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kota_ly/work/TsuriMapMaker/doc/"/>
    </mc:Choice>
  </mc:AlternateContent>
  <xr:revisionPtr revIDLastSave="0" documentId="13_ncr:20001_{D487A592-2F6E-F948-BE48-D5E172992CB5}" xr6:coauthVersionLast="47" xr6:coauthVersionMax="47" xr10:uidLastSave="{00000000-0000-0000-0000-000000000000}"/>
  <bookViews>
    <workbookView xWindow="0" yWindow="0" windowWidth="28800" windowHeight="18000" xr2:uid="{2C8663B7-A646-664E-AD48-D017962260BA}"/>
  </bookViews>
  <sheets>
    <sheet name="概要" sheetId="1" r:id="rId1"/>
    <sheet name="Schedule" sheetId="3" r:id="rId2"/>
    <sheet name="Functions=&gt;" sheetId="4" r:id="rId3"/>
    <sheet name="機能詳細" sheetId="2" r:id="rId4"/>
    <sheet name="createData" sheetId="19" r:id="rId5"/>
    <sheet name="UI=&gt;" sheetId="7" r:id="rId6"/>
    <sheet name="TOP" sheetId="8" r:id="rId7"/>
    <sheet name="Styles" sheetId="9" r:id="rId8"/>
    <sheet name="MapEditor" sheetId="15" r:id="rId9"/>
    <sheet name="Layers" sheetId="11" r:id="rId10"/>
    <sheet name="DB=&gt;" sheetId="10" r:id="rId11"/>
    <sheet name="遷移図=&gt;" sheetId="13" r:id="rId12"/>
    <sheet name="遷移図1" sheetId="14" r:id="rId13"/>
    <sheet name="Asset.js" sheetId="18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F157" i="18"/>
  <c r="F158" i="18"/>
  <c r="F147" i="18"/>
  <c r="F148" i="18"/>
  <c r="F149" i="18"/>
  <c r="F150" i="18"/>
  <c r="F151" i="18"/>
  <c r="F152" i="18"/>
  <c r="F153" i="18"/>
  <c r="F154" i="18"/>
  <c r="F155" i="18"/>
  <c r="F156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3" i="18"/>
  <c r="F20" i="2"/>
  <c r="F19" i="2"/>
  <c r="F18" i="2"/>
  <c r="F29" i="2"/>
  <c r="F30" i="2"/>
  <c r="F28" i="2"/>
  <c r="J34" i="2"/>
  <c r="J14" i="2"/>
  <c r="J15" i="2" s="1"/>
  <c r="J16" i="2"/>
  <c r="J17" i="2"/>
  <c r="J21" i="2"/>
  <c r="J22" i="2"/>
  <c r="J23" i="2"/>
  <c r="J24" i="2"/>
  <c r="J25" i="2"/>
  <c r="J26" i="2"/>
  <c r="J27" i="2"/>
  <c r="J31" i="2"/>
  <c r="J32" i="2" s="1"/>
  <c r="J33" i="2" s="1"/>
  <c r="J12" i="2"/>
  <c r="J8" i="2"/>
  <c r="J9" i="2" s="1"/>
  <c r="J10" i="2" s="1"/>
  <c r="J11" i="2" s="1"/>
  <c r="G14" i="2"/>
  <c r="H14" i="2" s="1"/>
  <c r="G5" i="2"/>
  <c r="G6" i="2" s="1"/>
  <c r="G7" i="2" s="1"/>
  <c r="G8" i="2" s="1"/>
  <c r="G9" i="2" s="1"/>
  <c r="G10" i="2" s="1"/>
  <c r="G11" i="2" s="1"/>
  <c r="H11" i="2" s="1"/>
  <c r="F11" i="2"/>
  <c r="F12" i="2"/>
  <c r="F33" i="2"/>
  <c r="F32" i="2"/>
  <c r="F31" i="2"/>
  <c r="F34" i="2"/>
  <c r="J5" i="2"/>
  <c r="J6" i="2" s="1"/>
  <c r="J7" i="2" s="1"/>
  <c r="F9" i="2"/>
  <c r="F7" i="2"/>
  <c r="F8" i="2"/>
  <c r="F10" i="2"/>
  <c r="F14" i="2"/>
  <c r="F15" i="2"/>
  <c r="F6" i="2"/>
  <c r="F16" i="2"/>
  <c r="F17" i="2"/>
  <c r="F21" i="2"/>
  <c r="F22" i="2"/>
  <c r="F23" i="2"/>
  <c r="F24" i="2"/>
  <c r="F25" i="2"/>
  <c r="F26" i="2"/>
  <c r="F27" i="2"/>
  <c r="K4" i="2"/>
  <c r="H4" i="2"/>
  <c r="F5" i="2"/>
  <c r="F4" i="2"/>
  <c r="I3" i="3"/>
  <c r="I1" i="3" s="1"/>
  <c r="H1" i="3"/>
  <c r="H2" i="3"/>
  <c r="G15" i="2" l="1"/>
  <c r="K5" i="2"/>
  <c r="H5" i="2"/>
  <c r="K7" i="2"/>
  <c r="K11" i="2"/>
  <c r="K14" i="2"/>
  <c r="H9" i="2"/>
  <c r="G12" i="2"/>
  <c r="H8" i="2"/>
  <c r="K10" i="2"/>
  <c r="K6" i="2"/>
  <c r="H7" i="2"/>
  <c r="K9" i="2"/>
  <c r="H10" i="2"/>
  <c r="H6" i="2"/>
  <c r="K8" i="2"/>
  <c r="K15" i="2"/>
  <c r="J3" i="3"/>
  <c r="I2" i="3"/>
  <c r="G16" i="2" l="1"/>
  <c r="H15" i="2"/>
  <c r="K12" i="2"/>
  <c r="H12" i="2"/>
  <c r="J2" i="3"/>
  <c r="J1" i="3"/>
  <c r="K3" i="3"/>
  <c r="G17" i="2" l="1"/>
  <c r="G18" i="2" s="1"/>
  <c r="K16" i="2"/>
  <c r="H16" i="2"/>
  <c r="L3" i="3"/>
  <c r="K1" i="3"/>
  <c r="K2" i="3"/>
  <c r="H18" i="2" l="1"/>
  <c r="G19" i="2"/>
  <c r="G21" i="2"/>
  <c r="K17" i="2"/>
  <c r="H17" i="2"/>
  <c r="M3" i="3"/>
  <c r="L1" i="3"/>
  <c r="L2" i="3"/>
  <c r="H19" i="2" l="1"/>
  <c r="G20" i="2"/>
  <c r="H20" i="2" s="1"/>
  <c r="G22" i="2"/>
  <c r="K21" i="2"/>
  <c r="H21" i="2"/>
  <c r="M2" i="3"/>
  <c r="N3" i="3"/>
  <c r="M1" i="3"/>
  <c r="G23" i="2" l="1"/>
  <c r="H22" i="2"/>
  <c r="K22" i="2"/>
  <c r="O3" i="3"/>
  <c r="N1" i="3"/>
  <c r="N2" i="3"/>
  <c r="G24" i="2" l="1"/>
  <c r="H23" i="2"/>
  <c r="K23" i="2"/>
  <c r="O2" i="3"/>
  <c r="O1" i="3"/>
  <c r="P3" i="3"/>
  <c r="G25" i="2" l="1"/>
  <c r="K24" i="2"/>
  <c r="H24" i="2"/>
  <c r="P1" i="3"/>
  <c r="P2" i="3"/>
  <c r="Q3" i="3"/>
  <c r="G26" i="2" l="1"/>
  <c r="H25" i="2"/>
  <c r="K25" i="2"/>
  <c r="Q2" i="3"/>
  <c r="R3" i="3"/>
  <c r="Q1" i="3"/>
  <c r="G27" i="2" l="1"/>
  <c r="H26" i="2"/>
  <c r="K26" i="2"/>
  <c r="R2" i="3"/>
  <c r="S3" i="3"/>
  <c r="R1" i="3"/>
  <c r="G31" i="2" l="1"/>
  <c r="H27" i="2"/>
  <c r="K27" i="2"/>
  <c r="S1" i="3"/>
  <c r="S2" i="3"/>
  <c r="T3" i="3"/>
  <c r="H31" i="2" l="1"/>
  <c r="K31" i="2"/>
  <c r="G32" i="2"/>
  <c r="T2" i="3"/>
  <c r="T1" i="3"/>
  <c r="U3" i="3"/>
  <c r="G33" i="2" l="1"/>
  <c r="K32" i="2"/>
  <c r="H32" i="2"/>
  <c r="V3" i="3"/>
  <c r="U1" i="3"/>
  <c r="U2" i="3"/>
  <c r="H33" i="2" l="1"/>
  <c r="G34" i="2"/>
  <c r="K33" i="2"/>
  <c r="W3" i="3"/>
  <c r="V2" i="3"/>
  <c r="V1" i="3"/>
  <c r="K34" i="2" l="1"/>
  <c r="H34" i="2"/>
  <c r="W1" i="3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</calcChain>
</file>

<file path=xl/sharedStrings.xml><?xml version="1.0" encoding="utf-8"?>
<sst xmlns="http://schemas.openxmlformats.org/spreadsheetml/2006/main" count="470" uniqueCount="216">
  <si>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</si>
  <si>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</si>
  <si>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</si>
  <si>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</si>
  <si>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</si>
  <si>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</si>
  <si>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</si>
  <si>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</si>
  <si>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</si>
  <si>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</si>
  <si>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</si>
  <si>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</si>
  <si>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</si>
  <si>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</si>
  <si>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</si>
  <si>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</si>
  <si>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</si>
  <si>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</si>
  <si>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</si>
  <si>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</si>
  <si>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</si>
  <si>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</si>
  <si>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</si>
  <si>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</si>
  <si>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</si>
  <si>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</si>
  <si>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</si>
  <si>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</si>
  <si>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</si>
  <si>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</si>
  <si>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</si>
  <si>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</si>
  <si>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</si>
  <si>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</si>
  <si>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</si>
  <si>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</si>
  <si>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</si>
  <si>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</si>
  <si>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</si>
  <si>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</si>
  <si>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</si>
  <si>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</si>
  <si>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</si>
  <si>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</si>
  <si>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</si>
  <si>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</si>
  <si>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</si>
  <si>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</si>
  <si>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</si>
  <si>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</si>
  <si>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</si>
  <si>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</si>
  <si>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</si>
  <si>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</si>
  <si>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</si>
  <si>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</si>
  <si>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</si>
  <si>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</si>
  <si>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</si>
  <si>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</si>
  <si>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</si>
  <si>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</si>
  <si>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</si>
  <si>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</si>
  <si>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</si>
  <si>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</si>
  <si>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</si>
  <si>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</si>
  <si>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</si>
  <si>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</si>
  <si>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</si>
  <si>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</si>
  <si>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</si>
  <si>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</si>
  <si>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</si>
  <si>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</si>
  <si>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</si>
  <si>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</si>
  <si>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</si>
  <si>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</si>
  <si>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</si>
  <si>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</si>
  <si>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</si>
  <si>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</si>
  <si>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</si>
  <si>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</si>
  <si>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</si>
  <si>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</si>
  <si>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</si>
  <si>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</si>
  <si>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</si>
  <si>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</si>
  <si>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</si>
  <si>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</si>
  <si>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</si>
  <si>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</si>
  <si>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</si>
  <si>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</si>
  <si>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</si>
  <si>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</si>
  <si>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</si>
  <si>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</si>
  <si>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</si>
  <si>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</si>
  <si>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</si>
  <si>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</si>
  <si>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</si>
  <si>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</si>
  <si>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</si>
  <si>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</si>
  <si>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</si>
  <si>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</si>
  <si>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</si>
  <si>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</si>
  <si>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</si>
  <si>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</si>
  <si>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</si>
  <si>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</si>
  <si>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</si>
  <si>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</si>
  <si>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</si>
  <si>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</si>
  <si>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</si>
  <si>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</si>
  <si>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</si>
  <si>
    <t>&lt;Mapview&gt;</t>
    <phoneticPr fontId="1"/>
  </si>
  <si>
    <t>&lt;GridLine&gt;</t>
    <phoneticPr fontId="1"/>
  </si>
  <si>
    <t>・グリッドライン、カーソルの表示</t>
    <phoneticPr fontId="1"/>
  </si>
  <si>
    <t>&lt;ImgObjView&gt;</t>
    <phoneticPr fontId="1"/>
  </si>
  <si>
    <t>・画像配置情報のオブジェクトから画像を配置</t>
    <rPh sb="1" eb="3">
      <t xml:space="preserve">ガゾウ </t>
    </rPh>
    <rPh sb="3" eb="7">
      <t xml:space="preserve">ハイチジョウホウ </t>
    </rPh>
    <rPh sb="16" eb="18">
      <t xml:space="preserve">ガゾウ </t>
    </rPh>
    <rPh sb="19" eb="21">
      <t xml:space="preserve">ハイチ </t>
    </rPh>
    <phoneticPr fontId="1"/>
  </si>
  <si>
    <t>&lt;View&gt;</t>
    <phoneticPr fontId="1"/>
  </si>
  <si>
    <t>・ImageObjViewタグをreturnするために覆うView</t>
    <rPh sb="27" eb="28">
      <t xml:space="preserve">オオウ </t>
    </rPh>
    <phoneticPr fontId="1"/>
  </si>
  <si>
    <t>width, heightの パーセンテージ指定で一時的に回避中。これで不具合ないなら良い気がする。。</t>
    <rPh sb="22" eb="24">
      <t xml:space="preserve">シテイ </t>
    </rPh>
    <rPh sb="25" eb="28">
      <t xml:space="preserve">イチジテキニ </t>
    </rPh>
    <rPh sb="29" eb="32">
      <t xml:space="preserve">カイヒチュウ </t>
    </rPh>
    <rPh sb="36" eb="39">
      <t xml:space="preserve">フグアイ </t>
    </rPh>
    <rPh sb="43" eb="44">
      <t xml:space="preserve">ヨイキガスル </t>
    </rPh>
    <phoneticPr fontId="1"/>
  </si>
  <si>
    <t>(T.B.D.)</t>
    <phoneticPr fontId="1"/>
  </si>
  <si>
    <t>メニュー系ボタン</t>
    <rPh sb="4" eb="5">
      <t xml:space="preserve">ケイ </t>
    </rPh>
    <phoneticPr fontId="1"/>
  </si>
  <si>
    <t>地図領域設定</t>
    <rPh sb="0" eb="6">
      <t xml:space="preserve">チズリョウイキセッテイ </t>
    </rPh>
    <phoneticPr fontId="1"/>
  </si>
  <si>
    <t>地図表示情報取得</t>
    <rPh sb="0" eb="1">
      <t xml:space="preserve">チズ </t>
    </rPh>
    <rPh sb="2" eb="6">
      <t xml:space="preserve">ヒョウジジョウホウ </t>
    </rPh>
    <rPh sb="6" eb="8">
      <t xml:space="preserve">シュトク </t>
    </rPh>
    <phoneticPr fontId="1"/>
  </si>
  <si>
    <t>・倍率の設定値
・緯度経度
・角度
・画面上の座標値換算の取得
・その他、再現に必要な値</t>
    <rPh sb="1" eb="3">
      <t xml:space="preserve">バイリツ </t>
    </rPh>
    <rPh sb="4" eb="7">
      <t xml:space="preserve">セッテイチ </t>
    </rPh>
    <rPh sb="9" eb="13">
      <t xml:space="preserve">イドケイド </t>
    </rPh>
    <rPh sb="15" eb="17">
      <t xml:space="preserve">カクド </t>
    </rPh>
    <rPh sb="19" eb="21">
      <t xml:space="preserve">ガメｎ </t>
    </rPh>
    <rPh sb="21" eb="22">
      <t xml:space="preserve">ジョウ </t>
    </rPh>
    <rPh sb="23" eb="26">
      <t xml:space="preserve">ザヒョウチ </t>
    </rPh>
    <rPh sb="26" eb="28">
      <t xml:space="preserve">カンサｎ </t>
    </rPh>
    <rPh sb="29" eb="31">
      <t xml:space="preserve">シュトク </t>
    </rPh>
    <rPh sb="36" eb="38">
      <t xml:space="preserve">サイゲｎ </t>
    </rPh>
    <rPh sb="39" eb="41">
      <t xml:space="preserve">ヒツヨウｎ </t>
    </rPh>
    <rPh sb="42" eb="43">
      <t xml:space="preserve">アタイ </t>
    </rPh>
    <phoneticPr fontId="1"/>
  </si>
  <si>
    <t>地図移動</t>
    <rPh sb="0" eb="2">
      <t xml:space="preserve">チズ </t>
    </rPh>
    <rPh sb="2" eb="4">
      <t xml:space="preserve">イドウ </t>
    </rPh>
    <phoneticPr fontId="1"/>
  </si>
  <si>
    <t>・地図の編集領域を上下左右に移動する</t>
    <rPh sb="1" eb="3">
      <t xml:space="preserve">チズ </t>
    </rPh>
    <rPh sb="4" eb="8">
      <t xml:space="preserve">ヘンシュウリョウイキ </t>
    </rPh>
    <rPh sb="9" eb="13">
      <t xml:space="preserve">ジョウゲサユウ </t>
    </rPh>
    <rPh sb="14" eb="16">
      <t xml:space="preserve">イドウ </t>
    </rPh>
    <phoneticPr fontId="1"/>
  </si>
  <si>
    <t>[Rev.1.0.0]</t>
    <phoneticPr fontId="1"/>
  </si>
  <si>
    <t>React Native / TypeScript</t>
    <phoneticPr fontId="1"/>
  </si>
  <si>
    <t>メニューボタン</t>
    <phoneticPr fontId="1"/>
  </si>
  <si>
    <t>新規作成</t>
    <rPh sb="0" eb="4">
      <t xml:space="preserve">シンキサクセイ </t>
    </rPh>
    <phoneticPr fontId="1"/>
  </si>
  <si>
    <t>編集</t>
    <rPh sb="0" eb="2">
      <t xml:space="preserve">ヘンシュウ </t>
    </rPh>
    <phoneticPr fontId="1"/>
  </si>
  <si>
    <t>閲覧モード</t>
    <rPh sb="0" eb="2">
      <t xml:space="preserve">エツラｎ </t>
    </rPh>
    <phoneticPr fontId="1"/>
  </si>
  <si>
    <t>地図初期位置設定　などのイニシャライズを行う</t>
    <rPh sb="0" eb="2">
      <t xml:space="preserve">チズ </t>
    </rPh>
    <rPh sb="2" eb="6">
      <t xml:space="preserve">ショキイチ </t>
    </rPh>
    <rPh sb="6" eb="8">
      <t xml:space="preserve">セッテイ </t>
    </rPh>
    <rPh sb="20" eb="21">
      <t xml:space="preserve">オコナウ </t>
    </rPh>
    <phoneticPr fontId="1"/>
  </si>
  <si>
    <t>セーブデータに対して編集を加える</t>
    <rPh sb="10" eb="12">
      <t xml:space="preserve">ヘンシュウ </t>
    </rPh>
    <phoneticPr fontId="1"/>
  </si>
  <si>
    <t>セーブデータを閲覧モードで表示する</t>
    <rPh sb="7" eb="9">
      <t xml:space="preserve">エツランモード </t>
    </rPh>
    <rPh sb="13" eb="15">
      <t xml:space="preserve">ヒョウジ </t>
    </rPh>
    <phoneticPr fontId="1"/>
  </si>
  <si>
    <t>セーブデータ保存</t>
    <phoneticPr fontId="1"/>
  </si>
  <si>
    <t>ストレージへの保存、読み出し、削除機能</t>
    <rPh sb="0" eb="2">
      <t>ストレージヘノヘ</t>
    </rPh>
    <rPh sb="7" eb="8">
      <t xml:space="preserve">ホゾｎ </t>
    </rPh>
    <rPh sb="9" eb="10">
      <t>、</t>
    </rPh>
    <rPh sb="10" eb="11">
      <t xml:space="preserve">ヨミダシ </t>
    </rPh>
    <rPh sb="14" eb="15">
      <t>、</t>
    </rPh>
    <rPh sb="15" eb="16">
      <t xml:space="preserve">サクジョキノウ </t>
    </rPh>
    <phoneticPr fontId="1"/>
  </si>
  <si>
    <t>ストレージへの保存</t>
    <rPh sb="0" eb="2">
      <t>ストレージヘノヘ</t>
    </rPh>
    <rPh sb="7" eb="8">
      <t xml:space="preserve">ホゾｎ </t>
    </rPh>
    <phoneticPr fontId="1"/>
  </si>
  <si>
    <t>セーブデータ読み出し</t>
    <rPh sb="0" eb="2">
      <t>セーブデータ</t>
    </rPh>
    <rPh sb="6" eb="7">
      <t xml:space="preserve">ヨミダシ </t>
    </rPh>
    <phoneticPr fontId="1"/>
  </si>
  <si>
    <t>セーブデータ新規作成</t>
    <rPh sb="6" eb="10">
      <t xml:space="preserve">シンキサクセイ </t>
    </rPh>
    <phoneticPr fontId="1"/>
  </si>
  <si>
    <t>S0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</si>
  <si>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</si>
  <si>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</si>
  <si>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</si>
  <si>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</si>
  <si>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</si>
  <si>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</si>
  <si>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State ID</t>
    <phoneticPr fontId="1"/>
  </si>
  <si>
    <t>asEditMode
(boolean)</t>
    <phoneticPr fontId="1"/>
  </si>
  <si>
    <t>asViewMode
(boolean)</t>
    <phoneticPr fontId="1"/>
  </si>
  <si>
    <t>mapEditorIsOpen</t>
    <phoneticPr fontId="1"/>
  </si>
  <si>
    <t>asInitMode
(boolean)</t>
    <phoneticPr fontId="1"/>
  </si>
  <si>
    <t>Mode</t>
    <phoneticPr fontId="1"/>
  </si>
  <si>
    <t>storageControl
IsOpen</t>
    <phoneticPr fontId="1"/>
  </si>
  <si>
    <t>Rendered Component</t>
    <phoneticPr fontId="1"/>
  </si>
  <si>
    <t>忘れた</t>
    <rPh sb="0" eb="1">
      <t xml:space="preserve">ワスレタ </t>
    </rPh>
    <phoneticPr fontId="1"/>
  </si>
  <si>
    <t>忘れた</t>
    <phoneticPr fontId="1"/>
  </si>
  <si>
    <t>和sれた</t>
    <rPh sb="0" eb="1">
      <t xml:space="preserve">ワｓレタ </t>
    </rPh>
    <phoneticPr fontId="1"/>
  </si>
  <si>
    <t>export default images;</t>
  </si>
  <si>
    <t>DIR</t>
    <phoneticPr fontId="1"/>
  </si>
  <si>
    <t>Asset0</t>
    <phoneticPr fontId="1"/>
  </si>
  <si>
    <t>FileName</t>
    <phoneticPr fontId="1"/>
  </si>
  <si>
    <t>Asset1</t>
    <phoneticPr fontId="1"/>
  </si>
  <si>
    <t>const images = [</t>
    <phoneticPr fontId="1"/>
  </si>
  <si>
    <t>];</t>
    <phoneticPr fontId="1"/>
  </si>
  <si>
    <t>角度</t>
    <rPh sb="0" eb="2">
      <t xml:space="preserve">カクド </t>
    </rPh>
    <phoneticPr fontId="1"/>
  </si>
  <si>
    <t>関数名</t>
    <rPh sb="0" eb="3">
      <t xml:space="preserve">カンスウメイ </t>
    </rPh>
    <phoneticPr fontId="1"/>
  </si>
  <si>
    <t>createData</t>
    <phoneticPr fontId="1"/>
  </si>
  <si>
    <t>役割</t>
    <rPh sb="0" eb="2">
      <t xml:space="preserve">ヤクワリ </t>
    </rPh>
    <phoneticPr fontId="1"/>
  </si>
  <si>
    <t>・新規セーブデータの作成</t>
    <rPh sb="1" eb="3">
      <t xml:space="preserve">シンキ </t>
    </rPh>
    <rPh sb="10" eb="12">
      <t xml:space="preserve">サクセイ </t>
    </rPh>
    <phoneticPr fontId="1"/>
  </si>
  <si>
    <t>・初期設定シーケンス実行のフラグ設定（セーブデータ内）</t>
    <rPh sb="0" eb="1">
      <t>・</t>
    </rPh>
    <rPh sb="1" eb="5">
      <t xml:space="preserve">ショキセッテイ </t>
    </rPh>
    <rPh sb="10" eb="12">
      <t xml:space="preserve">ジッコウ </t>
    </rPh>
    <rPh sb="16" eb="18">
      <t xml:space="preserve">セッテイ </t>
    </rPh>
    <phoneticPr fontId="1"/>
  </si>
  <si>
    <t>既存データに同一ファイル名があるか？</t>
  </si>
  <si>
    <t>└</t>
    <phoneticPr fontId="1"/>
  </si>
  <si>
    <t>├</t>
    <phoneticPr fontId="1"/>
  </si>
  <si>
    <t>｜</t>
    <phoneticPr fontId="1"/>
  </si>
  <si>
    <t>■</t>
    <phoneticPr fontId="1"/>
  </si>
  <si>
    <t>■</t>
    <rPh sb="0" eb="1">
      <t xml:space="preserve">キゾｎ ドウイツ </t>
    </rPh>
    <phoneticPr fontId="1"/>
  </si>
  <si>
    <t>■</t>
    <rPh sb="0" eb="1">
      <t xml:space="preserve">カエリチ </t>
    </rPh>
    <phoneticPr fontId="1"/>
  </si>
  <si>
    <t>■</t>
    <rPh sb="0" eb="1">
      <t xml:space="preserve">トジル セッテイ シュウリョウ </t>
    </rPh>
    <phoneticPr fontId="1"/>
  </si>
  <si>
    <t>■</t>
    <rPh sb="0" eb="1">
      <t xml:space="preserve">ナイ ショリ </t>
    </rPh>
    <phoneticPr fontId="1"/>
  </si>
  <si>
    <t>ある： 返り値にデータあり</t>
    <phoneticPr fontId="1"/>
  </si>
  <si>
    <t>なし： 無いデータをloadしたので rejectされ .catch 処理される</t>
    <phoneticPr fontId="1"/>
  </si>
  <si>
    <t>データバッファにnull　を代入</t>
    <rPh sb="14" eb="16">
      <t xml:space="preserve">ダイニュウ </t>
    </rPh>
    <phoneticPr fontId="1"/>
  </si>
  <si>
    <t>YES：</t>
    <phoneticPr fontId="1"/>
  </si>
  <si>
    <t>フロー（上から時系列）</t>
    <rPh sb="4" eb="5">
      <t xml:space="preserve">ウエカラ </t>
    </rPh>
    <rPh sb="7" eb="10">
      <t xml:space="preserve">ジケイレツ </t>
    </rPh>
    <phoneticPr fontId="1"/>
  </si>
  <si>
    <t>YES：</t>
    <rPh sb="0" eb="4">
      <t xml:space="preserve">シンキサクセイ </t>
    </rPh>
    <phoneticPr fontId="1"/>
  </si>
  <si>
    <t>・セーブデータを新規作成(storage.save)</t>
    <phoneticPr fontId="1"/>
  </si>
  <si>
    <t>■NO：</t>
    <phoneticPr fontId="1"/>
  </si>
  <si>
    <t>MapEditorを閉じる設定し ,MapEditor終了</t>
    <phoneticPr fontId="1"/>
  </si>
  <si>
    <t>createData関数を終了</t>
    <rPh sb="10" eb="12">
      <t xml:space="preserve">カンスウ </t>
    </rPh>
    <phoneticPr fontId="1"/>
  </si>
  <si>
    <t>読み出しデータが null か？（※確認必須ではないが、null ではない場合の例外処理をしておく）</t>
    <rPh sb="0" eb="1">
      <t xml:space="preserve">ヨミダシデータ </t>
    </rPh>
    <rPh sb="18" eb="20">
      <t xml:space="preserve">カクニｎ </t>
    </rPh>
    <rPh sb="20" eb="22">
      <t xml:space="preserve">ヒッス </t>
    </rPh>
    <rPh sb="37" eb="39">
      <t xml:space="preserve">バアイ </t>
    </rPh>
    <phoneticPr fontId="1"/>
  </si>
  <si>
    <t>・何も処理しない。 createData関数終了</t>
    <rPh sb="1" eb="2">
      <t xml:space="preserve">ナニモ </t>
    </rPh>
    <rPh sb="3" eb="5">
      <t xml:space="preserve">ショリ </t>
    </rPh>
    <rPh sb="20" eb="22">
      <t xml:space="preserve">カンスウ </t>
    </rPh>
    <rPh sb="22" eb="24">
      <t xml:space="preserve">シュウリョウ </t>
    </rPh>
    <phoneticPr fontId="1"/>
  </si>
  <si>
    <t>・keyList にファイル名を追加</t>
    <rPh sb="16" eb="18">
      <t xml:space="preserve">ツイカ </t>
    </rPh>
    <phoneticPr fontId="1"/>
  </si>
  <si>
    <t>NO：</t>
    <phoneticPr fontId="1"/>
  </si>
  <si>
    <t>・keyList を作成</t>
    <rPh sb="10" eb="12">
      <t xml:space="preserve">サクセイ </t>
    </rPh>
    <phoneticPr fontId="1"/>
  </si>
  <si>
    <t>Write</t>
    <phoneticPr fontId="1"/>
  </si>
  <si>
    <t>Read</t>
    <phoneticPr fontId="1"/>
  </si>
  <si>
    <t>keyList が作成済みか？（keyListBuffer に記録）</t>
    <rPh sb="9" eb="11">
      <t xml:space="preserve">サクセイ </t>
    </rPh>
    <rPh sb="11" eb="12">
      <t xml:space="preserve">ズミ </t>
    </rPh>
    <rPh sb="31" eb="33">
      <t xml:space="preserve">キロク </t>
    </rPh>
    <phoneticPr fontId="1"/>
  </si>
  <si>
    <t>★終了</t>
    <rPh sb="1" eb="3">
      <t xml:space="preserve">シュウリョウ </t>
    </rPh>
    <phoneticPr fontId="1"/>
  </si>
  <si>
    <t>1)既存データとの重複確認</t>
    <rPh sb="2" eb="4">
      <t xml:space="preserve">キゾｎ </t>
    </rPh>
    <rPh sb="9" eb="13">
      <t xml:space="preserve">チョウフクカクニｎ </t>
    </rPh>
    <phoneticPr fontId="1"/>
  </si>
  <si>
    <t>2)新規データ作成</t>
    <rPh sb="2" eb="4">
      <t xml:space="preserve">シンキデータ </t>
    </rPh>
    <rPh sb="7" eb="9">
      <t xml:space="preserve">サクセイ </t>
    </rPh>
    <phoneticPr fontId="1"/>
  </si>
  <si>
    <t>3)keyList作成処理</t>
    <rPh sb="9" eb="11">
      <t xml:space="preserve">サクセイ </t>
    </rPh>
    <rPh sb="11" eb="13">
      <t xml:space="preserve">ショリ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</si>
</sst>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7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  <font>
      <sz val="12"/>
      <color rgb="FF000000"/>
      <name val="MeiryoUI"/>
      <charset val="128"/>
    </font>
    <font>
      <sz val="12"/>
      <color theme="1"/>
      <name val="Arial Unicode MS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0" fillId="10" borderId="0" xfId="0" applyFont="1" applyFill="1">
      <alignment vertical="center"/>
    </xf>
    <xf numFmtId="0" fontId="0" fillId="11" borderId="0" xfId="0" applyFill="1">
      <alignment vertical="center"/>
    </xf>
    <xf numFmtId="0" fontId="0" fillId="6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標準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8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906720</xdr:colOff>
      <xdr:row>1</xdr:row>
      <xdr:rowOff>0</xdr:rowOff>
    </xdr:from>
    <xdr:to>
      <xdr:col>10</xdr:col>
      <xdr:colOff>60516</xdr:colOff>
      <xdr:row>28</xdr:row>
      <xdr:rowOff>51487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5712125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75888</xdr:rowOff>
    </xdr:from>
    <xdr:to>
      <xdr:col>9</xdr:col>
      <xdr:colOff>803568</xdr:colOff>
      <xdr:row>25</xdr:row>
      <xdr:rowOff>126365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5925897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646996</xdr:colOff>
      <xdr:row>26</xdr:row>
      <xdr:rowOff>38197</xdr:rowOff>
    </xdr:from>
    <xdr:to>
      <xdr:col>8</xdr:col>
      <xdr:colOff>383488</xdr:colOff>
      <xdr:row>27</xdr:row>
      <xdr:rowOff>172467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7374564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75887</xdr:rowOff>
    </xdr:from>
    <xdr:to>
      <xdr:col>9</xdr:col>
      <xdr:colOff>803568</xdr:colOff>
      <xdr:row>3</xdr:row>
      <xdr:rowOff>42405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5925897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429382</xdr:colOff>
      <xdr:row>3</xdr:row>
      <xdr:rowOff>54962</xdr:rowOff>
    </xdr:from>
    <xdr:to>
      <xdr:col>8</xdr:col>
      <xdr:colOff>541096</xdr:colOff>
      <xdr:row>4</xdr:row>
      <xdr:rowOff>167359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7156950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6</xdr:col>
      <xdr:colOff>193164</xdr:colOff>
      <xdr:row>4</xdr:row>
      <xdr:rowOff>187609</xdr:rowOff>
    </xdr:from>
    <xdr:to>
      <xdr:col>9</xdr:col>
      <xdr:colOff>758563</xdr:colOff>
      <xdr:row>21</xdr:row>
      <xdr:rowOff>42720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5959650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6</xdr:col>
      <xdr:colOff>204417</xdr:colOff>
      <xdr:row>4</xdr:row>
      <xdr:rowOff>187612</xdr:rowOff>
    </xdr:from>
    <xdr:to>
      <xdr:col>9</xdr:col>
      <xdr:colOff>758563</xdr:colOff>
      <xdr:row>21</xdr:row>
      <xdr:rowOff>42720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0903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9</xdr:col>
      <xdr:colOff>157992</xdr:colOff>
      <xdr:row>6</xdr:row>
      <xdr:rowOff>109708</xdr:rowOff>
    </xdr:from>
    <xdr:to>
      <xdr:col>9</xdr:col>
      <xdr:colOff>668554</xdr:colOff>
      <xdr:row>9</xdr:row>
      <xdr:rowOff>45766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8807722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283173</xdr:colOff>
      <xdr:row>6</xdr:row>
      <xdr:rowOff>98770</xdr:rowOff>
    </xdr:from>
    <xdr:to>
      <xdr:col>6</xdr:col>
      <xdr:colOff>793734</xdr:colOff>
      <xdr:row>9</xdr:row>
      <xdr:rowOff>34828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6049659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630119</xdr:colOff>
      <xdr:row>5</xdr:row>
      <xdr:rowOff>2783</xdr:rowOff>
    </xdr:from>
    <xdr:to>
      <xdr:col>8</xdr:col>
      <xdr:colOff>321607</xdr:colOff>
      <xdr:row>7</xdr:row>
      <xdr:rowOff>87164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7418673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630120</xdr:colOff>
      <xdr:row>8</xdr:row>
      <xdr:rowOff>37276</xdr:rowOff>
    </xdr:from>
    <xdr:to>
      <xdr:col>8</xdr:col>
      <xdr:colOff>321608</xdr:colOff>
      <xdr:row>10</xdr:row>
      <xdr:rowOff>121657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7418674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193580</xdr:colOff>
      <xdr:row>21</xdr:row>
      <xdr:rowOff>70669</xdr:rowOff>
    </xdr:from>
    <xdr:to>
      <xdr:col>9</xdr:col>
      <xdr:colOff>746477</xdr:colOff>
      <xdr:row>25</xdr:row>
      <xdr:rowOff>93958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5960066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6</xdr:col>
      <xdr:colOff>185246</xdr:colOff>
      <xdr:row>3</xdr:row>
      <xdr:rowOff>54962</xdr:rowOff>
    </xdr:from>
    <xdr:to>
      <xdr:col>7</xdr:col>
      <xdr:colOff>370627</xdr:colOff>
      <xdr:row>4</xdr:row>
      <xdr:rowOff>167359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5951732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8</xdr:col>
      <xdr:colOff>592767</xdr:colOff>
      <xdr:row>3</xdr:row>
      <xdr:rowOff>54962</xdr:rowOff>
    </xdr:from>
    <xdr:to>
      <xdr:col>9</xdr:col>
      <xdr:colOff>746477</xdr:colOff>
      <xdr:row>4</xdr:row>
      <xdr:rowOff>167359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8281416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9</xdr:col>
      <xdr:colOff>171667</xdr:colOff>
      <xdr:row>22</xdr:row>
      <xdr:rowOff>217046</xdr:rowOff>
    </xdr:from>
    <xdr:to>
      <xdr:col>9</xdr:col>
      <xdr:colOff>640826</xdr:colOff>
      <xdr:row>25</xdr:row>
      <xdr:rowOff>6057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8821397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8</xdr:col>
      <xdr:colOff>597111</xdr:colOff>
      <xdr:row>22</xdr:row>
      <xdr:rowOff>217046</xdr:rowOff>
    </xdr:from>
    <xdr:to>
      <xdr:col>9</xdr:col>
      <xdr:colOff>98119</xdr:colOff>
      <xdr:row>25</xdr:row>
      <xdr:rowOff>6057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8285760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8</xdr:col>
      <xdr:colOff>41947</xdr:colOff>
      <xdr:row>22</xdr:row>
      <xdr:rowOff>217046</xdr:rowOff>
    </xdr:from>
    <xdr:to>
      <xdr:col>8</xdr:col>
      <xdr:colOff>511106</xdr:colOff>
      <xdr:row>25</xdr:row>
      <xdr:rowOff>6057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773059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7</xdr:col>
      <xdr:colOff>435407</xdr:colOff>
      <xdr:row>22</xdr:row>
      <xdr:rowOff>217046</xdr:rowOff>
    </xdr:from>
    <xdr:to>
      <xdr:col>7</xdr:col>
      <xdr:colOff>904566</xdr:colOff>
      <xdr:row>25</xdr:row>
      <xdr:rowOff>6057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7162975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6</xdr:col>
      <xdr:colOff>244873</xdr:colOff>
      <xdr:row>21</xdr:row>
      <xdr:rowOff>105223</xdr:rowOff>
    </xdr:from>
    <xdr:to>
      <xdr:col>9</xdr:col>
      <xdr:colOff>689520</xdr:colOff>
      <xdr:row>22</xdr:row>
      <xdr:rowOff>114743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6011359" y="4790493"/>
          <a:ext cx="3327891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7</xdr:col>
      <xdr:colOff>829525</xdr:colOff>
      <xdr:row>12</xdr:row>
      <xdr:rowOff>146953</xdr:rowOff>
    </xdr:from>
    <xdr:to>
      <xdr:col>8</xdr:col>
      <xdr:colOff>126547</xdr:colOff>
      <xdr:row>13</xdr:row>
      <xdr:rowOff>80422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7557093" y="2824250"/>
          <a:ext cx="258103" cy="1565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640257</xdr:colOff>
      <xdr:row>1</xdr:row>
      <xdr:rowOff>0</xdr:rowOff>
    </xdr:from>
    <xdr:to>
      <xdr:col>15</xdr:col>
      <xdr:colOff>51486</xdr:colOff>
      <xdr:row>28</xdr:row>
      <xdr:rowOff>51487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10251068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75888</xdr:rowOff>
    </xdr:from>
    <xdr:to>
      <xdr:col>14</xdr:col>
      <xdr:colOff>794538</xdr:colOff>
      <xdr:row>25</xdr:row>
      <xdr:rowOff>126365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10464840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380534</xdr:colOff>
      <xdr:row>26</xdr:row>
      <xdr:rowOff>38197</xdr:rowOff>
    </xdr:from>
    <xdr:to>
      <xdr:col>13</xdr:col>
      <xdr:colOff>374458</xdr:colOff>
      <xdr:row>27</xdr:row>
      <xdr:rowOff>172467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11913507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75887</xdr:rowOff>
    </xdr:from>
    <xdr:to>
      <xdr:col>14</xdr:col>
      <xdr:colOff>794538</xdr:colOff>
      <xdr:row>3</xdr:row>
      <xdr:rowOff>42405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10464840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162920</xdr:colOff>
      <xdr:row>3</xdr:row>
      <xdr:rowOff>54962</xdr:rowOff>
    </xdr:from>
    <xdr:to>
      <xdr:col>13</xdr:col>
      <xdr:colOff>532066</xdr:colOff>
      <xdr:row>4</xdr:row>
      <xdr:rowOff>167359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11695893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10</xdr:col>
      <xdr:colOff>887782</xdr:colOff>
      <xdr:row>4</xdr:row>
      <xdr:rowOff>187609</xdr:rowOff>
    </xdr:from>
    <xdr:to>
      <xdr:col>14</xdr:col>
      <xdr:colOff>749533</xdr:colOff>
      <xdr:row>21</xdr:row>
      <xdr:rowOff>42720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0498593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10</xdr:col>
      <xdr:colOff>899035</xdr:colOff>
      <xdr:row>4</xdr:row>
      <xdr:rowOff>187612</xdr:rowOff>
    </xdr:from>
    <xdr:to>
      <xdr:col>14</xdr:col>
      <xdr:colOff>749533</xdr:colOff>
      <xdr:row>21</xdr:row>
      <xdr:rowOff>42720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46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14</xdr:col>
      <xdr:colOff>148962</xdr:colOff>
      <xdr:row>6</xdr:row>
      <xdr:rowOff>109708</xdr:rowOff>
    </xdr:from>
    <xdr:to>
      <xdr:col>14</xdr:col>
      <xdr:colOff>659524</xdr:colOff>
      <xdr:row>9</xdr:row>
      <xdr:rowOff>45766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3346665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16710</xdr:colOff>
      <xdr:row>6</xdr:row>
      <xdr:rowOff>98770</xdr:rowOff>
    </xdr:from>
    <xdr:to>
      <xdr:col>11</xdr:col>
      <xdr:colOff>527271</xdr:colOff>
      <xdr:row>9</xdr:row>
      <xdr:rowOff>34828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10588602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363657</xdr:colOff>
      <xdr:row>5</xdr:row>
      <xdr:rowOff>2783</xdr:rowOff>
    </xdr:from>
    <xdr:to>
      <xdr:col>13</xdr:col>
      <xdr:colOff>312577</xdr:colOff>
      <xdr:row>7</xdr:row>
      <xdr:rowOff>87164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11957616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363658</xdr:colOff>
      <xdr:row>8</xdr:row>
      <xdr:rowOff>37276</xdr:rowOff>
    </xdr:from>
    <xdr:to>
      <xdr:col>13</xdr:col>
      <xdr:colOff>312578</xdr:colOff>
      <xdr:row>10</xdr:row>
      <xdr:rowOff>121657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11957617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888198</xdr:colOff>
      <xdr:row>21</xdr:row>
      <xdr:rowOff>70669</xdr:rowOff>
    </xdr:from>
    <xdr:to>
      <xdr:col>14</xdr:col>
      <xdr:colOff>737447</xdr:colOff>
      <xdr:row>25</xdr:row>
      <xdr:rowOff>93958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10499009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10</xdr:col>
      <xdr:colOff>879864</xdr:colOff>
      <xdr:row>3</xdr:row>
      <xdr:rowOff>54962</xdr:rowOff>
    </xdr:from>
    <xdr:to>
      <xdr:col>12</xdr:col>
      <xdr:colOff>104165</xdr:colOff>
      <xdr:row>4</xdr:row>
      <xdr:rowOff>167359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10490675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583737</xdr:colOff>
      <xdr:row>3</xdr:row>
      <xdr:rowOff>54962</xdr:rowOff>
    </xdr:from>
    <xdr:to>
      <xdr:col>14</xdr:col>
      <xdr:colOff>737447</xdr:colOff>
      <xdr:row>4</xdr:row>
      <xdr:rowOff>167359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2820359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10</xdr:col>
      <xdr:colOff>939491</xdr:colOff>
      <xdr:row>5</xdr:row>
      <xdr:rowOff>179699</xdr:rowOff>
    </xdr:from>
    <xdr:to>
      <xdr:col>14</xdr:col>
      <xdr:colOff>680490</xdr:colOff>
      <xdr:row>22</xdr:row>
      <xdr:rowOff>114744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10550302" y="1295240"/>
          <a:ext cx="3327891" cy="372788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11</xdr:col>
      <xdr:colOff>41915</xdr:colOff>
      <xdr:row>7</xdr:row>
      <xdr:rowOff>88476</xdr:rowOff>
    </xdr:from>
    <xdr:to>
      <xdr:col>11</xdr:col>
      <xdr:colOff>868634</xdr:colOff>
      <xdr:row>8</xdr:row>
      <xdr:rowOff>182058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10613807" y="1650233"/>
          <a:ext cx="826719" cy="31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12</xdr:col>
      <xdr:colOff>26140</xdr:colOff>
      <xdr:row>7</xdr:row>
      <xdr:rowOff>88476</xdr:rowOff>
    </xdr:from>
    <xdr:to>
      <xdr:col>12</xdr:col>
      <xdr:colOff>385484</xdr:colOff>
      <xdr:row>8</xdr:row>
      <xdr:rowOff>182058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11559113" y="1650233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7</xdr:row>
      <xdr:rowOff>88476</xdr:rowOff>
    </xdr:from>
    <xdr:to>
      <xdr:col>13</xdr:col>
      <xdr:colOff>149211</xdr:colOff>
      <xdr:row>8</xdr:row>
      <xdr:rowOff>182058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12037046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7</xdr:row>
      <xdr:rowOff>88476</xdr:rowOff>
    </xdr:from>
    <xdr:to>
      <xdr:col>13</xdr:col>
      <xdr:colOff>627143</xdr:colOff>
      <xdr:row>8</xdr:row>
      <xdr:rowOff>182058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2504420" y="1650233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7</xdr:row>
      <xdr:rowOff>88476</xdr:rowOff>
    </xdr:from>
    <xdr:to>
      <xdr:col>14</xdr:col>
      <xdr:colOff>133437</xdr:colOff>
      <xdr:row>8</xdr:row>
      <xdr:rowOff>182058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2982353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7</xdr:row>
      <xdr:rowOff>88476</xdr:rowOff>
    </xdr:from>
    <xdr:to>
      <xdr:col>14</xdr:col>
      <xdr:colOff>611368</xdr:colOff>
      <xdr:row>8</xdr:row>
      <xdr:rowOff>182058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3460284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9</xdr:row>
      <xdr:rowOff>69829</xdr:rowOff>
    </xdr:from>
    <xdr:to>
      <xdr:col>11</xdr:col>
      <xdr:colOff>390701</xdr:colOff>
      <xdr:row>10</xdr:row>
      <xdr:rowOff>163411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1061380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9</xdr:row>
      <xdr:rowOff>69829</xdr:rowOff>
    </xdr:from>
    <xdr:to>
      <xdr:col>11</xdr:col>
      <xdr:colOff>868634</xdr:colOff>
      <xdr:row>10</xdr:row>
      <xdr:rowOff>163411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11091739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9</xdr:row>
      <xdr:rowOff>69829</xdr:rowOff>
    </xdr:from>
    <xdr:to>
      <xdr:col>12</xdr:col>
      <xdr:colOff>385484</xdr:colOff>
      <xdr:row>10</xdr:row>
      <xdr:rowOff>163411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11559113" y="2077802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9</xdr:row>
      <xdr:rowOff>69829</xdr:rowOff>
    </xdr:from>
    <xdr:to>
      <xdr:col>13</xdr:col>
      <xdr:colOff>149211</xdr:colOff>
      <xdr:row>10</xdr:row>
      <xdr:rowOff>163411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1203704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9</xdr:row>
      <xdr:rowOff>69829</xdr:rowOff>
    </xdr:from>
    <xdr:to>
      <xdr:col>13</xdr:col>
      <xdr:colOff>627143</xdr:colOff>
      <xdr:row>10</xdr:row>
      <xdr:rowOff>163411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2504420" y="2077802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9</xdr:row>
      <xdr:rowOff>69829</xdr:rowOff>
    </xdr:from>
    <xdr:to>
      <xdr:col>14</xdr:col>
      <xdr:colOff>133437</xdr:colOff>
      <xdr:row>10</xdr:row>
      <xdr:rowOff>163411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2982353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9</xdr:row>
      <xdr:rowOff>69829</xdr:rowOff>
    </xdr:from>
    <xdr:to>
      <xdr:col>14</xdr:col>
      <xdr:colOff>611368</xdr:colOff>
      <xdr:row>10</xdr:row>
      <xdr:rowOff>163411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3460284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11</xdr:row>
      <xdr:rowOff>62361</xdr:rowOff>
    </xdr:from>
    <xdr:to>
      <xdr:col>12</xdr:col>
      <xdr:colOff>385484</xdr:colOff>
      <xdr:row>12</xdr:row>
      <xdr:rowOff>155944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11559113" y="2516550"/>
          <a:ext cx="359344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11</xdr:row>
      <xdr:rowOff>62361</xdr:rowOff>
    </xdr:from>
    <xdr:to>
      <xdr:col>13</xdr:col>
      <xdr:colOff>149211</xdr:colOff>
      <xdr:row>12</xdr:row>
      <xdr:rowOff>155944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12037046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11</xdr:row>
      <xdr:rowOff>62361</xdr:rowOff>
    </xdr:from>
    <xdr:to>
      <xdr:col>13</xdr:col>
      <xdr:colOff>627143</xdr:colOff>
      <xdr:row>12</xdr:row>
      <xdr:rowOff>155944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2504420" y="2516550"/>
          <a:ext cx="359345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11</xdr:row>
      <xdr:rowOff>62361</xdr:rowOff>
    </xdr:from>
    <xdr:to>
      <xdr:col>14</xdr:col>
      <xdr:colOff>133437</xdr:colOff>
      <xdr:row>12</xdr:row>
      <xdr:rowOff>155944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2982353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11</xdr:row>
      <xdr:rowOff>62361</xdr:rowOff>
    </xdr:from>
    <xdr:to>
      <xdr:col>14</xdr:col>
      <xdr:colOff>611368</xdr:colOff>
      <xdr:row>12</xdr:row>
      <xdr:rowOff>155944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3460284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13</xdr:row>
      <xdr:rowOff>43715</xdr:rowOff>
    </xdr:from>
    <xdr:to>
      <xdr:col>11</xdr:col>
      <xdr:colOff>390701</xdr:colOff>
      <xdr:row>14</xdr:row>
      <xdr:rowOff>138305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1061380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13</xdr:row>
      <xdr:rowOff>43715</xdr:rowOff>
    </xdr:from>
    <xdr:to>
      <xdr:col>11</xdr:col>
      <xdr:colOff>868634</xdr:colOff>
      <xdr:row>14</xdr:row>
      <xdr:rowOff>138305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11091739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13</xdr:row>
      <xdr:rowOff>43715</xdr:rowOff>
    </xdr:from>
    <xdr:to>
      <xdr:col>12</xdr:col>
      <xdr:colOff>385484</xdr:colOff>
      <xdr:row>14</xdr:row>
      <xdr:rowOff>138305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11559113" y="2944120"/>
          <a:ext cx="359344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13</xdr:row>
      <xdr:rowOff>43715</xdr:rowOff>
    </xdr:from>
    <xdr:to>
      <xdr:col>13</xdr:col>
      <xdr:colOff>149211</xdr:colOff>
      <xdr:row>14</xdr:row>
      <xdr:rowOff>138305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1203704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13</xdr:row>
      <xdr:rowOff>43715</xdr:rowOff>
    </xdr:from>
    <xdr:to>
      <xdr:col>13</xdr:col>
      <xdr:colOff>627143</xdr:colOff>
      <xdr:row>14</xdr:row>
      <xdr:rowOff>138305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2504420" y="2944120"/>
          <a:ext cx="359345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13</xdr:row>
      <xdr:rowOff>43715</xdr:rowOff>
    </xdr:from>
    <xdr:to>
      <xdr:col>14</xdr:col>
      <xdr:colOff>133437</xdr:colOff>
      <xdr:row>14</xdr:row>
      <xdr:rowOff>138305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2982353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13</xdr:row>
      <xdr:rowOff>43715</xdr:rowOff>
    </xdr:from>
    <xdr:to>
      <xdr:col>14</xdr:col>
      <xdr:colOff>611368</xdr:colOff>
      <xdr:row>14</xdr:row>
      <xdr:rowOff>138305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3460284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15</xdr:row>
      <xdr:rowOff>22684</xdr:rowOff>
    </xdr:from>
    <xdr:to>
      <xdr:col>12</xdr:col>
      <xdr:colOff>385484</xdr:colOff>
      <xdr:row>16</xdr:row>
      <xdr:rowOff>106095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11559113" y="3369306"/>
          <a:ext cx="359344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15</xdr:row>
      <xdr:rowOff>22684</xdr:rowOff>
    </xdr:from>
    <xdr:to>
      <xdr:col>13</xdr:col>
      <xdr:colOff>149211</xdr:colOff>
      <xdr:row>16</xdr:row>
      <xdr:rowOff>106095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12037046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15</xdr:row>
      <xdr:rowOff>22684</xdr:rowOff>
    </xdr:from>
    <xdr:to>
      <xdr:col>13</xdr:col>
      <xdr:colOff>627143</xdr:colOff>
      <xdr:row>16</xdr:row>
      <xdr:rowOff>106095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2504420" y="3369306"/>
          <a:ext cx="359345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15</xdr:row>
      <xdr:rowOff>22684</xdr:rowOff>
    </xdr:from>
    <xdr:to>
      <xdr:col>14</xdr:col>
      <xdr:colOff>133437</xdr:colOff>
      <xdr:row>16</xdr:row>
      <xdr:rowOff>106095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2982353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15</xdr:row>
      <xdr:rowOff>22684</xdr:rowOff>
    </xdr:from>
    <xdr:to>
      <xdr:col>14</xdr:col>
      <xdr:colOff>611368</xdr:colOff>
      <xdr:row>16</xdr:row>
      <xdr:rowOff>106095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3460284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17</xdr:row>
      <xdr:rowOff>31161</xdr:rowOff>
    </xdr:from>
    <xdr:to>
      <xdr:col>11</xdr:col>
      <xdr:colOff>390701</xdr:colOff>
      <xdr:row>18</xdr:row>
      <xdr:rowOff>125751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1061380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17</xdr:row>
      <xdr:rowOff>31161</xdr:rowOff>
    </xdr:from>
    <xdr:to>
      <xdr:col>11</xdr:col>
      <xdr:colOff>868634</xdr:colOff>
      <xdr:row>18</xdr:row>
      <xdr:rowOff>125751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11091739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17</xdr:row>
      <xdr:rowOff>31161</xdr:rowOff>
    </xdr:from>
    <xdr:to>
      <xdr:col>12</xdr:col>
      <xdr:colOff>385484</xdr:colOff>
      <xdr:row>18</xdr:row>
      <xdr:rowOff>125751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11559113" y="3823999"/>
          <a:ext cx="359344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17</xdr:row>
      <xdr:rowOff>31161</xdr:rowOff>
    </xdr:from>
    <xdr:to>
      <xdr:col>13</xdr:col>
      <xdr:colOff>149211</xdr:colOff>
      <xdr:row>18</xdr:row>
      <xdr:rowOff>125751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1203704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17</xdr:row>
      <xdr:rowOff>31161</xdr:rowOff>
    </xdr:from>
    <xdr:to>
      <xdr:col>13</xdr:col>
      <xdr:colOff>627143</xdr:colOff>
      <xdr:row>18</xdr:row>
      <xdr:rowOff>125751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2504420" y="3823999"/>
          <a:ext cx="359345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17</xdr:row>
      <xdr:rowOff>31161</xdr:rowOff>
    </xdr:from>
    <xdr:to>
      <xdr:col>14</xdr:col>
      <xdr:colOff>133437</xdr:colOff>
      <xdr:row>18</xdr:row>
      <xdr:rowOff>125751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2982353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17</xdr:row>
      <xdr:rowOff>31161</xdr:rowOff>
    </xdr:from>
    <xdr:to>
      <xdr:col>14</xdr:col>
      <xdr:colOff>611368</xdr:colOff>
      <xdr:row>18</xdr:row>
      <xdr:rowOff>125751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3460284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11</xdr:row>
      <xdr:rowOff>62361</xdr:rowOff>
    </xdr:from>
    <xdr:to>
      <xdr:col>11</xdr:col>
      <xdr:colOff>868634</xdr:colOff>
      <xdr:row>12</xdr:row>
      <xdr:rowOff>155944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10613807" y="2516550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11</xdr:col>
      <xdr:colOff>41915</xdr:colOff>
      <xdr:row>15</xdr:row>
      <xdr:rowOff>22684</xdr:rowOff>
    </xdr:from>
    <xdr:to>
      <xdr:col>11</xdr:col>
      <xdr:colOff>868634</xdr:colOff>
      <xdr:row>16</xdr:row>
      <xdr:rowOff>116267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10613807" y="3369306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12</xdr:col>
      <xdr:colOff>26140</xdr:colOff>
      <xdr:row>18</xdr:row>
      <xdr:rowOff>206116</xdr:rowOff>
    </xdr:from>
    <xdr:to>
      <xdr:col>12</xdr:col>
      <xdr:colOff>385484</xdr:colOff>
      <xdr:row>20</xdr:row>
      <xdr:rowOff>66420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11559113" y="4222062"/>
          <a:ext cx="359344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18</xdr:row>
      <xdr:rowOff>206116</xdr:rowOff>
    </xdr:from>
    <xdr:to>
      <xdr:col>13</xdr:col>
      <xdr:colOff>149211</xdr:colOff>
      <xdr:row>20</xdr:row>
      <xdr:rowOff>66420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12037046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18</xdr:row>
      <xdr:rowOff>206116</xdr:rowOff>
    </xdr:from>
    <xdr:to>
      <xdr:col>13</xdr:col>
      <xdr:colOff>627143</xdr:colOff>
      <xdr:row>20</xdr:row>
      <xdr:rowOff>66420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2504420" y="4222062"/>
          <a:ext cx="359345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18</xdr:row>
      <xdr:rowOff>206116</xdr:rowOff>
    </xdr:from>
    <xdr:to>
      <xdr:col>14</xdr:col>
      <xdr:colOff>133437</xdr:colOff>
      <xdr:row>20</xdr:row>
      <xdr:rowOff>66420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2982353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18</xdr:row>
      <xdr:rowOff>206116</xdr:rowOff>
    </xdr:from>
    <xdr:to>
      <xdr:col>14</xdr:col>
      <xdr:colOff>611368</xdr:colOff>
      <xdr:row>20</xdr:row>
      <xdr:rowOff>66420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3460284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20</xdr:row>
      <xdr:rowOff>218992</xdr:rowOff>
    </xdr:from>
    <xdr:to>
      <xdr:col>11</xdr:col>
      <xdr:colOff>390701</xdr:colOff>
      <xdr:row>22</xdr:row>
      <xdr:rowOff>86076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1061380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20</xdr:row>
      <xdr:rowOff>218992</xdr:rowOff>
    </xdr:from>
    <xdr:to>
      <xdr:col>11</xdr:col>
      <xdr:colOff>868634</xdr:colOff>
      <xdr:row>22</xdr:row>
      <xdr:rowOff>86076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11091739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20</xdr:row>
      <xdr:rowOff>218992</xdr:rowOff>
    </xdr:from>
    <xdr:to>
      <xdr:col>12</xdr:col>
      <xdr:colOff>385484</xdr:colOff>
      <xdr:row>22</xdr:row>
      <xdr:rowOff>86076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11559113" y="4681154"/>
          <a:ext cx="359344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20</xdr:row>
      <xdr:rowOff>218992</xdr:rowOff>
    </xdr:from>
    <xdr:to>
      <xdr:col>13</xdr:col>
      <xdr:colOff>149211</xdr:colOff>
      <xdr:row>22</xdr:row>
      <xdr:rowOff>86076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1203704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20</xdr:row>
      <xdr:rowOff>218992</xdr:rowOff>
    </xdr:from>
    <xdr:to>
      <xdr:col>13</xdr:col>
      <xdr:colOff>627143</xdr:colOff>
      <xdr:row>22</xdr:row>
      <xdr:rowOff>86076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2504420" y="4681154"/>
          <a:ext cx="359345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20</xdr:row>
      <xdr:rowOff>218992</xdr:rowOff>
    </xdr:from>
    <xdr:to>
      <xdr:col>14</xdr:col>
      <xdr:colOff>133437</xdr:colOff>
      <xdr:row>22</xdr:row>
      <xdr:rowOff>86076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2982353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20</xdr:row>
      <xdr:rowOff>218992</xdr:rowOff>
    </xdr:from>
    <xdr:to>
      <xdr:col>14</xdr:col>
      <xdr:colOff>611368</xdr:colOff>
      <xdr:row>22</xdr:row>
      <xdr:rowOff>86076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3460284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18</xdr:row>
      <xdr:rowOff>206116</xdr:rowOff>
    </xdr:from>
    <xdr:to>
      <xdr:col>11</xdr:col>
      <xdr:colOff>868634</xdr:colOff>
      <xdr:row>20</xdr:row>
      <xdr:rowOff>76591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10613807" y="4222062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6</xdr:col>
      <xdr:colOff>247936</xdr:colOff>
      <xdr:row>22</xdr:row>
      <xdr:rowOff>217046</xdr:rowOff>
    </xdr:from>
    <xdr:to>
      <xdr:col>6</xdr:col>
      <xdr:colOff>710025</xdr:colOff>
      <xdr:row>25</xdr:row>
      <xdr:rowOff>6057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6014422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6</xdr:col>
      <xdr:colOff>813857</xdr:colOff>
      <xdr:row>22</xdr:row>
      <xdr:rowOff>217046</xdr:rowOff>
    </xdr:from>
    <xdr:to>
      <xdr:col>7</xdr:col>
      <xdr:colOff>314864</xdr:colOff>
      <xdr:row>25</xdr:row>
      <xdr:rowOff>6057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6580343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186418</xdr:colOff>
      <xdr:row>22</xdr:row>
      <xdr:rowOff>217046</xdr:rowOff>
    </xdr:from>
    <xdr:to>
      <xdr:col>14</xdr:col>
      <xdr:colOff>655577</xdr:colOff>
      <xdr:row>25</xdr:row>
      <xdr:rowOff>6057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33841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13</xdr:col>
      <xdr:colOff>611862</xdr:colOff>
      <xdr:row>22</xdr:row>
      <xdr:rowOff>217046</xdr:rowOff>
    </xdr:from>
    <xdr:to>
      <xdr:col>14</xdr:col>
      <xdr:colOff>112870</xdr:colOff>
      <xdr:row>25</xdr:row>
      <xdr:rowOff>6057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2848484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13</xdr:col>
      <xdr:colOff>56699</xdr:colOff>
      <xdr:row>22</xdr:row>
      <xdr:rowOff>217046</xdr:rowOff>
    </xdr:from>
    <xdr:to>
      <xdr:col>13</xdr:col>
      <xdr:colOff>525858</xdr:colOff>
      <xdr:row>25</xdr:row>
      <xdr:rowOff>6057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122933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12</xdr:col>
      <xdr:colOff>192727</xdr:colOff>
      <xdr:row>22</xdr:row>
      <xdr:rowOff>217046</xdr:rowOff>
    </xdr:from>
    <xdr:to>
      <xdr:col>12</xdr:col>
      <xdr:colOff>661886</xdr:colOff>
      <xdr:row>25</xdr:row>
      <xdr:rowOff>6057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11725700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5254</xdr:colOff>
      <xdr:row>22</xdr:row>
      <xdr:rowOff>217046</xdr:rowOff>
    </xdr:from>
    <xdr:to>
      <xdr:col>11</xdr:col>
      <xdr:colOff>474413</xdr:colOff>
      <xdr:row>25</xdr:row>
      <xdr:rowOff>6057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1057714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571175</xdr:colOff>
      <xdr:row>22</xdr:row>
      <xdr:rowOff>217046</xdr:rowOff>
    </xdr:from>
    <xdr:to>
      <xdr:col>12</xdr:col>
      <xdr:colOff>72183</xdr:colOff>
      <xdr:row>25</xdr:row>
      <xdr:rowOff>6057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1114306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114878</xdr:colOff>
      <xdr:row>28</xdr:row>
      <xdr:rowOff>51487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61081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75888</xdr:rowOff>
    </xdr:from>
    <xdr:to>
      <xdr:col>4</xdr:col>
      <xdr:colOff>857929</xdr:colOff>
      <xdr:row>25</xdr:row>
      <xdr:rowOff>126365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174852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701359</xdr:colOff>
      <xdr:row>26</xdr:row>
      <xdr:rowOff>38197</xdr:rowOff>
    </xdr:from>
    <xdr:to>
      <xdr:col>3</xdr:col>
      <xdr:colOff>437851</xdr:colOff>
      <xdr:row>27</xdr:row>
      <xdr:rowOff>172467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623521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75887</xdr:rowOff>
    </xdr:from>
    <xdr:to>
      <xdr:col>4</xdr:col>
      <xdr:colOff>857929</xdr:colOff>
      <xdr:row>3</xdr:row>
      <xdr:rowOff>42405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174852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483745</xdr:colOff>
      <xdr:row>3</xdr:row>
      <xdr:rowOff>54962</xdr:rowOff>
    </xdr:from>
    <xdr:to>
      <xdr:col>3</xdr:col>
      <xdr:colOff>595458</xdr:colOff>
      <xdr:row>4</xdr:row>
      <xdr:rowOff>167359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405907" y="724286"/>
          <a:ext cx="107279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</xdr:col>
      <xdr:colOff>247524</xdr:colOff>
      <xdr:row>4</xdr:row>
      <xdr:rowOff>187609</xdr:rowOff>
    </xdr:from>
    <xdr:to>
      <xdr:col>4</xdr:col>
      <xdr:colOff>812924</xdr:colOff>
      <xdr:row>21</xdr:row>
      <xdr:rowOff>42720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08605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</xdr:col>
      <xdr:colOff>247941</xdr:colOff>
      <xdr:row>21</xdr:row>
      <xdr:rowOff>70669</xdr:rowOff>
    </xdr:from>
    <xdr:to>
      <xdr:col>4</xdr:col>
      <xdr:colOff>800840</xdr:colOff>
      <xdr:row>25</xdr:row>
      <xdr:rowOff>93958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09022" y="4755939"/>
          <a:ext cx="3436142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239607</xdr:colOff>
      <xdr:row>3</xdr:row>
      <xdr:rowOff>54962</xdr:rowOff>
    </xdr:from>
    <xdr:to>
      <xdr:col>2</xdr:col>
      <xdr:colOff>424990</xdr:colOff>
      <xdr:row>4</xdr:row>
      <xdr:rowOff>167359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00688" y="724286"/>
          <a:ext cx="114646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位置確定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647129</xdr:colOff>
      <xdr:row>3</xdr:row>
      <xdr:rowOff>54962</xdr:rowOff>
    </xdr:from>
    <xdr:to>
      <xdr:col>4</xdr:col>
      <xdr:colOff>800840</xdr:colOff>
      <xdr:row>4</xdr:row>
      <xdr:rowOff>167359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3530372" y="724286"/>
          <a:ext cx="1114792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4</xdr:col>
      <xdr:colOff>226029</xdr:colOff>
      <xdr:row>22</xdr:row>
      <xdr:rowOff>217046</xdr:rowOff>
    </xdr:from>
    <xdr:to>
      <xdr:col>4</xdr:col>
      <xdr:colOff>695189</xdr:colOff>
      <xdr:row>25</xdr:row>
      <xdr:rowOff>6057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070353" y="5125424"/>
          <a:ext cx="469160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3</xdr:col>
      <xdr:colOff>651473</xdr:colOff>
      <xdr:row>22</xdr:row>
      <xdr:rowOff>217046</xdr:rowOff>
    </xdr:from>
    <xdr:to>
      <xdr:col>4</xdr:col>
      <xdr:colOff>152481</xdr:colOff>
      <xdr:row>25</xdr:row>
      <xdr:rowOff>6057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3534716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96310</xdr:colOff>
      <xdr:row>22</xdr:row>
      <xdr:rowOff>217046</xdr:rowOff>
    </xdr:from>
    <xdr:to>
      <xdr:col>3</xdr:col>
      <xdr:colOff>565468</xdr:colOff>
      <xdr:row>25</xdr:row>
      <xdr:rowOff>6057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2979553" y="5125424"/>
          <a:ext cx="469158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489770</xdr:colOff>
      <xdr:row>22</xdr:row>
      <xdr:rowOff>217046</xdr:rowOff>
    </xdr:from>
    <xdr:to>
      <xdr:col>2</xdr:col>
      <xdr:colOff>958929</xdr:colOff>
      <xdr:row>25</xdr:row>
      <xdr:rowOff>6057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411932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299234</xdr:colOff>
      <xdr:row>21</xdr:row>
      <xdr:rowOff>105223</xdr:rowOff>
    </xdr:from>
    <xdr:to>
      <xdr:col>4</xdr:col>
      <xdr:colOff>743883</xdr:colOff>
      <xdr:row>22</xdr:row>
      <xdr:rowOff>114743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260315" y="4790493"/>
          <a:ext cx="3327892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302296</xdr:colOff>
      <xdr:row>22</xdr:row>
      <xdr:rowOff>217046</xdr:rowOff>
    </xdr:from>
    <xdr:to>
      <xdr:col>1</xdr:col>
      <xdr:colOff>764385</xdr:colOff>
      <xdr:row>25</xdr:row>
      <xdr:rowOff>6057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26337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</xdr:col>
      <xdr:colOff>868218</xdr:colOff>
      <xdr:row>22</xdr:row>
      <xdr:rowOff>217046</xdr:rowOff>
    </xdr:from>
    <xdr:to>
      <xdr:col>2</xdr:col>
      <xdr:colOff>369226</xdr:colOff>
      <xdr:row>25</xdr:row>
      <xdr:rowOff>6057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829299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31139" y="1346460"/>
          <a:ext cx="9516422" cy="7365837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838200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86EAA6D-AB5B-4102-FF36-5DF53885080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25973" t="17530" r="18507" b="16592"/>
        <a:stretch/>
      </xdr:blipFill>
      <xdr:spPr>
        <a:xfrm rot="10800000">
          <a:off x="2857500" y="457200"/>
          <a:ext cx="2743200" cy="3657600"/>
        </a:xfrm>
        <a:prstGeom prst="rect">
          <a:avLst/>
        </a:prstGeom>
        <a:ln w="50800">
          <a:noFill/>
        </a:ln>
      </xdr:spPr>
    </xdr:pic>
    <xdr:clientData/>
  </xdr:twoCellAnchor>
  <xdr:twoCellAnchor>
    <xdr:from>
      <xdr:col>4</xdr:col>
      <xdr:colOff>0</xdr:colOff>
      <xdr:row>6</xdr:row>
      <xdr:rowOff>25400</xdr:rowOff>
    </xdr:from>
    <xdr:to>
      <xdr:col>6</xdr:col>
      <xdr:colOff>838200</xdr:colOff>
      <xdr:row>22</xdr:row>
      <xdr:rowOff>25400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03D8AEB-0B35-9BE9-2032-C53B054C6DD2}"/>
            </a:ext>
          </a:extLst>
        </xdr:cNvPr>
        <xdr:cNvSpPr/>
      </xdr:nvSpPr>
      <xdr:spPr>
        <a:xfrm>
          <a:off x="3810000" y="1397000"/>
          <a:ext cx="2743200" cy="3657600"/>
        </a:xfrm>
        <a:prstGeom prst="rect">
          <a:avLst/>
        </a:prstGeom>
        <a:pattFill prst="lgCheck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7622</xdr:colOff>
      <xdr:row>10</xdr:row>
      <xdr:rowOff>38100</xdr:rowOff>
    </xdr:from>
    <xdr:to>
      <xdr:col>7</xdr:col>
      <xdr:colOff>850900</xdr:colOff>
      <xdr:row>26</xdr:row>
      <xdr:rowOff>38100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EB34619-E5E8-1804-958E-77D4CB353CF8}"/>
            </a:ext>
          </a:extLst>
        </xdr:cNvPr>
        <xdr:cNvGrpSpPr/>
      </xdr:nvGrpSpPr>
      <xdr:grpSpPr>
        <a:xfrm>
          <a:off x="4770122" y="2324100"/>
          <a:ext cx="2748278" cy="3657600"/>
          <a:chOff x="4770122" y="2311400"/>
          <a:chExt cx="2748278" cy="36576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552A718-D2C6-009D-BB1E-34DAC04C2BA9}"/>
              </a:ext>
            </a:extLst>
          </xdr:cNvPr>
          <xdr:cNvSpPr/>
        </xdr:nvSpPr>
        <xdr:spPr>
          <a:xfrm>
            <a:off x="4775200" y="2311400"/>
            <a:ext cx="2743200" cy="3657600"/>
          </a:xfrm>
          <a:prstGeom prst="rect">
            <a:avLst/>
          </a:prstGeom>
          <a:pattFill prst="lgCheck">
            <a:fgClr>
              <a:schemeClr val="accent1"/>
            </a:fgClr>
            <a:bgClr>
              <a:schemeClr val="bg1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pic>
        <xdr:nvPicPr>
          <xdr:cNvPr id="23" name="図 22">
            <a:extLst>
              <a:ext uri="{FF2B5EF4-FFF2-40B4-BE49-F238E27FC236}">
                <a16:creationId xmlns:a16="http://schemas.microsoft.com/office/drawing/2014/main" id="{057986FD-46DC-6E42-8DEF-E15131219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3445" y="2629148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4" name="図 23">
            <a:extLst>
              <a:ext uri="{FF2B5EF4-FFF2-40B4-BE49-F238E27FC236}">
                <a16:creationId xmlns:a16="http://schemas.microsoft.com/office/drawing/2014/main" id="{5AB9D012-94DD-8CFF-6564-F03536C45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771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5" name="図 24">
            <a:extLst>
              <a:ext uri="{FF2B5EF4-FFF2-40B4-BE49-F238E27FC236}">
                <a16:creationId xmlns:a16="http://schemas.microsoft.com/office/drawing/2014/main" id="{2288228C-4D3F-0A3A-8B91-A6D00778B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326" y="3813560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6" name="図 25">
            <a:extLst>
              <a:ext uri="{FF2B5EF4-FFF2-40B4-BE49-F238E27FC236}">
                <a16:creationId xmlns:a16="http://schemas.microsoft.com/office/drawing/2014/main" id="{2509A2EA-30CB-D8E4-1687-4928EE467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0122" y="4499359"/>
            <a:ext cx="304800" cy="304529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7" name="図 26">
            <a:extLst>
              <a:ext uri="{FF2B5EF4-FFF2-40B4-BE49-F238E27FC236}">
                <a16:creationId xmlns:a16="http://schemas.microsoft.com/office/drawing/2014/main" id="{32D9459B-1A91-4EC0-DF3A-3BF532A33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9289" y="3262286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8DB8C7A5-E626-8009-DA85-996D3D8B0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883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2" name="図 31">
            <a:extLst>
              <a:ext uri="{FF2B5EF4-FFF2-40B4-BE49-F238E27FC236}">
                <a16:creationId xmlns:a16="http://schemas.microsoft.com/office/drawing/2014/main" id="{CE676AB5-9507-8DA9-65B6-41B7A2D7D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185342" y="29209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297668EE-0F53-2359-2E71-10C209A70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12242" y="23240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952499</xdr:colOff>
      <xdr:row>13</xdr:row>
      <xdr:rowOff>215900</xdr:rowOff>
    </xdr:from>
    <xdr:to>
      <xdr:col>8</xdr:col>
      <xdr:colOff>838199</xdr:colOff>
      <xdr:row>29</xdr:row>
      <xdr:rowOff>215900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3D4E281-6FF6-E545-AE91-F21C30C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3187700"/>
          <a:ext cx="2743200" cy="3657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443184</xdr:colOff>
      <xdr:row>5</xdr:row>
      <xdr:rowOff>215899</xdr:rowOff>
    </xdr:from>
    <xdr:to>
      <xdr:col>6</xdr:col>
      <xdr:colOff>716058</xdr:colOff>
      <xdr:row>9</xdr:row>
      <xdr:rowOff>164755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2E37EA27-1433-C5D3-ACC5-4B70465A480D}"/>
            </a:ext>
          </a:extLst>
        </xdr:cNvPr>
        <xdr:cNvGrpSpPr/>
      </xdr:nvGrpSpPr>
      <xdr:grpSpPr>
        <a:xfrm>
          <a:off x="5188239" y="1597547"/>
          <a:ext cx="1221885" cy="842043"/>
          <a:chOff x="3739697" y="615795"/>
          <a:chExt cx="1221454" cy="871700"/>
        </a:xfrm>
      </xdr:grpSpPr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D227B2C-F714-3BDE-B529-952E5092B8BB}"/>
              </a:ext>
            </a:extLst>
          </xdr:cNvPr>
          <xdr:cNvSpPr/>
        </xdr:nvSpPr>
        <xdr:spPr>
          <a:xfrm>
            <a:off x="3748560" y="615795"/>
            <a:ext cx="1209361" cy="868605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S0</a:t>
            </a:r>
          </a:p>
          <a:p>
            <a:pPr algn="ctr"/>
            <a:r>
              <a:rPr kumimoji="1" lang="ja-JP" altLang="en-US" sz="1100"/>
              <a:t>メニュー画面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App.tsx</a:t>
            </a:r>
          </a:p>
        </xdr:txBody>
      </xdr:sp>
      <xdr:sp macro="" textlink="">
        <xdr:nvSpPr>
          <xdr:cNvPr id="33" name="円/楕円 32">
            <a:extLst>
              <a:ext uri="{FF2B5EF4-FFF2-40B4-BE49-F238E27FC236}">
                <a16:creationId xmlns:a16="http://schemas.microsoft.com/office/drawing/2014/main" id="{9A08EF89-C4BC-7EFA-5EA9-93232B222CBC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6" name="円/楕円 35">
            <a:extLst>
              <a:ext uri="{FF2B5EF4-FFF2-40B4-BE49-F238E27FC236}">
                <a16:creationId xmlns:a16="http://schemas.microsoft.com/office/drawing/2014/main" id="{43DF2C66-D56C-B151-4F4B-0CA1D44F5E2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7" name="円/楕円 36">
            <a:extLst>
              <a:ext uri="{FF2B5EF4-FFF2-40B4-BE49-F238E27FC236}">
                <a16:creationId xmlns:a16="http://schemas.microsoft.com/office/drawing/2014/main" id="{6AECF6F8-C01A-0173-30EC-4CD3329BB080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円/楕円 37">
            <a:extLst>
              <a:ext uri="{FF2B5EF4-FFF2-40B4-BE49-F238E27FC236}">
                <a16:creationId xmlns:a16="http://schemas.microsoft.com/office/drawing/2014/main" id="{25A90664-C388-FC9A-0D30-8B063DC0D9B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9" name="円/楕円 38">
            <a:extLst>
              <a:ext uri="{FF2B5EF4-FFF2-40B4-BE49-F238E27FC236}">
                <a16:creationId xmlns:a16="http://schemas.microsoft.com/office/drawing/2014/main" id="{002224B8-1092-B64B-1FDB-1E9FA35145AE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0" name="円/楕円 39">
            <a:extLst>
              <a:ext uri="{FF2B5EF4-FFF2-40B4-BE49-F238E27FC236}">
                <a16:creationId xmlns:a16="http://schemas.microsoft.com/office/drawing/2014/main" id="{FDEE7D03-5855-7D63-7808-13064C98E201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1" name="円/楕円 40">
            <a:extLst>
              <a:ext uri="{FF2B5EF4-FFF2-40B4-BE49-F238E27FC236}">
                <a16:creationId xmlns:a16="http://schemas.microsoft.com/office/drawing/2014/main" id="{C7B3B068-80A9-F6B2-E389-DE7C7ACEB37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2" name="円/楕円 41">
            <a:extLst>
              <a:ext uri="{FF2B5EF4-FFF2-40B4-BE49-F238E27FC236}">
                <a16:creationId xmlns:a16="http://schemas.microsoft.com/office/drawing/2014/main" id="{800EEFF6-657A-C2B7-0DEE-F98F6B3747AF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3" name="円/楕円 42">
            <a:extLst>
              <a:ext uri="{FF2B5EF4-FFF2-40B4-BE49-F238E27FC236}">
                <a16:creationId xmlns:a16="http://schemas.microsoft.com/office/drawing/2014/main" id="{29F6B905-0507-C262-D9DA-4CCE12DF1FD4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4" name="円/楕円 43">
            <a:extLst>
              <a:ext uri="{FF2B5EF4-FFF2-40B4-BE49-F238E27FC236}">
                <a16:creationId xmlns:a16="http://schemas.microsoft.com/office/drawing/2014/main" id="{18F7BBF4-6724-00A1-D4EC-6BE690180E7F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5" name="円/楕円 44">
            <a:extLst>
              <a:ext uri="{FF2B5EF4-FFF2-40B4-BE49-F238E27FC236}">
                <a16:creationId xmlns:a16="http://schemas.microsoft.com/office/drawing/2014/main" id="{B33E500D-9CC2-6078-7CD4-209DBF593C4F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7" name="円/楕円 46">
            <a:extLst>
              <a:ext uri="{FF2B5EF4-FFF2-40B4-BE49-F238E27FC236}">
                <a16:creationId xmlns:a16="http://schemas.microsoft.com/office/drawing/2014/main" id="{0C33D40C-CD86-39B1-5C43-905273AD2BAC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619179</xdr:colOff>
      <xdr:row>7</xdr:row>
      <xdr:rowOff>188796</xdr:rowOff>
    </xdr:from>
    <xdr:to>
      <xdr:col>5</xdr:col>
      <xdr:colOff>452075</xdr:colOff>
      <xdr:row>15</xdr:row>
      <xdr:rowOff>60482</xdr:rowOff>
    </xdr:to>
    <xdr:cxnSp macro="">
      <xdr:nvCxnSpPr>
        <xdr:cNvPr id="62" name="曲線コネクタ 61">
          <a:extLst>
            <a:ext uri="{FF2B5EF4-FFF2-40B4-BE49-F238E27FC236}">
              <a16:creationId xmlns:a16="http://schemas.microsoft.com/office/drawing/2014/main" id="{3054E8A4-62F8-F4E1-CE37-83D05AD3B6DF}"/>
            </a:ext>
          </a:extLst>
        </xdr:cNvPr>
        <xdr:cNvCxnSpPr>
          <a:cxnSpLocks/>
          <a:stCxn id="73" idx="0"/>
          <a:endCxn id="3" idx="1"/>
        </xdr:cNvCxnSpPr>
      </xdr:nvCxnSpPr>
      <xdr:spPr>
        <a:xfrm rot="5400000" flipH="1" flipV="1">
          <a:off x="3495384" y="1770291"/>
          <a:ext cx="1700486" cy="1737896"/>
        </a:xfrm>
        <a:prstGeom prst="curvedConnector2">
          <a:avLst/>
        </a:prstGeom>
        <a:ln w="12700">
          <a:solidFill>
            <a:schemeClr val="tx1"/>
          </a:solidFill>
          <a:prstDash val="solid"/>
          <a:headEnd type="triangle" w="med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748672</xdr:colOff>
      <xdr:row>15</xdr:row>
      <xdr:rowOff>36426</xdr:rowOff>
    </xdr:from>
    <xdr:to>
      <xdr:col>4</xdr:col>
      <xdr:colOff>482129</xdr:colOff>
      <xdr:row>19</xdr:row>
      <xdr:rowOff>4027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B46A67F8-EFED-CFF1-3530-D666A559C59D}"/>
            </a:ext>
          </a:extLst>
        </xdr:cNvPr>
        <xdr:cNvGrpSpPr/>
      </xdr:nvGrpSpPr>
      <xdr:grpSpPr>
        <a:xfrm>
          <a:off x="2646694" y="3651041"/>
          <a:ext cx="1631479" cy="860788"/>
          <a:chOff x="3739697" y="772163"/>
          <a:chExt cx="1221454" cy="715332"/>
        </a:xfrm>
      </xdr:grpSpPr>
      <xdr:sp macro="" textlink="">
        <xdr:nvSpPr>
          <xdr:cNvPr id="73" name="角丸四角形 72">
            <a:extLst>
              <a:ext uri="{FF2B5EF4-FFF2-40B4-BE49-F238E27FC236}">
                <a16:creationId xmlns:a16="http://schemas.microsoft.com/office/drawing/2014/main" id="{97419A27-D1DB-4471-B5E3-F05C2A940C9D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S1</a:t>
            </a:r>
          </a:p>
          <a:p>
            <a:pPr algn="ctr"/>
            <a:r>
              <a:rPr kumimoji="1" lang="ja-JP" altLang="en-US" sz="1100"/>
              <a:t>新規ファイル名入力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74" name="円/楕円 73">
            <a:extLst>
              <a:ext uri="{FF2B5EF4-FFF2-40B4-BE49-F238E27FC236}">
                <a16:creationId xmlns:a16="http://schemas.microsoft.com/office/drawing/2014/main" id="{165B4695-92E5-948D-AAE6-589FCDC7F2A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5" name="円/楕円 74">
            <a:extLst>
              <a:ext uri="{FF2B5EF4-FFF2-40B4-BE49-F238E27FC236}">
                <a16:creationId xmlns:a16="http://schemas.microsoft.com/office/drawing/2014/main" id="{16AFA4C2-05A1-1078-09FD-B7C6F1CDFFC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6" name="円/楕円 75">
            <a:extLst>
              <a:ext uri="{FF2B5EF4-FFF2-40B4-BE49-F238E27FC236}">
                <a16:creationId xmlns:a16="http://schemas.microsoft.com/office/drawing/2014/main" id="{69558622-A5EA-07DF-F72D-90A07D675BA8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2EDB2E4F-5B2C-9F7C-9535-A3690102F5DB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8" name="円/楕円 77">
            <a:extLst>
              <a:ext uri="{FF2B5EF4-FFF2-40B4-BE49-F238E27FC236}">
                <a16:creationId xmlns:a16="http://schemas.microsoft.com/office/drawing/2014/main" id="{4DB46C57-B36F-7B90-3DBF-9386C829F4B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9" name="円/楕円 78">
            <a:extLst>
              <a:ext uri="{FF2B5EF4-FFF2-40B4-BE49-F238E27FC236}">
                <a16:creationId xmlns:a16="http://schemas.microsoft.com/office/drawing/2014/main" id="{EB8926F4-9BCD-32E5-86B2-C2BEE1840B56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0" name="円/楕円 79">
            <a:extLst>
              <a:ext uri="{FF2B5EF4-FFF2-40B4-BE49-F238E27FC236}">
                <a16:creationId xmlns:a16="http://schemas.microsoft.com/office/drawing/2014/main" id="{5FE2B6C3-5F1D-BC70-D328-A879E2D74537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1" name="円/楕円 80">
            <a:extLst>
              <a:ext uri="{FF2B5EF4-FFF2-40B4-BE49-F238E27FC236}">
                <a16:creationId xmlns:a16="http://schemas.microsoft.com/office/drawing/2014/main" id="{B44C0D71-0F9A-40E2-D7A2-6D5626E866C4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2" name="円/楕円 81">
            <a:extLst>
              <a:ext uri="{FF2B5EF4-FFF2-40B4-BE49-F238E27FC236}">
                <a16:creationId xmlns:a16="http://schemas.microsoft.com/office/drawing/2014/main" id="{137E34F7-34CE-EA01-95F7-65DB956E4679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3" name="円/楕円 82">
            <a:extLst>
              <a:ext uri="{FF2B5EF4-FFF2-40B4-BE49-F238E27FC236}">
                <a16:creationId xmlns:a16="http://schemas.microsoft.com/office/drawing/2014/main" id="{54C0ABFC-8EEE-CE5E-BF37-07B80C4DFDF6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4" name="円/楕円 83">
            <a:extLst>
              <a:ext uri="{FF2B5EF4-FFF2-40B4-BE49-F238E27FC236}">
                <a16:creationId xmlns:a16="http://schemas.microsoft.com/office/drawing/2014/main" id="{49ED1742-B254-D87F-4F9B-3735ACEF4F19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5" name="円/楕円 84">
            <a:extLst>
              <a:ext uri="{FF2B5EF4-FFF2-40B4-BE49-F238E27FC236}">
                <a16:creationId xmlns:a16="http://schemas.microsoft.com/office/drawing/2014/main" id="{A71D2029-65C7-E262-2805-7D386682302D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925062</xdr:colOff>
      <xdr:row>14</xdr:row>
      <xdr:rowOff>152871</xdr:rowOff>
    </xdr:from>
    <xdr:to>
      <xdr:col>6</xdr:col>
      <xdr:colOff>540926</xdr:colOff>
      <xdr:row>19</xdr:row>
      <xdr:rowOff>129352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60EBA579-E358-496B-3C98-D06161D7F127}"/>
            </a:ext>
          </a:extLst>
        </xdr:cNvPr>
        <xdr:cNvGrpSpPr/>
      </xdr:nvGrpSpPr>
      <xdr:grpSpPr>
        <a:xfrm>
          <a:off x="4721106" y="3544190"/>
          <a:ext cx="1513886" cy="1092964"/>
          <a:chOff x="3739697" y="772163"/>
          <a:chExt cx="1221454" cy="715332"/>
        </a:xfrm>
      </xdr:grpSpPr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BEF2EFB3-5689-29B5-75AB-E6ADA9B79811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S2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Edit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88" name="円/楕円 87">
            <a:extLst>
              <a:ext uri="{FF2B5EF4-FFF2-40B4-BE49-F238E27FC236}">
                <a16:creationId xmlns:a16="http://schemas.microsoft.com/office/drawing/2014/main" id="{9ABA1A10-A25F-CEEF-5D6C-9FF7F4142D4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9" name="円/楕円 88">
            <a:extLst>
              <a:ext uri="{FF2B5EF4-FFF2-40B4-BE49-F238E27FC236}">
                <a16:creationId xmlns:a16="http://schemas.microsoft.com/office/drawing/2014/main" id="{29A6C22E-1983-CA92-DD2D-2701199F44F5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0" name="円/楕円 89">
            <a:extLst>
              <a:ext uri="{FF2B5EF4-FFF2-40B4-BE49-F238E27FC236}">
                <a16:creationId xmlns:a16="http://schemas.microsoft.com/office/drawing/2014/main" id="{2A1AA1DA-2115-1460-55F5-3C8C000E1D49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1" name="円/楕円 90">
            <a:extLst>
              <a:ext uri="{FF2B5EF4-FFF2-40B4-BE49-F238E27FC236}">
                <a16:creationId xmlns:a16="http://schemas.microsoft.com/office/drawing/2014/main" id="{EDC1E4E0-9CCB-601F-6494-4077475CF174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2" name="円/楕円 91">
            <a:extLst>
              <a:ext uri="{FF2B5EF4-FFF2-40B4-BE49-F238E27FC236}">
                <a16:creationId xmlns:a16="http://schemas.microsoft.com/office/drawing/2014/main" id="{6F8B24C4-44A3-2790-325D-D3630D3DA13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3" name="円/楕円 92">
            <a:extLst>
              <a:ext uri="{FF2B5EF4-FFF2-40B4-BE49-F238E27FC236}">
                <a16:creationId xmlns:a16="http://schemas.microsoft.com/office/drawing/2014/main" id="{B5803E60-919B-3224-4037-7FDC11FC2ED0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4" name="円/楕円 93">
            <a:extLst>
              <a:ext uri="{FF2B5EF4-FFF2-40B4-BE49-F238E27FC236}">
                <a16:creationId xmlns:a16="http://schemas.microsoft.com/office/drawing/2014/main" id="{864B311D-543F-392D-FB5F-63CED30681AB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5" name="円/楕円 94">
            <a:extLst>
              <a:ext uri="{FF2B5EF4-FFF2-40B4-BE49-F238E27FC236}">
                <a16:creationId xmlns:a16="http://schemas.microsoft.com/office/drawing/2014/main" id="{F2BDEAB6-273C-28A1-B497-A8A408A6B519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6" name="円/楕円 95">
            <a:extLst>
              <a:ext uri="{FF2B5EF4-FFF2-40B4-BE49-F238E27FC236}">
                <a16:creationId xmlns:a16="http://schemas.microsoft.com/office/drawing/2014/main" id="{BFAEE52C-E737-DC5D-9560-D04D402F7AE5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7" name="円/楕円 96">
            <a:extLst>
              <a:ext uri="{FF2B5EF4-FFF2-40B4-BE49-F238E27FC236}">
                <a16:creationId xmlns:a16="http://schemas.microsoft.com/office/drawing/2014/main" id="{0EDF239C-44D5-D60C-0CA2-74B81B5B15F4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8" name="円/楕円 97">
            <a:extLst>
              <a:ext uri="{FF2B5EF4-FFF2-40B4-BE49-F238E27FC236}">
                <a16:creationId xmlns:a16="http://schemas.microsoft.com/office/drawing/2014/main" id="{103D7C20-A3B0-6EEE-9677-2236AEA2F35E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9" name="円/楕円 98">
            <a:extLst>
              <a:ext uri="{FF2B5EF4-FFF2-40B4-BE49-F238E27FC236}">
                <a16:creationId xmlns:a16="http://schemas.microsoft.com/office/drawing/2014/main" id="{6EFFADD0-2E1B-83B7-0CB6-6ED85D73A22B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243025</xdr:colOff>
      <xdr:row>14</xdr:row>
      <xdr:rowOff>152871</xdr:rowOff>
    </xdr:from>
    <xdr:to>
      <xdr:col>8</xdr:col>
      <xdr:colOff>815309</xdr:colOff>
      <xdr:row>19</xdr:row>
      <xdr:rowOff>129352</xdr:rowOff>
    </xdr:to>
    <xdr:grpSp>
      <xdr:nvGrpSpPr>
        <xdr:cNvPr id="100" name="グループ化 99">
          <a:extLst>
            <a:ext uri="{FF2B5EF4-FFF2-40B4-BE49-F238E27FC236}">
              <a16:creationId xmlns:a16="http://schemas.microsoft.com/office/drawing/2014/main" id="{EF6B22C7-E4DB-1664-F737-E4FF518240C4}"/>
            </a:ext>
          </a:extLst>
        </xdr:cNvPr>
        <xdr:cNvGrpSpPr/>
      </xdr:nvGrpSpPr>
      <xdr:grpSpPr>
        <a:xfrm>
          <a:off x="6886102" y="3544190"/>
          <a:ext cx="1521295" cy="1092964"/>
          <a:chOff x="3739697" y="772163"/>
          <a:chExt cx="1221454" cy="715332"/>
        </a:xfrm>
      </xdr:grpSpPr>
      <xdr:sp macro="" textlink="">
        <xdr:nvSpPr>
          <xdr:cNvPr id="101" name="角丸四角形 100">
            <a:extLst>
              <a:ext uri="{FF2B5EF4-FFF2-40B4-BE49-F238E27FC236}">
                <a16:creationId xmlns:a16="http://schemas.microsoft.com/office/drawing/2014/main" id="{C7B0EB63-FAFF-B735-4595-7E8667EE7414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S3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GALLERY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102" name="円/楕円 101">
            <a:extLst>
              <a:ext uri="{FF2B5EF4-FFF2-40B4-BE49-F238E27FC236}">
                <a16:creationId xmlns:a16="http://schemas.microsoft.com/office/drawing/2014/main" id="{CCC2902D-5255-DA4A-47B3-F9EDD12263E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3" name="円/楕円 102">
            <a:extLst>
              <a:ext uri="{FF2B5EF4-FFF2-40B4-BE49-F238E27FC236}">
                <a16:creationId xmlns:a16="http://schemas.microsoft.com/office/drawing/2014/main" id="{8245F843-84E5-5668-7B69-2C878F182CF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4" name="円/楕円 103">
            <a:extLst>
              <a:ext uri="{FF2B5EF4-FFF2-40B4-BE49-F238E27FC236}">
                <a16:creationId xmlns:a16="http://schemas.microsoft.com/office/drawing/2014/main" id="{65B783D7-5ED9-66D6-85F3-3DDC2FBD196C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5" name="円/楕円 104">
            <a:extLst>
              <a:ext uri="{FF2B5EF4-FFF2-40B4-BE49-F238E27FC236}">
                <a16:creationId xmlns:a16="http://schemas.microsoft.com/office/drawing/2014/main" id="{B0A2C939-0909-A407-AE93-6CA6C1B55420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6" name="円/楕円 105">
            <a:extLst>
              <a:ext uri="{FF2B5EF4-FFF2-40B4-BE49-F238E27FC236}">
                <a16:creationId xmlns:a16="http://schemas.microsoft.com/office/drawing/2014/main" id="{9844D4F7-5E30-1D76-F385-B3EA9372C4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7" name="円/楕円 106">
            <a:extLst>
              <a:ext uri="{FF2B5EF4-FFF2-40B4-BE49-F238E27FC236}">
                <a16:creationId xmlns:a16="http://schemas.microsoft.com/office/drawing/2014/main" id="{D2DFB75C-7F11-DF7F-2B99-3D8DEBDEFCA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8" name="円/楕円 107">
            <a:extLst>
              <a:ext uri="{FF2B5EF4-FFF2-40B4-BE49-F238E27FC236}">
                <a16:creationId xmlns:a16="http://schemas.microsoft.com/office/drawing/2014/main" id="{6A97559D-1A60-C843-8353-FFB0540D190A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9" name="円/楕円 108">
            <a:extLst>
              <a:ext uri="{FF2B5EF4-FFF2-40B4-BE49-F238E27FC236}">
                <a16:creationId xmlns:a16="http://schemas.microsoft.com/office/drawing/2014/main" id="{291DBA08-92D2-11E5-7565-F740DFB8CE12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0" name="円/楕円 109">
            <a:extLst>
              <a:ext uri="{FF2B5EF4-FFF2-40B4-BE49-F238E27FC236}">
                <a16:creationId xmlns:a16="http://schemas.microsoft.com/office/drawing/2014/main" id="{83313360-420F-9E36-C25D-BBD093042C4D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1" name="円/楕円 110">
            <a:extLst>
              <a:ext uri="{FF2B5EF4-FFF2-40B4-BE49-F238E27FC236}">
                <a16:creationId xmlns:a16="http://schemas.microsoft.com/office/drawing/2014/main" id="{59230B9B-F753-2669-C627-0D722DBCE58B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2" name="円/楕円 111">
            <a:extLst>
              <a:ext uri="{FF2B5EF4-FFF2-40B4-BE49-F238E27FC236}">
                <a16:creationId xmlns:a16="http://schemas.microsoft.com/office/drawing/2014/main" id="{51376DED-FA27-BAEA-4E33-110CBA56C6A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3" name="円/楕円 112">
            <a:extLst>
              <a:ext uri="{FF2B5EF4-FFF2-40B4-BE49-F238E27FC236}">
                <a16:creationId xmlns:a16="http://schemas.microsoft.com/office/drawing/2014/main" id="{109EE7CC-B920-5E1A-8ADD-AFDE70E76A9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837572</xdr:colOff>
      <xdr:row>24</xdr:row>
      <xdr:rowOff>76637</xdr:rowOff>
    </xdr:from>
    <xdr:to>
      <xdr:col>4</xdr:col>
      <xdr:colOff>574948</xdr:colOff>
      <xdr:row>28</xdr:row>
      <xdr:rowOff>38981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308FC6CF-2283-C7B2-0EAC-91A89E195738}"/>
            </a:ext>
          </a:extLst>
        </xdr:cNvPr>
        <xdr:cNvGrpSpPr/>
      </xdr:nvGrpSpPr>
      <xdr:grpSpPr>
        <a:xfrm>
          <a:off x="2735594" y="5700923"/>
          <a:ext cx="1635398" cy="855531"/>
          <a:chOff x="3739697" y="772163"/>
          <a:chExt cx="1221454" cy="715332"/>
        </a:xfrm>
      </xdr:grpSpPr>
      <xdr:sp macro="" textlink="">
        <xdr:nvSpPr>
          <xdr:cNvPr id="115" name="角丸四角形 114">
            <a:extLst>
              <a:ext uri="{FF2B5EF4-FFF2-40B4-BE49-F238E27FC236}">
                <a16:creationId xmlns:a16="http://schemas.microsoft.com/office/drawing/2014/main" id="{51DB8782-03B2-DC25-EF84-FF0333BE4A0B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S4</a:t>
            </a:r>
          </a:p>
          <a:p>
            <a:pPr algn="ctr"/>
            <a:r>
              <a:rPr kumimoji="1" lang="ja-JP" altLang="en-US" sz="1100"/>
              <a:t>初期設定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16" name="円/楕円 115">
            <a:extLst>
              <a:ext uri="{FF2B5EF4-FFF2-40B4-BE49-F238E27FC236}">
                <a16:creationId xmlns:a16="http://schemas.microsoft.com/office/drawing/2014/main" id="{9D738509-BE52-585D-CB0E-D1F724889423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7" name="円/楕円 116">
            <a:extLst>
              <a:ext uri="{FF2B5EF4-FFF2-40B4-BE49-F238E27FC236}">
                <a16:creationId xmlns:a16="http://schemas.microsoft.com/office/drawing/2014/main" id="{7F55D573-50FE-95E9-4209-18F5CDC6ED59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8" name="円/楕円 117">
            <a:extLst>
              <a:ext uri="{FF2B5EF4-FFF2-40B4-BE49-F238E27FC236}">
                <a16:creationId xmlns:a16="http://schemas.microsoft.com/office/drawing/2014/main" id="{B4DA061E-C74D-FFC8-E682-DDDC1C061FED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9" name="円/楕円 118">
            <a:extLst>
              <a:ext uri="{FF2B5EF4-FFF2-40B4-BE49-F238E27FC236}">
                <a16:creationId xmlns:a16="http://schemas.microsoft.com/office/drawing/2014/main" id="{6F2B0C4A-3E40-6E01-4B4F-CA4D35178C81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0" name="円/楕円 119">
            <a:extLst>
              <a:ext uri="{FF2B5EF4-FFF2-40B4-BE49-F238E27FC236}">
                <a16:creationId xmlns:a16="http://schemas.microsoft.com/office/drawing/2014/main" id="{F93B99E3-FF74-0F60-E9AB-5168A71CC6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1" name="円/楕円 120">
            <a:extLst>
              <a:ext uri="{FF2B5EF4-FFF2-40B4-BE49-F238E27FC236}">
                <a16:creationId xmlns:a16="http://schemas.microsoft.com/office/drawing/2014/main" id="{BF5CC129-61E3-9BE8-A664-98515338B777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2" name="円/楕円 121">
            <a:extLst>
              <a:ext uri="{FF2B5EF4-FFF2-40B4-BE49-F238E27FC236}">
                <a16:creationId xmlns:a16="http://schemas.microsoft.com/office/drawing/2014/main" id="{ED82A500-D543-FDAE-2B9A-AF56195D4D83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3" name="円/楕円 122">
            <a:extLst>
              <a:ext uri="{FF2B5EF4-FFF2-40B4-BE49-F238E27FC236}">
                <a16:creationId xmlns:a16="http://schemas.microsoft.com/office/drawing/2014/main" id="{C61ED893-95BF-A85D-4339-E1F72E99BC6A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4" name="円/楕円 123">
            <a:extLst>
              <a:ext uri="{FF2B5EF4-FFF2-40B4-BE49-F238E27FC236}">
                <a16:creationId xmlns:a16="http://schemas.microsoft.com/office/drawing/2014/main" id="{094DBC0D-123D-6308-B277-012656CE516A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5" name="円/楕円 124">
            <a:extLst>
              <a:ext uri="{FF2B5EF4-FFF2-40B4-BE49-F238E27FC236}">
                <a16:creationId xmlns:a16="http://schemas.microsoft.com/office/drawing/2014/main" id="{D3F7C2F4-5254-2EC3-727D-71ACCBAE41B0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6" name="円/楕円 125">
            <a:extLst>
              <a:ext uri="{FF2B5EF4-FFF2-40B4-BE49-F238E27FC236}">
                <a16:creationId xmlns:a16="http://schemas.microsoft.com/office/drawing/2014/main" id="{4210D25E-5E1D-FAE3-09C6-39B6D6A5BB3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7" name="円/楕円 126">
            <a:extLst>
              <a:ext uri="{FF2B5EF4-FFF2-40B4-BE49-F238E27FC236}">
                <a16:creationId xmlns:a16="http://schemas.microsoft.com/office/drawing/2014/main" id="{8A1413E4-4E0C-A36A-ED09-516883111EE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777051</xdr:colOff>
      <xdr:row>31</xdr:row>
      <xdr:rowOff>232148</xdr:rowOff>
    </xdr:from>
    <xdr:to>
      <xdr:col>6</xdr:col>
      <xdr:colOff>506588</xdr:colOff>
      <xdr:row>35</xdr:row>
      <xdr:rowOff>199750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C4B73755-5406-FA9B-1723-A131EA085352}"/>
            </a:ext>
          </a:extLst>
        </xdr:cNvPr>
        <xdr:cNvGrpSpPr/>
      </xdr:nvGrpSpPr>
      <xdr:grpSpPr>
        <a:xfrm>
          <a:off x="4573095" y="7419511"/>
          <a:ext cx="1627559" cy="860788"/>
          <a:chOff x="3739697" y="772163"/>
          <a:chExt cx="1221454" cy="715332"/>
        </a:xfrm>
      </xdr:grpSpPr>
      <xdr:sp macro="" textlink="">
        <xdr:nvSpPr>
          <xdr:cNvPr id="129" name="角丸四角形 128">
            <a:extLst>
              <a:ext uri="{FF2B5EF4-FFF2-40B4-BE49-F238E27FC236}">
                <a16:creationId xmlns:a16="http://schemas.microsoft.com/office/drawing/2014/main" id="{21B7984D-6C1B-DF36-EE97-2265548F22CF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S5</a:t>
            </a:r>
          </a:p>
          <a:p>
            <a:pPr algn="ctr"/>
            <a:r>
              <a:rPr kumimoji="1" lang="ja-JP" altLang="en-US" sz="1100"/>
              <a:t>地図編集画面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30" name="円/楕円 129">
            <a:extLst>
              <a:ext uri="{FF2B5EF4-FFF2-40B4-BE49-F238E27FC236}">
                <a16:creationId xmlns:a16="http://schemas.microsoft.com/office/drawing/2014/main" id="{28DBA6A6-B4DD-37D6-1C18-0FA430093DDE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1" name="円/楕円 130">
            <a:extLst>
              <a:ext uri="{FF2B5EF4-FFF2-40B4-BE49-F238E27FC236}">
                <a16:creationId xmlns:a16="http://schemas.microsoft.com/office/drawing/2014/main" id="{EFF66D36-561B-D36B-CE83-2664F5096101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2" name="円/楕円 131">
            <a:extLst>
              <a:ext uri="{FF2B5EF4-FFF2-40B4-BE49-F238E27FC236}">
                <a16:creationId xmlns:a16="http://schemas.microsoft.com/office/drawing/2014/main" id="{991C385D-59DD-0889-B119-7633B77C3246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3" name="円/楕円 132">
            <a:extLst>
              <a:ext uri="{FF2B5EF4-FFF2-40B4-BE49-F238E27FC236}">
                <a16:creationId xmlns:a16="http://schemas.microsoft.com/office/drawing/2014/main" id="{2C1F50E2-B3DC-D5F8-0E53-DDC22E97AA66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4" name="円/楕円 133">
            <a:extLst>
              <a:ext uri="{FF2B5EF4-FFF2-40B4-BE49-F238E27FC236}">
                <a16:creationId xmlns:a16="http://schemas.microsoft.com/office/drawing/2014/main" id="{BD1BD06D-9315-20F3-9E8E-FDD176EC4A5B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5" name="円/楕円 134">
            <a:extLst>
              <a:ext uri="{FF2B5EF4-FFF2-40B4-BE49-F238E27FC236}">
                <a16:creationId xmlns:a16="http://schemas.microsoft.com/office/drawing/2014/main" id="{FDE79DC3-0C8D-E518-665B-7228D1A28B14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6" name="円/楕円 135">
            <a:extLst>
              <a:ext uri="{FF2B5EF4-FFF2-40B4-BE49-F238E27FC236}">
                <a16:creationId xmlns:a16="http://schemas.microsoft.com/office/drawing/2014/main" id="{CBF651E8-D800-2E7C-2328-0CB4494EFD69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7" name="円/楕円 136">
            <a:extLst>
              <a:ext uri="{FF2B5EF4-FFF2-40B4-BE49-F238E27FC236}">
                <a16:creationId xmlns:a16="http://schemas.microsoft.com/office/drawing/2014/main" id="{B3A65E58-B87E-B645-D4C9-FBC807A1947D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8" name="円/楕円 137">
            <a:extLst>
              <a:ext uri="{FF2B5EF4-FFF2-40B4-BE49-F238E27FC236}">
                <a16:creationId xmlns:a16="http://schemas.microsoft.com/office/drawing/2014/main" id="{3C2A244D-048D-1AD1-50B3-418C54B9EE00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9" name="円/楕円 138">
            <a:extLst>
              <a:ext uri="{FF2B5EF4-FFF2-40B4-BE49-F238E27FC236}">
                <a16:creationId xmlns:a16="http://schemas.microsoft.com/office/drawing/2014/main" id="{9F31A818-B008-FD54-FA04-F4299A9A96B2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0" name="円/楕円 139">
            <a:extLst>
              <a:ext uri="{FF2B5EF4-FFF2-40B4-BE49-F238E27FC236}">
                <a16:creationId xmlns:a16="http://schemas.microsoft.com/office/drawing/2014/main" id="{4C64C493-5874-4E90-A4E2-24C48BEDAEC1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1" name="円/楕円 140">
            <a:extLst>
              <a:ext uri="{FF2B5EF4-FFF2-40B4-BE49-F238E27FC236}">
                <a16:creationId xmlns:a16="http://schemas.microsoft.com/office/drawing/2014/main" id="{EF7DA26C-308B-B193-CBC0-AEB2CED2AB36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704624</xdr:colOff>
      <xdr:row>24</xdr:row>
      <xdr:rowOff>73722</xdr:rowOff>
    </xdr:from>
    <xdr:to>
      <xdr:col>8</xdr:col>
      <xdr:colOff>438081</xdr:colOff>
      <xdr:row>28</xdr:row>
      <xdr:rowOff>32154</xdr:rowOff>
    </xdr:to>
    <xdr:grpSp>
      <xdr:nvGrpSpPr>
        <xdr:cNvPr id="142" name="グループ化 141">
          <a:extLst>
            <a:ext uri="{FF2B5EF4-FFF2-40B4-BE49-F238E27FC236}">
              <a16:creationId xmlns:a16="http://schemas.microsoft.com/office/drawing/2014/main" id="{C29E7EE0-1302-A20F-2203-4621C328C144}"/>
            </a:ext>
          </a:extLst>
        </xdr:cNvPr>
        <xdr:cNvGrpSpPr/>
      </xdr:nvGrpSpPr>
      <xdr:grpSpPr>
        <a:xfrm>
          <a:off x="6398690" y="5698008"/>
          <a:ext cx="1631479" cy="851619"/>
          <a:chOff x="3739697" y="772163"/>
          <a:chExt cx="1221454" cy="715332"/>
        </a:xfrm>
      </xdr:grpSpPr>
      <xdr:sp macro="" textlink="">
        <xdr:nvSpPr>
          <xdr:cNvPr id="143" name="角丸四角形 142">
            <a:extLst>
              <a:ext uri="{FF2B5EF4-FFF2-40B4-BE49-F238E27FC236}">
                <a16:creationId xmlns:a16="http://schemas.microsoft.com/office/drawing/2014/main" id="{555AB04B-11C4-FF95-B1C7-410B988A4691}"/>
              </a:ext>
            </a:extLst>
          </xdr:cNvPr>
          <xdr:cNvSpPr/>
        </xdr:nvSpPr>
        <xdr:spPr>
          <a:xfrm>
            <a:off x="3748560" y="791673"/>
            <a:ext cx="1209360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S6</a:t>
            </a:r>
          </a:p>
          <a:p>
            <a:pPr algn="ctr"/>
            <a:r>
              <a:rPr kumimoji="1" lang="ja-JP" altLang="en-US" sz="1100"/>
              <a:t>地図閲覧画面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MapViewer</a:t>
            </a:r>
          </a:p>
        </xdr:txBody>
      </xdr:sp>
      <xdr:sp macro="" textlink="">
        <xdr:nvSpPr>
          <xdr:cNvPr id="144" name="円/楕円 143">
            <a:extLst>
              <a:ext uri="{FF2B5EF4-FFF2-40B4-BE49-F238E27FC236}">
                <a16:creationId xmlns:a16="http://schemas.microsoft.com/office/drawing/2014/main" id="{A245ECC5-D83B-7AC6-286E-7F48E15A9A7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5" name="円/楕円 144">
            <a:extLst>
              <a:ext uri="{FF2B5EF4-FFF2-40B4-BE49-F238E27FC236}">
                <a16:creationId xmlns:a16="http://schemas.microsoft.com/office/drawing/2014/main" id="{3737D15D-0EAA-2040-6518-28D3A2FEA92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6" name="円/楕円 145">
            <a:extLst>
              <a:ext uri="{FF2B5EF4-FFF2-40B4-BE49-F238E27FC236}">
                <a16:creationId xmlns:a16="http://schemas.microsoft.com/office/drawing/2014/main" id="{B9A80BCF-0B54-B791-E69C-9AE4D16B5847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7" name="円/楕円 146">
            <a:extLst>
              <a:ext uri="{FF2B5EF4-FFF2-40B4-BE49-F238E27FC236}">
                <a16:creationId xmlns:a16="http://schemas.microsoft.com/office/drawing/2014/main" id="{0AAD1FEA-6A00-9251-33EF-075CD6081EF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8" name="円/楕円 147">
            <a:extLst>
              <a:ext uri="{FF2B5EF4-FFF2-40B4-BE49-F238E27FC236}">
                <a16:creationId xmlns:a16="http://schemas.microsoft.com/office/drawing/2014/main" id="{4177432B-2F0E-38F9-CF28-F9F6264B896C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9" name="円/楕円 148">
            <a:extLst>
              <a:ext uri="{FF2B5EF4-FFF2-40B4-BE49-F238E27FC236}">
                <a16:creationId xmlns:a16="http://schemas.microsoft.com/office/drawing/2014/main" id="{504C54EC-3CAA-6594-89F8-2720CC2A39F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0" name="円/楕円 149">
            <a:extLst>
              <a:ext uri="{FF2B5EF4-FFF2-40B4-BE49-F238E27FC236}">
                <a16:creationId xmlns:a16="http://schemas.microsoft.com/office/drawing/2014/main" id="{8ECC7E17-AFE2-52F9-9147-E47EA21B86F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1" name="円/楕円 150">
            <a:extLst>
              <a:ext uri="{FF2B5EF4-FFF2-40B4-BE49-F238E27FC236}">
                <a16:creationId xmlns:a16="http://schemas.microsoft.com/office/drawing/2014/main" id="{BE235FB4-2FCC-B6E0-D603-B3C1874F321C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2" name="円/楕円 151">
            <a:extLst>
              <a:ext uri="{FF2B5EF4-FFF2-40B4-BE49-F238E27FC236}">
                <a16:creationId xmlns:a16="http://schemas.microsoft.com/office/drawing/2014/main" id="{5A8696D2-0588-3AE8-F9F6-85CA1B1E9176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3" name="円/楕円 152">
            <a:extLst>
              <a:ext uri="{FF2B5EF4-FFF2-40B4-BE49-F238E27FC236}">
                <a16:creationId xmlns:a16="http://schemas.microsoft.com/office/drawing/2014/main" id="{6D3715B5-A6BB-771A-360A-B9912545206C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4" name="円/楕円 153">
            <a:extLst>
              <a:ext uri="{FF2B5EF4-FFF2-40B4-BE49-F238E27FC236}">
                <a16:creationId xmlns:a16="http://schemas.microsoft.com/office/drawing/2014/main" id="{693091EF-1314-D0C0-1597-0ED37FA12140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5" name="円/楕円 154">
            <a:extLst>
              <a:ext uri="{FF2B5EF4-FFF2-40B4-BE49-F238E27FC236}">
                <a16:creationId xmlns:a16="http://schemas.microsoft.com/office/drawing/2014/main" id="{9333D617-588E-D045-3FCF-DC260D166367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65385</xdr:colOff>
      <xdr:row>9</xdr:row>
      <xdr:rowOff>161794</xdr:rowOff>
    </xdr:from>
    <xdr:to>
      <xdr:col>5</xdr:col>
      <xdr:colOff>488718</xdr:colOff>
      <xdr:row>15</xdr:row>
      <xdr:rowOff>62716</xdr:rowOff>
    </xdr:to>
    <xdr:sp macro="" textlink="">
      <xdr:nvSpPr>
        <xdr:cNvPr id="167" name="フリーフォーム 166">
          <a:extLst>
            <a:ext uri="{FF2B5EF4-FFF2-40B4-BE49-F238E27FC236}">
              <a16:creationId xmlns:a16="http://schemas.microsoft.com/office/drawing/2014/main" id="{2E1FF16D-FC2D-6AC7-DB50-63100009D176}"/>
            </a:ext>
          </a:extLst>
        </xdr:cNvPr>
        <xdr:cNvSpPr/>
      </xdr:nvSpPr>
      <xdr:spPr>
        <a:xfrm>
          <a:off x="3891064" y="2278461"/>
          <a:ext cx="1379753" cy="1312033"/>
        </a:xfrm>
        <a:custGeom>
          <a:avLst/>
          <a:gdLst>
            <a:gd name="connsiteX0" fmla="*/ 0 w 1378085"/>
            <a:gd name="connsiteY0" fmla="*/ 1251986 h 1251986"/>
            <a:gd name="connsiteX1" fmla="*/ 927730 w 1378085"/>
            <a:gd name="connsiteY1" fmla="*/ 540425 h 1251986"/>
            <a:gd name="connsiteX2" fmla="*/ 1378085 w 1378085"/>
            <a:gd name="connsiteY2" fmla="*/ 0 h 1251986"/>
            <a:gd name="connsiteX3" fmla="*/ 1378085 w 1378085"/>
            <a:gd name="connsiteY3" fmla="*/ 0 h 12519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78085" h="1251986">
              <a:moveTo>
                <a:pt x="0" y="1251986"/>
              </a:moveTo>
              <a:cubicBezTo>
                <a:pt x="349024" y="1000537"/>
                <a:pt x="698049" y="749089"/>
                <a:pt x="927730" y="540425"/>
              </a:cubicBezTo>
              <a:cubicBezTo>
                <a:pt x="1157411" y="331761"/>
                <a:pt x="1378085" y="0"/>
                <a:pt x="1378085" y="0"/>
              </a:cubicBezTo>
              <a:lnTo>
                <a:pt x="1378085" y="0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829526</xdr:colOff>
      <xdr:row>9</xdr:row>
      <xdr:rowOff>150635</xdr:rowOff>
    </xdr:from>
    <xdr:to>
      <xdr:col>6</xdr:col>
      <xdr:colOff>231739</xdr:colOff>
      <xdr:row>14</xdr:row>
      <xdr:rowOff>202632</xdr:rowOff>
    </xdr:to>
    <xdr:sp macro="" textlink="">
      <xdr:nvSpPr>
        <xdr:cNvPr id="171" name="フリーフォーム 170">
          <a:extLst>
            <a:ext uri="{FF2B5EF4-FFF2-40B4-BE49-F238E27FC236}">
              <a16:creationId xmlns:a16="http://schemas.microsoft.com/office/drawing/2014/main" id="{31449653-6538-1EB4-E9DA-88C8138FE2CC}"/>
            </a:ext>
          </a:extLst>
        </xdr:cNvPr>
        <xdr:cNvSpPr/>
      </xdr:nvSpPr>
      <xdr:spPr>
        <a:xfrm>
          <a:off x="5611625" y="2267302"/>
          <a:ext cx="358633" cy="1227923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724570</xdr:colOff>
      <xdr:row>8</xdr:row>
      <xdr:rowOff>71724</xdr:rowOff>
    </xdr:from>
    <xdr:to>
      <xdr:col>8</xdr:col>
      <xdr:colOff>23235</xdr:colOff>
      <xdr:row>14</xdr:row>
      <xdr:rowOff>206830</xdr:rowOff>
    </xdr:to>
    <xdr:sp macro="" textlink="">
      <xdr:nvSpPr>
        <xdr:cNvPr id="172" name="フリーフォーム 171">
          <a:extLst>
            <a:ext uri="{FF2B5EF4-FFF2-40B4-BE49-F238E27FC236}">
              <a16:creationId xmlns:a16="http://schemas.microsoft.com/office/drawing/2014/main" id="{B8C0A0E8-22B8-BBB9-CE0F-D09D9A14AF46}"/>
            </a:ext>
          </a:extLst>
        </xdr:cNvPr>
        <xdr:cNvSpPr/>
      </xdr:nvSpPr>
      <xdr:spPr>
        <a:xfrm>
          <a:off x="6463089" y="1953205"/>
          <a:ext cx="1211504" cy="1546218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9143" h="1486170">
              <a:moveTo>
                <a:pt x="0" y="0"/>
              </a:moveTo>
              <a:cubicBezTo>
                <a:pt x="445100" y="218422"/>
                <a:pt x="890201" y="436844"/>
                <a:pt x="1107872" y="684539"/>
              </a:cubicBezTo>
              <a:cubicBezTo>
                <a:pt x="1325543" y="932234"/>
                <a:pt x="1313390" y="1181212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619006</xdr:colOff>
      <xdr:row>19</xdr:row>
      <xdr:rowOff>88116</xdr:rowOff>
    </xdr:from>
    <xdr:to>
      <xdr:col>5</xdr:col>
      <xdr:colOff>807309</xdr:colOff>
      <xdr:row>32</xdr:row>
      <xdr:rowOff>18031</xdr:rowOff>
    </xdr:to>
    <xdr:sp macro="" textlink="">
      <xdr:nvSpPr>
        <xdr:cNvPr id="178" name="フリーフォーム 177">
          <a:extLst>
            <a:ext uri="{FF2B5EF4-FFF2-40B4-BE49-F238E27FC236}">
              <a16:creationId xmlns:a16="http://schemas.microsoft.com/office/drawing/2014/main" id="{A5290A90-926F-6AF4-A22E-CC85E3779918}"/>
            </a:ext>
          </a:extLst>
        </xdr:cNvPr>
        <xdr:cNvSpPr/>
      </xdr:nvSpPr>
      <xdr:spPr>
        <a:xfrm>
          <a:off x="5401105" y="4556635"/>
          <a:ext cx="188303" cy="2987322"/>
        </a:xfrm>
        <a:custGeom>
          <a:avLst/>
          <a:gdLst>
            <a:gd name="connsiteX0" fmla="*/ 721101 w 842903"/>
            <a:gd name="connsiteY0" fmla="*/ 0 h 2109492"/>
            <a:gd name="connsiteX1" fmla="*/ 785678 w 842903"/>
            <a:gd name="connsiteY1" fmla="*/ 1000932 h 2109492"/>
            <a:gd name="connsiteX2" fmla="*/ 0 w 842903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21101"/>
            <a:gd name="connsiteY0" fmla="*/ 0 h 2109492"/>
            <a:gd name="connsiteX1" fmla="*/ 517424 w 721101"/>
            <a:gd name="connsiteY1" fmla="*/ 1243592 h 2109492"/>
            <a:gd name="connsiteX2" fmla="*/ 0 w 721101"/>
            <a:gd name="connsiteY2" fmla="*/ 2109492 h 210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21101" h="2109492">
              <a:moveTo>
                <a:pt x="721101" y="0"/>
              </a:moveTo>
              <a:cubicBezTo>
                <a:pt x="694257" y="397473"/>
                <a:pt x="637608" y="807079"/>
                <a:pt x="517424" y="1243592"/>
              </a:cubicBezTo>
              <a:cubicBezTo>
                <a:pt x="397240" y="1680105"/>
                <a:pt x="332747" y="1731003"/>
                <a:pt x="0" y="2109492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635796</xdr:colOff>
      <xdr:row>9</xdr:row>
      <xdr:rowOff>138053</xdr:rowOff>
    </xdr:from>
    <xdr:to>
      <xdr:col>6</xdr:col>
      <xdr:colOff>77595</xdr:colOff>
      <xdr:row>14</xdr:row>
      <xdr:rowOff>196066</xdr:rowOff>
    </xdr:to>
    <xdr:sp macro="" textlink="">
      <xdr:nvSpPr>
        <xdr:cNvPr id="180" name="フリーフォーム 179">
          <a:extLst>
            <a:ext uri="{FF2B5EF4-FFF2-40B4-BE49-F238E27FC236}">
              <a16:creationId xmlns:a16="http://schemas.microsoft.com/office/drawing/2014/main" id="{989E9BD4-E694-D82D-47DE-A14057DBC6FD}"/>
            </a:ext>
          </a:extLst>
        </xdr:cNvPr>
        <xdr:cNvSpPr/>
      </xdr:nvSpPr>
      <xdr:spPr>
        <a:xfrm rot="10800000">
          <a:off x="5417895" y="2254720"/>
          <a:ext cx="398219" cy="1233939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303615</xdr:colOff>
      <xdr:row>9</xdr:row>
      <xdr:rowOff>105766</xdr:rowOff>
    </xdr:from>
    <xdr:ext cx="607859" cy="500522"/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B0CB7542-61B7-41F7-9284-790E9793374A}"/>
            </a:ext>
          </a:extLst>
        </xdr:cNvPr>
        <xdr:cNvSpPr txBox="1"/>
      </xdr:nvSpPr>
      <xdr:spPr>
        <a:xfrm>
          <a:off x="3172874" y="2222433"/>
          <a:ext cx="60785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1100"/>
            <a:t>[NEW]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4</xdr:col>
      <xdr:colOff>422004</xdr:colOff>
      <xdr:row>10</xdr:row>
      <xdr:rowOff>127292</xdr:rowOff>
    </xdr:from>
    <xdr:ext cx="639727" cy="500522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161EF047-F2A5-68D8-F158-FBACDD40792A}"/>
            </a:ext>
          </a:extLst>
        </xdr:cNvPr>
        <xdr:cNvSpPr txBox="1"/>
      </xdr:nvSpPr>
      <xdr:spPr>
        <a:xfrm>
          <a:off x="4247683" y="247914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[cancel]</a:t>
          </a:r>
        </a:p>
        <a:p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5</xdr:col>
      <xdr:colOff>77597</xdr:colOff>
      <xdr:row>12</xdr:row>
      <xdr:rowOff>105768</xdr:rowOff>
    </xdr:from>
    <xdr:ext cx="639727" cy="500522"/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288EC1CB-0F91-5227-4ADA-A88E0ECFEE0A}"/>
            </a:ext>
          </a:extLst>
        </xdr:cNvPr>
        <xdr:cNvSpPr txBox="1"/>
      </xdr:nvSpPr>
      <xdr:spPr>
        <a:xfrm>
          <a:off x="4859696" y="2927990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6</xdr:col>
      <xdr:colOff>174462</xdr:colOff>
      <xdr:row>10</xdr:row>
      <xdr:rowOff>213394</xdr:rowOff>
    </xdr:from>
    <xdr:ext cx="639727" cy="500522"/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7242E7DC-E728-E007-CCE3-74AF080DF33E}"/>
            </a:ext>
          </a:extLst>
        </xdr:cNvPr>
        <xdr:cNvSpPr txBox="1"/>
      </xdr:nvSpPr>
      <xdr:spPr>
        <a:xfrm>
          <a:off x="5912981" y="2565246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[EDIT]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7</xdr:col>
      <xdr:colOff>150028</xdr:colOff>
      <xdr:row>7</xdr:row>
      <xdr:rowOff>224157</xdr:rowOff>
    </xdr:from>
    <xdr:ext cx="774699" cy="500522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FF18D830-9393-E43D-39B1-A40966F4D291}"/>
            </a:ext>
          </a:extLst>
        </xdr:cNvPr>
        <xdr:cNvSpPr txBox="1"/>
      </xdr:nvSpPr>
      <xdr:spPr>
        <a:xfrm>
          <a:off x="6844966" y="1870453"/>
          <a:ext cx="77469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[GALLERY]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6</xdr:col>
      <xdr:colOff>706171</xdr:colOff>
      <xdr:row>9</xdr:row>
      <xdr:rowOff>70072</xdr:rowOff>
    </xdr:from>
    <xdr:to>
      <xdr:col>7</xdr:col>
      <xdr:colOff>696603</xdr:colOff>
      <xdr:row>15</xdr:row>
      <xdr:rowOff>2952</xdr:rowOff>
    </xdr:to>
    <xdr:sp macro="" textlink="">
      <xdr:nvSpPr>
        <xdr:cNvPr id="186" name="フリーフォーム 185">
          <a:extLst>
            <a:ext uri="{FF2B5EF4-FFF2-40B4-BE49-F238E27FC236}">
              <a16:creationId xmlns:a16="http://schemas.microsoft.com/office/drawing/2014/main" id="{71D0EE2B-FA65-A73E-466F-B56CFFE73DF6}"/>
            </a:ext>
          </a:extLst>
        </xdr:cNvPr>
        <xdr:cNvSpPr/>
      </xdr:nvSpPr>
      <xdr:spPr>
        <a:xfrm rot="10483963">
          <a:off x="6444690" y="2186739"/>
          <a:ext cx="946851" cy="1343991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028"/>
            <a:gd name="connsiteY0" fmla="*/ 0 h 1486170"/>
            <a:gd name="connsiteX1" fmla="*/ 821960 w 1306028"/>
            <a:gd name="connsiteY1" fmla="*/ 728032 h 1486170"/>
            <a:gd name="connsiteX2" fmla="*/ 1306028 w 1306028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6028" h="1486170">
              <a:moveTo>
                <a:pt x="0" y="0"/>
              </a:moveTo>
              <a:cubicBezTo>
                <a:pt x="193680" y="111044"/>
                <a:pt x="604289" y="480337"/>
                <a:pt x="821960" y="728032"/>
              </a:cubicBezTo>
              <a:cubicBezTo>
                <a:pt x="1039631" y="975727"/>
                <a:pt x="1200279" y="1160365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732661</xdr:colOff>
      <xdr:row>13</xdr:row>
      <xdr:rowOff>10497</xdr:rowOff>
    </xdr:from>
    <xdr:ext cx="639727" cy="500522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5B8EEB63-86F0-1194-0195-16C70E667C0C}"/>
            </a:ext>
          </a:extLst>
        </xdr:cNvPr>
        <xdr:cNvSpPr txBox="1"/>
      </xdr:nvSpPr>
      <xdr:spPr>
        <a:xfrm>
          <a:off x="6471180" y="306790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3</xdr:col>
      <xdr:colOff>508158</xdr:colOff>
      <xdr:row>19</xdr:row>
      <xdr:rowOff>1671</xdr:rowOff>
    </xdr:from>
    <xdr:to>
      <xdr:col>3</xdr:col>
      <xdr:colOff>605600</xdr:colOff>
      <xdr:row>24</xdr:row>
      <xdr:rowOff>113517</xdr:rowOff>
    </xdr:to>
    <xdr:sp macro="" textlink="">
      <xdr:nvSpPr>
        <xdr:cNvPr id="188" name="フリーフォーム 187">
          <a:extLst>
            <a:ext uri="{FF2B5EF4-FFF2-40B4-BE49-F238E27FC236}">
              <a16:creationId xmlns:a16="http://schemas.microsoft.com/office/drawing/2014/main" id="{39295883-D2A3-D6F1-2020-AF17983769BE}"/>
            </a:ext>
          </a:extLst>
        </xdr:cNvPr>
        <xdr:cNvSpPr/>
      </xdr:nvSpPr>
      <xdr:spPr>
        <a:xfrm>
          <a:off x="3377417" y="4470190"/>
          <a:ext cx="97442" cy="1287771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7810" h="756457">
              <a:moveTo>
                <a:pt x="46700" y="0"/>
              </a:moveTo>
              <a:cubicBezTo>
                <a:pt x="-4423" y="172409"/>
                <a:pt x="-2714" y="199872"/>
                <a:pt x="2471" y="325948"/>
              </a:cubicBezTo>
              <a:cubicBezTo>
                <a:pt x="7656" y="452024"/>
                <a:pt x="77810" y="756457"/>
                <a:pt x="77810" y="756457"/>
              </a:cubicBezTo>
              <a:lnTo>
                <a:pt x="77810" y="756457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886645</xdr:colOff>
      <xdr:row>27</xdr:row>
      <xdr:rowOff>156725</xdr:rowOff>
    </xdr:from>
    <xdr:to>
      <xdr:col>4</xdr:col>
      <xdr:colOff>644452</xdr:colOff>
      <xdr:row>32</xdr:row>
      <xdr:rowOff>233723</xdr:rowOff>
    </xdr:to>
    <xdr:sp macro="" textlink="">
      <xdr:nvSpPr>
        <xdr:cNvPr id="189" name="フリーフォーム 188">
          <a:extLst>
            <a:ext uri="{FF2B5EF4-FFF2-40B4-BE49-F238E27FC236}">
              <a16:creationId xmlns:a16="http://schemas.microsoft.com/office/drawing/2014/main" id="{750E3F89-E0A5-756D-E4BC-53C5BE130D4E}"/>
            </a:ext>
          </a:extLst>
        </xdr:cNvPr>
        <xdr:cNvSpPr/>
      </xdr:nvSpPr>
      <xdr:spPr>
        <a:xfrm rot="20563996">
          <a:off x="3755904" y="6506725"/>
          <a:ext cx="714227" cy="1252924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527 w 77866"/>
            <a:gd name="connsiteY0" fmla="*/ 0 h 749104"/>
            <a:gd name="connsiteX1" fmla="*/ 2527 w 77866"/>
            <a:gd name="connsiteY1" fmla="*/ 318595 h 749104"/>
            <a:gd name="connsiteX2" fmla="*/ 77866 w 77866"/>
            <a:gd name="connsiteY2" fmla="*/ 749104 h 749104"/>
            <a:gd name="connsiteX3" fmla="*/ 77866 w 77866"/>
            <a:gd name="connsiteY3" fmla="*/ 749104 h 749104"/>
            <a:gd name="connsiteX0" fmla="*/ 45383 w 76722"/>
            <a:gd name="connsiteY0" fmla="*/ 0 h 749104"/>
            <a:gd name="connsiteX1" fmla="*/ 1383 w 76722"/>
            <a:gd name="connsiteY1" fmla="*/ 318595 h 749104"/>
            <a:gd name="connsiteX2" fmla="*/ 76722 w 76722"/>
            <a:gd name="connsiteY2" fmla="*/ 749104 h 749104"/>
            <a:gd name="connsiteX3" fmla="*/ 76722 w 76722"/>
            <a:gd name="connsiteY3" fmla="*/ 749104 h 749104"/>
            <a:gd name="connsiteX0" fmla="*/ 34501 w 80039"/>
            <a:gd name="connsiteY0" fmla="*/ 0 h 752476"/>
            <a:gd name="connsiteX1" fmla="*/ 4700 w 80039"/>
            <a:gd name="connsiteY1" fmla="*/ 321967 h 752476"/>
            <a:gd name="connsiteX2" fmla="*/ 80039 w 80039"/>
            <a:gd name="connsiteY2" fmla="*/ 752476 h 752476"/>
            <a:gd name="connsiteX3" fmla="*/ 80039 w 80039"/>
            <a:gd name="connsiteY3" fmla="*/ 752476 h 752476"/>
            <a:gd name="connsiteX0" fmla="*/ 25470 w 71008"/>
            <a:gd name="connsiteY0" fmla="*/ 0 h 752476"/>
            <a:gd name="connsiteX1" fmla="*/ 10817 w 71008"/>
            <a:gd name="connsiteY1" fmla="*/ 343344 h 752476"/>
            <a:gd name="connsiteX2" fmla="*/ 71008 w 71008"/>
            <a:gd name="connsiteY2" fmla="*/ 752476 h 752476"/>
            <a:gd name="connsiteX3" fmla="*/ 71008 w 71008"/>
            <a:gd name="connsiteY3" fmla="*/ 752476 h 752476"/>
            <a:gd name="connsiteX0" fmla="*/ 18126 w 63664"/>
            <a:gd name="connsiteY0" fmla="*/ 0 h 752476"/>
            <a:gd name="connsiteX1" fmla="*/ 3473 w 63664"/>
            <a:gd name="connsiteY1" fmla="*/ 343344 h 752476"/>
            <a:gd name="connsiteX2" fmla="*/ 63664 w 63664"/>
            <a:gd name="connsiteY2" fmla="*/ 752476 h 752476"/>
            <a:gd name="connsiteX3" fmla="*/ 63664 w 63664"/>
            <a:gd name="connsiteY3" fmla="*/ 752476 h 752476"/>
            <a:gd name="connsiteX0" fmla="*/ 9746 w 55284"/>
            <a:gd name="connsiteY0" fmla="*/ 0 h 752476"/>
            <a:gd name="connsiteX1" fmla="*/ 9653 w 55284"/>
            <a:gd name="connsiteY1" fmla="*/ 373318 h 752476"/>
            <a:gd name="connsiteX2" fmla="*/ 55284 w 55284"/>
            <a:gd name="connsiteY2" fmla="*/ 752476 h 752476"/>
            <a:gd name="connsiteX3" fmla="*/ 55284 w 55284"/>
            <a:gd name="connsiteY3" fmla="*/ 752476 h 752476"/>
            <a:gd name="connsiteX0" fmla="*/ 3675 w 49213"/>
            <a:gd name="connsiteY0" fmla="*/ 0 h 752476"/>
            <a:gd name="connsiteX1" fmla="*/ 3582 w 49213"/>
            <a:gd name="connsiteY1" fmla="*/ 373318 h 752476"/>
            <a:gd name="connsiteX2" fmla="*/ 49213 w 49213"/>
            <a:gd name="connsiteY2" fmla="*/ 752476 h 752476"/>
            <a:gd name="connsiteX3" fmla="*/ 49213 w 49213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48 w 51397"/>
            <a:gd name="connsiteY0" fmla="*/ 0 h 751469"/>
            <a:gd name="connsiteX1" fmla="*/ 22558 w 51397"/>
            <a:gd name="connsiteY1" fmla="*/ 465893 h 751469"/>
            <a:gd name="connsiteX2" fmla="*/ 51397 w 51397"/>
            <a:gd name="connsiteY2" fmla="*/ 751469 h 751469"/>
            <a:gd name="connsiteX3" fmla="*/ 51397 w 51397"/>
            <a:gd name="connsiteY3" fmla="*/ 751469 h 751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1397" h="751469">
              <a:moveTo>
                <a:pt x="48" y="0"/>
              </a:moveTo>
              <a:cubicBezTo>
                <a:pt x="-958" y="252302"/>
                <a:pt x="14000" y="340648"/>
                <a:pt x="22558" y="465893"/>
              </a:cubicBezTo>
              <a:cubicBezTo>
                <a:pt x="31116" y="591138"/>
                <a:pt x="34460" y="614431"/>
                <a:pt x="51397" y="751469"/>
              </a:cubicBezTo>
              <a:lnTo>
                <a:pt x="51397" y="751469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17758</xdr:colOff>
      <xdr:row>20</xdr:row>
      <xdr:rowOff>12218</xdr:rowOff>
    </xdr:from>
    <xdr:ext cx="607859" cy="590013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61597D5B-6240-2B82-D222-3C81C9B514BD}"/>
            </a:ext>
          </a:extLst>
        </xdr:cNvPr>
        <xdr:cNvSpPr txBox="1"/>
      </xdr:nvSpPr>
      <xdr:spPr>
        <a:xfrm>
          <a:off x="2887017" y="4715922"/>
          <a:ext cx="607859" cy="590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kumimoji="1" lang="en-US" altLang="ja-JP" sz="1100"/>
            <a:t>[OK]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7</xdr:col>
      <xdr:colOff>721900</xdr:colOff>
      <xdr:row>19</xdr:row>
      <xdr:rowOff>105767</xdr:rowOff>
    </xdr:from>
    <xdr:to>
      <xdr:col>8</xdr:col>
      <xdr:colOff>152937</xdr:colOff>
      <xdr:row>24</xdr:row>
      <xdr:rowOff>84242</xdr:rowOff>
    </xdr:to>
    <xdr:sp macro="" textlink="">
      <xdr:nvSpPr>
        <xdr:cNvPr id="205" name="フリーフォーム 204">
          <a:extLst>
            <a:ext uri="{FF2B5EF4-FFF2-40B4-BE49-F238E27FC236}">
              <a16:creationId xmlns:a16="http://schemas.microsoft.com/office/drawing/2014/main" id="{A459538F-B3DB-1D87-C299-A69AA23F6BEC}"/>
            </a:ext>
          </a:extLst>
        </xdr:cNvPr>
        <xdr:cNvSpPr/>
      </xdr:nvSpPr>
      <xdr:spPr>
        <a:xfrm>
          <a:off x="7416838" y="4574286"/>
          <a:ext cx="387457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475819</xdr:colOff>
      <xdr:row>19</xdr:row>
      <xdr:rowOff>105767</xdr:rowOff>
    </xdr:from>
    <xdr:to>
      <xdr:col>7</xdr:col>
      <xdr:colOff>861815</xdr:colOff>
      <xdr:row>24</xdr:row>
      <xdr:rowOff>84242</xdr:rowOff>
    </xdr:to>
    <xdr:sp macro="" textlink="">
      <xdr:nvSpPr>
        <xdr:cNvPr id="207" name="フリーフォーム 206">
          <a:extLst>
            <a:ext uri="{FF2B5EF4-FFF2-40B4-BE49-F238E27FC236}">
              <a16:creationId xmlns:a16="http://schemas.microsoft.com/office/drawing/2014/main" id="{427AB429-88D4-148B-FA1B-094EBB14E7BB}"/>
            </a:ext>
          </a:extLst>
        </xdr:cNvPr>
        <xdr:cNvSpPr/>
      </xdr:nvSpPr>
      <xdr:spPr>
        <a:xfrm rot="10800000">
          <a:off x="7170757" y="4574286"/>
          <a:ext cx="385996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18193</xdr:colOff>
      <xdr:row>20</xdr:row>
      <xdr:rowOff>203054</xdr:rowOff>
    </xdr:from>
    <xdr:ext cx="607859" cy="564257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6F5F4746-7333-55EF-8B26-6F85F159F34B}"/>
            </a:ext>
          </a:extLst>
        </xdr:cNvPr>
        <xdr:cNvSpPr txBox="1"/>
      </xdr:nvSpPr>
      <xdr:spPr>
        <a:xfrm>
          <a:off x="7669551" y="4906758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953087</xdr:colOff>
      <xdr:row>20</xdr:row>
      <xdr:rowOff>234921</xdr:rowOff>
    </xdr:from>
    <xdr:ext cx="607860" cy="500522"/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D8616BC4-0D83-4A7E-F355-3CB7FED57656}"/>
            </a:ext>
          </a:extLst>
        </xdr:cNvPr>
        <xdr:cNvSpPr txBox="1"/>
      </xdr:nvSpPr>
      <xdr:spPr>
        <a:xfrm>
          <a:off x="6691606" y="4938625"/>
          <a:ext cx="607860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oneCellAnchor>
    <xdr:from>
      <xdr:col>5</xdr:col>
      <xdr:colOff>244899</xdr:colOff>
      <xdr:row>20</xdr:row>
      <xdr:rowOff>90377</xdr:rowOff>
    </xdr:from>
    <xdr:ext cx="607859" cy="564257"/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F94E8644-B851-C141-1EAD-9930DD8F0FBD}"/>
            </a:ext>
          </a:extLst>
        </xdr:cNvPr>
        <xdr:cNvSpPr txBox="1"/>
      </xdr:nvSpPr>
      <xdr:spPr>
        <a:xfrm>
          <a:off x="5026998" y="4794081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909214</xdr:colOff>
      <xdr:row>32</xdr:row>
      <xdr:rowOff>25508</xdr:rowOff>
    </xdr:from>
    <xdr:ext cx="611386" cy="500522"/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CFE9582A-8AD3-9897-D54E-500BF79CFDF3}"/>
            </a:ext>
          </a:extLst>
        </xdr:cNvPr>
        <xdr:cNvSpPr txBox="1"/>
      </xdr:nvSpPr>
      <xdr:spPr>
        <a:xfrm>
          <a:off x="6624214" y="7340708"/>
          <a:ext cx="611386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[DONE]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twoCellAnchor>
    <xdr:from>
      <xdr:col>6</xdr:col>
      <xdr:colOff>508000</xdr:colOff>
      <xdr:row>5</xdr:row>
      <xdr:rowOff>187556</xdr:rowOff>
    </xdr:from>
    <xdr:to>
      <xdr:col>9</xdr:col>
      <xdr:colOff>797702</xdr:colOff>
      <xdr:row>34</xdr:row>
      <xdr:rowOff>219507</xdr:rowOff>
    </xdr:to>
    <xdr:sp macro="" textlink="">
      <xdr:nvSpPr>
        <xdr:cNvPr id="219" name="フリーフォーム 218">
          <a:extLst>
            <a:ext uri="{FF2B5EF4-FFF2-40B4-BE49-F238E27FC236}">
              <a16:creationId xmlns:a16="http://schemas.microsoft.com/office/drawing/2014/main" id="{22CB1196-22F8-3734-60BA-3167450DC374}"/>
            </a:ext>
          </a:extLst>
        </xdr:cNvPr>
        <xdr:cNvSpPr/>
      </xdr:nvSpPr>
      <xdr:spPr>
        <a:xfrm>
          <a:off x="6223000" y="1584556"/>
          <a:ext cx="3147202" cy="6661351"/>
        </a:xfrm>
        <a:custGeom>
          <a:avLst/>
          <a:gdLst>
            <a:gd name="connsiteX0" fmla="*/ 0 w 4014452"/>
            <a:gd name="connsiteY0" fmla="*/ 7207456 h 7207456"/>
            <a:gd name="connsiteX1" fmla="*/ 2963333 w 4014452"/>
            <a:gd name="connsiteY1" fmla="*/ 6156963 h 7207456"/>
            <a:gd name="connsiteX2" fmla="*/ 4013827 w 4014452"/>
            <a:gd name="connsiteY2" fmla="*/ 2974123 h 7207456"/>
            <a:gd name="connsiteX3" fmla="*/ 3088765 w 4014452"/>
            <a:gd name="connsiteY3" fmla="*/ 308691 h 7207456"/>
            <a:gd name="connsiteX4" fmla="*/ 1379753 w 4014452"/>
            <a:gd name="connsiteY4" fmla="*/ 89185 h 7207456"/>
            <a:gd name="connsiteX5" fmla="*/ 156790 w 4014452"/>
            <a:gd name="connsiteY5" fmla="*/ 606592 h 7207456"/>
            <a:gd name="connsiteX0" fmla="*/ 0 w 4014452"/>
            <a:gd name="connsiteY0" fmla="*/ 7231769 h 7231769"/>
            <a:gd name="connsiteX1" fmla="*/ 2963333 w 4014452"/>
            <a:gd name="connsiteY1" fmla="*/ 6181276 h 7231769"/>
            <a:gd name="connsiteX2" fmla="*/ 4013827 w 4014452"/>
            <a:gd name="connsiteY2" fmla="*/ 2998436 h 7231769"/>
            <a:gd name="connsiteX3" fmla="*/ 3088765 w 4014452"/>
            <a:gd name="connsiteY3" fmla="*/ 333004 h 7231769"/>
            <a:gd name="connsiteX4" fmla="*/ 1379753 w 4014452"/>
            <a:gd name="connsiteY4" fmla="*/ 113498 h 7231769"/>
            <a:gd name="connsiteX5" fmla="*/ 156790 w 4014452"/>
            <a:gd name="connsiteY5" fmla="*/ 630905 h 7231769"/>
            <a:gd name="connsiteX0" fmla="*/ 0 w 4014417"/>
            <a:gd name="connsiteY0" fmla="*/ 7176342 h 7176342"/>
            <a:gd name="connsiteX1" fmla="*/ 2963333 w 4014417"/>
            <a:gd name="connsiteY1" fmla="*/ 6125849 h 7176342"/>
            <a:gd name="connsiteX2" fmla="*/ 4013827 w 4014417"/>
            <a:gd name="connsiteY2" fmla="*/ 2943009 h 7176342"/>
            <a:gd name="connsiteX3" fmla="*/ 3088765 w 4014417"/>
            <a:gd name="connsiteY3" fmla="*/ 277577 h 7176342"/>
            <a:gd name="connsiteX4" fmla="*/ 1379753 w 4014417"/>
            <a:gd name="connsiteY4" fmla="*/ 58071 h 7176342"/>
            <a:gd name="connsiteX5" fmla="*/ 156790 w 4014417"/>
            <a:gd name="connsiteY5" fmla="*/ 575478 h 7176342"/>
            <a:gd name="connsiteX0" fmla="*/ 0 w 4017025"/>
            <a:gd name="connsiteY0" fmla="*/ 7121531 h 7121531"/>
            <a:gd name="connsiteX1" fmla="*/ 2963333 w 4017025"/>
            <a:gd name="connsiteY1" fmla="*/ 6071038 h 7121531"/>
            <a:gd name="connsiteX2" fmla="*/ 4013827 w 4017025"/>
            <a:gd name="connsiteY2" fmla="*/ 2888198 h 7121531"/>
            <a:gd name="connsiteX3" fmla="*/ 3228570 w 4017025"/>
            <a:gd name="connsiteY3" fmla="*/ 755852 h 7121531"/>
            <a:gd name="connsiteX4" fmla="*/ 1379753 w 4017025"/>
            <a:gd name="connsiteY4" fmla="*/ 3260 h 7121531"/>
            <a:gd name="connsiteX5" fmla="*/ 156790 w 4017025"/>
            <a:gd name="connsiteY5" fmla="*/ 520667 h 7121531"/>
            <a:gd name="connsiteX0" fmla="*/ 0 w 4016708"/>
            <a:gd name="connsiteY0" fmla="*/ 6849150 h 6849150"/>
            <a:gd name="connsiteX1" fmla="*/ 2963333 w 4016708"/>
            <a:gd name="connsiteY1" fmla="*/ 5798657 h 6849150"/>
            <a:gd name="connsiteX2" fmla="*/ 4013827 w 4016708"/>
            <a:gd name="connsiteY2" fmla="*/ 2615817 h 6849150"/>
            <a:gd name="connsiteX3" fmla="*/ 3228570 w 4016708"/>
            <a:gd name="connsiteY3" fmla="*/ 483471 h 6849150"/>
            <a:gd name="connsiteX4" fmla="*/ 1879059 w 4016708"/>
            <a:gd name="connsiteY4" fmla="*/ 13101 h 6849150"/>
            <a:gd name="connsiteX5" fmla="*/ 156790 w 4016708"/>
            <a:gd name="connsiteY5" fmla="*/ 248286 h 6849150"/>
            <a:gd name="connsiteX0" fmla="*/ 0 w 4016411"/>
            <a:gd name="connsiteY0" fmla="*/ 6849150 h 6849150"/>
            <a:gd name="connsiteX1" fmla="*/ 2963333 w 4016411"/>
            <a:gd name="connsiteY1" fmla="*/ 5798657 h 6849150"/>
            <a:gd name="connsiteX2" fmla="*/ 4013827 w 4016411"/>
            <a:gd name="connsiteY2" fmla="*/ 2615817 h 6849150"/>
            <a:gd name="connsiteX3" fmla="*/ 3228570 w 4016411"/>
            <a:gd name="connsiteY3" fmla="*/ 483471 h 6849150"/>
            <a:gd name="connsiteX4" fmla="*/ 1879059 w 4016411"/>
            <a:gd name="connsiteY4" fmla="*/ 13101 h 6849150"/>
            <a:gd name="connsiteX5" fmla="*/ 156790 w 4016411"/>
            <a:gd name="connsiteY5" fmla="*/ 248286 h 6849150"/>
            <a:gd name="connsiteX0" fmla="*/ 0 w 4016411"/>
            <a:gd name="connsiteY0" fmla="*/ 6839134 h 6839134"/>
            <a:gd name="connsiteX1" fmla="*/ 2963333 w 4016411"/>
            <a:gd name="connsiteY1" fmla="*/ 5788641 h 6839134"/>
            <a:gd name="connsiteX2" fmla="*/ 4013827 w 4016411"/>
            <a:gd name="connsiteY2" fmla="*/ 2605801 h 6839134"/>
            <a:gd name="connsiteX3" fmla="*/ 3228570 w 4016411"/>
            <a:gd name="connsiteY3" fmla="*/ 473455 h 6839134"/>
            <a:gd name="connsiteX4" fmla="*/ 1879059 w 4016411"/>
            <a:gd name="connsiteY4" fmla="*/ 3085 h 6839134"/>
            <a:gd name="connsiteX5" fmla="*/ 254414 w 4016411"/>
            <a:gd name="connsiteY5" fmla="*/ 329543 h 6839134"/>
            <a:gd name="connsiteX0" fmla="*/ 0 w 4032024"/>
            <a:gd name="connsiteY0" fmla="*/ 6839134 h 6839134"/>
            <a:gd name="connsiteX1" fmla="*/ 3435180 w 4032024"/>
            <a:gd name="connsiteY1" fmla="*/ 6179810 h 6839134"/>
            <a:gd name="connsiteX2" fmla="*/ 4013827 w 4032024"/>
            <a:gd name="connsiteY2" fmla="*/ 2605801 h 6839134"/>
            <a:gd name="connsiteX3" fmla="*/ 3228570 w 4032024"/>
            <a:gd name="connsiteY3" fmla="*/ 473455 h 6839134"/>
            <a:gd name="connsiteX4" fmla="*/ 1879059 w 4032024"/>
            <a:gd name="connsiteY4" fmla="*/ 3085 h 6839134"/>
            <a:gd name="connsiteX5" fmla="*/ 254414 w 4032024"/>
            <a:gd name="connsiteY5" fmla="*/ 329543 h 68391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032024" h="6839134">
              <a:moveTo>
                <a:pt x="0" y="6839134"/>
              </a:moveTo>
              <a:cubicBezTo>
                <a:pt x="1147181" y="6666665"/>
                <a:pt x="2766209" y="6885365"/>
                <a:pt x="3435180" y="6179810"/>
              </a:cubicBezTo>
              <a:cubicBezTo>
                <a:pt x="4104151" y="5474255"/>
                <a:pt x="4048262" y="3556860"/>
                <a:pt x="4013827" y="2605801"/>
              </a:cubicBezTo>
              <a:cubicBezTo>
                <a:pt x="3979392" y="1654742"/>
                <a:pt x="3524448" y="734772"/>
                <a:pt x="3228570" y="473455"/>
              </a:cubicBezTo>
              <a:cubicBezTo>
                <a:pt x="2932692" y="212138"/>
                <a:pt x="2374752" y="27070"/>
                <a:pt x="1879059" y="3085"/>
              </a:cubicBezTo>
              <a:cubicBezTo>
                <a:pt x="1383366" y="-20900"/>
                <a:pt x="621564" y="95664"/>
                <a:pt x="254414" y="329543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  <a:headEnd type="none"/>
          <a:tailEnd type="triangle"/>
        </a:ln>
      </a:spPr>
      <a:bodyPr rtlCol="0" anchor="ctr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1"/>
          </a:solidFill>
          <a:prstDash val="solid"/>
          <a:headEnd type="triangle" w="med" len="med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tabSelected="1" zoomScale="107" workbookViewId="0">
      <selection activeCell="B24" sqref="B24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12</v>
      </c>
      <c r="D2" s="10" t="s">
        <v>17</v>
      </c>
    </row>
    <row r="3" spans="2:4">
      <c r="B3" s="6" t="s">
        <v>1</v>
      </c>
      <c r="C3" s="7" t="s">
        <v>11</v>
      </c>
      <c r="D3" s="7" t="s">
        <v>0</v>
      </c>
    </row>
    <row r="4" spans="2:4">
      <c r="B4" s="6"/>
      <c r="C4" s="7"/>
      <c r="D4" s="7"/>
    </row>
    <row r="5" spans="2:4">
      <c r="B5" s="6" t="s">
        <v>26</v>
      </c>
      <c r="C5" s="7" t="s">
        <v>11</v>
      </c>
      <c r="D5" s="7" t="s">
        <v>3</v>
      </c>
    </row>
    <row r="6" spans="2:4">
      <c r="B6" s="6"/>
      <c r="C6" s="8"/>
      <c r="D6" s="7"/>
    </row>
    <row r="7" spans="2:4">
      <c r="B7" s="6" t="s">
        <v>9</v>
      </c>
      <c r="C7" s="8" t="s">
        <v>140</v>
      </c>
      <c r="D7" s="7"/>
    </row>
    <row r="8" spans="2:4">
      <c r="B8" s="6"/>
      <c r="C8" s="8"/>
      <c r="D8" s="7"/>
    </row>
    <row r="9" spans="2:4" ht="19" customHeight="1">
      <c r="B9" s="47" t="s">
        <v>8</v>
      </c>
      <c r="C9" s="4" t="s">
        <v>66</v>
      </c>
      <c r="D9" s="5" t="s">
        <v>6</v>
      </c>
    </row>
    <row r="10" spans="2:4" ht="19" customHeight="1">
      <c r="B10" s="48"/>
      <c r="C10" s="4" t="s">
        <v>67</v>
      </c>
      <c r="D10" s="5" t="s">
        <v>5</v>
      </c>
    </row>
    <row r="11" spans="2:4" ht="19" customHeight="1">
      <c r="B11" s="48"/>
      <c r="C11" s="4" t="s">
        <v>68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11</v>
      </c>
      <c r="D13" s="7" t="s">
        <v>23</v>
      </c>
    </row>
    <row r="14" spans="2:4">
      <c r="B14" s="9"/>
      <c r="C14" s="7"/>
      <c r="D14" s="7"/>
    </row>
    <row r="15" spans="2:4">
      <c r="B15" s="49" t="s">
        <v>25</v>
      </c>
      <c r="C15" s="7" t="s">
        <v>11</v>
      </c>
      <c r="D15" s="7" t="s">
        <v>15</v>
      </c>
    </row>
    <row r="16" spans="2:4">
      <c r="B16" s="50"/>
      <c r="C16" s="3" t="s">
        <v>11</v>
      </c>
      <c r="D16" s="3" t="s">
        <v>24</v>
      </c>
    </row>
    <row r="17" spans="2:4">
      <c r="B17" s="6"/>
      <c r="C17" s="51"/>
      <c r="D17" s="51"/>
    </row>
    <row r="18" spans="2:4">
      <c r="B18" s="49" t="s">
        <v>13</v>
      </c>
      <c r="C18" s="7" t="s">
        <v>65</v>
      </c>
      <c r="D18" s="7" t="s">
        <v>10</v>
      </c>
    </row>
    <row r="19" spans="2:4">
      <c r="B19" s="52"/>
      <c r="C19" s="7" t="s">
        <v>69</v>
      </c>
      <c r="D19" s="7" t="s">
        <v>14</v>
      </c>
    </row>
    <row r="20" spans="2:4">
      <c r="B20" s="52"/>
      <c r="C20" s="7" t="s">
        <v>70</v>
      </c>
      <c r="D20" s="7" t="s">
        <v>16</v>
      </c>
    </row>
    <row r="21" spans="2:4">
      <c r="B21" s="50"/>
      <c r="C21" s="7" t="s">
        <v>71</v>
      </c>
      <c r="D21" s="7" t="s">
        <v>60</v>
      </c>
    </row>
    <row r="22" spans="2:4">
      <c r="B22" s="6"/>
      <c r="C22" s="51"/>
      <c r="D22" s="51"/>
    </row>
    <row r="23" spans="2:4">
      <c r="B23" s="6" t="s">
        <v>7</v>
      </c>
      <c r="C23" s="7" t="s">
        <v>11</v>
      </c>
      <c r="D23" s="7" t="s">
        <v>141</v>
      </c>
    </row>
    <row r="24" spans="2:4">
      <c r="C24" s="46"/>
      <c r="D24" s="46"/>
    </row>
    <row r="25" spans="2:4">
      <c r="C25" s="46"/>
      <c r="D25" s="46"/>
    </row>
    <row r="26" spans="2:4">
      <c r="C26" s="46"/>
      <c r="D26" s="46"/>
    </row>
    <row r="27" spans="2:4">
      <c r="C27" s="46"/>
      <c r="D27" s="46"/>
    </row>
    <row r="28" spans="2:4">
      <c r="C28" s="46"/>
      <c r="D28" s="46"/>
    </row>
    <row r="29" spans="2:4">
      <c r="C29" s="46"/>
      <c r="D29" s="46"/>
    </row>
    <row r="30" spans="2:4">
      <c r="C30" s="46"/>
      <c r="D30" s="46"/>
    </row>
    <row r="31" spans="2:4">
      <c r="C31" s="46"/>
      <c r="D31" s="46"/>
    </row>
    <row r="32" spans="2:4">
      <c r="C32" s="46"/>
      <c r="D32" s="46"/>
    </row>
    <row r="33" spans="3:4">
      <c r="C33" s="46"/>
      <c r="D33" s="46"/>
    </row>
    <row r="34" spans="3:4">
      <c r="C34" s="46"/>
      <c r="D34" s="46"/>
    </row>
    <row r="35" spans="3:4">
      <c r="C35" s="46"/>
      <c r="D35" s="46"/>
    </row>
  </sheetData>
  <mergeCells count="17">
    <mergeCell ref="B9:B11"/>
    <mergeCell ref="B15:B16"/>
    <mergeCell ref="C17:D17"/>
    <mergeCell ref="C22:D22"/>
    <mergeCell ref="B18:B21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</mergeCells>
  <phoneticPr fontId="1"/>
  <conditionalFormatting sqref="B2:B15 B17:B18 B22:B1048576">
    <cfRule type="expression" dxfId="34" priority="1">
      <formula>B2&lt;&gt;""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FC9-1DAD-834F-981A-94EE3C637F88}">
  <dimension ref="G3:L16"/>
  <sheetViews>
    <sheetView workbookViewId="0">
      <selection activeCell="M24" sqref="M24"/>
    </sheetView>
  </sheetViews>
  <sheetFormatPr baseColWidth="10" defaultRowHeight="18"/>
  <sheetData>
    <row r="3" spans="7:12">
      <c r="G3" t="s">
        <v>125</v>
      </c>
    </row>
    <row r="7" spans="7:12">
      <c r="H7" t="s">
        <v>130</v>
      </c>
    </row>
    <row r="8" spans="7:12">
      <c r="H8" t="s">
        <v>131</v>
      </c>
    </row>
    <row r="11" spans="7:12">
      <c r="I11" t="s">
        <v>128</v>
      </c>
      <c r="L11" s="36"/>
    </row>
    <row r="12" spans="7:12">
      <c r="I12" t="s">
        <v>129</v>
      </c>
    </row>
    <row r="15" spans="7:12">
      <c r="J15" t="s">
        <v>126</v>
      </c>
    </row>
    <row r="16" spans="7:12">
      <c r="J16" t="s">
        <v>127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121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157A-542F-0544-9F85-98F0420FC1CF}">
  <sheetPr>
    <tabColor rgb="FF00B0F0"/>
  </sheetPr>
  <dimension ref="A1"/>
  <sheetViews>
    <sheetView workbookViewId="0">
      <selection activeCell="K28" sqref="K28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948B-CB17-CC43-978A-D5EB3695E688}">
  <dimension ref="L4:Q12"/>
  <sheetViews>
    <sheetView showGridLines="0" topLeftCell="A5" zoomScale="91" zoomScaleNormal="190" workbookViewId="0">
      <selection activeCell="L14" sqref="L14"/>
    </sheetView>
  </sheetViews>
  <sheetFormatPr baseColWidth="10" defaultRowHeight="18"/>
  <cols>
    <col min="12" max="12" width="9.42578125" style="32" customWidth="1"/>
    <col min="13" max="14" width="16.85546875" style="32" customWidth="1"/>
    <col min="15" max="15" width="13.28515625" style="32" customWidth="1"/>
    <col min="16" max="16" width="12.85546875" style="32" customWidth="1"/>
    <col min="17" max="17" width="13.5703125" style="32" customWidth="1"/>
  </cols>
  <sheetData>
    <row r="4" spans="12:17">
      <c r="M4" s="63" t="s">
        <v>168</v>
      </c>
      <c r="N4" s="63"/>
      <c r="O4" s="63" t="s">
        <v>166</v>
      </c>
      <c r="P4" s="63"/>
      <c r="Q4" s="63"/>
    </row>
    <row r="5" spans="12:17" ht="38">
      <c r="L5" s="37" t="s">
        <v>161</v>
      </c>
      <c r="M5" s="39" t="s">
        <v>167</v>
      </c>
      <c r="N5" s="39" t="s">
        <v>164</v>
      </c>
      <c r="O5" s="39" t="s">
        <v>165</v>
      </c>
      <c r="P5" s="39" t="s">
        <v>162</v>
      </c>
      <c r="Q5" s="39" t="s">
        <v>163</v>
      </c>
    </row>
    <row r="6" spans="12:17">
      <c r="L6" s="37" t="s">
        <v>154</v>
      </c>
      <c r="M6" s="38" t="b">
        <v>0</v>
      </c>
      <c r="N6" s="38" t="b">
        <v>0</v>
      </c>
      <c r="O6" s="38" t="b">
        <v>0</v>
      </c>
      <c r="P6" s="38" t="b">
        <v>0</v>
      </c>
      <c r="Q6" s="38" t="b">
        <v>0</v>
      </c>
    </row>
    <row r="7" spans="12:17">
      <c r="L7" s="37" t="s">
        <v>155</v>
      </c>
      <c r="M7" s="38" t="b">
        <v>1</v>
      </c>
      <c r="N7" s="38" t="b">
        <v>0</v>
      </c>
      <c r="O7" s="38" t="b">
        <v>1</v>
      </c>
      <c r="P7" s="38" t="b">
        <v>0</v>
      </c>
      <c r="Q7" s="38" t="b">
        <v>0</v>
      </c>
    </row>
    <row r="8" spans="12:17">
      <c r="L8" s="37" t="s">
        <v>156</v>
      </c>
      <c r="M8" s="38" t="b">
        <v>1</v>
      </c>
      <c r="N8" s="38" t="b">
        <v>0</v>
      </c>
      <c r="O8" s="38" t="b">
        <v>0</v>
      </c>
      <c r="P8" s="38" t="b">
        <v>1</v>
      </c>
      <c r="Q8" s="38" t="b">
        <v>0</v>
      </c>
    </row>
    <row r="9" spans="12:17">
      <c r="L9" s="37" t="s">
        <v>157</v>
      </c>
      <c r="M9" s="38" t="b">
        <v>1</v>
      </c>
      <c r="N9" s="38" t="b">
        <v>0</v>
      </c>
      <c r="O9" s="38" t="b">
        <v>0</v>
      </c>
      <c r="P9" s="38" t="b">
        <v>0</v>
      </c>
      <c r="Q9" s="38" t="b">
        <v>1</v>
      </c>
    </row>
    <row r="10" spans="12:17">
      <c r="L10" s="37" t="s">
        <v>158</v>
      </c>
      <c r="M10" s="38" t="b">
        <v>0</v>
      </c>
      <c r="N10" s="38" t="b">
        <v>1</v>
      </c>
      <c r="O10" s="38" t="b">
        <v>1</v>
      </c>
      <c r="P10" s="38" t="b">
        <v>0</v>
      </c>
      <c r="Q10" s="38" t="b">
        <v>0</v>
      </c>
    </row>
    <row r="11" spans="12:17">
      <c r="L11" s="37" t="s">
        <v>159</v>
      </c>
      <c r="M11" s="38" t="b">
        <v>0</v>
      </c>
      <c r="N11" s="38" t="b">
        <v>1</v>
      </c>
      <c r="O11" s="38" t="b">
        <v>0</v>
      </c>
      <c r="P11" s="38" t="b">
        <v>1</v>
      </c>
      <c r="Q11" s="38" t="b">
        <v>0</v>
      </c>
    </row>
    <row r="12" spans="12:17">
      <c r="L12" s="37" t="s">
        <v>160</v>
      </c>
      <c r="M12" s="38" t="b">
        <v>0</v>
      </c>
      <c r="N12" s="38" t="b">
        <v>1</v>
      </c>
      <c r="O12" s="38" t="b">
        <v>0</v>
      </c>
      <c r="P12" s="38" t="b">
        <v>0</v>
      </c>
      <c r="Q12" s="38" t="b">
        <v>1</v>
      </c>
    </row>
  </sheetData>
  <mergeCells count="2">
    <mergeCell ref="M4:N4"/>
    <mergeCell ref="O4:Q4"/>
  </mergeCells>
  <phoneticPr fontId="1"/>
  <conditionalFormatting sqref="O6:Q12">
    <cfRule type="cellIs" dxfId="2" priority="3" operator="equal">
      <formula>FALSE</formula>
    </cfRule>
  </conditionalFormatting>
  <conditionalFormatting sqref="N6:N12">
    <cfRule type="cellIs" dxfId="1" priority="2" operator="equal">
      <formula>FALSE</formula>
    </cfRule>
  </conditionalFormatting>
  <conditionalFormatting sqref="M6:M12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7CDE-3391-9D46-8031-EC40E3D62D72}">
  <dimension ref="B1:G160"/>
  <sheetViews>
    <sheetView topLeftCell="G1" workbookViewId="0">
      <selection activeCell="I164" sqref="I164"/>
    </sheetView>
  </sheetViews>
  <sheetFormatPr baseColWidth="10" defaultRowHeight="18"/>
  <cols>
    <col min="1" max="3" width="10.7109375" style="40"/>
    <col min="4" max="4" width="1.7109375" style="42" customWidth="1"/>
    <col min="5" max="5" width="7.140625" style="40" customWidth="1"/>
    <col min="6" max="6" width="30.85546875" style="40" bestFit="1" customWidth="1"/>
    <col min="7" max="7" width="1.85546875" style="42" customWidth="1"/>
    <col min="8" max="16384" width="10.7109375" style="40"/>
  </cols>
  <sheetData>
    <row r="1" spans="2:6">
      <c r="E1" s="42"/>
      <c r="F1" s="42"/>
    </row>
    <row r="2" spans="2:6">
      <c r="B2" s="40" t="s">
        <v>173</v>
      </c>
      <c r="C2" s="40" t="s">
        <v>175</v>
      </c>
      <c r="E2" s="40" t="s">
        <v>177</v>
      </c>
    </row>
    <row r="3" spans="2:6">
      <c r="B3" s="40" t="s">
        <v>174</v>
      </c>
      <c r="C3" s="40">
        <v>0</v>
      </c>
      <c r="F3" s="40" t="str">
        <f>"require('./" &amp; B3 &amp; "/" &amp; B3 &amp; "_" &amp; C3 &amp; ".png'),"</f>
        <v>require('./Asset0/Asset0_0.png'),</v>
      </c>
    </row>
    <row r="4" spans="2:6">
      <c r="B4" s="40" t="s">
        <v>174</v>
      </c>
      <c r="C4" s="40">
        <v>1</v>
      </c>
      <c r="F4" s="40" t="str">
        <f t="shared" ref="F4:F67" si="0">"require('./" &amp; B4 &amp; "/" &amp; B4 &amp; "_" &amp; C4 &amp; ".png'),"</f>
        <v>require('./Asset0/Asset0_1.png'),</v>
      </c>
    </row>
    <row r="5" spans="2:6">
      <c r="B5" s="40" t="s">
        <v>174</v>
      </c>
      <c r="C5" s="40">
        <v>2</v>
      </c>
      <c r="F5" s="40" t="str">
        <f t="shared" si="0"/>
        <v>require('./Asset0/Asset0_2.png'),</v>
      </c>
    </row>
    <row r="6" spans="2:6">
      <c r="B6" s="40" t="s">
        <v>174</v>
      </c>
      <c r="C6" s="40">
        <v>3</v>
      </c>
      <c r="F6" s="40" t="str">
        <f t="shared" si="0"/>
        <v>require('./Asset0/Asset0_3.png'),</v>
      </c>
    </row>
    <row r="7" spans="2:6">
      <c r="B7" s="40" t="s">
        <v>174</v>
      </c>
      <c r="C7" s="40">
        <v>4</v>
      </c>
      <c r="F7" s="40" t="str">
        <f t="shared" si="0"/>
        <v>require('./Asset0/Asset0_4.png'),</v>
      </c>
    </row>
    <row r="8" spans="2:6">
      <c r="B8" s="40" t="s">
        <v>174</v>
      </c>
      <c r="C8" s="40">
        <v>5</v>
      </c>
      <c r="F8" s="40" t="str">
        <f t="shared" si="0"/>
        <v>require('./Asset0/Asset0_5.png'),</v>
      </c>
    </row>
    <row r="9" spans="2:6">
      <c r="B9" s="40" t="s">
        <v>174</v>
      </c>
      <c r="C9" s="40">
        <v>6</v>
      </c>
      <c r="F9" s="40" t="str">
        <f t="shared" si="0"/>
        <v>require('./Asset0/Asset0_6.png'),</v>
      </c>
    </row>
    <row r="10" spans="2:6">
      <c r="B10" s="40" t="s">
        <v>174</v>
      </c>
      <c r="C10" s="40">
        <v>7</v>
      </c>
      <c r="F10" s="40" t="str">
        <f t="shared" si="0"/>
        <v>require('./Asset0/Asset0_7.png'),</v>
      </c>
    </row>
    <row r="11" spans="2:6">
      <c r="B11" s="40" t="s">
        <v>174</v>
      </c>
      <c r="C11" s="40">
        <v>8</v>
      </c>
      <c r="F11" s="40" t="str">
        <f t="shared" si="0"/>
        <v>require('./Asset0/Asset0_8.png'),</v>
      </c>
    </row>
    <row r="12" spans="2:6">
      <c r="B12" s="40" t="s">
        <v>174</v>
      </c>
      <c r="C12" s="40">
        <v>9</v>
      </c>
      <c r="F12" s="40" t="str">
        <f t="shared" si="0"/>
        <v>require('./Asset0/Asset0_9.png'),</v>
      </c>
    </row>
    <row r="13" spans="2:6">
      <c r="B13" s="40" t="s">
        <v>174</v>
      </c>
      <c r="C13" s="40">
        <v>10</v>
      </c>
      <c r="F13" s="40" t="str">
        <f t="shared" si="0"/>
        <v>require('./Asset0/Asset0_10.png'),</v>
      </c>
    </row>
    <row r="14" spans="2:6">
      <c r="B14" s="40" t="s">
        <v>174</v>
      </c>
      <c r="C14" s="40">
        <v>11</v>
      </c>
      <c r="F14" s="40" t="str">
        <f t="shared" si="0"/>
        <v>require('./Asset0/Asset0_11.png'),</v>
      </c>
    </row>
    <row r="15" spans="2:6">
      <c r="B15" s="40" t="s">
        <v>174</v>
      </c>
      <c r="C15" s="40">
        <v>12</v>
      </c>
      <c r="F15" s="40" t="str">
        <f t="shared" si="0"/>
        <v>require('./Asset0/Asset0_12.png'),</v>
      </c>
    </row>
    <row r="16" spans="2:6">
      <c r="B16" s="40" t="s">
        <v>174</v>
      </c>
      <c r="C16" s="40">
        <v>13</v>
      </c>
      <c r="F16" s="40" t="str">
        <f t="shared" si="0"/>
        <v>require('./Asset0/Asset0_13.png'),</v>
      </c>
    </row>
    <row r="17" spans="2:6">
      <c r="B17" s="40" t="s">
        <v>174</v>
      </c>
      <c r="C17" s="40">
        <v>14</v>
      </c>
      <c r="F17" s="40" t="str">
        <f t="shared" si="0"/>
        <v>require('./Asset0/Asset0_14.png'),</v>
      </c>
    </row>
    <row r="18" spans="2:6">
      <c r="B18" s="40" t="s">
        <v>174</v>
      </c>
      <c r="C18" s="40">
        <v>15</v>
      </c>
      <c r="F18" s="40" t="str">
        <f t="shared" si="0"/>
        <v>require('./Asset0/Asset0_15.png'),</v>
      </c>
    </row>
    <row r="19" spans="2:6">
      <c r="B19" s="40" t="s">
        <v>174</v>
      </c>
      <c r="C19" s="40">
        <v>16</v>
      </c>
      <c r="F19" s="40" t="str">
        <f t="shared" si="0"/>
        <v>require('./Asset0/Asset0_16.png'),</v>
      </c>
    </row>
    <row r="20" spans="2:6">
      <c r="B20" s="40" t="s">
        <v>174</v>
      </c>
      <c r="C20" s="40">
        <v>17</v>
      </c>
      <c r="F20" s="40" t="str">
        <f t="shared" si="0"/>
        <v>require('./Asset0/Asset0_17.png'),</v>
      </c>
    </row>
    <row r="21" spans="2:6">
      <c r="B21" s="40" t="s">
        <v>174</v>
      </c>
      <c r="C21" s="40">
        <v>18</v>
      </c>
      <c r="F21" s="40" t="str">
        <f t="shared" si="0"/>
        <v>require('./Asset0/Asset0_18.png'),</v>
      </c>
    </row>
    <row r="22" spans="2:6">
      <c r="B22" s="40" t="s">
        <v>174</v>
      </c>
      <c r="C22" s="40">
        <v>19</v>
      </c>
      <c r="F22" s="40" t="str">
        <f t="shared" si="0"/>
        <v>require('./Asset0/Asset0_19.png'),</v>
      </c>
    </row>
    <row r="23" spans="2:6">
      <c r="B23" s="40" t="s">
        <v>174</v>
      </c>
      <c r="C23" s="40">
        <v>20</v>
      </c>
      <c r="F23" s="40" t="str">
        <f t="shared" si="0"/>
        <v>require('./Asset0/Asset0_20.png'),</v>
      </c>
    </row>
    <row r="24" spans="2:6">
      <c r="B24" s="40" t="s">
        <v>174</v>
      </c>
      <c r="C24" s="40">
        <v>21</v>
      </c>
      <c r="F24" s="40" t="str">
        <f t="shared" si="0"/>
        <v>require('./Asset0/Asset0_21.png'),</v>
      </c>
    </row>
    <row r="25" spans="2:6">
      <c r="B25" s="40" t="s">
        <v>174</v>
      </c>
      <c r="C25" s="40">
        <v>22</v>
      </c>
      <c r="F25" s="40" t="str">
        <f t="shared" si="0"/>
        <v>require('./Asset0/Asset0_22.png'),</v>
      </c>
    </row>
    <row r="26" spans="2:6">
      <c r="B26" s="40" t="s">
        <v>174</v>
      </c>
      <c r="C26" s="40">
        <v>23</v>
      </c>
      <c r="F26" s="40" t="str">
        <f t="shared" si="0"/>
        <v>require('./Asset0/Asset0_23.png'),</v>
      </c>
    </row>
    <row r="27" spans="2:6">
      <c r="B27" s="40" t="s">
        <v>174</v>
      </c>
      <c r="C27" s="40">
        <v>24</v>
      </c>
      <c r="F27" s="40" t="str">
        <f t="shared" si="0"/>
        <v>require('./Asset0/Asset0_24.png'),</v>
      </c>
    </row>
    <row r="28" spans="2:6">
      <c r="B28" s="40" t="s">
        <v>174</v>
      </c>
      <c r="C28" s="40">
        <v>25</v>
      </c>
      <c r="F28" s="40" t="str">
        <f t="shared" si="0"/>
        <v>require('./Asset0/Asset0_25.png'),</v>
      </c>
    </row>
    <row r="29" spans="2:6">
      <c r="B29" s="40" t="s">
        <v>174</v>
      </c>
      <c r="C29" s="40">
        <v>26</v>
      </c>
      <c r="F29" s="40" t="str">
        <f t="shared" si="0"/>
        <v>require('./Asset0/Asset0_26.png'),</v>
      </c>
    </row>
    <row r="30" spans="2:6">
      <c r="B30" s="40" t="s">
        <v>174</v>
      </c>
      <c r="C30" s="40">
        <v>27</v>
      </c>
      <c r="F30" s="40" t="str">
        <f t="shared" si="0"/>
        <v>require('./Asset0/Asset0_27.png'),</v>
      </c>
    </row>
    <row r="31" spans="2:6">
      <c r="B31" s="40" t="s">
        <v>174</v>
      </c>
      <c r="C31" s="40">
        <v>28</v>
      </c>
      <c r="F31" s="40" t="str">
        <f t="shared" si="0"/>
        <v>require('./Asset0/Asset0_28.png'),</v>
      </c>
    </row>
    <row r="32" spans="2:6">
      <c r="B32" s="40" t="s">
        <v>174</v>
      </c>
      <c r="C32" s="40">
        <v>29</v>
      </c>
      <c r="F32" s="40" t="str">
        <f t="shared" si="0"/>
        <v>require('./Asset0/Asset0_29.png'),</v>
      </c>
    </row>
    <row r="33" spans="2:6">
      <c r="B33" s="40" t="s">
        <v>174</v>
      </c>
      <c r="C33" s="40">
        <v>30</v>
      </c>
      <c r="F33" s="40" t="str">
        <f t="shared" si="0"/>
        <v>require('./Asset0/Asset0_30.png'),</v>
      </c>
    </row>
    <row r="34" spans="2:6">
      <c r="B34" s="40" t="s">
        <v>174</v>
      </c>
      <c r="C34" s="40">
        <v>31</v>
      </c>
      <c r="F34" s="40" t="str">
        <f t="shared" si="0"/>
        <v>require('./Asset0/Asset0_31.png'),</v>
      </c>
    </row>
    <row r="35" spans="2:6">
      <c r="B35" s="40" t="s">
        <v>174</v>
      </c>
      <c r="C35" s="40">
        <v>32</v>
      </c>
      <c r="F35" s="40" t="str">
        <f t="shared" si="0"/>
        <v>require('./Asset0/Asset0_32.png'),</v>
      </c>
    </row>
    <row r="36" spans="2:6">
      <c r="B36" s="40" t="s">
        <v>174</v>
      </c>
      <c r="C36" s="40">
        <v>33</v>
      </c>
      <c r="F36" s="40" t="str">
        <f t="shared" si="0"/>
        <v>require('./Asset0/Asset0_33.png'),</v>
      </c>
    </row>
    <row r="37" spans="2:6">
      <c r="B37" s="40" t="s">
        <v>174</v>
      </c>
      <c r="C37" s="40">
        <v>34</v>
      </c>
      <c r="F37" s="40" t="str">
        <f t="shared" si="0"/>
        <v>require('./Asset0/Asset0_34.png'),</v>
      </c>
    </row>
    <row r="38" spans="2:6">
      <c r="B38" s="40" t="s">
        <v>174</v>
      </c>
      <c r="C38" s="40">
        <v>35</v>
      </c>
      <c r="F38" s="40" t="str">
        <f t="shared" si="0"/>
        <v>require('./Asset0/Asset0_35.png'),</v>
      </c>
    </row>
    <row r="39" spans="2:6">
      <c r="B39" s="40" t="s">
        <v>174</v>
      </c>
      <c r="C39" s="40">
        <v>36</v>
      </c>
      <c r="F39" s="40" t="str">
        <f t="shared" si="0"/>
        <v>require('./Asset0/Asset0_36.png'),</v>
      </c>
    </row>
    <row r="40" spans="2:6">
      <c r="B40" s="40" t="s">
        <v>174</v>
      </c>
      <c r="C40" s="40">
        <v>37</v>
      </c>
      <c r="F40" s="40" t="str">
        <f t="shared" si="0"/>
        <v>require('./Asset0/Asset0_37.png'),</v>
      </c>
    </row>
    <row r="41" spans="2:6">
      <c r="B41" s="40" t="s">
        <v>174</v>
      </c>
      <c r="C41" s="40">
        <v>38</v>
      </c>
      <c r="F41" s="40" t="str">
        <f t="shared" si="0"/>
        <v>require('./Asset0/Asset0_38.png'),</v>
      </c>
    </row>
    <row r="42" spans="2:6">
      <c r="B42" s="40" t="s">
        <v>174</v>
      </c>
      <c r="C42" s="40">
        <v>39</v>
      </c>
      <c r="F42" s="40" t="str">
        <f t="shared" si="0"/>
        <v>require('./Asset0/Asset0_39.png'),</v>
      </c>
    </row>
    <row r="43" spans="2:6">
      <c r="B43" s="40" t="s">
        <v>174</v>
      </c>
      <c r="C43" s="40">
        <v>40</v>
      </c>
      <c r="F43" s="40" t="str">
        <f t="shared" si="0"/>
        <v>require('./Asset0/Asset0_40.png'),</v>
      </c>
    </row>
    <row r="44" spans="2:6">
      <c r="B44" s="40" t="s">
        <v>174</v>
      </c>
      <c r="C44" s="40">
        <v>41</v>
      </c>
      <c r="F44" s="40" t="str">
        <f t="shared" si="0"/>
        <v>require('./Asset0/Asset0_41.png'),</v>
      </c>
    </row>
    <row r="45" spans="2:6">
      <c r="B45" s="40" t="s">
        <v>174</v>
      </c>
      <c r="C45" s="40">
        <v>42</v>
      </c>
      <c r="F45" s="40" t="str">
        <f t="shared" si="0"/>
        <v>require('./Asset0/Asset0_42.png'),</v>
      </c>
    </row>
    <row r="46" spans="2:6">
      <c r="B46" s="40" t="s">
        <v>174</v>
      </c>
      <c r="C46" s="40">
        <v>43</v>
      </c>
      <c r="F46" s="40" t="str">
        <f t="shared" si="0"/>
        <v>require('./Asset0/Asset0_43.png'),</v>
      </c>
    </row>
    <row r="47" spans="2:6">
      <c r="B47" s="40" t="s">
        <v>174</v>
      </c>
      <c r="C47" s="40">
        <v>44</v>
      </c>
      <c r="F47" s="40" t="str">
        <f t="shared" si="0"/>
        <v>require('./Asset0/Asset0_44.png'),</v>
      </c>
    </row>
    <row r="48" spans="2:6">
      <c r="B48" s="40" t="s">
        <v>174</v>
      </c>
      <c r="C48" s="40">
        <v>45</v>
      </c>
      <c r="F48" s="40" t="str">
        <f t="shared" si="0"/>
        <v>require('./Asset0/Asset0_45.png'),</v>
      </c>
    </row>
    <row r="49" spans="2:6">
      <c r="B49" s="40" t="s">
        <v>174</v>
      </c>
      <c r="C49" s="40">
        <v>46</v>
      </c>
      <c r="F49" s="40" t="str">
        <f t="shared" si="0"/>
        <v>require('./Asset0/Asset0_46.png'),</v>
      </c>
    </row>
    <row r="50" spans="2:6">
      <c r="B50" s="40" t="s">
        <v>174</v>
      </c>
      <c r="C50" s="40">
        <v>47</v>
      </c>
      <c r="F50" s="40" t="str">
        <f t="shared" si="0"/>
        <v>require('./Asset0/Asset0_47.png'),</v>
      </c>
    </row>
    <row r="51" spans="2:6">
      <c r="B51" s="40" t="s">
        <v>174</v>
      </c>
      <c r="C51" s="40">
        <v>48</v>
      </c>
      <c r="F51" s="40" t="str">
        <f t="shared" si="0"/>
        <v>require('./Asset0/Asset0_48.png'),</v>
      </c>
    </row>
    <row r="52" spans="2:6">
      <c r="B52" s="40" t="s">
        <v>174</v>
      </c>
      <c r="C52" s="40">
        <v>49</v>
      </c>
      <c r="F52" s="40" t="str">
        <f t="shared" si="0"/>
        <v>require('./Asset0/Asset0_49.png'),</v>
      </c>
    </row>
    <row r="53" spans="2:6">
      <c r="B53" s="40" t="s">
        <v>174</v>
      </c>
      <c r="C53" s="40">
        <v>50</v>
      </c>
      <c r="F53" s="40" t="str">
        <f t="shared" si="0"/>
        <v>require('./Asset0/Asset0_50.png'),</v>
      </c>
    </row>
    <row r="54" spans="2:6">
      <c r="B54" s="40" t="s">
        <v>174</v>
      </c>
      <c r="C54" s="40">
        <v>51</v>
      </c>
      <c r="F54" s="40" t="str">
        <f t="shared" si="0"/>
        <v>require('./Asset0/Asset0_51.png'),</v>
      </c>
    </row>
    <row r="55" spans="2:6">
      <c r="B55" s="40" t="s">
        <v>174</v>
      </c>
      <c r="C55" s="40">
        <v>52</v>
      </c>
      <c r="F55" s="40" t="str">
        <f t="shared" si="0"/>
        <v>require('./Asset0/Asset0_52.png'),</v>
      </c>
    </row>
    <row r="56" spans="2:6">
      <c r="B56" s="40" t="s">
        <v>174</v>
      </c>
      <c r="C56" s="40">
        <v>53</v>
      </c>
      <c r="F56" s="40" t="str">
        <f t="shared" si="0"/>
        <v>require('./Asset0/Asset0_53.png'),</v>
      </c>
    </row>
    <row r="57" spans="2:6">
      <c r="B57" s="40" t="s">
        <v>174</v>
      </c>
      <c r="C57" s="40">
        <v>54</v>
      </c>
      <c r="F57" s="40" t="str">
        <f t="shared" si="0"/>
        <v>require('./Asset0/Asset0_54.png'),</v>
      </c>
    </row>
    <row r="58" spans="2:6">
      <c r="B58" s="40" t="s">
        <v>174</v>
      </c>
      <c r="C58" s="40">
        <v>55</v>
      </c>
      <c r="F58" s="40" t="str">
        <f t="shared" si="0"/>
        <v>require('./Asset0/Asset0_55.png'),</v>
      </c>
    </row>
    <row r="59" spans="2:6">
      <c r="B59" s="40" t="s">
        <v>174</v>
      </c>
      <c r="C59" s="40">
        <v>56</v>
      </c>
      <c r="F59" s="40" t="str">
        <f t="shared" si="0"/>
        <v>require('./Asset0/Asset0_56.png'),</v>
      </c>
    </row>
    <row r="60" spans="2:6">
      <c r="B60" s="40" t="s">
        <v>174</v>
      </c>
      <c r="C60" s="40">
        <v>57</v>
      </c>
      <c r="F60" s="40" t="str">
        <f t="shared" si="0"/>
        <v>require('./Asset0/Asset0_57.png'),</v>
      </c>
    </row>
    <row r="61" spans="2:6">
      <c r="B61" s="40" t="s">
        <v>174</v>
      </c>
      <c r="C61" s="40">
        <v>58</v>
      </c>
      <c r="F61" s="40" t="str">
        <f t="shared" si="0"/>
        <v>require('./Asset0/Asset0_58.png'),</v>
      </c>
    </row>
    <row r="62" spans="2:6">
      <c r="B62" s="40" t="s">
        <v>174</v>
      </c>
      <c r="C62" s="40">
        <v>59</v>
      </c>
      <c r="F62" s="40" t="str">
        <f t="shared" si="0"/>
        <v>require('./Asset0/Asset0_59.png'),</v>
      </c>
    </row>
    <row r="63" spans="2:6">
      <c r="B63" s="40" t="s">
        <v>174</v>
      </c>
      <c r="C63" s="40">
        <v>60</v>
      </c>
      <c r="F63" s="40" t="str">
        <f t="shared" si="0"/>
        <v>require('./Asset0/Asset0_60.png'),</v>
      </c>
    </row>
    <row r="64" spans="2:6">
      <c r="B64" s="40" t="s">
        <v>174</v>
      </c>
      <c r="C64" s="40">
        <v>61</v>
      </c>
      <c r="F64" s="40" t="str">
        <f t="shared" si="0"/>
        <v>require('./Asset0/Asset0_61.png'),</v>
      </c>
    </row>
    <row r="65" spans="2:6">
      <c r="B65" s="40" t="s">
        <v>174</v>
      </c>
      <c r="C65" s="40">
        <v>62</v>
      </c>
      <c r="F65" s="40" t="str">
        <f t="shared" si="0"/>
        <v>require('./Asset0/Asset0_62.png'),</v>
      </c>
    </row>
    <row r="66" spans="2:6">
      <c r="B66" s="40" t="s">
        <v>174</v>
      </c>
      <c r="C66" s="40">
        <v>63</v>
      </c>
      <c r="F66" s="40" t="str">
        <f t="shared" si="0"/>
        <v>require('./Asset0/Asset0_63.png'),</v>
      </c>
    </row>
    <row r="67" spans="2:6">
      <c r="B67" s="40" t="s">
        <v>174</v>
      </c>
      <c r="C67" s="40">
        <v>64</v>
      </c>
      <c r="F67" s="40" t="str">
        <f t="shared" si="0"/>
        <v>require('./Asset0/Asset0_64.png'),</v>
      </c>
    </row>
    <row r="68" spans="2:6">
      <c r="B68" s="40" t="s">
        <v>174</v>
      </c>
      <c r="C68" s="40">
        <v>65</v>
      </c>
      <c r="F68" s="40" t="str">
        <f t="shared" ref="F68:F131" si="1">"require('./" &amp; B68 &amp; "/" &amp; B68 &amp; "_" &amp; C68 &amp; ".png'),"</f>
        <v>require('./Asset0/Asset0_65.png'),</v>
      </c>
    </row>
    <row r="69" spans="2:6">
      <c r="B69" s="40" t="s">
        <v>174</v>
      </c>
      <c r="C69" s="40">
        <v>66</v>
      </c>
      <c r="F69" s="40" t="str">
        <f t="shared" si="1"/>
        <v>require('./Asset0/Asset0_66.png'),</v>
      </c>
    </row>
    <row r="70" spans="2:6">
      <c r="B70" s="40" t="s">
        <v>174</v>
      </c>
      <c r="C70" s="40">
        <v>67</v>
      </c>
      <c r="F70" s="40" t="str">
        <f t="shared" si="1"/>
        <v>require('./Asset0/Asset0_67.png'),</v>
      </c>
    </row>
    <row r="71" spans="2:6">
      <c r="B71" s="40" t="s">
        <v>174</v>
      </c>
      <c r="C71" s="40">
        <v>68</v>
      </c>
      <c r="F71" s="40" t="str">
        <f t="shared" si="1"/>
        <v>require('./Asset0/Asset0_68.png'),</v>
      </c>
    </row>
    <row r="72" spans="2:6">
      <c r="B72" s="40" t="s">
        <v>174</v>
      </c>
      <c r="C72" s="40">
        <v>69</v>
      </c>
      <c r="F72" s="40" t="str">
        <f t="shared" si="1"/>
        <v>require('./Asset0/Asset0_69.png'),</v>
      </c>
    </row>
    <row r="73" spans="2:6">
      <c r="B73" s="40" t="s">
        <v>174</v>
      </c>
      <c r="C73" s="40">
        <v>70</v>
      </c>
      <c r="F73" s="40" t="str">
        <f t="shared" si="1"/>
        <v>require('./Asset0/Asset0_70.png'),</v>
      </c>
    </row>
    <row r="74" spans="2:6">
      <c r="B74" s="40" t="s">
        <v>174</v>
      </c>
      <c r="C74" s="40">
        <v>71</v>
      </c>
      <c r="F74" s="40" t="str">
        <f t="shared" si="1"/>
        <v>require('./Asset0/Asset0_71.png'),</v>
      </c>
    </row>
    <row r="75" spans="2:6">
      <c r="B75" s="40" t="s">
        <v>174</v>
      </c>
      <c r="C75" s="40">
        <v>72</v>
      </c>
      <c r="F75" s="40" t="str">
        <f t="shared" si="1"/>
        <v>require('./Asset0/Asset0_72.png'),</v>
      </c>
    </row>
    <row r="76" spans="2:6">
      <c r="B76" s="40" t="s">
        <v>174</v>
      </c>
      <c r="C76" s="40">
        <v>73</v>
      </c>
      <c r="F76" s="40" t="str">
        <f t="shared" si="1"/>
        <v>require('./Asset0/Asset0_73.png'),</v>
      </c>
    </row>
    <row r="77" spans="2:6">
      <c r="B77" s="40" t="s">
        <v>174</v>
      </c>
      <c r="C77" s="40">
        <v>74</v>
      </c>
      <c r="F77" s="40" t="str">
        <f t="shared" si="1"/>
        <v>require('./Asset0/Asset0_74.png'),</v>
      </c>
    </row>
    <row r="78" spans="2:6">
      <c r="B78" s="40" t="s">
        <v>174</v>
      </c>
      <c r="C78" s="40">
        <v>75</v>
      </c>
      <c r="F78" s="40" t="str">
        <f t="shared" si="1"/>
        <v>require('./Asset0/Asset0_75.png'),</v>
      </c>
    </row>
    <row r="79" spans="2:6">
      <c r="B79" s="40" t="s">
        <v>174</v>
      </c>
      <c r="C79" s="40">
        <v>76</v>
      </c>
      <c r="F79" s="40" t="str">
        <f t="shared" si="1"/>
        <v>require('./Asset0/Asset0_76.png'),</v>
      </c>
    </row>
    <row r="80" spans="2:6">
      <c r="B80" s="40" t="s">
        <v>174</v>
      </c>
      <c r="C80" s="40">
        <v>77</v>
      </c>
      <c r="F80" s="40" t="str">
        <f t="shared" si="1"/>
        <v>require('./Asset0/Asset0_77.png'),</v>
      </c>
    </row>
    <row r="81" spans="2:6">
      <c r="B81" s="40" t="s">
        <v>174</v>
      </c>
      <c r="C81" s="40">
        <v>78</v>
      </c>
      <c r="F81" s="40" t="str">
        <f t="shared" si="1"/>
        <v>require('./Asset0/Asset0_78.png'),</v>
      </c>
    </row>
    <row r="82" spans="2:6">
      <c r="B82" s="40" t="s">
        <v>174</v>
      </c>
      <c r="C82" s="40">
        <v>79</v>
      </c>
      <c r="F82" s="40" t="str">
        <f t="shared" si="1"/>
        <v>require('./Asset0/Asset0_79.png'),</v>
      </c>
    </row>
    <row r="83" spans="2:6">
      <c r="B83" s="40" t="s">
        <v>174</v>
      </c>
      <c r="C83" s="40">
        <v>80</v>
      </c>
      <c r="F83" s="40" t="str">
        <f t="shared" si="1"/>
        <v>require('./Asset0/Asset0_80.png'),</v>
      </c>
    </row>
    <row r="84" spans="2:6">
      <c r="B84" s="40" t="s">
        <v>174</v>
      </c>
      <c r="C84" s="40">
        <v>81</v>
      </c>
      <c r="F84" s="40" t="str">
        <f t="shared" si="1"/>
        <v>require('./Asset0/Asset0_81.png'),</v>
      </c>
    </row>
    <row r="85" spans="2:6">
      <c r="B85" s="40" t="s">
        <v>174</v>
      </c>
      <c r="C85" s="40">
        <v>82</v>
      </c>
      <c r="F85" s="40" t="str">
        <f t="shared" si="1"/>
        <v>require('./Asset0/Asset0_82.png'),</v>
      </c>
    </row>
    <row r="86" spans="2:6">
      <c r="B86" s="40" t="s">
        <v>174</v>
      </c>
      <c r="C86" s="40">
        <v>83</v>
      </c>
      <c r="F86" s="40" t="str">
        <f t="shared" si="1"/>
        <v>require('./Asset0/Asset0_83.png'),</v>
      </c>
    </row>
    <row r="87" spans="2:6">
      <c r="B87" s="40" t="s">
        <v>174</v>
      </c>
      <c r="C87" s="40">
        <v>84</v>
      </c>
      <c r="F87" s="40" t="str">
        <f t="shared" si="1"/>
        <v>require('./Asset0/Asset0_84.png'),</v>
      </c>
    </row>
    <row r="88" spans="2:6">
      <c r="B88" s="40" t="s">
        <v>174</v>
      </c>
      <c r="C88" s="40">
        <v>85</v>
      </c>
      <c r="F88" s="40" t="str">
        <f t="shared" si="1"/>
        <v>require('./Asset0/Asset0_85.png'),</v>
      </c>
    </row>
    <row r="89" spans="2:6">
      <c r="B89" s="40" t="s">
        <v>174</v>
      </c>
      <c r="C89" s="40">
        <v>86</v>
      </c>
      <c r="F89" s="40" t="str">
        <f t="shared" si="1"/>
        <v>require('./Asset0/Asset0_86.png'),</v>
      </c>
    </row>
    <row r="90" spans="2:6">
      <c r="B90" s="40" t="s">
        <v>174</v>
      </c>
      <c r="C90" s="40">
        <v>87</v>
      </c>
      <c r="F90" s="40" t="str">
        <f t="shared" si="1"/>
        <v>require('./Asset0/Asset0_87.png'),</v>
      </c>
    </row>
    <row r="91" spans="2:6">
      <c r="B91" s="40" t="s">
        <v>174</v>
      </c>
      <c r="C91" s="40">
        <v>88</v>
      </c>
      <c r="F91" s="40" t="str">
        <f t="shared" si="1"/>
        <v>require('./Asset0/Asset0_88.png'),</v>
      </c>
    </row>
    <row r="92" spans="2:6">
      <c r="B92" s="40" t="s">
        <v>174</v>
      </c>
      <c r="C92" s="40">
        <v>89</v>
      </c>
      <c r="F92" s="40" t="str">
        <f t="shared" si="1"/>
        <v>require('./Asset0/Asset0_89.png'),</v>
      </c>
    </row>
    <row r="93" spans="2:6">
      <c r="B93" s="40" t="s">
        <v>174</v>
      </c>
      <c r="C93" s="40">
        <v>90</v>
      </c>
      <c r="F93" s="40" t="str">
        <f t="shared" si="1"/>
        <v>require('./Asset0/Asset0_90.png'),</v>
      </c>
    </row>
    <row r="94" spans="2:6">
      <c r="B94" s="40" t="s">
        <v>174</v>
      </c>
      <c r="C94" s="40">
        <v>91</v>
      </c>
      <c r="F94" s="40" t="str">
        <f t="shared" si="1"/>
        <v>require('./Asset0/Asset0_91.png'),</v>
      </c>
    </row>
    <row r="95" spans="2:6">
      <c r="B95" s="40" t="s">
        <v>174</v>
      </c>
      <c r="C95" s="40">
        <v>92</v>
      </c>
      <c r="F95" s="40" t="str">
        <f t="shared" si="1"/>
        <v>require('./Asset0/Asset0_92.png'),</v>
      </c>
    </row>
    <row r="96" spans="2:6">
      <c r="B96" s="40" t="s">
        <v>174</v>
      </c>
      <c r="C96" s="40">
        <v>93</v>
      </c>
      <c r="F96" s="40" t="str">
        <f t="shared" si="1"/>
        <v>require('./Asset0/Asset0_93.png'),</v>
      </c>
    </row>
    <row r="97" spans="2:6">
      <c r="B97" s="40" t="s">
        <v>174</v>
      </c>
      <c r="C97" s="40">
        <v>94</v>
      </c>
      <c r="F97" s="40" t="str">
        <f t="shared" si="1"/>
        <v>require('./Asset0/Asset0_94.png'),</v>
      </c>
    </row>
    <row r="98" spans="2:6">
      <c r="B98" s="40" t="s">
        <v>174</v>
      </c>
      <c r="C98" s="40">
        <v>95</v>
      </c>
      <c r="F98" s="40" t="str">
        <f t="shared" si="1"/>
        <v>require('./Asset0/Asset0_95.png'),</v>
      </c>
    </row>
    <row r="99" spans="2:6">
      <c r="B99" s="40" t="s">
        <v>174</v>
      </c>
      <c r="C99" s="40">
        <v>96</v>
      </c>
      <c r="F99" s="40" t="str">
        <f t="shared" si="1"/>
        <v>require('./Asset0/Asset0_96.png'),</v>
      </c>
    </row>
    <row r="100" spans="2:6">
      <c r="B100" s="40" t="s">
        <v>174</v>
      </c>
      <c r="C100" s="40">
        <v>97</v>
      </c>
      <c r="F100" s="40" t="str">
        <f t="shared" si="1"/>
        <v>require('./Asset0/Asset0_97.png'),</v>
      </c>
    </row>
    <row r="101" spans="2:6">
      <c r="B101" s="40" t="s">
        <v>174</v>
      </c>
      <c r="C101" s="40">
        <v>98</v>
      </c>
      <c r="F101" s="40" t="str">
        <f t="shared" si="1"/>
        <v>require('./Asset0/Asset0_98.png'),</v>
      </c>
    </row>
    <row r="102" spans="2:6">
      <c r="B102" s="40" t="s">
        <v>174</v>
      </c>
      <c r="C102" s="40">
        <v>99</v>
      </c>
      <c r="F102" s="40" t="str">
        <f t="shared" si="1"/>
        <v>require('./Asset0/Asset0_99.png'),</v>
      </c>
    </row>
    <row r="103" spans="2:6">
      <c r="B103" s="40" t="s">
        <v>174</v>
      </c>
      <c r="C103" s="40">
        <v>100</v>
      </c>
      <c r="F103" s="40" t="str">
        <f t="shared" si="1"/>
        <v>require('./Asset0/Asset0_100.png'),</v>
      </c>
    </row>
    <row r="104" spans="2:6">
      <c r="B104" s="40" t="s">
        <v>174</v>
      </c>
      <c r="C104" s="40">
        <v>101</v>
      </c>
      <c r="F104" s="40" t="str">
        <f t="shared" si="1"/>
        <v>require('./Asset0/Asset0_101.png'),</v>
      </c>
    </row>
    <row r="105" spans="2:6">
      <c r="B105" s="40" t="s">
        <v>174</v>
      </c>
      <c r="C105" s="40">
        <v>102</v>
      </c>
      <c r="F105" s="40" t="str">
        <f t="shared" si="1"/>
        <v>require('./Asset0/Asset0_102.png'),</v>
      </c>
    </row>
    <row r="106" spans="2:6">
      <c r="B106" s="40" t="s">
        <v>174</v>
      </c>
      <c r="C106" s="40">
        <v>103</v>
      </c>
      <c r="F106" s="40" t="str">
        <f t="shared" si="1"/>
        <v>require('./Asset0/Asset0_103.png'),</v>
      </c>
    </row>
    <row r="107" spans="2:6">
      <c r="B107" s="40" t="s">
        <v>174</v>
      </c>
      <c r="C107" s="40">
        <v>104</v>
      </c>
      <c r="F107" s="40" t="str">
        <f t="shared" si="1"/>
        <v>require('./Asset0/Asset0_104.png'),</v>
      </c>
    </row>
    <row r="108" spans="2:6">
      <c r="B108" s="40" t="s">
        <v>174</v>
      </c>
      <c r="C108" s="40">
        <v>105</v>
      </c>
      <c r="F108" s="40" t="str">
        <f t="shared" si="1"/>
        <v>require('./Asset0/Asset0_105.png'),</v>
      </c>
    </row>
    <row r="109" spans="2:6">
      <c r="B109" s="40" t="s">
        <v>174</v>
      </c>
      <c r="C109" s="40">
        <v>106</v>
      </c>
      <c r="F109" s="40" t="str">
        <f t="shared" si="1"/>
        <v>require('./Asset0/Asset0_106.png'),</v>
      </c>
    </row>
    <row r="110" spans="2:6">
      <c r="B110" s="40" t="s">
        <v>174</v>
      </c>
      <c r="C110" s="40">
        <v>107</v>
      </c>
      <c r="F110" s="40" t="str">
        <f t="shared" si="1"/>
        <v>require('./Asset0/Asset0_107.png'),</v>
      </c>
    </row>
    <row r="111" spans="2:6">
      <c r="B111" s="40" t="s">
        <v>174</v>
      </c>
      <c r="C111" s="40">
        <v>108</v>
      </c>
      <c r="F111" s="40" t="str">
        <f t="shared" si="1"/>
        <v>require('./Asset0/Asset0_108.png'),</v>
      </c>
    </row>
    <row r="112" spans="2:6">
      <c r="B112" s="40" t="s">
        <v>174</v>
      </c>
      <c r="C112" s="40">
        <v>109</v>
      </c>
      <c r="F112" s="40" t="str">
        <f t="shared" si="1"/>
        <v>require('./Asset0/Asset0_109.png'),</v>
      </c>
    </row>
    <row r="113" spans="2:6">
      <c r="B113" s="40" t="s">
        <v>174</v>
      </c>
      <c r="C113" s="40">
        <v>110</v>
      </c>
      <c r="F113" s="40" t="str">
        <f t="shared" si="1"/>
        <v>require('./Asset0/Asset0_110.png'),</v>
      </c>
    </row>
    <row r="114" spans="2:6">
      <c r="B114" s="40" t="s">
        <v>174</v>
      </c>
      <c r="C114" s="40">
        <v>111</v>
      </c>
      <c r="F114" s="40" t="str">
        <f t="shared" si="1"/>
        <v>require('./Asset0/Asset0_111.png'),</v>
      </c>
    </row>
    <row r="115" spans="2:6">
      <c r="B115" s="40" t="s">
        <v>174</v>
      </c>
      <c r="C115" s="40">
        <v>112</v>
      </c>
      <c r="F115" s="40" t="str">
        <f t="shared" si="1"/>
        <v>require('./Asset0/Asset0_112.png'),</v>
      </c>
    </row>
    <row r="116" spans="2:6">
      <c r="B116" s="40" t="s">
        <v>174</v>
      </c>
      <c r="C116" s="40">
        <v>113</v>
      </c>
      <c r="F116" s="40" t="str">
        <f t="shared" si="1"/>
        <v>require('./Asset0/Asset0_113.png'),</v>
      </c>
    </row>
    <row r="117" spans="2:6">
      <c r="B117" s="40" t="s">
        <v>174</v>
      </c>
      <c r="C117" s="40">
        <v>114</v>
      </c>
      <c r="F117" s="40" t="str">
        <f t="shared" si="1"/>
        <v>require('./Asset0/Asset0_114.png'),</v>
      </c>
    </row>
    <row r="118" spans="2:6">
      <c r="B118" s="40" t="s">
        <v>174</v>
      </c>
      <c r="C118" s="40">
        <v>115</v>
      </c>
      <c r="F118" s="40" t="str">
        <f t="shared" si="1"/>
        <v>require('./Asset0/Asset0_115.png'),</v>
      </c>
    </row>
    <row r="119" spans="2:6">
      <c r="B119" s="40" t="s">
        <v>174</v>
      </c>
      <c r="C119" s="40">
        <v>116</v>
      </c>
      <c r="F119" s="40" t="str">
        <f t="shared" si="1"/>
        <v>require('./Asset0/Asset0_116.png'),</v>
      </c>
    </row>
    <row r="120" spans="2:6">
      <c r="B120" s="40" t="s">
        <v>174</v>
      </c>
      <c r="C120" s="40">
        <v>117</v>
      </c>
      <c r="F120" s="40" t="str">
        <f t="shared" si="1"/>
        <v>require('./Asset0/Asset0_117.png'),</v>
      </c>
    </row>
    <row r="121" spans="2:6">
      <c r="B121" s="40" t="s">
        <v>174</v>
      </c>
      <c r="C121" s="40">
        <v>118</v>
      </c>
      <c r="F121" s="40" t="str">
        <f t="shared" si="1"/>
        <v>require('./Asset0/Asset0_118.png'),</v>
      </c>
    </row>
    <row r="122" spans="2:6">
      <c r="B122" s="40" t="s">
        <v>174</v>
      </c>
      <c r="C122" s="40">
        <v>119</v>
      </c>
      <c r="F122" s="40" t="str">
        <f t="shared" si="1"/>
        <v>require('./Asset0/Asset0_119.png'),</v>
      </c>
    </row>
    <row r="123" spans="2:6">
      <c r="B123" s="40" t="s">
        <v>174</v>
      </c>
      <c r="C123" s="40">
        <v>120</v>
      </c>
      <c r="F123" s="40" t="str">
        <f t="shared" si="1"/>
        <v>require('./Asset0/Asset0_120.png'),</v>
      </c>
    </row>
    <row r="124" spans="2:6">
      <c r="B124" s="40" t="s">
        <v>174</v>
      </c>
      <c r="C124" s="40">
        <v>121</v>
      </c>
      <c r="F124" s="40" t="str">
        <f t="shared" si="1"/>
        <v>require('./Asset0/Asset0_121.png'),</v>
      </c>
    </row>
    <row r="125" spans="2:6">
      <c r="B125" s="40" t="s">
        <v>174</v>
      </c>
      <c r="C125" s="40">
        <v>122</v>
      </c>
      <c r="F125" s="40" t="str">
        <f t="shared" si="1"/>
        <v>require('./Asset0/Asset0_122.png'),</v>
      </c>
    </row>
    <row r="126" spans="2:6">
      <c r="B126" s="40" t="s">
        <v>174</v>
      </c>
      <c r="C126" s="40">
        <v>123</v>
      </c>
      <c r="F126" s="40" t="str">
        <f t="shared" si="1"/>
        <v>require('./Asset0/Asset0_123.png'),</v>
      </c>
    </row>
    <row r="127" spans="2:6">
      <c r="B127" s="40" t="s">
        <v>176</v>
      </c>
      <c r="C127" s="40">
        <v>1</v>
      </c>
      <c r="F127" s="40" t="str">
        <f t="shared" si="1"/>
        <v>require('./Asset1/Asset1_1.png'),</v>
      </c>
    </row>
    <row r="128" spans="2:6">
      <c r="B128" s="40" t="s">
        <v>176</v>
      </c>
      <c r="C128" s="40">
        <v>2</v>
      </c>
      <c r="F128" s="40" t="str">
        <f t="shared" si="1"/>
        <v>require('./Asset1/Asset1_2.png'),</v>
      </c>
    </row>
    <row r="129" spans="2:6">
      <c r="B129" s="40" t="s">
        <v>176</v>
      </c>
      <c r="C129" s="40">
        <v>3</v>
      </c>
      <c r="F129" s="40" t="str">
        <f t="shared" si="1"/>
        <v>require('./Asset1/Asset1_3.png'),</v>
      </c>
    </row>
    <row r="130" spans="2:6">
      <c r="B130" s="40" t="s">
        <v>176</v>
      </c>
      <c r="C130" s="40">
        <v>4</v>
      </c>
      <c r="F130" s="40" t="str">
        <f t="shared" si="1"/>
        <v>require('./Asset1/Asset1_4.png'),</v>
      </c>
    </row>
    <row r="131" spans="2:6">
      <c r="B131" s="40" t="s">
        <v>176</v>
      </c>
      <c r="C131" s="40">
        <v>5</v>
      </c>
      <c r="F131" s="40" t="str">
        <f t="shared" si="1"/>
        <v>require('./Asset1/Asset1_5.png'),</v>
      </c>
    </row>
    <row r="132" spans="2:6">
      <c r="B132" s="40" t="s">
        <v>176</v>
      </c>
      <c r="C132" s="40">
        <v>6</v>
      </c>
      <c r="F132" s="40" t="str">
        <f t="shared" ref="F132:F158" si="2">"require('./" &amp; B132 &amp; "/" &amp; B132 &amp; "_" &amp; C132 &amp; ".png'),"</f>
        <v>require('./Asset1/Asset1_6.png'),</v>
      </c>
    </row>
    <row r="133" spans="2:6">
      <c r="B133" s="40" t="s">
        <v>176</v>
      </c>
      <c r="C133" s="40">
        <v>7</v>
      </c>
      <c r="F133" s="40" t="str">
        <f t="shared" si="2"/>
        <v>require('./Asset1/Asset1_7.png'),</v>
      </c>
    </row>
    <row r="134" spans="2:6">
      <c r="B134" s="40" t="s">
        <v>176</v>
      </c>
      <c r="C134" s="40">
        <v>8</v>
      </c>
      <c r="F134" s="40" t="str">
        <f t="shared" si="2"/>
        <v>require('./Asset1/Asset1_8.png'),</v>
      </c>
    </row>
    <row r="135" spans="2:6">
      <c r="B135" s="40" t="s">
        <v>176</v>
      </c>
      <c r="C135" s="40">
        <v>9</v>
      </c>
      <c r="F135" s="40" t="str">
        <f t="shared" si="2"/>
        <v>require('./Asset1/Asset1_9.png'),</v>
      </c>
    </row>
    <row r="136" spans="2:6">
      <c r="B136" s="40" t="s">
        <v>176</v>
      </c>
      <c r="C136" s="40">
        <v>10</v>
      </c>
      <c r="F136" s="40" t="str">
        <f t="shared" si="2"/>
        <v>require('./Asset1/Asset1_10.png'),</v>
      </c>
    </row>
    <row r="137" spans="2:6">
      <c r="B137" s="40" t="s">
        <v>176</v>
      </c>
      <c r="C137" s="40">
        <v>11</v>
      </c>
      <c r="F137" s="40" t="str">
        <f t="shared" si="2"/>
        <v>require('./Asset1/Asset1_11.png'),</v>
      </c>
    </row>
    <row r="138" spans="2:6">
      <c r="B138" s="40" t="s">
        <v>176</v>
      </c>
      <c r="C138" s="40">
        <v>12</v>
      </c>
      <c r="F138" s="40" t="str">
        <f t="shared" si="2"/>
        <v>require('./Asset1/Asset1_12.png'),</v>
      </c>
    </row>
    <row r="139" spans="2:6">
      <c r="B139" s="40" t="s">
        <v>176</v>
      </c>
      <c r="C139" s="40">
        <v>13</v>
      </c>
      <c r="F139" s="40" t="str">
        <f t="shared" si="2"/>
        <v>require('./Asset1/Asset1_13.png'),</v>
      </c>
    </row>
    <row r="140" spans="2:6">
      <c r="B140" s="40" t="s">
        <v>176</v>
      </c>
      <c r="C140" s="40">
        <v>14</v>
      </c>
      <c r="F140" s="40" t="str">
        <f t="shared" si="2"/>
        <v>require('./Asset1/Asset1_14.png'),</v>
      </c>
    </row>
    <row r="141" spans="2:6">
      <c r="B141" s="40" t="s">
        <v>176</v>
      </c>
      <c r="C141" s="40">
        <v>15</v>
      </c>
      <c r="F141" s="40" t="str">
        <f t="shared" si="2"/>
        <v>require('./Asset1/Asset1_15.png'),</v>
      </c>
    </row>
    <row r="142" spans="2:6">
      <c r="B142" s="40" t="s">
        <v>176</v>
      </c>
      <c r="C142" s="40">
        <v>16</v>
      </c>
      <c r="F142" s="40" t="str">
        <f t="shared" si="2"/>
        <v>require('./Asset1/Asset1_16.png'),</v>
      </c>
    </row>
    <row r="143" spans="2:6">
      <c r="B143" s="40" t="s">
        <v>176</v>
      </c>
      <c r="C143" s="40">
        <v>17</v>
      </c>
      <c r="F143" s="40" t="str">
        <f t="shared" si="2"/>
        <v>require('./Asset1/Asset1_17.png'),</v>
      </c>
    </row>
    <row r="144" spans="2:6">
      <c r="B144" s="40" t="s">
        <v>176</v>
      </c>
      <c r="C144" s="40">
        <v>18</v>
      </c>
      <c r="F144" s="40" t="str">
        <f t="shared" si="2"/>
        <v>require('./Asset1/Asset1_18.png'),</v>
      </c>
    </row>
    <row r="145" spans="2:6">
      <c r="B145" s="40" t="s">
        <v>176</v>
      </c>
      <c r="C145" s="40">
        <v>19</v>
      </c>
      <c r="F145" s="40" t="str">
        <f t="shared" si="2"/>
        <v>require('./Asset1/Asset1_19.png'),</v>
      </c>
    </row>
    <row r="146" spans="2:6">
      <c r="B146" s="40" t="s">
        <v>176</v>
      </c>
      <c r="C146" s="40">
        <v>20</v>
      </c>
      <c r="F146" s="40" t="str">
        <f t="shared" si="2"/>
        <v>require('./Asset1/Asset1_20.png'),</v>
      </c>
    </row>
    <row r="147" spans="2:6">
      <c r="B147" s="40" t="s">
        <v>176</v>
      </c>
      <c r="C147" s="40">
        <v>21</v>
      </c>
      <c r="F147" s="40" t="str">
        <f t="shared" si="2"/>
        <v>require('./Asset1/Asset1_21.png'),</v>
      </c>
    </row>
    <row r="148" spans="2:6">
      <c r="B148" s="40" t="s">
        <v>176</v>
      </c>
      <c r="C148" s="40">
        <v>22</v>
      </c>
      <c r="F148" s="40" t="str">
        <f t="shared" si="2"/>
        <v>require('./Asset1/Asset1_22.png'),</v>
      </c>
    </row>
    <row r="149" spans="2:6">
      <c r="B149" s="40" t="s">
        <v>176</v>
      </c>
      <c r="C149" s="40">
        <v>23</v>
      </c>
      <c r="F149" s="40" t="str">
        <f t="shared" si="2"/>
        <v>require('./Asset1/Asset1_23.png'),</v>
      </c>
    </row>
    <row r="150" spans="2:6">
      <c r="B150" s="40" t="s">
        <v>176</v>
      </c>
      <c r="C150" s="40">
        <v>24</v>
      </c>
      <c r="F150" s="40" t="str">
        <f t="shared" si="2"/>
        <v>require('./Asset1/Asset1_24.png'),</v>
      </c>
    </row>
    <row r="151" spans="2:6">
      <c r="B151" s="40" t="s">
        <v>176</v>
      </c>
      <c r="C151" s="40">
        <v>25</v>
      </c>
      <c r="F151" s="40" t="str">
        <f t="shared" si="2"/>
        <v>require('./Asset1/Asset1_25.png'),</v>
      </c>
    </row>
    <row r="152" spans="2:6">
      <c r="B152" s="40" t="s">
        <v>176</v>
      </c>
      <c r="C152" s="40">
        <v>26</v>
      </c>
      <c r="F152" s="40" t="str">
        <f t="shared" si="2"/>
        <v>require('./Asset1/Asset1_26.png'),</v>
      </c>
    </row>
    <row r="153" spans="2:6">
      <c r="B153" s="40" t="s">
        <v>176</v>
      </c>
      <c r="C153" s="40">
        <v>27</v>
      </c>
      <c r="F153" s="40" t="str">
        <f t="shared" si="2"/>
        <v>require('./Asset1/Asset1_27.png'),</v>
      </c>
    </row>
    <row r="154" spans="2:6">
      <c r="B154" s="40" t="s">
        <v>176</v>
      </c>
      <c r="C154" s="40">
        <v>28</v>
      </c>
      <c r="F154" s="40" t="str">
        <f t="shared" si="2"/>
        <v>require('./Asset1/Asset1_28.png'),</v>
      </c>
    </row>
    <row r="155" spans="2:6">
      <c r="B155" s="40" t="s">
        <v>176</v>
      </c>
      <c r="C155" s="40">
        <v>29</v>
      </c>
      <c r="F155" s="40" t="str">
        <f t="shared" si="2"/>
        <v>require('./Asset1/Asset1_29.png'),</v>
      </c>
    </row>
    <row r="156" spans="2:6">
      <c r="B156" s="40" t="s">
        <v>176</v>
      </c>
      <c r="C156" s="40">
        <v>30</v>
      </c>
      <c r="F156" s="40" t="str">
        <f t="shared" si="2"/>
        <v>require('./Asset1/Asset1_30.png'),</v>
      </c>
    </row>
    <row r="157" spans="2:6">
      <c r="B157" s="40" t="s">
        <v>176</v>
      </c>
      <c r="C157" s="40">
        <v>31</v>
      </c>
      <c r="F157" s="40" t="str">
        <f t="shared" si="2"/>
        <v>require('./Asset1/Asset1_31.png'),</v>
      </c>
    </row>
    <row r="158" spans="2:6">
      <c r="B158" s="40" t="s">
        <v>176</v>
      </c>
      <c r="C158" s="40">
        <v>32</v>
      </c>
      <c r="F158" s="40" t="str">
        <f t="shared" si="2"/>
        <v>require('./Asset1/Asset1_32.png'),</v>
      </c>
    </row>
    <row r="159" spans="2:6">
      <c r="E159" s="40" t="s">
        <v>178</v>
      </c>
    </row>
    <row r="160" spans="2:6">
      <c r="E160" s="41" t="s">
        <v>172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C12" sqref="C1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4"/>
      <c r="C1" s="55"/>
      <c r="D1" s="55"/>
      <c r="E1" s="55"/>
      <c r="F1" s="55"/>
      <c r="G1" s="56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7" t="s">
        <v>22</v>
      </c>
      <c r="C2" s="58"/>
      <c r="D2" s="53" t="s">
        <v>20</v>
      </c>
      <c r="E2" s="53"/>
      <c r="F2" s="53" t="s">
        <v>21</v>
      </c>
      <c r="G2" s="53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33</v>
      </c>
      <c r="B3" s="24" t="s">
        <v>41</v>
      </c>
      <c r="C3" s="12" t="s">
        <v>39</v>
      </c>
      <c r="D3" s="21" t="s">
        <v>18</v>
      </c>
      <c r="E3" s="21" t="s">
        <v>19</v>
      </c>
      <c r="F3" s="22" t="s">
        <v>18</v>
      </c>
      <c r="G3" s="23" t="s">
        <v>19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11</v>
      </c>
      <c r="C4" t="s">
        <v>27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11</v>
      </c>
      <c r="C6" t="s">
        <v>28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11</v>
      </c>
      <c r="C8" t="s">
        <v>29</v>
      </c>
      <c r="D8" s="13" t="s">
        <v>11</v>
      </c>
      <c r="E8" s="13" t="s">
        <v>11</v>
      </c>
      <c r="F8" t="s">
        <v>11</v>
      </c>
      <c r="G8" t="s">
        <v>11</v>
      </c>
    </row>
    <row r="9" spans="1:59" outlineLevel="1">
      <c r="A9" s="17"/>
      <c r="B9" s="25" t="s">
        <v>11</v>
      </c>
      <c r="C9" t="s">
        <v>30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11</v>
      </c>
      <c r="C10" s="30" t="s">
        <v>55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32</v>
      </c>
      <c r="B11" s="25" t="s">
        <v>11</v>
      </c>
      <c r="C11" t="s">
        <v>31</v>
      </c>
      <c r="D11" s="13" t="s">
        <v>11</v>
      </c>
      <c r="E11" s="13" t="s">
        <v>11</v>
      </c>
      <c r="F11" t="s">
        <v>11</v>
      </c>
      <c r="G11" t="s">
        <v>11</v>
      </c>
    </row>
    <row r="12" spans="1:59">
      <c r="A12" s="17"/>
    </row>
    <row r="13" spans="1:59">
      <c r="A13" s="17"/>
      <c r="B13" t="s">
        <v>11</v>
      </c>
      <c r="C13" t="s">
        <v>35</v>
      </c>
      <c r="D13" t="s">
        <v>11</v>
      </c>
      <c r="E13" t="s">
        <v>11</v>
      </c>
      <c r="F13" t="s">
        <v>11</v>
      </c>
      <c r="G13" t="s">
        <v>11</v>
      </c>
    </row>
    <row r="14" spans="1:59" outlineLevel="1">
      <c r="A14" s="17"/>
      <c r="B14" t="s">
        <v>11</v>
      </c>
      <c r="C14" t="s">
        <v>36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11</v>
      </c>
      <c r="C15" t="s">
        <v>37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11</v>
      </c>
      <c r="C16" t="s">
        <v>56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11</v>
      </c>
      <c r="C18" t="s">
        <v>34</v>
      </c>
      <c r="D18" t="s">
        <v>11</v>
      </c>
      <c r="E18" t="s">
        <v>11</v>
      </c>
      <c r="F18" t="s">
        <v>11</v>
      </c>
      <c r="G18" t="s">
        <v>11</v>
      </c>
    </row>
    <row r="19" spans="1:7">
      <c r="A19" s="17"/>
      <c r="D19" s="13"/>
    </row>
    <row r="20" spans="1:7">
      <c r="A20" s="17"/>
    </row>
    <row r="21" spans="1:7">
      <c r="A21" s="17"/>
    </row>
    <row r="22" spans="1:7">
      <c r="A22" s="17"/>
    </row>
    <row r="23" spans="1:7">
      <c r="A23" s="17"/>
    </row>
    <row r="24" spans="1:7">
      <c r="A24" s="17"/>
    </row>
    <row r="25" spans="1:7">
      <c r="A25" s="17"/>
    </row>
    <row r="26" spans="1:7">
      <c r="A26" s="17"/>
    </row>
    <row r="27" spans="1:7">
      <c r="A27" s="17"/>
    </row>
    <row r="28" spans="1:7">
      <c r="B28" t="s">
        <v>38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33" priority="9">
      <formula>YEAR(H1)=YEAR(G1)</formula>
    </cfRule>
  </conditionalFormatting>
  <conditionalFormatting sqref="H2:BG2">
    <cfRule type="expression" dxfId="32" priority="8">
      <formula>MONTH(H2)=MONTH(G1)</formula>
    </cfRule>
  </conditionalFormatting>
  <conditionalFormatting sqref="B4:BG27">
    <cfRule type="expression" dxfId="31" priority="7">
      <formula>AND($B4&lt;&gt;"", B$3&lt;&gt;"")</formula>
    </cfRule>
  </conditionalFormatting>
  <conditionalFormatting sqref="B4:C1048576">
    <cfRule type="expression" dxfId="30" priority="6">
      <formula>$B4&lt;&gt;""</formula>
    </cfRule>
  </conditionalFormatting>
  <conditionalFormatting sqref="H4:BG35">
    <cfRule type="expression" dxfId="29" priority="10">
      <formula>AND(H$3&gt;=$D4, H$3&lt;=$E4)</formula>
    </cfRule>
  </conditionalFormatting>
  <conditionalFormatting sqref="H1:BG3">
    <cfRule type="expression" dxfId="28" priority="4">
      <formula>H1 = TODAY()</formula>
    </cfRule>
  </conditionalFormatting>
  <conditionalFormatting sqref="A1:BG1 A2:B2 D2:BG2 A3:BG1048576">
    <cfRule type="expression" dxfId="27" priority="3">
      <formula>OR(A1="n/a", A1="-")</formula>
    </cfRule>
  </conditionalFormatting>
  <conditionalFormatting sqref="H4:XFD1048576">
    <cfRule type="expression" dxfId="26" priority="5">
      <formula>AND(H$3&gt;=$F4, H$3&lt;=$G4)</formula>
    </cfRule>
    <cfRule type="expression" dxfId="25" priority="11">
      <formula>AND($G4&lt;&gt;"", H$3&lt;&gt;"")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34"/>
  <sheetViews>
    <sheetView showGridLines="0" zoomScale="57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L18" sqref="L18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customWidth="1" outlineLevel="1"/>
    <col min="5" max="5" width="12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5" t="s">
        <v>124</v>
      </c>
      <c r="B2" s="32" t="s">
        <v>102</v>
      </c>
      <c r="C2" s="32" t="s">
        <v>101</v>
      </c>
      <c r="E2" s="60" t="s">
        <v>73</v>
      </c>
      <c r="F2" s="61"/>
      <c r="G2" s="31"/>
      <c r="H2" s="64" t="s">
        <v>74</v>
      </c>
      <c r="I2" s="65"/>
      <c r="J2" s="31"/>
      <c r="K2" s="66" t="s">
        <v>75</v>
      </c>
      <c r="L2" s="65"/>
      <c r="M2" s="62" t="s">
        <v>103</v>
      </c>
      <c r="N2" s="67" t="s">
        <v>85</v>
      </c>
      <c r="O2" s="62" t="s">
        <v>86</v>
      </c>
      <c r="P2" s="63" t="s">
        <v>46</v>
      </c>
    </row>
    <row r="3" spans="1:16" outlineLevel="1">
      <c r="E3" s="28" t="s">
        <v>41</v>
      </c>
      <c r="F3" s="26" t="s">
        <v>40</v>
      </c>
      <c r="G3" s="26"/>
      <c r="H3" s="29" t="s">
        <v>41</v>
      </c>
      <c r="I3" s="26" t="s">
        <v>40</v>
      </c>
      <c r="J3" s="26"/>
      <c r="K3" s="29" t="s">
        <v>41</v>
      </c>
      <c r="L3" s="26" t="s">
        <v>40</v>
      </c>
      <c r="M3" s="62"/>
      <c r="N3" s="68"/>
      <c r="O3" s="62"/>
      <c r="P3" s="63"/>
    </row>
    <row r="4" spans="1:16" ht="35" customHeight="1">
      <c r="C4" s="33">
        <v>44653</v>
      </c>
      <c r="D4">
        <v>1</v>
      </c>
      <c r="E4" s="27" t="s">
        <v>65</v>
      </c>
      <c r="F4" t="str">
        <f>VLOOKUP(E4, 概要!$C$18:$D$40, 2, FALSE)</f>
        <v>釣り場マップ作成</v>
      </c>
      <c r="G4">
        <v>1</v>
      </c>
      <c r="H4" t="str">
        <f t="shared" ref="H4:H34" si="0">"[FC_"&amp;TEXT(D4,"00")&amp;"_"&amp;TEXT(G4,"00")&amp;"]"</f>
        <v>[FC_01_01]</v>
      </c>
      <c r="I4" t="s">
        <v>42</v>
      </c>
      <c r="J4">
        <v>1</v>
      </c>
      <c r="K4" t="str">
        <f t="shared" ref="K4:K34" si="1">"[FC_"&amp;TEXT(D4,"00")&amp;"_"&amp;TEXT(G4,"00")&amp;"_"&amp;TEXT(J4,"00"&amp;"]")</f>
        <v>[FC_01_01_01]</v>
      </c>
      <c r="L4" t="s">
        <v>57</v>
      </c>
      <c r="M4" s="30" t="s">
        <v>95</v>
      </c>
      <c r="N4" s="30" t="s">
        <v>94</v>
      </c>
      <c r="P4" t="s">
        <v>54</v>
      </c>
    </row>
    <row r="5" spans="1:16" ht="35" customHeight="1">
      <c r="C5" s="33">
        <v>44664</v>
      </c>
      <c r="D5">
        <v>1</v>
      </c>
      <c r="E5" s="27" t="s">
        <v>65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87</v>
      </c>
      <c r="J5">
        <f>IF(I5=I4, J4+1, 1)</f>
        <v>1</v>
      </c>
      <c r="K5" t="str">
        <f t="shared" si="1"/>
        <v>[FC_01_02_01]</v>
      </c>
      <c r="L5" t="s">
        <v>117</v>
      </c>
      <c r="M5" s="30" t="s">
        <v>118</v>
      </c>
      <c r="N5" s="30" t="s">
        <v>119</v>
      </c>
      <c r="O5" s="30" t="s">
        <v>120</v>
      </c>
    </row>
    <row r="6" spans="1:16" ht="35" customHeight="1">
      <c r="C6" s="33">
        <v>44664</v>
      </c>
      <c r="D6">
        <v>1</v>
      </c>
      <c r="E6" s="27" t="s">
        <v>65</v>
      </c>
      <c r="F6" t="str">
        <f>VLOOKUP(E6, 概要!$C$18:$D$40, 2, FALSE)</f>
        <v>釣り場マップ作成</v>
      </c>
      <c r="G6">
        <f t="shared" ref="G6:G33" si="2">IF(I6=I5, G5, G5+1)</f>
        <v>2</v>
      </c>
      <c r="H6" t="str">
        <f t="shared" si="0"/>
        <v>[FC_01_02]</v>
      </c>
      <c r="I6" s="30" t="s">
        <v>87</v>
      </c>
      <c r="J6">
        <f t="shared" ref="J6:J33" si="3">IF(I6=I5, J5+1, 1)</f>
        <v>2</v>
      </c>
      <c r="K6" t="str">
        <f t="shared" si="1"/>
        <v>[FC_01_02_02]</v>
      </c>
      <c r="L6" s="25" t="s">
        <v>122</v>
      </c>
      <c r="M6" s="30" t="s">
        <v>96</v>
      </c>
      <c r="N6" s="30" t="s">
        <v>97</v>
      </c>
    </row>
    <row r="7" spans="1:16" ht="35" customHeight="1">
      <c r="B7" s="33"/>
      <c r="C7" s="33">
        <v>44666</v>
      </c>
      <c r="D7">
        <v>1</v>
      </c>
      <c r="E7" s="27" t="s">
        <v>65</v>
      </c>
      <c r="F7" t="str">
        <f>VLOOKUP(E7, 概要!$C$18:$D$40, 2, FALSE)</f>
        <v>釣り場マップ作成</v>
      </c>
      <c r="G7">
        <f t="shared" si="2"/>
        <v>2</v>
      </c>
      <c r="H7" t="str">
        <f t="shared" si="0"/>
        <v>[FC_01_02]</v>
      </c>
      <c r="I7" s="30" t="s">
        <v>87</v>
      </c>
      <c r="J7">
        <f t="shared" si="3"/>
        <v>3</v>
      </c>
      <c r="K7" t="str">
        <f t="shared" si="1"/>
        <v>[FC_01_02_03]</v>
      </c>
      <c r="L7" s="25" t="s">
        <v>84</v>
      </c>
      <c r="M7" s="30" t="s">
        <v>98</v>
      </c>
      <c r="N7" s="30" t="s">
        <v>123</v>
      </c>
    </row>
    <row r="8" spans="1:16" ht="57">
      <c r="A8" s="33"/>
      <c r="C8" s="33">
        <v>44656</v>
      </c>
      <c r="D8">
        <v>1</v>
      </c>
      <c r="E8" s="27" t="s">
        <v>65</v>
      </c>
      <c r="F8" t="str">
        <f>VLOOKUP(E8, 概要!$C$18:$D$40, 2, FALSE)</f>
        <v>釣り場マップ作成</v>
      </c>
      <c r="G8">
        <f t="shared" si="2"/>
        <v>3</v>
      </c>
      <c r="H8" t="str">
        <f t="shared" si="0"/>
        <v>[FC_01_03]</v>
      </c>
      <c r="I8" s="30" t="s">
        <v>89</v>
      </c>
      <c r="J8">
        <f t="shared" si="3"/>
        <v>1</v>
      </c>
      <c r="K8" t="str">
        <f t="shared" si="1"/>
        <v>[FC_01_03_01]</v>
      </c>
      <c r="L8" s="25" t="s">
        <v>90</v>
      </c>
      <c r="M8" s="30" t="s">
        <v>107</v>
      </c>
      <c r="N8" s="30" t="s">
        <v>106</v>
      </c>
      <c r="O8" s="30" t="s">
        <v>109</v>
      </c>
    </row>
    <row r="9" spans="1:16" ht="44" customHeight="1">
      <c r="A9" s="33">
        <v>44656</v>
      </c>
      <c r="D9">
        <v>1</v>
      </c>
      <c r="E9" s="27" t="s">
        <v>65</v>
      </c>
      <c r="F9" t="str">
        <f>VLOOKUP(E9, 概要!$C$18:$D$40, 2, FALSE)</f>
        <v>釣り場マップ作成</v>
      </c>
      <c r="G9">
        <f t="shared" si="2"/>
        <v>3</v>
      </c>
      <c r="H9" t="str">
        <f t="shared" si="0"/>
        <v>[FC_01_03]</v>
      </c>
      <c r="I9" s="30" t="s">
        <v>89</v>
      </c>
      <c r="J9">
        <f t="shared" si="3"/>
        <v>2</v>
      </c>
      <c r="K9" t="str">
        <f t="shared" si="1"/>
        <v>[FC_01_03_02]</v>
      </c>
      <c r="L9" s="25" t="s">
        <v>90</v>
      </c>
      <c r="M9" s="30" t="s">
        <v>104</v>
      </c>
      <c r="N9" s="30" t="s">
        <v>105</v>
      </c>
      <c r="O9" s="30" t="s">
        <v>132</v>
      </c>
    </row>
    <row r="10" spans="1:16" ht="19">
      <c r="C10" s="33">
        <v>44671</v>
      </c>
      <c r="D10">
        <v>1</v>
      </c>
      <c r="E10" s="27" t="s">
        <v>65</v>
      </c>
      <c r="F10" t="str">
        <f>VLOOKUP(E10, 概要!$C$18:$D$40, 2, FALSE)</f>
        <v>釣り場マップ作成</v>
      </c>
      <c r="G10">
        <f t="shared" si="2"/>
        <v>3</v>
      </c>
      <c r="H10" t="str">
        <f t="shared" si="0"/>
        <v>[FC_01_03]</v>
      </c>
      <c r="I10" s="30" t="s">
        <v>92</v>
      </c>
      <c r="J10">
        <f t="shared" si="3"/>
        <v>3</v>
      </c>
      <c r="K10" t="str">
        <f t="shared" si="1"/>
        <v>[FC_01_03_03]</v>
      </c>
      <c r="L10" s="25" t="s">
        <v>91</v>
      </c>
      <c r="M10" s="30" t="s">
        <v>99</v>
      </c>
      <c r="N10" s="30" t="s">
        <v>76</v>
      </c>
    </row>
    <row r="11" spans="1:16" ht="19">
      <c r="C11" s="33"/>
      <c r="D11">
        <v>1</v>
      </c>
      <c r="E11" s="27" t="s">
        <v>65</v>
      </c>
      <c r="F11" t="str">
        <f>VLOOKUP(E11, 概要!$C$18:$D$40, 2, FALSE)</f>
        <v>釣り場マップ作成</v>
      </c>
      <c r="G11">
        <f t="shared" si="2"/>
        <v>3</v>
      </c>
      <c r="H11" t="str">
        <f t="shared" si="0"/>
        <v>[FC_01_03]</v>
      </c>
      <c r="I11" s="30" t="s">
        <v>92</v>
      </c>
      <c r="J11">
        <f>IF(I11=I10, J10+1, 1)</f>
        <v>4</v>
      </c>
      <c r="K11" t="str">
        <f t="shared" si="1"/>
        <v>[FC_01_03_04]</v>
      </c>
      <c r="L11" s="25" t="s">
        <v>138</v>
      </c>
      <c r="M11" s="30" t="s">
        <v>139</v>
      </c>
    </row>
    <row r="12" spans="1:16" ht="95">
      <c r="B12" s="33"/>
      <c r="C12" s="33" t="s">
        <v>169</v>
      </c>
      <c r="D12">
        <v>1</v>
      </c>
      <c r="E12" s="27" t="s">
        <v>65</v>
      </c>
      <c r="F12" t="str">
        <f>VLOOKUP(E12, 概要!$C$18:$D$40, 2, FALSE)</f>
        <v>釣り場マップ作成</v>
      </c>
      <c r="G12">
        <f>IF(I12=I11, G11, G11+1)</f>
        <v>4</v>
      </c>
      <c r="H12" t="str">
        <f t="shared" si="0"/>
        <v>[FC_01_04]</v>
      </c>
      <c r="I12" s="30" t="s">
        <v>135</v>
      </c>
      <c r="J12">
        <f t="shared" si="3"/>
        <v>1</v>
      </c>
      <c r="K12" t="str">
        <f t="shared" si="1"/>
        <v>[FC_01_04_01]</v>
      </c>
      <c r="L12" s="59" t="s">
        <v>136</v>
      </c>
      <c r="M12" s="30" t="s">
        <v>137</v>
      </c>
    </row>
    <row r="13" spans="1:16" ht="19">
      <c r="B13" s="33"/>
      <c r="C13" s="33"/>
      <c r="E13" s="27" t="s">
        <v>65</v>
      </c>
      <c r="F13" t="str">
        <f>VLOOKUP(E13, 概要!$C$18:$D$40, 2, FALSE)</f>
        <v>釣り場マップ作成</v>
      </c>
      <c r="I13" s="30"/>
      <c r="L13" s="59"/>
      <c r="M13" s="30" t="s">
        <v>179</v>
      </c>
    </row>
    <row r="14" spans="1:16" ht="35" customHeight="1">
      <c r="D14">
        <v>1</v>
      </c>
      <c r="E14" s="27" t="s">
        <v>65</v>
      </c>
      <c r="F14" t="str">
        <f>VLOOKUP(E14, 概要!$C$18:$D$40, 2, FALSE)</f>
        <v>釣り場マップ作成</v>
      </c>
      <c r="G14" t="e">
        <f>IF(I14=#REF!,#REF!,#REF!+ 1)</f>
        <v>#REF!</v>
      </c>
      <c r="H14" t="e">
        <f t="shared" si="0"/>
        <v>#REF!</v>
      </c>
      <c r="I14" s="30" t="s">
        <v>93</v>
      </c>
      <c r="J14" t="e">
        <f>IF(I14=#REF!,#REF!+ 1, 1)</f>
        <v>#REF!</v>
      </c>
      <c r="K14" t="e">
        <f t="shared" si="1"/>
        <v>#REF!</v>
      </c>
      <c r="L14" s="25" t="s">
        <v>88</v>
      </c>
      <c r="M14" s="30" t="s">
        <v>78</v>
      </c>
      <c r="N14" s="30" t="s">
        <v>76</v>
      </c>
    </row>
    <row r="15" spans="1:16" ht="35" customHeight="1">
      <c r="D15">
        <v>1</v>
      </c>
      <c r="E15" s="27" t="s">
        <v>65</v>
      </c>
      <c r="F15" t="str">
        <f>VLOOKUP(E15, 概要!$C$18:$D$40, 2, FALSE)</f>
        <v>釣り場マップ作成</v>
      </c>
      <c r="G15" t="e">
        <f t="shared" si="2"/>
        <v>#REF!</v>
      </c>
      <c r="H15" t="e">
        <f t="shared" si="0"/>
        <v>#REF!</v>
      </c>
      <c r="I15" s="30" t="s">
        <v>93</v>
      </c>
      <c r="J15" t="e">
        <f t="shared" si="3"/>
        <v>#REF!</v>
      </c>
      <c r="K15" t="e">
        <f t="shared" si="1"/>
        <v>#REF!</v>
      </c>
      <c r="L15" s="25" t="s">
        <v>77</v>
      </c>
      <c r="M15" s="30" t="s">
        <v>79</v>
      </c>
      <c r="N15" s="30" t="s">
        <v>76</v>
      </c>
    </row>
    <row r="16" spans="1:16" ht="64" customHeight="1">
      <c r="A16" s="33"/>
      <c r="C16" s="32" t="s">
        <v>170</v>
      </c>
      <c r="D16">
        <v>1</v>
      </c>
      <c r="E16" s="27" t="s">
        <v>65</v>
      </c>
      <c r="F16" t="str">
        <f>VLOOKUP(E16, 概要!$C$18:$D$40, 2, FALSE)</f>
        <v>釣り場マップ作成</v>
      </c>
      <c r="G16" t="e">
        <f>IF(I16=I15, G15, G15+1)</f>
        <v>#REF!</v>
      </c>
      <c r="H16" t="e">
        <f t="shared" si="0"/>
        <v>#REF!</v>
      </c>
      <c r="I16" s="30" t="s">
        <v>52</v>
      </c>
      <c r="J16">
        <f>IF(I16=I15, J15+1, 1)</f>
        <v>1</v>
      </c>
      <c r="K16" t="e">
        <f t="shared" si="1"/>
        <v>#REF!</v>
      </c>
      <c r="L16" t="s">
        <v>43</v>
      </c>
      <c r="M16" s="30" t="s">
        <v>51</v>
      </c>
      <c r="N16" s="30" t="s">
        <v>100</v>
      </c>
      <c r="O16" s="30" t="s">
        <v>53</v>
      </c>
    </row>
    <row r="17" spans="2:13" ht="35" customHeight="1">
      <c r="B17" s="33"/>
      <c r="C17" s="32" t="s">
        <v>171</v>
      </c>
      <c r="D17">
        <v>1</v>
      </c>
      <c r="E17" s="27" t="s">
        <v>65</v>
      </c>
      <c r="F17" t="str">
        <f>VLOOKUP(E17, 概要!$C$18:$D$40, 2, FALSE)</f>
        <v>釣り場マップ作成</v>
      </c>
      <c r="G17" t="e">
        <f t="shared" si="2"/>
        <v>#REF!</v>
      </c>
      <c r="H17" t="e">
        <f t="shared" si="0"/>
        <v>#REF!</v>
      </c>
      <c r="I17" s="30" t="s">
        <v>44</v>
      </c>
      <c r="J17">
        <f t="shared" si="3"/>
        <v>1</v>
      </c>
      <c r="K17" t="e">
        <f t="shared" si="1"/>
        <v>#REF!</v>
      </c>
      <c r="L17" t="s">
        <v>58</v>
      </c>
      <c r="M17" s="30" t="s">
        <v>151</v>
      </c>
    </row>
    <row r="18" spans="2:13" ht="35" customHeight="1">
      <c r="B18" s="33"/>
      <c r="C18" s="32" t="s">
        <v>169</v>
      </c>
      <c r="D18">
        <v>1</v>
      </c>
      <c r="E18" s="27" t="s">
        <v>65</v>
      </c>
      <c r="F18" t="str">
        <f>VLOOKUP(E18, 概要!$C$18:$D$40, 2, FALSE)</f>
        <v>釣り場マップ作成</v>
      </c>
      <c r="G18" t="e">
        <f t="shared" ref="G18" si="4">IF(I18=I17, G17, G17+1)</f>
        <v>#REF!</v>
      </c>
      <c r="H18" t="e">
        <f t="shared" ref="H18" si="5">"[FC_"&amp;TEXT(D18,"00")&amp;"_"&amp;TEXT(G18,"00")&amp;"]"</f>
        <v>#REF!</v>
      </c>
      <c r="I18" s="30" t="s">
        <v>44</v>
      </c>
      <c r="L18" t="s">
        <v>149</v>
      </c>
      <c r="M18" s="30" t="s">
        <v>150</v>
      </c>
    </row>
    <row r="19" spans="2:13" ht="35" customHeight="1">
      <c r="B19" s="33"/>
      <c r="C19" s="32" t="s">
        <v>169</v>
      </c>
      <c r="D19">
        <v>1</v>
      </c>
      <c r="E19" s="27" t="s">
        <v>65</v>
      </c>
      <c r="F19" t="str">
        <f>VLOOKUP(E19, 概要!$C$18:$D$40, 2, FALSE)</f>
        <v>釣り場マップ作成</v>
      </c>
      <c r="G19" t="e">
        <f t="shared" ref="G19" si="6">IF(I19=I18, G18, G18+1)</f>
        <v>#REF!</v>
      </c>
      <c r="H19" t="e">
        <f t="shared" ref="H19" si="7">"[FC_"&amp;TEXT(D19,"00")&amp;"_"&amp;TEXT(G19,"00")&amp;"]"</f>
        <v>#REF!</v>
      </c>
      <c r="I19" s="30" t="s">
        <v>44</v>
      </c>
      <c r="L19" t="s">
        <v>152</v>
      </c>
    </row>
    <row r="20" spans="2:13" ht="35" customHeight="1">
      <c r="B20" s="33"/>
      <c r="D20">
        <v>1</v>
      </c>
      <c r="E20" s="27" t="s">
        <v>65</v>
      </c>
      <c r="F20" t="str">
        <f>VLOOKUP(E20, 概要!$C$18:$D$40, 2, FALSE)</f>
        <v>釣り場マップ作成</v>
      </c>
      <c r="G20" t="e">
        <f t="shared" ref="G20" si="8">IF(I20=I19, G19, G19+1)</f>
        <v>#REF!</v>
      </c>
      <c r="H20" t="e">
        <f t="shared" ref="H20" si="9">"[FC_"&amp;TEXT(D20,"00")&amp;"_"&amp;TEXT(G20,"00")&amp;"]"</f>
        <v>#REF!</v>
      </c>
      <c r="I20" s="30" t="s">
        <v>44</v>
      </c>
      <c r="L20" t="s">
        <v>153</v>
      </c>
    </row>
    <row r="21" spans="2:13" ht="35" customHeight="1">
      <c r="D21">
        <v>1</v>
      </c>
      <c r="E21" s="27" t="s">
        <v>65</v>
      </c>
      <c r="F21" t="str">
        <f>VLOOKUP(E21, 概要!$C$18:$D$40, 2, FALSE)</f>
        <v>釣り場マップ作成</v>
      </c>
      <c r="G21" t="e">
        <f>IF(I21=I17, G17, G17+1)</f>
        <v>#REF!</v>
      </c>
      <c r="H21" t="e">
        <f t="shared" si="0"/>
        <v>#REF!</v>
      </c>
      <c r="I21" s="30" t="s">
        <v>45</v>
      </c>
      <c r="J21">
        <f>IF(I21=I17, J17+1, 1)</f>
        <v>1</v>
      </c>
      <c r="K21" t="e">
        <f t="shared" si="1"/>
        <v>#REF!</v>
      </c>
      <c r="L21" t="s">
        <v>59</v>
      </c>
      <c r="M21" s="30" t="s">
        <v>76</v>
      </c>
    </row>
    <row r="22" spans="2:13" ht="35" customHeight="1">
      <c r="D22">
        <v>1</v>
      </c>
      <c r="E22" s="27" t="s">
        <v>72</v>
      </c>
      <c r="F22" t="str">
        <f>VLOOKUP(E22, 概要!$C$18:$D$40, 2, FALSE)</f>
        <v>釣果記録</v>
      </c>
      <c r="G22" t="e">
        <f t="shared" si="2"/>
        <v>#REF!</v>
      </c>
      <c r="H22" t="e">
        <f t="shared" si="0"/>
        <v>#REF!</v>
      </c>
      <c r="I22" s="30" t="s">
        <v>50</v>
      </c>
      <c r="J22">
        <f t="shared" si="3"/>
        <v>1</v>
      </c>
      <c r="K22" t="e">
        <f t="shared" si="1"/>
        <v>#REF!</v>
      </c>
      <c r="L22" t="s">
        <v>76</v>
      </c>
    </row>
    <row r="23" spans="2:13" ht="35" hidden="1" customHeight="1" outlineLevel="1">
      <c r="D23">
        <v>1</v>
      </c>
      <c r="E23" s="27" t="s">
        <v>72</v>
      </c>
      <c r="F23" t="str">
        <f>VLOOKUP(E23, 概要!$C$18:$D$40, 2, FALSE)</f>
        <v>釣果記録</v>
      </c>
      <c r="G23" t="e">
        <f t="shared" si="2"/>
        <v>#REF!</v>
      </c>
      <c r="H23" t="e">
        <f t="shared" si="0"/>
        <v>#REF!</v>
      </c>
      <c r="I23" s="30" t="s">
        <v>49</v>
      </c>
      <c r="J23">
        <f t="shared" si="3"/>
        <v>1</v>
      </c>
      <c r="K23" t="e">
        <f t="shared" si="1"/>
        <v>#REF!</v>
      </c>
      <c r="L23" t="s">
        <v>62</v>
      </c>
    </row>
    <row r="24" spans="2:13" ht="35" hidden="1" customHeight="1" outlineLevel="1">
      <c r="D24">
        <v>1</v>
      </c>
      <c r="E24" s="27" t="s">
        <v>72</v>
      </c>
      <c r="F24" t="str">
        <f>VLOOKUP(E24, 概要!$C$18:$D$40, 2, FALSE)</f>
        <v>釣果記録</v>
      </c>
      <c r="G24" t="e">
        <f t="shared" si="2"/>
        <v>#REF!</v>
      </c>
      <c r="H24" t="e">
        <f t="shared" si="0"/>
        <v>#REF!</v>
      </c>
      <c r="I24" s="30" t="s">
        <v>47</v>
      </c>
      <c r="J24">
        <f t="shared" si="3"/>
        <v>1</v>
      </c>
      <c r="K24" t="e">
        <f t="shared" si="1"/>
        <v>#REF!</v>
      </c>
      <c r="L24" t="s">
        <v>63</v>
      </c>
    </row>
    <row r="25" spans="2:13" ht="35" hidden="1" customHeight="1" outlineLevel="1">
      <c r="D25">
        <v>1</v>
      </c>
      <c r="E25" s="27" t="s">
        <v>72</v>
      </c>
      <c r="F25" t="str">
        <f>VLOOKUP(E25, 概要!$C$18:$D$40, 2, FALSE)</f>
        <v>釣果記録</v>
      </c>
      <c r="G25" t="e">
        <f t="shared" si="2"/>
        <v>#REF!</v>
      </c>
      <c r="H25" t="e">
        <f t="shared" si="0"/>
        <v>#REF!</v>
      </c>
      <c r="I25" s="30" t="s">
        <v>48</v>
      </c>
      <c r="J25">
        <f t="shared" si="3"/>
        <v>1</v>
      </c>
      <c r="K25" t="e">
        <f t="shared" si="1"/>
        <v>#REF!</v>
      </c>
      <c r="L25" t="s">
        <v>64</v>
      </c>
    </row>
    <row r="26" spans="2:13" ht="35" customHeight="1" collapsed="1">
      <c r="D26">
        <v>1</v>
      </c>
      <c r="E26" s="27" t="s">
        <v>70</v>
      </c>
      <c r="F26" t="str">
        <f>VLOOKUP(E26, 概要!$C$18:$D$40, 2, FALSE)</f>
        <v>データ分析</v>
      </c>
      <c r="G26" t="e">
        <f t="shared" si="2"/>
        <v>#REF!</v>
      </c>
      <c r="H26" t="e">
        <f t="shared" si="0"/>
        <v>#REF!</v>
      </c>
      <c r="I26" s="30" t="s">
        <v>61</v>
      </c>
      <c r="J26">
        <f t="shared" si="3"/>
        <v>1</v>
      </c>
      <c r="K26" t="e">
        <f t="shared" si="1"/>
        <v>#REF!</v>
      </c>
      <c r="L26" t="s">
        <v>133</v>
      </c>
    </row>
    <row r="27" spans="2:13" ht="35" customHeight="1">
      <c r="C27" s="33">
        <v>44652</v>
      </c>
      <c r="D27">
        <v>1</v>
      </c>
      <c r="E27" s="27" t="s">
        <v>71</v>
      </c>
      <c r="F27" t="str">
        <f>VLOOKUP(E27, 概要!$C$18:$D$40, 2, FALSE)</f>
        <v>ユーザインターフェース</v>
      </c>
      <c r="G27" t="e">
        <f>IF(I27=I26, G26, G26+1)</f>
        <v>#REF!</v>
      </c>
      <c r="H27" t="e">
        <f t="shared" si="0"/>
        <v>#REF!</v>
      </c>
      <c r="I27" s="30" t="s">
        <v>112</v>
      </c>
      <c r="J27">
        <f>IF(I27=I26, J26+1, 1)</f>
        <v>1</v>
      </c>
      <c r="K27" t="e">
        <f t="shared" si="1"/>
        <v>#REF!</v>
      </c>
      <c r="L27" t="s">
        <v>134</v>
      </c>
    </row>
    <row r="28" spans="2:13" ht="35" customHeight="1">
      <c r="C28" s="33">
        <v>44684</v>
      </c>
      <c r="D28">
        <v>1</v>
      </c>
      <c r="E28" s="27" t="s">
        <v>71</v>
      </c>
      <c r="F28" t="str">
        <f>VLOOKUP(E28, 概要!$C$18:$D$40, 2, FALSE)</f>
        <v>ユーザインターフェース</v>
      </c>
      <c r="I28" s="30" t="s">
        <v>142</v>
      </c>
      <c r="L28" t="s">
        <v>143</v>
      </c>
      <c r="M28" s="30" t="s">
        <v>146</v>
      </c>
    </row>
    <row r="29" spans="2:13" ht="35" customHeight="1">
      <c r="C29" s="33">
        <v>44684</v>
      </c>
      <c r="D29">
        <v>1</v>
      </c>
      <c r="E29" s="27" t="s">
        <v>71</v>
      </c>
      <c r="F29" t="str">
        <f>VLOOKUP(E29, 概要!$C$18:$D$40, 2, FALSE)</f>
        <v>ユーザインターフェース</v>
      </c>
      <c r="I29" s="30"/>
      <c r="L29" t="s">
        <v>144</v>
      </c>
      <c r="M29" s="30" t="s">
        <v>147</v>
      </c>
    </row>
    <row r="30" spans="2:13" ht="35" customHeight="1">
      <c r="C30" s="33">
        <v>44684</v>
      </c>
      <c r="D30">
        <v>1</v>
      </c>
      <c r="E30" s="27" t="s">
        <v>71</v>
      </c>
      <c r="F30" t="str">
        <f>VLOOKUP(E30, 概要!$C$18:$D$40, 2, FALSE)</f>
        <v>ユーザインターフェース</v>
      </c>
      <c r="I30" s="30"/>
      <c r="L30" t="s">
        <v>145</v>
      </c>
      <c r="M30" s="30" t="s">
        <v>148</v>
      </c>
    </row>
    <row r="31" spans="2:13" ht="35" customHeight="1">
      <c r="C31" s="33">
        <v>44652</v>
      </c>
      <c r="D31">
        <v>1</v>
      </c>
      <c r="E31" s="27" t="s">
        <v>71</v>
      </c>
      <c r="F31" t="str">
        <f>VLOOKUP(E31, 概要!$C$18:$D$40, 2, FALSE)</f>
        <v>ユーザインターフェース</v>
      </c>
      <c r="G31" t="e">
        <f>IF(I31=I27, G27, G27+1)</f>
        <v>#REF!</v>
      </c>
      <c r="H31" t="e">
        <f t="shared" si="0"/>
        <v>#REF!</v>
      </c>
      <c r="I31" s="30" t="s">
        <v>111</v>
      </c>
      <c r="J31">
        <f>IF(I31=I27, J27+1, 1)</f>
        <v>1</v>
      </c>
      <c r="K31" t="e">
        <f t="shared" si="1"/>
        <v>#REF!</v>
      </c>
      <c r="L31" t="s">
        <v>114</v>
      </c>
    </row>
    <row r="32" spans="2:13" ht="35" customHeight="1">
      <c r="C32" s="33">
        <v>44652</v>
      </c>
      <c r="D32">
        <v>1</v>
      </c>
      <c r="E32" s="27" t="s">
        <v>71</v>
      </c>
      <c r="F32" t="str">
        <f>VLOOKUP(E32, 概要!$C$18:$D$40, 2, FALSE)</f>
        <v>ユーザインターフェース</v>
      </c>
      <c r="G32" t="e">
        <f>IF(I32=I31, G31, G31+1)</f>
        <v>#REF!</v>
      </c>
      <c r="H32" t="e">
        <f t="shared" si="0"/>
        <v>#REF!</v>
      </c>
      <c r="I32" s="30" t="s">
        <v>111</v>
      </c>
      <c r="J32">
        <f>IF(I32=I31, J31+1, 1)</f>
        <v>2</v>
      </c>
      <c r="K32" t="e">
        <f t="shared" si="1"/>
        <v>#REF!</v>
      </c>
      <c r="L32" t="s">
        <v>115</v>
      </c>
    </row>
    <row r="33" spans="3:12" ht="35" customHeight="1">
      <c r="C33" s="33">
        <v>44652</v>
      </c>
      <c r="D33">
        <v>1</v>
      </c>
      <c r="E33" s="27" t="s">
        <v>71</v>
      </c>
      <c r="F33" t="str">
        <f>VLOOKUP(E33, 概要!$C$18:$D$40, 2, FALSE)</f>
        <v>ユーザインターフェース</v>
      </c>
      <c r="G33" t="e">
        <f t="shared" si="2"/>
        <v>#REF!</v>
      </c>
      <c r="H33" t="e">
        <f t="shared" si="0"/>
        <v>#REF!</v>
      </c>
      <c r="I33" s="30" t="s">
        <v>111</v>
      </c>
      <c r="J33">
        <f t="shared" si="3"/>
        <v>3</v>
      </c>
      <c r="K33" t="e">
        <f t="shared" si="1"/>
        <v>#REF!</v>
      </c>
      <c r="L33" t="s">
        <v>116</v>
      </c>
    </row>
    <row r="34" spans="3:12" ht="35" customHeight="1">
      <c r="C34" s="33">
        <v>44652</v>
      </c>
      <c r="D34">
        <v>1</v>
      </c>
      <c r="E34" s="27" t="s">
        <v>71</v>
      </c>
      <c r="F34" t="str">
        <f>VLOOKUP(E34, 概要!$C$18:$D$40, 2, FALSE)</f>
        <v>ユーザインターフェース</v>
      </c>
      <c r="G34" t="e">
        <f>IF(I34=I33, G33, G33+1)</f>
        <v>#REF!</v>
      </c>
      <c r="H34" t="e">
        <f t="shared" si="0"/>
        <v>#REF!</v>
      </c>
      <c r="I34" s="30" t="s">
        <v>113</v>
      </c>
      <c r="J34">
        <f>IF(I34=I33, J33+1, 1)</f>
        <v>1</v>
      </c>
      <c r="K34" t="e">
        <f t="shared" si="1"/>
        <v>#REF!</v>
      </c>
      <c r="L34" t="s">
        <v>110</v>
      </c>
    </row>
  </sheetData>
  <mergeCells count="8">
    <mergeCell ref="L12:L13"/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35:W1012 D4:W11 D5:D13 G12:H13 J11:K13 D32:W33 D32:D34 G32:H34 J32:K34 D29:F30 D22:W29 D15:W20">
    <cfRule type="expression" dxfId="24" priority="9">
      <formula>D4=D3</formula>
    </cfRule>
  </conditionalFormatting>
  <conditionalFormatting sqref="E4:P12 E14:P1048576 M13:P13 E13:K13">
    <cfRule type="expression" dxfId="23" priority="25">
      <formula>COUNTA($E4:$K4)&gt;=1</formula>
    </cfRule>
  </conditionalFormatting>
  <conditionalFormatting sqref="E22:L22 L23:L34 E23:E34">
    <cfRule type="expression" dxfId="22" priority="27">
      <formula>E22=#REF!</formula>
    </cfRule>
  </conditionalFormatting>
  <conditionalFormatting sqref="G33 J33:K33 G27:G29 J27:K29">
    <cfRule type="expression" dxfId="21" priority="29">
      <formula>G27=G25</formula>
    </cfRule>
  </conditionalFormatting>
  <conditionalFormatting sqref="F8:L9 G30 J30:K30 J17:J20 G17:G20">
    <cfRule type="expression" dxfId="20" priority="30">
      <formula>F8=F5</formula>
    </cfRule>
  </conditionalFormatting>
  <conditionalFormatting sqref="D12:W12 F8:L11 D30:W30 G23:G24 H23:H25 J17:J20 J23:J24 G17:G20 M13:W13 D13:K13">
    <cfRule type="expression" dxfId="19" priority="32">
      <formula>D8=D6</formula>
    </cfRule>
  </conditionalFormatting>
  <conditionalFormatting sqref="C4:Q12 C14:Q1013 M13:Q13 C13:K13">
    <cfRule type="expression" dxfId="18" priority="3">
      <formula>$C4&lt;&gt;""</formula>
    </cfRule>
  </conditionalFormatting>
  <conditionalFormatting sqref="A4:XFD12 A14:XFD113 M13:XFD13 A13:K13">
    <cfRule type="expression" dxfId="17" priority="2">
      <formula>$B4&lt;&gt;""</formula>
    </cfRule>
  </conditionalFormatting>
  <conditionalFormatting sqref="I10:I11">
    <cfRule type="expression" dxfId="16" priority="54">
      <formula>I10=I6</formula>
    </cfRule>
  </conditionalFormatting>
  <conditionalFormatting sqref="F12:L12 I10:I11 G24:G25 H25:H26 J24:J25 D34:W34 K17:K20 K24:K29 K14:K15 F13:K13">
    <cfRule type="expression" dxfId="15" priority="73">
      <formula>D10=D7</formula>
    </cfRule>
  </conditionalFormatting>
  <conditionalFormatting sqref="A4:XFD12 A14:XFD112 M13:XFD13 A13:K13">
    <cfRule type="expression" dxfId="14" priority="1">
      <formula>$A4&lt;&gt;""</formula>
    </cfRule>
  </conditionalFormatting>
  <conditionalFormatting sqref="I12:I13 K30 D31:W31 D21:W21 D14:W14">
    <cfRule type="expression" dxfId="13" priority="79">
      <formula>D12=D8</formula>
    </cfRule>
  </conditionalFormatting>
  <conditionalFormatting sqref="H21:H23 G21 J21 F16:L16">
    <cfRule type="expression" dxfId="12" priority="88">
      <formula>F16=F10</formula>
    </cfRule>
  </conditionalFormatting>
  <conditionalFormatting sqref="G31:G32 J31:K32 J21:K21 G21">
    <cfRule type="expression" dxfId="11" priority="92">
      <formula>G21=G16</formula>
    </cfRule>
  </conditionalFormatting>
  <conditionalFormatting sqref="G21:H22 J21:J22">
    <cfRule type="expression" dxfId="10" priority="94">
      <formula>G21=G16</formula>
    </cfRule>
  </conditionalFormatting>
  <conditionalFormatting sqref="I12:I13">
    <cfRule type="expression" dxfId="9" priority="103">
      <formula>I12=I7</formula>
    </cfRule>
  </conditionalFormatting>
  <conditionalFormatting sqref="I15">
    <cfRule type="expression" dxfId="8" priority="107">
      <formula>I15=I10</formula>
    </cfRule>
  </conditionalFormatting>
  <conditionalFormatting sqref="D14 G14:H14 J14:K14">
    <cfRule type="expression" dxfId="7" priority="109">
      <formula>D14=#REF!</formula>
    </cfRule>
  </conditionalFormatting>
  <conditionalFormatting sqref="K16">
    <cfRule type="expression" dxfId="6" priority="126">
      <formula>K16=#REF!</formula>
    </cfRule>
  </conditionalFormatting>
  <conditionalFormatting sqref="D34:W34 K33">
    <cfRule type="expression" dxfId="5" priority="133">
      <formula>D33=D26</formula>
    </cfRule>
  </conditionalFormatting>
  <conditionalFormatting sqref="G34 J34:K34 I14:I15">
    <cfRule type="expression" dxfId="4" priority="147">
      <formula>G14=G7</formula>
    </cfRule>
  </conditionalFormatting>
  <conditionalFormatting sqref="K31:K33 K21:K23 I14">
    <cfRule type="expression" dxfId="3" priority="149">
      <formula>I14=I8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9B92-DC8D-184A-8445-5E5CFB531C4D}">
  <dimension ref="B1:R28"/>
  <sheetViews>
    <sheetView topLeftCell="A3" zoomScale="112" workbookViewId="0">
      <selection activeCell="S14" sqref="S14"/>
    </sheetView>
  </sheetViews>
  <sheetFormatPr baseColWidth="10" defaultRowHeight="18"/>
  <cols>
    <col min="1" max="1" width="3" customWidth="1"/>
    <col min="2" max="2" width="4.85546875" customWidth="1"/>
    <col min="3" max="3" width="4" customWidth="1"/>
    <col min="5" max="5" width="2" style="43" customWidth="1"/>
    <col min="6" max="6" width="2" customWidth="1"/>
    <col min="7" max="7" width="2" style="43" customWidth="1"/>
    <col min="8" max="8" width="2" customWidth="1"/>
    <col min="9" max="9" width="2" style="43" customWidth="1"/>
    <col min="10" max="10" width="2" customWidth="1"/>
    <col min="11" max="11" width="2" style="43" customWidth="1"/>
    <col min="12" max="12" width="2" customWidth="1"/>
    <col min="13" max="13" width="2" style="43" customWidth="1"/>
    <col min="14" max="14" width="2" customWidth="1"/>
    <col min="15" max="15" width="2" style="43" customWidth="1"/>
    <col min="16" max="16" width="2" customWidth="1"/>
    <col min="17" max="17" width="47" customWidth="1"/>
  </cols>
  <sheetData>
    <row r="1" spans="2:18">
      <c r="B1" t="s">
        <v>180</v>
      </c>
    </row>
    <row r="2" spans="2:18">
      <c r="C2" t="s">
        <v>181</v>
      </c>
    </row>
    <row r="3" spans="2:18">
      <c r="B3" t="s">
        <v>182</v>
      </c>
    </row>
    <row r="4" spans="2:18">
      <c r="C4" t="s">
        <v>183</v>
      </c>
    </row>
    <row r="5" spans="2:18">
      <c r="C5" t="s">
        <v>184</v>
      </c>
    </row>
    <row r="7" spans="2:18">
      <c r="B7" t="s">
        <v>198</v>
      </c>
      <c r="E7" s="45" t="s">
        <v>209</v>
      </c>
      <c r="F7" s="45"/>
      <c r="G7" s="45"/>
      <c r="I7" s="44" t="s">
        <v>210</v>
      </c>
      <c r="J7" s="44"/>
      <c r="K7" s="44"/>
    </row>
    <row r="9" spans="2:18">
      <c r="E9" s="43" t="s">
        <v>190</v>
      </c>
      <c r="F9" s="44" t="s">
        <v>185</v>
      </c>
      <c r="R9" t="s">
        <v>213</v>
      </c>
    </row>
    <row r="10" spans="2:18">
      <c r="E10" s="43" t="s">
        <v>187</v>
      </c>
      <c r="F10" t="s">
        <v>191</v>
      </c>
      <c r="G10" s="43" t="s">
        <v>194</v>
      </c>
    </row>
    <row r="11" spans="2:18">
      <c r="E11" s="43" t="s">
        <v>188</v>
      </c>
      <c r="F11" t="s">
        <v>186</v>
      </c>
      <c r="G11" s="43" t="s">
        <v>192</v>
      </c>
      <c r="H11" t="s">
        <v>202</v>
      </c>
    </row>
    <row r="12" spans="2:18">
      <c r="E12" s="43" t="s">
        <v>188</v>
      </c>
      <c r="H12" t="s">
        <v>203</v>
      </c>
    </row>
    <row r="13" spans="2:18">
      <c r="E13" s="43" t="s">
        <v>186</v>
      </c>
      <c r="F13" t="s">
        <v>193</v>
      </c>
      <c r="G13" s="43" t="s">
        <v>195</v>
      </c>
    </row>
    <row r="14" spans="2:18">
      <c r="F14" t="s">
        <v>186</v>
      </c>
      <c r="G14" s="43" t="s">
        <v>189</v>
      </c>
      <c r="H14" t="s">
        <v>196</v>
      </c>
    </row>
    <row r="16" spans="2:18">
      <c r="E16" s="43" t="s">
        <v>189</v>
      </c>
      <c r="F16" t="s">
        <v>204</v>
      </c>
      <c r="R16" t="s">
        <v>214</v>
      </c>
    </row>
    <row r="17" spans="5:18">
      <c r="E17" s="43" t="s">
        <v>187</v>
      </c>
      <c r="F17" t="s">
        <v>189</v>
      </c>
      <c r="G17" s="43" t="s">
        <v>199</v>
      </c>
    </row>
    <row r="18" spans="5:18">
      <c r="E18" s="43" t="s">
        <v>188</v>
      </c>
      <c r="G18" s="45" t="s">
        <v>200</v>
      </c>
    </row>
    <row r="19" spans="5:18">
      <c r="E19" s="43" t="s">
        <v>186</v>
      </c>
      <c r="F19" t="s">
        <v>201</v>
      </c>
    </row>
    <row r="20" spans="5:18">
      <c r="G20" s="43" t="s">
        <v>205</v>
      </c>
    </row>
    <row r="22" spans="5:18">
      <c r="E22" s="43" t="s">
        <v>189</v>
      </c>
      <c r="F22" s="44" t="s">
        <v>211</v>
      </c>
      <c r="R22" t="s">
        <v>215</v>
      </c>
    </row>
    <row r="23" spans="5:18">
      <c r="E23" s="43" t="s">
        <v>187</v>
      </c>
      <c r="F23" t="s">
        <v>189</v>
      </c>
      <c r="G23" s="43" t="s">
        <v>197</v>
      </c>
    </row>
    <row r="24" spans="5:18">
      <c r="E24" s="43" t="s">
        <v>188</v>
      </c>
      <c r="G24" s="45" t="s">
        <v>206</v>
      </c>
    </row>
    <row r="25" spans="5:18">
      <c r="E25" s="43" t="s">
        <v>186</v>
      </c>
      <c r="F25" t="s">
        <v>189</v>
      </c>
      <c r="G25" s="43" t="s">
        <v>207</v>
      </c>
    </row>
    <row r="26" spans="5:18">
      <c r="G26" s="45" t="s">
        <v>208</v>
      </c>
    </row>
    <row r="28" spans="5:18">
      <c r="E28" s="43" t="s">
        <v>212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85" zoomScaleNormal="100" workbookViewId="0">
      <selection activeCell="G31" sqref="G31"/>
    </sheetView>
  </sheetViews>
  <sheetFormatPr baseColWidth="10" defaultRowHeight="18"/>
  <cols>
    <col min="13" max="13" width="7.85546875" customWidth="1"/>
  </cols>
  <sheetData>
    <row r="1" spans="2:14">
      <c r="B1" t="s">
        <v>108</v>
      </c>
      <c r="H1" t="s">
        <v>81</v>
      </c>
      <c r="N1" t="s">
        <v>80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topLeftCell="A5" zoomScale="90" zoomScaleNormal="57" workbookViewId="0">
      <selection activeCell="O9" sqref="O9"/>
    </sheetView>
  </sheetViews>
  <sheetFormatPr baseColWidth="10" defaultRowHeight="18"/>
  <sheetData>
    <row r="2" spans="4:4">
      <c r="D2" t="s">
        <v>82</v>
      </c>
    </row>
    <row r="3" spans="4:4">
      <c r="D3" t="s">
        <v>83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13EB-BB1A-734C-B52F-FED93580043A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概要</vt:lpstr>
      <vt:lpstr>Schedule</vt:lpstr>
      <vt:lpstr>Functions=&gt;</vt:lpstr>
      <vt:lpstr>機能詳細</vt:lpstr>
      <vt:lpstr>createData</vt:lpstr>
      <vt:lpstr>UI=&gt;</vt:lpstr>
      <vt:lpstr>TOP</vt:lpstr>
      <vt:lpstr>Styles</vt:lpstr>
      <vt:lpstr>MapEditor</vt:lpstr>
      <vt:lpstr>Layers</vt:lpstr>
      <vt:lpstr>DB=&gt;</vt:lpstr>
      <vt:lpstr>遷移図=&gt;</vt:lpstr>
      <vt:lpstr>遷移図1</vt:lpstr>
      <vt:lpstr>Asset.js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海士航太</cp:lastModifiedBy>
  <dcterms:created xsi:type="dcterms:W3CDTF">2022-03-19T17:50:24Z</dcterms:created>
  <dcterms:modified xsi:type="dcterms:W3CDTF">2022-07-29T11:16:28Z</dcterms:modified>
</cp:coreProperties>
</file>