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56BF148D-C97C-BC4C-BE8C-29EDE4D736E2}" xr6:coauthVersionLast="47" xr6:coauthVersionMax="47" xr10:uidLastSave="{00000000-0000-0000-0000-000000000000}"/>
  <bookViews>
    <workbookView xWindow="0" yWindow="500" windowWidth="28800" windowHeight="17500" activeTab="1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MapEditor" sheetId="15" r:id="rId8"/>
    <sheet name="Layers" sheetId="11" r:id="rId9"/>
    <sheet name="DB=&gt;" sheetId="10" r:id="rId10"/>
    <sheet name="遷移図=&gt;" sheetId="13" r:id="rId11"/>
    <sheet name="遷移図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<sst xmlns="http://schemas.openxmlformats.org/spreadsheetml/2006/main" count="245" uniqueCount="162">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</sst>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205684" y="1358899"/>
          <a:ext cx="1225374" cy="863256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53672" y="3465426"/>
          <a:ext cx="1638457" cy="882001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35062" y="3353271"/>
          <a:ext cx="1520864" cy="1119481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910525" y="3353271"/>
          <a:ext cx="1524784" cy="1119481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42572" y="5563037"/>
          <a:ext cx="1642376" cy="876744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87051" y="7318748"/>
          <a:ext cx="1634537" cy="882002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419624" y="5560122"/>
          <a:ext cx="1638457" cy="872832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507999</xdr:colOff>
      <xdr:row>5</xdr:row>
      <xdr:rowOff>187556</xdr:rowOff>
    </xdr:from>
    <xdr:to>
      <xdr:col>9</xdr:col>
      <xdr:colOff>785514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2999" y="1330556"/>
          <a:ext cx="3135015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16411" h="6839134">
              <a:moveTo>
                <a:pt x="0" y="6839134"/>
              </a:moveTo>
              <a:cubicBezTo>
                <a:pt x="1147181" y="6666665"/>
                <a:pt x="2294362" y="6494196"/>
                <a:pt x="2963333" y="5788641"/>
              </a:cubicBezTo>
              <a:cubicBezTo>
                <a:pt x="3632304" y="5083086"/>
                <a:pt x="3969621" y="3491665"/>
                <a:pt x="4013827" y="2605801"/>
              </a:cubicBezTo>
              <a:cubicBezTo>
                <a:pt x="4058033" y="1719937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37" t="s">
        <v>8</v>
      </c>
      <c r="C9" s="4" t="s">
        <v>74</v>
      </c>
      <c r="D9" s="5" t="s">
        <v>6</v>
      </c>
    </row>
    <row r="10" spans="2:4" ht="19" customHeight="1">
      <c r="B10" s="38"/>
      <c r="C10" s="4" t="s">
        <v>75</v>
      </c>
      <c r="D10" s="5" t="s">
        <v>5</v>
      </c>
    </row>
    <row r="11" spans="2:4" ht="19" customHeight="1">
      <c r="B11" s="38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39" t="s">
        <v>25</v>
      </c>
      <c r="C15" s="7" t="s">
        <v>11</v>
      </c>
      <c r="D15" s="7" t="s">
        <v>15</v>
      </c>
    </row>
    <row r="16" spans="2:4">
      <c r="B16" s="40"/>
      <c r="C16" s="3" t="s">
        <v>11</v>
      </c>
      <c r="D16" s="3" t="s">
        <v>24</v>
      </c>
    </row>
    <row r="17" spans="2:4">
      <c r="B17" s="6"/>
      <c r="C17" s="41"/>
      <c r="D17" s="41"/>
    </row>
    <row r="18" spans="2:4">
      <c r="B18" s="39" t="s">
        <v>13</v>
      </c>
      <c r="C18" s="7" t="s">
        <v>73</v>
      </c>
      <c r="D18" s="7" t="s">
        <v>10</v>
      </c>
    </row>
    <row r="19" spans="2:4">
      <c r="B19" s="42"/>
      <c r="C19" s="7" t="s">
        <v>77</v>
      </c>
      <c r="D19" s="7" t="s">
        <v>14</v>
      </c>
    </row>
    <row r="20" spans="2:4">
      <c r="B20" s="42"/>
      <c r="C20" s="7" t="s">
        <v>78</v>
      </c>
      <c r="D20" s="7" t="s">
        <v>16</v>
      </c>
    </row>
    <row r="21" spans="2:4">
      <c r="B21" s="40"/>
      <c r="C21" s="7" t="s">
        <v>79</v>
      </c>
      <c r="D21" s="7" t="s">
        <v>68</v>
      </c>
    </row>
    <row r="22" spans="2:4">
      <c r="B22" s="6"/>
      <c r="C22" s="41"/>
      <c r="D22" s="41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43"/>
      <c r="D24" s="43"/>
    </row>
    <row r="25" spans="2:4">
      <c r="C25" s="43"/>
      <c r="D25" s="43"/>
    </row>
    <row r="26" spans="2:4">
      <c r="C26" s="43"/>
      <c r="D26" s="43"/>
    </row>
    <row r="27" spans="2:4">
      <c r="C27" s="43"/>
      <c r="D27" s="43"/>
    </row>
    <row r="28" spans="2:4">
      <c r="C28" s="43"/>
      <c r="D28" s="43"/>
    </row>
    <row r="29" spans="2:4">
      <c r="C29" s="43"/>
      <c r="D29" s="43"/>
    </row>
    <row r="30" spans="2:4">
      <c r="C30" s="43"/>
      <c r="D30" s="43"/>
    </row>
    <row r="31" spans="2:4">
      <c r="C31" s="43"/>
      <c r="D31" s="43"/>
    </row>
    <row r="32" spans="2:4">
      <c r="C32" s="43"/>
      <c r="D32" s="43"/>
    </row>
    <row r="33" spans="3:4">
      <c r="C33" s="43"/>
      <c r="D33" s="43"/>
    </row>
    <row r="34" spans="3:4">
      <c r="C34" s="43"/>
      <c r="D34" s="43"/>
    </row>
    <row r="35" spans="3:4">
      <c r="C35" s="43"/>
      <c r="D35" s="43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1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A1"/>
  <sheetViews>
    <sheetView showGridLines="0" tabSelected="1" topLeftCell="B4" zoomScaleNormal="190" workbookViewId="0">
      <selection activeCell="C7" sqref="C7"/>
    </sheetView>
  </sheetViews>
  <sheetFormatPr baseColWidth="10" defaultRowHeight="18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29" sqref="L29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4" t="s">
        <v>81</v>
      </c>
      <c r="F2" s="45"/>
      <c r="G2" s="31"/>
      <c r="H2" s="48" t="s">
        <v>82</v>
      </c>
      <c r="I2" s="49"/>
      <c r="J2" s="31"/>
      <c r="K2" s="50" t="s">
        <v>83</v>
      </c>
      <c r="L2" s="49"/>
      <c r="M2" s="46" t="s">
        <v>111</v>
      </c>
      <c r="N2" s="51" t="s">
        <v>93</v>
      </c>
      <c r="O2" s="46" t="s">
        <v>94</v>
      </c>
      <c r="P2" s="47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6"/>
      <c r="N3" s="52"/>
      <c r="O3" s="46"/>
      <c r="P3" s="47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95</v>
      </c>
      <c r="J6">
        <f t="shared" ref="J6:J32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/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B18" s="33"/>
      <c r="D18">
        <v>1</v>
      </c>
      <c r="E18" s="27" t="s">
        <v>73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160</v>
      </c>
    </row>
    <row r="19" spans="2:13" ht="35" customHeight="1">
      <c r="B19" s="33">
        <v>44685</v>
      </c>
      <c r="D19">
        <v>1</v>
      </c>
      <c r="E19" s="27" t="s">
        <v>73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161</v>
      </c>
    </row>
    <row r="20" spans="2:13" ht="35" customHeight="1">
      <c r="D20">
        <v>1</v>
      </c>
      <c r="E20" s="27" t="s">
        <v>73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67</v>
      </c>
      <c r="M20" s="30" t="s">
        <v>84</v>
      </c>
    </row>
    <row r="21" spans="2:13" ht="35" customHeight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84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70</v>
      </c>
    </row>
    <row r="23" spans="2:13" ht="35" hidden="1" customHeight="1" outlineLevel="1">
      <c r="D23">
        <v>1</v>
      </c>
      <c r="E23" s="27" t="s">
        <v>80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71</v>
      </c>
    </row>
    <row r="24" spans="2:13" ht="35" hidden="1" customHeight="1" outlineLevel="1">
      <c r="D24">
        <v>1</v>
      </c>
      <c r="E24" s="27" t="s">
        <v>80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72</v>
      </c>
    </row>
    <row r="25" spans="2:13" ht="35" customHeight="1" collapsed="1">
      <c r="D25">
        <v>1</v>
      </c>
      <c r="E25" s="27" t="s">
        <v>78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69</v>
      </c>
      <c r="J25">
        <f t="shared" si="3"/>
        <v>1</v>
      </c>
      <c r="K25" t="e">
        <f t="shared" si="1"/>
        <v>#REF!</v>
      </c>
      <c r="L25" t="s">
        <v>141</v>
      </c>
    </row>
    <row r="26" spans="2:13" ht="35" customHeight="1">
      <c r="C26" s="33">
        <v>44652</v>
      </c>
      <c r="D26">
        <v>1</v>
      </c>
      <c r="E26" s="27" t="s">
        <v>79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120</v>
      </c>
      <c r="J26">
        <f>IF(I26=I25, J25+1, 1)</f>
        <v>1</v>
      </c>
      <c r="K26" t="e">
        <f t="shared" si="1"/>
        <v>#REF!</v>
      </c>
      <c r="L26" t="s">
        <v>142</v>
      </c>
    </row>
    <row r="27" spans="2:13" ht="35" customHeight="1">
      <c r="C27" s="33">
        <v>44684</v>
      </c>
      <c r="D27">
        <v>1</v>
      </c>
      <c r="E27" s="27" t="s">
        <v>79</v>
      </c>
      <c r="F27" t="str">
        <f>VLOOKUP(E27, 概要!$C$18:$D$40, 2, FALSE)</f>
        <v>ユーザインターフェース</v>
      </c>
      <c r="I27" s="30" t="s">
        <v>150</v>
      </c>
      <c r="L27" t="s">
        <v>151</v>
      </c>
      <c r="M27" s="30" t="s">
        <v>154</v>
      </c>
    </row>
    <row r="28" spans="2:13" ht="35" customHeight="1">
      <c r="C28" s="33">
        <v>44684</v>
      </c>
      <c r="D28">
        <v>1</v>
      </c>
      <c r="E28" s="27" t="s">
        <v>79</v>
      </c>
      <c r="F28" t="str">
        <f>VLOOKUP(E28, 概要!$C$18:$D$40, 2, FALSE)</f>
        <v>ユーザインターフェース</v>
      </c>
      <c r="I28" s="30"/>
      <c r="L28" t="s">
        <v>152</v>
      </c>
      <c r="M28" s="30" t="s">
        <v>155</v>
      </c>
    </row>
    <row r="29" spans="2:13" ht="35" customHeight="1">
      <c r="C29" s="33">
        <v>44684</v>
      </c>
      <c r="D29">
        <v>1</v>
      </c>
      <c r="E29" s="27" t="s">
        <v>79</v>
      </c>
      <c r="F29" t="str">
        <f>VLOOKUP(E29, 概要!$C$18:$D$40, 2, FALSE)</f>
        <v>ユーザインターフェース</v>
      </c>
      <c r="I29" s="30"/>
      <c r="L29" t="s">
        <v>153</v>
      </c>
      <c r="M29" s="30" t="s">
        <v>156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119</v>
      </c>
      <c r="J30">
        <f>IF(I30=I26, J26+1, 1)</f>
        <v>1</v>
      </c>
      <c r="K30" t="e">
        <f t="shared" si="1"/>
        <v>#REF!</v>
      </c>
      <c r="L30" t="s">
        <v>122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119</v>
      </c>
      <c r="J31">
        <f>IF(I31=I30, J30+1, 1)</f>
        <v>2</v>
      </c>
      <c r="K31" t="e">
        <f t="shared" si="1"/>
        <v>#REF!</v>
      </c>
      <c r="L31" t="s">
        <v>123</v>
      </c>
    </row>
    <row r="32" spans="2:13" ht="35" customHeight="1">
      <c r="C32" s="33">
        <v>44652</v>
      </c>
      <c r="D32">
        <v>1</v>
      </c>
      <c r="E32" s="27" t="s">
        <v>79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119</v>
      </c>
      <c r="J32">
        <f t="shared" si="3"/>
        <v>3</v>
      </c>
      <c r="K32" t="e">
        <f t="shared" si="1"/>
        <v>#REF!</v>
      </c>
      <c r="L32" t="s">
        <v>124</v>
      </c>
    </row>
    <row r="33" spans="3:12" ht="35" customHeight="1">
      <c r="C33" s="33">
        <v>44652</v>
      </c>
      <c r="D33">
        <v>1</v>
      </c>
      <c r="E33" s="27" t="s">
        <v>79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121</v>
      </c>
      <c r="J33">
        <f>IF(I33=I32, J32+1, 1)</f>
        <v>1</v>
      </c>
      <c r="K33" t="e">
        <f t="shared" si="1"/>
        <v>#REF!</v>
      </c>
      <c r="L33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0" priority="9">
      <formula>D4=D3</formula>
    </cfRule>
  </conditionalFormatting>
  <conditionalFormatting sqref="E4:P1048576">
    <cfRule type="expression" dxfId="29" priority="25">
      <formula>COUNTA($E4:$K4)&gt;=1</formula>
    </cfRule>
  </conditionalFormatting>
  <conditionalFormatting sqref="E21:L21 L22:L33 E22:E33">
    <cfRule type="expression" dxfId="28" priority="27">
      <formula>E21=#REF!</formula>
    </cfRule>
  </conditionalFormatting>
  <conditionalFormatting sqref="G32 J32:K32 G26:G28 J26:K28">
    <cfRule type="expression" dxfId="27" priority="29">
      <formula>G26=G24</formula>
    </cfRule>
  </conditionalFormatting>
  <conditionalFormatting sqref="F8:L9 G29 J29:K29 J16:J19 G16:G19">
    <cfRule type="expression" dxfId="26" priority="30">
      <formula>F8=F5</formula>
    </cfRule>
  </conditionalFormatting>
  <conditionalFormatting sqref="D12:W12 F8:L11 K13:K14 D29:W29 G22:G23 H22:H24 J16:J19 J22:J23 G16:G19">
    <cfRule type="expression" dxfId="25" priority="32">
      <formula>D8=D6</formula>
    </cfRule>
  </conditionalFormatting>
  <conditionalFormatting sqref="C4:Q1012">
    <cfRule type="expression" dxfId="24" priority="3">
      <formula>$C4&lt;&gt;""</formula>
    </cfRule>
  </conditionalFormatting>
  <conditionalFormatting sqref="A4:XFD112">
    <cfRule type="expression" dxfId="23" priority="2">
      <formula>$B4&lt;&gt;""</formula>
    </cfRule>
  </conditionalFormatting>
  <conditionalFormatting sqref="I10:I11">
    <cfRule type="expression" dxfId="22" priority="54">
      <formula>I10=I6</formula>
    </cfRule>
  </conditionalFormatting>
  <conditionalFormatting sqref="F12:L12 I10:I11 G23:G24 H24:H25 J23:J24 D13:W13 D33:W33 K16:K19 K23:K28">
    <cfRule type="expression" dxfId="21" priority="73">
      <formula>D10=D7</formula>
    </cfRule>
  </conditionalFormatting>
  <conditionalFormatting sqref="A4:XFD111">
    <cfRule type="expression" dxfId="20" priority="1">
      <formula>$A4&lt;&gt;""</formula>
    </cfRule>
  </conditionalFormatting>
  <conditionalFormatting sqref="I12 K29 D30:W30 D20:W20">
    <cfRule type="expression" dxfId="19" priority="79">
      <formula>D12=D8</formula>
    </cfRule>
  </conditionalFormatting>
  <conditionalFormatting sqref="I13:I14 H20:H22 G20 J20">
    <cfRule type="expression" dxfId="18" priority="88">
      <formula>G13=G7</formula>
    </cfRule>
  </conditionalFormatting>
  <conditionalFormatting sqref="F15:L15 G30:G31 J30:K31 J20:K20 G20">
    <cfRule type="expression" dxfId="17" priority="92">
      <formula>F15=F10</formula>
    </cfRule>
  </conditionalFormatting>
  <conditionalFormatting sqref="I13 G20:H21 J20:J21">
    <cfRule type="expression" dxfId="16" priority="94">
      <formula>G13=G8</formula>
    </cfRule>
  </conditionalFormatting>
  <conditionalFormatting sqref="I12">
    <cfRule type="expression" dxfId="15" priority="103">
      <formula>I12=I7</formula>
    </cfRule>
  </conditionalFormatting>
  <conditionalFormatting sqref="I14">
    <cfRule type="expression" dxfId="14" priority="107">
      <formula>I14=I10</formula>
    </cfRule>
  </conditionalFormatting>
  <conditionalFormatting sqref="D13 G13:H13 J13:K13">
    <cfRule type="expression" dxfId="13" priority="109">
      <formula>D13=#REF!</formula>
    </cfRule>
  </conditionalFormatting>
  <conditionalFormatting sqref="K15">
    <cfRule type="expression" dxfId="12" priority="126">
      <formula>K15=#REF!</formula>
    </cfRule>
  </conditionalFormatting>
  <conditionalFormatting sqref="D33:W33 K32">
    <cfRule type="expression" dxfId="11" priority="133">
      <formula>D32=D25</formula>
    </cfRule>
  </conditionalFormatting>
  <conditionalFormatting sqref="G33 J33:K33">
    <cfRule type="expression" dxfId="10" priority="147">
      <formula>G33=G26</formula>
    </cfRule>
  </conditionalFormatting>
  <conditionalFormatting sqref="K30:K32 K20:K22">
    <cfRule type="expression" dxfId="9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22</v>
      </c>
      <c r="C2" s="58"/>
      <c r="D2" s="53" t="s">
        <v>20</v>
      </c>
      <c r="E2" s="53"/>
      <c r="F2" s="53" t="s">
        <v>21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VLOOKUP(B19,機能詳細!$K$3:$L$97,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VLOOKUP(B20,機能詳細!$K$3:$L$97, 2, FALSE)</f>
        <v>#N/A</v>
      </c>
    </row>
    <row r="21" spans="1:7">
      <c r="A21" s="17"/>
      <c r="B21" t="s">
        <v>57</v>
      </c>
      <c r="C21" t="e">
        <f>VLOOKUP(B21,機能詳細!$K$3:$L$97, 2, FALSE)</f>
        <v>#N/A</v>
      </c>
    </row>
    <row r="22" spans="1:7">
      <c r="A22" s="17"/>
      <c r="B22" t="s">
        <v>59</v>
      </c>
      <c r="C22" t="e">
        <f>VLOOKUP(B22,機能詳細!$K$3:$L$97, 2, FALSE)</f>
        <v>#N/A</v>
      </c>
    </row>
    <row r="23" spans="1:7">
      <c r="A23" s="17"/>
      <c r="B23" t="s">
        <v>63</v>
      </c>
      <c r="C23" t="e">
        <f>VLOOKUP(B23,機能詳細!$K$3:$L$97, 2, FALSE)</f>
        <v>#N/A</v>
      </c>
    </row>
    <row r="24" spans="1:7">
      <c r="A24" s="17"/>
      <c r="B24" t="s">
        <v>66</v>
      </c>
      <c r="C24" t="e">
        <f>VLOOKUP(B24,機能詳細!$K$3:$L$97, 2, FALSE)</f>
        <v>#N/A</v>
      </c>
    </row>
    <row r="25" spans="1:7">
      <c r="A25" s="17"/>
      <c r="B25" t="s">
        <v>58</v>
      </c>
      <c r="C25" t="e">
        <f>VLOOKUP(B25,機能詳細!$K$3:$L$97, 2, FALSE)</f>
        <v>#N/A</v>
      </c>
    </row>
    <row r="26" spans="1:7">
      <c r="A26" s="17"/>
      <c r="B26" t="s">
        <v>60</v>
      </c>
      <c r="C26" t="e">
        <f>VLOOKUP(B26,機能詳細!$K$3:$L$97,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90" zoomScaleNormal="57" workbookViewId="0">
      <selection activeCell="O9" sqref="O9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2022-05-07T07:36:09Z</dcterms:modified>
</cp:coreProperties>
</file>