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URAND\OneDrive - CIPECMA\CIPECMA DOSSIER DE TRAVAIL\IUT\Informatique\"/>
    </mc:Choice>
  </mc:AlternateContent>
  <xr:revisionPtr revIDLastSave="1" documentId="14_{2955418F-13FA-4778-A2C2-A80A95DBCBE1}" xr6:coauthVersionLast="36" xr6:coauthVersionMax="36" xr10:uidLastSave="{884605D9-6604-40E3-8B89-ACB43030DBAD}"/>
  <bookViews>
    <workbookView xWindow="0" yWindow="0" windowWidth="20616" windowHeight="7044" activeTab="5" xr2:uid="{3DCC83AF-74B7-42BA-AC6A-603481874372}"/>
  </bookViews>
  <sheets>
    <sheet name="énoncé" sheetId="6" r:id="rId1"/>
    <sheet name="ecritures" sheetId="1" r:id="rId2"/>
    <sheet name="comptes en T" sheetId="2" r:id="rId3"/>
    <sheet name="grand livre" sheetId="3" r:id="rId4"/>
    <sheet name="balance" sheetId="4" r:id="rId5"/>
    <sheet name="balance etats" sheetId="5" r:id="rId6"/>
    <sheet name="grand livre auto" sheetId="7" r:id="rId7"/>
    <sheet name="balance auto" sheetId="8" r:id="rId8"/>
  </sheets>
  <definedNames>
    <definedName name="_xlnm._FilterDatabase" localSheetId="7" hidden="1">'balance auto'!$C$2:$H$50</definedName>
    <definedName name="_xlnm._FilterDatabase" localSheetId="6" hidden="1">'grand livre auto'!$A$2:$F$48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5" l="1"/>
  <c r="C38" i="5"/>
  <c r="E28" i="5"/>
  <c r="E23" i="5"/>
  <c r="E38" i="5" s="1"/>
  <c r="C29" i="5"/>
  <c r="C23" i="5"/>
  <c r="C34" i="5"/>
  <c r="C31" i="5"/>
  <c r="E30" i="5"/>
  <c r="C24" i="5"/>
  <c r="E24" i="5"/>
  <c r="L34" i="5" l="1"/>
  <c r="L30" i="5"/>
  <c r="L23" i="5"/>
  <c r="H38" i="5"/>
  <c r="J38" i="5"/>
  <c r="H37" i="5"/>
  <c r="H36" i="5"/>
  <c r="J36" i="5"/>
  <c r="H23" i="5"/>
  <c r="H34" i="5"/>
  <c r="J23" i="5"/>
  <c r="H27" i="5"/>
  <c r="H35" i="5"/>
  <c r="H28" i="5"/>
  <c r="H26" i="5"/>
  <c r="H25" i="5"/>
  <c r="H24" i="5"/>
  <c r="J24" i="5"/>
  <c r="G16" i="5" l="1"/>
  <c r="H16" i="5"/>
  <c r="I16" i="5"/>
  <c r="F16" i="5"/>
  <c r="H9" i="5"/>
  <c r="H10" i="5"/>
  <c r="H11" i="5"/>
  <c r="H12" i="5"/>
  <c r="H13" i="5"/>
  <c r="H14" i="5"/>
  <c r="H8" i="5"/>
  <c r="I7" i="5"/>
  <c r="I6" i="5"/>
  <c r="H5" i="5"/>
  <c r="I15" i="5"/>
  <c r="I4" i="5"/>
  <c r="H50" i="8"/>
  <c r="H49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33" i="8"/>
  <c r="H18" i="8"/>
  <c r="H19" i="8"/>
  <c r="H20" i="8"/>
  <c r="H21" i="8"/>
  <c r="H22" i="8"/>
  <c r="H17" i="8"/>
  <c r="G6" i="8"/>
  <c r="H4" i="8"/>
  <c r="F49" i="8"/>
  <c r="E49" i="8"/>
  <c r="F46" i="8"/>
  <c r="E46" i="8"/>
  <c r="F44" i="8"/>
  <c r="E44" i="8"/>
  <c r="F42" i="8"/>
  <c r="E42" i="8"/>
  <c r="F40" i="8"/>
  <c r="E40" i="8"/>
  <c r="F38" i="8"/>
  <c r="E38" i="8"/>
  <c r="F36" i="8"/>
  <c r="E36" i="8"/>
  <c r="F33" i="8"/>
  <c r="E33" i="8"/>
  <c r="F22" i="8"/>
  <c r="E22" i="8"/>
  <c r="F17" i="8"/>
  <c r="E17" i="8"/>
  <c r="F6" i="8"/>
  <c r="E6" i="8"/>
  <c r="F4" i="8"/>
  <c r="E4" i="8"/>
  <c r="E50" i="8" s="1"/>
  <c r="F49" i="7"/>
  <c r="E49" i="7"/>
  <c r="F46" i="7"/>
  <c r="E46" i="7"/>
  <c r="F44" i="7"/>
  <c r="E44" i="7"/>
  <c r="F42" i="7"/>
  <c r="E42" i="7"/>
  <c r="F40" i="7"/>
  <c r="E40" i="7"/>
  <c r="F38" i="7"/>
  <c r="E38" i="7"/>
  <c r="F36" i="7"/>
  <c r="E36" i="7"/>
  <c r="F33" i="7"/>
  <c r="E33" i="7"/>
  <c r="F22" i="7"/>
  <c r="E22" i="7"/>
  <c r="F17" i="7"/>
  <c r="E17" i="7"/>
  <c r="F6" i="7"/>
  <c r="E6" i="7"/>
  <c r="F4" i="7"/>
  <c r="E4" i="7"/>
  <c r="F50" i="8" l="1"/>
  <c r="F50" i="7"/>
  <c r="E50" i="7"/>
  <c r="A12" i="2" l="1"/>
</calcChain>
</file>

<file path=xl/sharedStrings.xml><?xml version="1.0" encoding="utf-8"?>
<sst xmlns="http://schemas.openxmlformats.org/spreadsheetml/2006/main" count="527" uniqueCount="147">
  <si>
    <t>date</t>
  </si>
  <si>
    <t>compte</t>
  </si>
  <si>
    <t>libellé</t>
  </si>
  <si>
    <t>débit</t>
  </si>
  <si>
    <t>crédit</t>
  </si>
  <si>
    <t>journal</t>
  </si>
  <si>
    <t>comptes en T</t>
  </si>
  <si>
    <t>Grand livre</t>
  </si>
  <si>
    <t>Balance des comptes</t>
  </si>
  <si>
    <t>mouvements</t>
  </si>
  <si>
    <t>solde</t>
  </si>
  <si>
    <t xml:space="preserve">Bilan </t>
  </si>
  <si>
    <t>actif</t>
  </si>
  <si>
    <t>passif</t>
  </si>
  <si>
    <t>actif immobilisé</t>
  </si>
  <si>
    <t>capitaux propres</t>
  </si>
  <si>
    <t>actif circulant</t>
  </si>
  <si>
    <t>dettes</t>
  </si>
  <si>
    <t>total actif</t>
  </si>
  <si>
    <t>total passif</t>
  </si>
  <si>
    <t xml:space="preserve">compte de résultat </t>
  </si>
  <si>
    <t>charges</t>
  </si>
  <si>
    <t>produits</t>
  </si>
  <si>
    <t>charges d'exploitation</t>
  </si>
  <si>
    <t>charges financières</t>
  </si>
  <si>
    <t>charges exceptionnelles</t>
  </si>
  <si>
    <t xml:space="preserve">total </t>
  </si>
  <si>
    <t>total</t>
  </si>
  <si>
    <t>produits d'exploitation</t>
  </si>
  <si>
    <t>produits financiers</t>
  </si>
  <si>
    <t>produits exceptionnels</t>
  </si>
  <si>
    <t>soldes</t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</si>
  <si>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01/02 Apport de 5 000 € en capital des actionnaires remis en banque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</si>
  <si>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01/02 Facture d'achat de marchandises du fournisseur FR pour 1 000 €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</si>
  <si>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02/02 Règlement partiel du fournisseur FR pour 300 € par chèque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</si>
  <si>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03/02 Règlement du solde du fournisseur FR par virement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</si>
  <si>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03/02 Facture du loyer de février pour 200 €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</si>
  <si>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04/02 Achat d’une imprimante pour 700 €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</si>
  <si>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05/02 Achat de cartouches d’encre pour 63 € règlement comptant par chèque.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</si>
  <si>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06/02 Vente de marchandises pour 3 000 € (rgt à 30 jours)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</si>
  <si>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07/02 Vente de marchandises pour 4 000 € (rgt à 30 jours)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</si>
  <si>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08/02 Règlement du loyer par prélèvement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</si>
  <si>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09/02 Facture de sous-traitance de notre fournisseur Z pour 2 000 €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</si>
  <si>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10/02 Facture EDF  250 €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</si>
  <si>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11/02 Prélèvement d’EDF.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</si>
  <si>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12/02 CB restaurant 35 € (sans les boissons)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</si>
  <si>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15/02 Paiement de Z par virement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</si>
  <si>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19/02 Paiement amende pour stationnement 17 €</t>
    </r>
  </si>
  <si>
    <r>
      <t xml:space="preserve"> -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Calibri"/>
        <family val="2"/>
        <scheme val="minor"/>
      </rPr>
      <t>28/02 Règlement des clients (les 2)</t>
    </r>
  </si>
  <si>
    <t>Présenter les écritures</t>
  </si>
  <si>
    <t>présenter le grand livre</t>
  </si>
  <si>
    <t>présenter la balance</t>
  </si>
  <si>
    <t>présenter le bilan et compte de résultat</t>
  </si>
  <si>
    <t>Création de notre société et activité du mois de février</t>
  </si>
  <si>
    <t>Modéliser les flux et présenter les comptes en ‘T’.</t>
  </si>
  <si>
    <t>ACHAT</t>
  </si>
  <si>
    <t>Achat de marchandises</t>
  </si>
  <si>
    <t>fournisseur FR</t>
  </si>
  <si>
    <t>BQUE</t>
  </si>
  <si>
    <t>banque</t>
  </si>
  <si>
    <t>founisseur FR</t>
  </si>
  <si>
    <t>capital</t>
  </si>
  <si>
    <t>512 banque</t>
  </si>
  <si>
    <t>101 capital</t>
  </si>
  <si>
    <t>607 achat de marchandises</t>
  </si>
  <si>
    <t>401 fournisseur FR</t>
  </si>
  <si>
    <t>soldé</t>
  </si>
  <si>
    <t>FRAIS GENERAUX</t>
  </si>
  <si>
    <t>loyer</t>
  </si>
  <si>
    <t>fournisseur propriétaire</t>
  </si>
  <si>
    <t>613 loyer</t>
  </si>
  <si>
    <t>401 fournisseur propriétaire</t>
  </si>
  <si>
    <t>immobilisations matériel de bureautique</t>
  </si>
  <si>
    <t>fournisseur de l'imprimante</t>
  </si>
  <si>
    <t>218 immobilisations</t>
  </si>
  <si>
    <t>401 fournisseur d'immobilisations</t>
  </si>
  <si>
    <t>achat de fournitures de bureau</t>
  </si>
  <si>
    <t>606 fournitures de bureau</t>
  </si>
  <si>
    <t>vente de marchandises</t>
  </si>
  <si>
    <t>VENTE</t>
  </si>
  <si>
    <t>Client X</t>
  </si>
  <si>
    <t>Client Y</t>
  </si>
  <si>
    <t>707 vente de marchandises</t>
  </si>
  <si>
    <t>411 client X</t>
  </si>
  <si>
    <t>411 client Y</t>
  </si>
  <si>
    <t>achat de sous-traitance</t>
  </si>
  <si>
    <t>fournisseur Z</t>
  </si>
  <si>
    <t>611 sous-traitance</t>
  </si>
  <si>
    <t>401 fournisseur Z</t>
  </si>
  <si>
    <t>achat NRJ EDF</t>
  </si>
  <si>
    <t>fournisseur EDF</t>
  </si>
  <si>
    <t>606 fournitures NRJ electricité</t>
  </si>
  <si>
    <t>401 fournisseur EDF</t>
  </si>
  <si>
    <t xml:space="preserve">frais de déplacements </t>
  </si>
  <si>
    <t>625 déplacements</t>
  </si>
  <si>
    <t>charges d'amendes</t>
  </si>
  <si>
    <t>671 amende</t>
  </si>
  <si>
    <t>client X</t>
  </si>
  <si>
    <t>client Y</t>
  </si>
  <si>
    <t>solde débiteur</t>
  </si>
  <si>
    <t>grand livre</t>
  </si>
  <si>
    <t>Total 101</t>
  </si>
  <si>
    <t>Total 218</t>
  </si>
  <si>
    <t>Total 401</t>
  </si>
  <si>
    <t>Total 411</t>
  </si>
  <si>
    <t>Total 512</t>
  </si>
  <si>
    <t>Total 606</t>
  </si>
  <si>
    <t>Total 607</t>
  </si>
  <si>
    <t>Total 611</t>
  </si>
  <si>
    <t>Total 613</t>
  </si>
  <si>
    <t>Total 625</t>
  </si>
  <si>
    <t>Total 671</t>
  </si>
  <si>
    <t>Total 707</t>
  </si>
  <si>
    <t>Total général</t>
  </si>
  <si>
    <t>solde débit</t>
  </si>
  <si>
    <t>solde crédit</t>
  </si>
  <si>
    <t>balance</t>
  </si>
  <si>
    <t>mobilier</t>
  </si>
  <si>
    <t>fournisseur</t>
  </si>
  <si>
    <t>clients</t>
  </si>
  <si>
    <t>achat conso</t>
  </si>
  <si>
    <t>achats de marchandises</t>
  </si>
  <si>
    <t>sous traitance</t>
  </si>
  <si>
    <t>locations</t>
  </si>
  <si>
    <t>frais de dep</t>
  </si>
  <si>
    <t>ventes de marchandises</t>
  </si>
  <si>
    <t>707 vente de Mses</t>
  </si>
  <si>
    <t>606 achat conso</t>
  </si>
  <si>
    <t>607 achat Mses</t>
  </si>
  <si>
    <t>611 sous traitance</t>
  </si>
  <si>
    <t>625 notes de frais</t>
  </si>
  <si>
    <t>671 charges exceptionnelle</t>
  </si>
  <si>
    <t>613 location</t>
  </si>
  <si>
    <t xml:space="preserve">total charges </t>
  </si>
  <si>
    <t>total produits</t>
  </si>
  <si>
    <t>résultat : bénéfice</t>
  </si>
  <si>
    <t>résultat : perte</t>
  </si>
  <si>
    <t>résultat d'exploitation</t>
  </si>
  <si>
    <t>résultat financier</t>
  </si>
  <si>
    <t>résultat exceptionnel</t>
  </si>
  <si>
    <t>218 mobilier</t>
  </si>
  <si>
    <t>401 fournisseur</t>
  </si>
  <si>
    <t>164 emprunt</t>
  </si>
  <si>
    <t>stocks</t>
  </si>
  <si>
    <t>411 clients</t>
  </si>
  <si>
    <t>512 banque (disponibilités)</t>
  </si>
  <si>
    <t>120 résultat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</si>
</sst>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7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2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/>
    <xf numFmtId="0" fontId="1" fillId="0" borderId="6" xfId="0" applyFont="1" applyBorder="1" applyAlignment="1">
      <alignment horizontal="center"/>
    </xf>
    <xf numFmtId="0" fontId="0" fillId="0" borderId="9" xfId="0" applyBorder="1"/>
    <xf numFmtId="0" fontId="1" fillId="2" borderId="1" xfId="0" applyFont="1" applyFill="1" applyBorder="1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2" fillId="2" borderId="0" xfId="0" applyFont="1" applyFill="1"/>
    <xf numFmtId="0" fontId="1" fillId="2" borderId="0" xfId="0" applyFont="1" applyFill="1"/>
    <xf numFmtId="0" fontId="0" fillId="2" borderId="0" xfId="0" applyFill="1"/>
    <xf numFmtId="0" fontId="1" fillId="0" borderId="10" xfId="0" applyFont="1" applyBorder="1" applyAlignment="1">
      <alignment horizontal="left" vertical="center" indent="5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 vertical="center" indent="5"/>
    </xf>
    <xf numFmtId="0" fontId="0" fillId="0" borderId="14" xfId="0" applyBorder="1"/>
    <xf numFmtId="0" fontId="0" fillId="0" borderId="13" xfId="0" applyBorder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left" vertical="center" indent="5"/>
    </xf>
    <xf numFmtId="0" fontId="0" fillId="0" borderId="16" xfId="0" applyBorder="1"/>
    <xf numFmtId="164" fontId="1" fillId="2" borderId="0" xfId="1" applyNumberFormat="1" applyFont="1" applyFill="1"/>
    <xf numFmtId="164" fontId="0" fillId="0" borderId="0" xfId="1" applyNumberFormat="1" applyFont="1"/>
    <xf numFmtId="0" fontId="0" fillId="0" borderId="6" xfId="0" applyBorder="1"/>
    <xf numFmtId="164" fontId="0" fillId="0" borderId="6" xfId="1" applyNumberFormat="1" applyFont="1" applyBorder="1"/>
    <xf numFmtId="16" fontId="0" fillId="0" borderId="18" xfId="0" applyNumberFormat="1" applyBorder="1"/>
    <xf numFmtId="0" fontId="0" fillId="0" borderId="19" xfId="0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" fontId="0" fillId="0" borderId="21" xfId="0" applyNumberFormat="1" applyBorder="1"/>
    <xf numFmtId="0" fontId="0" fillId="0" borderId="22" xfId="0" applyBorder="1"/>
    <xf numFmtId="164" fontId="0" fillId="0" borderId="22" xfId="1" applyNumberFormat="1" applyFont="1" applyBorder="1"/>
    <xf numFmtId="164" fontId="0" fillId="0" borderId="23" xfId="1" applyNumberFormat="1" applyFont="1" applyBorder="1"/>
    <xf numFmtId="16" fontId="1" fillId="0" borderId="18" xfId="0" applyNumberFormat="1" applyFont="1" applyBorder="1"/>
    <xf numFmtId="0" fontId="1" fillId="0" borderId="19" xfId="0" applyFont="1" applyBorder="1"/>
    <xf numFmtId="164" fontId="1" fillId="0" borderId="19" xfId="1" applyNumberFormat="1" applyFont="1" applyBorder="1"/>
    <xf numFmtId="164" fontId="1" fillId="0" borderId="20" xfId="1" applyNumberFormat="1" applyFont="1" applyBorder="1"/>
    <xf numFmtId="0" fontId="1" fillId="2" borderId="17" xfId="0" applyFont="1" applyFill="1" applyBorder="1" applyAlignment="1">
      <alignment horizontal="center"/>
    </xf>
    <xf numFmtId="164" fontId="1" fillId="2" borderId="17" xfId="1" applyNumberFormat="1" applyFont="1" applyFill="1" applyBorder="1" applyAlignment="1">
      <alignment horizontal="center"/>
    </xf>
    <xf numFmtId="0" fontId="5" fillId="0" borderId="0" xfId="0" applyFont="1" applyBorder="1"/>
    <xf numFmtId="16" fontId="0" fillId="0" borderId="24" xfId="0" applyNumberFormat="1" applyBorder="1"/>
    <xf numFmtId="0" fontId="0" fillId="0" borderId="25" xfId="0" applyBorder="1"/>
    <xf numFmtId="16" fontId="1" fillId="0" borderId="21" xfId="0" applyNumberFormat="1" applyFont="1" applyBorder="1"/>
    <xf numFmtId="0" fontId="1" fillId="0" borderId="22" xfId="0" applyFont="1" applyBorder="1"/>
    <xf numFmtId="164" fontId="1" fillId="0" borderId="22" xfId="1" applyNumberFormat="1" applyFont="1" applyBorder="1"/>
    <xf numFmtId="164" fontId="1" fillId="0" borderId="23" xfId="1" applyNumberFormat="1" applyFont="1" applyBorder="1"/>
    <xf numFmtId="0" fontId="0" fillId="0" borderId="0" xfId="0" applyFill="1" applyBorder="1"/>
    <xf numFmtId="164" fontId="0" fillId="0" borderId="25" xfId="1" applyNumberFormat="1" applyFont="1" applyBorder="1"/>
    <xf numFmtId="164" fontId="0" fillId="0" borderId="26" xfId="1" applyNumberFormat="1" applyFont="1" applyBorder="1"/>
    <xf numFmtId="16" fontId="0" fillId="0" borderId="27" xfId="0" applyNumberFormat="1" applyBorder="1"/>
    <xf numFmtId="164" fontId="0" fillId="0" borderId="28" xfId="1" applyNumberFormat="1" applyFont="1" applyBorder="1"/>
    <xf numFmtId="0" fontId="5" fillId="2" borderId="0" xfId="0" applyFont="1" applyFill="1"/>
    <xf numFmtId="16" fontId="1" fillId="3" borderId="18" xfId="0" applyNumberFormat="1" applyFont="1" applyFill="1" applyBorder="1"/>
    <xf numFmtId="0" fontId="1" fillId="3" borderId="19" xfId="0" applyFont="1" applyFill="1" applyBorder="1"/>
    <xf numFmtId="164" fontId="1" fillId="3" borderId="19" xfId="1" applyNumberFormat="1" applyFont="1" applyFill="1" applyBorder="1"/>
    <xf numFmtId="164" fontId="1" fillId="3" borderId="20" xfId="1" applyNumberFormat="1" applyFont="1" applyFill="1" applyBorder="1"/>
    <xf numFmtId="16" fontId="0" fillId="0" borderId="1" xfId="0" applyNumberFormat="1" applyBorder="1"/>
    <xf numFmtId="16" fontId="1" fillId="3" borderId="21" xfId="0" applyNumberFormat="1" applyFont="1" applyFill="1" applyBorder="1"/>
    <xf numFmtId="0" fontId="1" fillId="3" borderId="22" xfId="0" applyFont="1" applyFill="1" applyBorder="1"/>
    <xf numFmtId="164" fontId="1" fillId="3" borderId="22" xfId="1" applyNumberFormat="1" applyFont="1" applyFill="1" applyBorder="1"/>
    <xf numFmtId="164" fontId="1" fillId="3" borderId="23" xfId="1" applyNumberFormat="1" applyFont="1" applyFill="1" applyBorder="1"/>
    <xf numFmtId="16" fontId="1" fillId="0" borderId="27" xfId="0" applyNumberFormat="1" applyFont="1" applyBorder="1"/>
    <xf numFmtId="0" fontId="1" fillId="0" borderId="6" xfId="0" applyFont="1" applyBorder="1"/>
    <xf numFmtId="164" fontId="1" fillId="0" borderId="6" xfId="1" applyNumberFormat="1" applyFont="1" applyBorder="1"/>
    <xf numFmtId="164" fontId="1" fillId="0" borderId="28" xfId="1" applyNumberFormat="1" applyFont="1" applyBorder="1"/>
    <xf numFmtId="16" fontId="1" fillId="0" borderId="24" xfId="0" applyNumberFormat="1" applyFont="1" applyBorder="1"/>
    <xf numFmtId="0" fontId="1" fillId="0" borderId="25" xfId="0" applyFont="1" applyBorder="1"/>
    <xf numFmtId="164" fontId="1" fillId="0" borderId="25" xfId="1" applyNumberFormat="1" applyFont="1" applyBorder="1"/>
    <xf numFmtId="164" fontId="1" fillId="0" borderId="26" xfId="1" applyNumberFormat="1" applyFont="1" applyBorder="1"/>
    <xf numFmtId="16" fontId="0" fillId="0" borderId="29" xfId="0" applyNumberFormat="1" applyBorder="1"/>
    <xf numFmtId="0" fontId="0" fillId="0" borderId="30" xfId="0" applyBorder="1"/>
    <xf numFmtId="164" fontId="0" fillId="0" borderId="30" xfId="1" applyNumberFormat="1" applyFont="1" applyBorder="1"/>
    <xf numFmtId="164" fontId="0" fillId="0" borderId="31" xfId="1" applyNumberFormat="1" applyFont="1" applyBorder="1"/>
    <xf numFmtId="0" fontId="1" fillId="0" borderId="30" xfId="0" applyFont="1" applyBorder="1"/>
    <xf numFmtId="16" fontId="1" fillId="0" borderId="29" xfId="0" applyNumberFormat="1" applyFont="1" applyBorder="1"/>
    <xf numFmtId="164" fontId="1" fillId="0" borderId="30" xfId="1" applyNumberFormat="1" applyFont="1" applyBorder="1"/>
    <xf numFmtId="164" fontId="1" fillId="0" borderId="31" xfId="1" applyNumberFormat="1" applyFont="1" applyBorder="1"/>
    <xf numFmtId="16" fontId="1" fillId="3" borderId="29" xfId="0" applyNumberFormat="1" applyFont="1" applyFill="1" applyBorder="1"/>
    <xf numFmtId="0" fontId="1" fillId="3" borderId="30" xfId="0" applyFont="1" applyFill="1" applyBorder="1"/>
    <xf numFmtId="164" fontId="1" fillId="3" borderId="30" xfId="1" applyNumberFormat="1" applyFont="1" applyFill="1" applyBorder="1"/>
    <xf numFmtId="164" fontId="1" fillId="3" borderId="31" xfId="1" applyNumberFormat="1" applyFont="1" applyFill="1" applyBorder="1"/>
    <xf numFmtId="16" fontId="1" fillId="0" borderId="32" xfId="0" applyNumberFormat="1" applyFont="1" applyBorder="1"/>
    <xf numFmtId="164" fontId="1" fillId="0" borderId="33" xfId="1" applyNumberFormat="1" applyFont="1" applyBorder="1"/>
    <xf numFmtId="164" fontId="0" fillId="0" borderId="0" xfId="0" applyNumberFormat="1"/>
    <xf numFmtId="165" fontId="0" fillId="0" borderId="1" xfId="2" applyNumberFormat="1" applyFont="1" applyBorder="1"/>
    <xf numFmtId="0" fontId="0" fillId="3" borderId="1" xfId="0" applyFill="1" applyBorder="1"/>
    <xf numFmtId="165" fontId="0" fillId="3" borderId="1" xfId="2" applyNumberFormat="1" applyFont="1" applyFill="1" applyBorder="1"/>
    <xf numFmtId="165" fontId="0" fillId="2" borderId="1" xfId="2" applyNumberFormat="1" applyFont="1" applyFill="1" applyBorder="1"/>
    <xf numFmtId="0" fontId="5" fillId="2" borderId="1" xfId="0" applyFont="1" applyFill="1" applyBorder="1"/>
    <xf numFmtId="165" fontId="5" fillId="2" borderId="1" xfId="2" applyNumberFormat="1" applyFont="1" applyFill="1" applyBorder="1"/>
    <xf numFmtId="165" fontId="0" fillId="0" borderId="1" xfId="0" applyNumberFormat="1" applyBorder="1"/>
    <xf numFmtId="0" fontId="6" fillId="0" borderId="1" xfId="0" applyFont="1" applyBorder="1"/>
    <xf numFmtId="165" fontId="5" fillId="0" borderId="1" xfId="0" applyNumberFormat="1" applyFont="1" applyBorder="1"/>
    <xf numFmtId="165" fontId="1" fillId="0" borderId="1" xfId="0" applyNumberFormat="1" applyFont="1" applyBorder="1"/>
    <xf numFmtId="165" fontId="6" fillId="0" borderId="1" xfId="0" applyNumberFormat="1" applyFont="1" applyBorder="1"/>
    <xf numFmtId="0" fontId="5" fillId="0" borderId="1" xfId="0" applyFont="1" applyBorder="1"/>
    <xf numFmtId="165" fontId="1" fillId="2" borderId="1" xfId="0" applyNumberFormat="1" applyFont="1" applyFill="1" applyBorder="1"/>
    <xf numFmtId="165" fontId="0" fillId="0" borderId="0" xfId="0" applyNumberFormat="1"/>
    <xf numFmtId="0" fontId="2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1" fillId="3" borderId="1" xfId="0" applyFont="1" applyFill="1" applyBorder="1"/>
    <xf numFmtId="165" fontId="5" fillId="0" borderId="1" xfId="2" applyNumberFormat="1" applyFont="1" applyBorder="1"/>
    <xf numFmtId="165" fontId="1" fillId="3" borderId="1" xfId="0" applyNumberFormat="1" applyFont="1" applyFill="1" applyBorder="1"/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587829</xdr:colOff>
      <xdr:row>25</xdr:row>
      <xdr:rowOff>16328</xdr:rowOff>
    </xdr:from>
    <xdr:to>
      <xdr:col>7</xdr:col>
      <xdr:colOff>261257</xdr:colOff>
      <xdr:row>36</xdr:row>
      <xdr:rowOff>108857</xdr:rowOff>
    </xdr:to>
    <xdr:cxnSp macro="">
      <xdr:nvCxnSpPr>
        <xdr:cNvPr id="3" name="Connecteur droit avec flèche 2">
          <a:extLst>
            <a:ext uri="{FF2B5EF4-FFF2-40B4-BE49-F238E27FC236}">
              <a16:creationId xmlns:a16="http://schemas.microsoft.com/office/drawing/2014/main" id="{06C3851A-FB74-48FE-8049-D308459E3B6C}"/>
            </a:ext>
          </a:extLst>
        </xdr:cNvPr>
        <xdr:cNvCxnSpPr/>
      </xdr:nvCxnSpPr>
      <xdr:spPr>
        <a:xfrm flipH="1" flipV="1">
          <a:off x="4893129" y="4642757"/>
          <a:ext cx="3118757" cy="21281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5FF8F-5215-499F-AF3C-6F4904989EFD}">
  <sheetPr>
    <pageSetUpPr fitToPage="1"/>
  </sheetPr>
  <dimension ref="B1:O50"/>
  <sheetViews>
    <sheetView showGridLines="0" zoomScale="170" zoomScaleNormal="170" workbookViewId="0">
      <selection activeCell="A13" sqref="A13:XFD13"/>
    </sheetView>
  </sheetViews>
  <sheetFormatPr baseColWidth="10" defaultRowHeight="14.4" x14ac:dyDescent="0.3"/>
  <sheetData>
    <row r="1" spans="2:15" ht="15" thickBot="1" x14ac:dyDescent="0.35"/>
    <row r="2" spans="2:15" x14ac:dyDescent="0.3">
      <c r="B2" s="19" t="s">
        <v>53</v>
      </c>
      <c r="C2" s="20"/>
      <c r="D2" s="20"/>
      <c r="E2" s="20"/>
      <c r="F2" s="20"/>
      <c r="G2" s="20"/>
      <c r="H2" s="21"/>
      <c r="I2" s="19" t="s">
        <v>53</v>
      </c>
      <c r="J2" s="20"/>
      <c r="K2" s="20"/>
      <c r="L2" s="20"/>
      <c r="M2" s="20"/>
      <c r="N2" s="20"/>
      <c r="O2" s="21"/>
    </row>
    <row r="3" spans="2:15" x14ac:dyDescent="0.3">
      <c r="B3" s="22" t="s">
        <v>32</v>
      </c>
      <c r="C3" s="5"/>
      <c r="D3" s="5"/>
      <c r="E3" s="5"/>
      <c r="F3" s="5"/>
      <c r="G3" s="5"/>
      <c r="H3" s="23"/>
      <c r="I3" s="22" t="s">
        <v>32</v>
      </c>
      <c r="J3" s="5"/>
      <c r="K3" s="5"/>
      <c r="L3" s="5"/>
      <c r="M3" s="5"/>
      <c r="N3" s="5"/>
      <c r="O3" s="23"/>
    </row>
    <row r="4" spans="2:15" x14ac:dyDescent="0.3">
      <c r="B4" s="22" t="s">
        <v>33</v>
      </c>
      <c r="C4" s="5"/>
      <c r="D4" s="5"/>
      <c r="E4" s="5"/>
      <c r="F4" s="5"/>
      <c r="G4" s="5"/>
      <c r="H4" s="23"/>
      <c r="I4" s="22" t="s">
        <v>33</v>
      </c>
      <c r="J4" s="5"/>
      <c r="K4" s="5"/>
      <c r="L4" s="5"/>
      <c r="M4" s="5"/>
      <c r="N4" s="5"/>
      <c r="O4" s="23"/>
    </row>
    <row r="5" spans="2:15" x14ac:dyDescent="0.3">
      <c r="B5" s="22" t="s">
        <v>34</v>
      </c>
      <c r="C5" s="5"/>
      <c r="D5" s="5"/>
      <c r="E5" s="5"/>
      <c r="F5" s="5"/>
      <c r="G5" s="5"/>
      <c r="H5" s="23"/>
      <c r="I5" s="22" t="s">
        <v>34</v>
      </c>
      <c r="J5" s="5"/>
      <c r="K5" s="5"/>
      <c r="L5" s="5"/>
      <c r="M5" s="5"/>
      <c r="N5" s="5"/>
      <c r="O5" s="23"/>
    </row>
    <row r="6" spans="2:15" x14ac:dyDescent="0.3">
      <c r="B6" s="22" t="s">
        <v>35</v>
      </c>
      <c r="C6" s="5"/>
      <c r="D6" s="5"/>
      <c r="E6" s="5"/>
      <c r="F6" s="5"/>
      <c r="G6" s="5"/>
      <c r="H6" s="23"/>
      <c r="I6" s="22" t="s">
        <v>35</v>
      </c>
      <c r="J6" s="5"/>
      <c r="K6" s="5"/>
      <c r="L6" s="5"/>
      <c r="M6" s="5"/>
      <c r="N6" s="5"/>
      <c r="O6" s="23"/>
    </row>
    <row r="7" spans="2:15" x14ac:dyDescent="0.3">
      <c r="B7" s="22" t="s">
        <v>36</v>
      </c>
      <c r="C7" s="5"/>
      <c r="D7" s="5"/>
      <c r="E7" s="5"/>
      <c r="F7" s="5"/>
      <c r="G7" s="5"/>
      <c r="H7" s="23"/>
      <c r="I7" s="22" t="s">
        <v>36</v>
      </c>
      <c r="J7" s="5"/>
      <c r="K7" s="5"/>
      <c r="L7" s="5"/>
      <c r="M7" s="5"/>
      <c r="N7" s="5"/>
      <c r="O7" s="23"/>
    </row>
    <row r="8" spans="2:15" x14ac:dyDescent="0.3">
      <c r="B8" s="22" t="s">
        <v>37</v>
      </c>
      <c r="C8" s="5"/>
      <c r="D8" s="5"/>
      <c r="E8" s="5"/>
      <c r="F8" s="5"/>
      <c r="G8" s="5"/>
      <c r="H8" s="23"/>
      <c r="I8" s="22" t="s">
        <v>37</v>
      </c>
      <c r="J8" s="5"/>
      <c r="K8" s="5"/>
      <c r="L8" s="5"/>
      <c r="M8" s="5"/>
      <c r="N8" s="5"/>
      <c r="O8" s="23"/>
    </row>
    <row r="9" spans="2:15" x14ac:dyDescent="0.3">
      <c r="B9" s="22" t="s">
        <v>38</v>
      </c>
      <c r="C9" s="5"/>
      <c r="D9" s="5"/>
      <c r="E9" s="5"/>
      <c r="F9" s="5"/>
      <c r="G9" s="5"/>
      <c r="H9" s="23"/>
      <c r="I9" s="22" t="s">
        <v>38</v>
      </c>
      <c r="J9" s="5"/>
      <c r="K9" s="5"/>
      <c r="L9" s="5"/>
      <c r="M9" s="5"/>
      <c r="N9" s="5"/>
      <c r="O9" s="23"/>
    </row>
    <row r="10" spans="2:15" x14ac:dyDescent="0.3">
      <c r="B10" s="22" t="s">
        <v>39</v>
      </c>
      <c r="C10" s="5"/>
      <c r="D10" s="5"/>
      <c r="E10" s="5"/>
      <c r="F10" s="5"/>
      <c r="G10" s="5"/>
      <c r="H10" s="23"/>
      <c r="I10" s="22" t="s">
        <v>39</v>
      </c>
      <c r="J10" s="5"/>
      <c r="K10" s="5"/>
      <c r="L10" s="5"/>
      <c r="M10" s="5"/>
      <c r="N10" s="5"/>
      <c r="O10" s="23"/>
    </row>
    <row r="11" spans="2:15" x14ac:dyDescent="0.3">
      <c r="B11" s="22" t="s">
        <v>40</v>
      </c>
      <c r="C11" s="5"/>
      <c r="D11" s="5"/>
      <c r="E11" s="5"/>
      <c r="F11" s="5"/>
      <c r="G11" s="5"/>
      <c r="H11" s="23"/>
      <c r="I11" s="22" t="s">
        <v>40</v>
      </c>
      <c r="J11" s="5"/>
      <c r="K11" s="5"/>
      <c r="L11" s="5"/>
      <c r="M11" s="5"/>
      <c r="N11" s="5"/>
      <c r="O11" s="23"/>
    </row>
    <row r="12" spans="2:15" x14ac:dyDescent="0.3">
      <c r="B12" s="22" t="s">
        <v>41</v>
      </c>
      <c r="C12" s="5"/>
      <c r="D12" s="5"/>
      <c r="E12" s="5"/>
      <c r="F12" s="5"/>
      <c r="G12" s="5"/>
      <c r="H12" s="23"/>
      <c r="I12" s="22" t="s">
        <v>41</v>
      </c>
      <c r="J12" s="5"/>
      <c r="K12" s="5"/>
      <c r="L12" s="5"/>
      <c r="M12" s="5"/>
      <c r="N12" s="5"/>
      <c r="O12" s="23"/>
    </row>
    <row r="13" spans="2:15" x14ac:dyDescent="0.3">
      <c r="B13" s="22" t="s">
        <v>42</v>
      </c>
      <c r="C13" s="5"/>
      <c r="D13" s="5"/>
      <c r="E13" s="5"/>
      <c r="F13" s="5"/>
      <c r="G13" s="5"/>
      <c r="H13" s="23"/>
      <c r="I13" s="22" t="s">
        <v>42</v>
      </c>
      <c r="J13" s="5"/>
      <c r="K13" s="5"/>
      <c r="L13" s="5"/>
      <c r="M13" s="5"/>
      <c r="N13" s="5"/>
      <c r="O13" s="23"/>
    </row>
    <row r="14" spans="2:15" x14ac:dyDescent="0.3">
      <c r="B14" s="22" t="s">
        <v>43</v>
      </c>
      <c r="C14" s="5"/>
      <c r="D14" s="5"/>
      <c r="E14" s="5"/>
      <c r="F14" s="5"/>
      <c r="G14" s="5"/>
      <c r="H14" s="23"/>
      <c r="I14" s="22" t="s">
        <v>43</v>
      </c>
      <c r="J14" s="5"/>
      <c r="K14" s="5"/>
      <c r="L14" s="5"/>
      <c r="M14" s="5"/>
      <c r="N14" s="5"/>
      <c r="O14" s="23"/>
    </row>
    <row r="15" spans="2:15" x14ac:dyDescent="0.3">
      <c r="B15" s="22" t="s">
        <v>44</v>
      </c>
      <c r="C15" s="5"/>
      <c r="D15" s="5"/>
      <c r="E15" s="5"/>
      <c r="F15" s="5"/>
      <c r="G15" s="5"/>
      <c r="H15" s="23"/>
      <c r="I15" s="22" t="s">
        <v>44</v>
      </c>
      <c r="J15" s="5"/>
      <c r="K15" s="5"/>
      <c r="L15" s="5"/>
      <c r="M15" s="5"/>
      <c r="N15" s="5"/>
      <c r="O15" s="23"/>
    </row>
    <row r="16" spans="2:15" x14ac:dyDescent="0.3">
      <c r="B16" s="22" t="s">
        <v>45</v>
      </c>
      <c r="C16" s="5"/>
      <c r="D16" s="5"/>
      <c r="E16" s="5"/>
      <c r="F16" s="5"/>
      <c r="G16" s="5"/>
      <c r="H16" s="23"/>
      <c r="I16" s="22" t="s">
        <v>45</v>
      </c>
      <c r="J16" s="5"/>
      <c r="K16" s="5"/>
      <c r="L16" s="5"/>
      <c r="M16" s="5"/>
      <c r="N16" s="5"/>
      <c r="O16" s="23"/>
    </row>
    <row r="17" spans="2:15" x14ac:dyDescent="0.3">
      <c r="B17" s="22" t="s">
        <v>46</v>
      </c>
      <c r="C17" s="5"/>
      <c r="D17" s="5"/>
      <c r="E17" s="5"/>
      <c r="F17" s="5"/>
      <c r="G17" s="5"/>
      <c r="H17" s="23"/>
      <c r="I17" s="22" t="s">
        <v>46</v>
      </c>
      <c r="J17" s="5"/>
      <c r="K17" s="5"/>
      <c r="L17" s="5"/>
      <c r="M17" s="5"/>
      <c r="N17" s="5"/>
      <c r="O17" s="23"/>
    </row>
    <row r="18" spans="2:15" x14ac:dyDescent="0.3">
      <c r="B18" s="22" t="s">
        <v>47</v>
      </c>
      <c r="C18" s="5"/>
      <c r="D18" s="5"/>
      <c r="E18" s="5"/>
      <c r="F18" s="5"/>
      <c r="G18" s="5"/>
      <c r="H18" s="23"/>
      <c r="I18" s="22" t="s">
        <v>47</v>
      </c>
      <c r="J18" s="5"/>
      <c r="K18" s="5"/>
      <c r="L18" s="5"/>
      <c r="M18" s="5"/>
      <c r="N18" s="5"/>
      <c r="O18" s="23"/>
    </row>
    <row r="19" spans="2:15" x14ac:dyDescent="0.3">
      <c r="B19" s="22" t="s">
        <v>48</v>
      </c>
      <c r="C19" s="5"/>
      <c r="D19" s="5"/>
      <c r="E19" s="5"/>
      <c r="F19" s="5"/>
      <c r="G19" s="5"/>
      <c r="H19" s="23"/>
      <c r="I19" s="22" t="s">
        <v>48</v>
      </c>
      <c r="J19" s="5"/>
      <c r="K19" s="5"/>
      <c r="L19" s="5"/>
      <c r="M19" s="5"/>
      <c r="N19" s="5"/>
      <c r="O19" s="23"/>
    </row>
    <row r="20" spans="2:15" x14ac:dyDescent="0.3">
      <c r="B20" s="24"/>
      <c r="C20" s="5"/>
      <c r="D20" s="5"/>
      <c r="E20" s="5"/>
      <c r="F20" s="5"/>
      <c r="G20" s="5"/>
      <c r="H20" s="23"/>
      <c r="I20" s="24"/>
      <c r="J20" s="5"/>
      <c r="K20" s="5"/>
      <c r="L20" s="5"/>
      <c r="M20" s="5"/>
      <c r="N20" s="5"/>
      <c r="O20" s="23"/>
    </row>
    <row r="21" spans="2:15" x14ac:dyDescent="0.3">
      <c r="B21" s="24"/>
      <c r="C21" s="5"/>
      <c r="D21" s="25" t="s">
        <v>54</v>
      </c>
      <c r="E21" s="5"/>
      <c r="F21" s="5"/>
      <c r="G21" s="5"/>
      <c r="H21" s="23"/>
      <c r="I21" s="24"/>
      <c r="J21" s="5"/>
      <c r="K21" s="25" t="s">
        <v>54</v>
      </c>
      <c r="L21" s="5"/>
      <c r="M21" s="5"/>
      <c r="N21" s="5"/>
      <c r="O21" s="23"/>
    </row>
    <row r="22" spans="2:15" x14ac:dyDescent="0.3">
      <c r="B22" s="22" t="s">
        <v>49</v>
      </c>
      <c r="C22" s="5"/>
      <c r="D22" s="5"/>
      <c r="E22" s="5"/>
      <c r="F22" s="5"/>
      <c r="G22" s="5"/>
      <c r="H22" s="23"/>
      <c r="I22" s="22" t="s">
        <v>49</v>
      </c>
      <c r="J22" s="5"/>
      <c r="K22" s="5"/>
      <c r="L22" s="5"/>
      <c r="M22" s="5"/>
      <c r="N22" s="5"/>
      <c r="O22" s="23"/>
    </row>
    <row r="23" spans="2:15" x14ac:dyDescent="0.3">
      <c r="B23" s="22" t="s">
        <v>50</v>
      </c>
      <c r="C23" s="5"/>
      <c r="D23" s="5"/>
      <c r="E23" s="5"/>
      <c r="F23" s="5"/>
      <c r="G23" s="5"/>
      <c r="H23" s="23"/>
      <c r="I23" s="22" t="s">
        <v>50</v>
      </c>
      <c r="J23" s="5"/>
      <c r="K23" s="5"/>
      <c r="L23" s="5"/>
      <c r="M23" s="5"/>
      <c r="N23" s="5"/>
      <c r="O23" s="23"/>
    </row>
    <row r="24" spans="2:15" x14ac:dyDescent="0.3">
      <c r="B24" s="22" t="s">
        <v>51</v>
      </c>
      <c r="C24" s="5"/>
      <c r="D24" s="5"/>
      <c r="E24" s="5"/>
      <c r="F24" s="5"/>
      <c r="G24" s="5"/>
      <c r="H24" s="23"/>
      <c r="I24" s="22" t="s">
        <v>51</v>
      </c>
      <c r="J24" s="5"/>
      <c r="K24" s="5"/>
      <c r="L24" s="5"/>
      <c r="M24" s="5"/>
      <c r="N24" s="5"/>
      <c r="O24" s="23"/>
    </row>
    <row r="25" spans="2:15" ht="15" thickBot="1" x14ac:dyDescent="0.35">
      <c r="B25" s="26" t="s">
        <v>52</v>
      </c>
      <c r="C25" s="11"/>
      <c r="D25" s="11"/>
      <c r="E25" s="11"/>
      <c r="F25" s="11"/>
      <c r="G25" s="11"/>
      <c r="H25" s="27"/>
      <c r="I25" s="26" t="s">
        <v>52</v>
      </c>
      <c r="J25" s="11"/>
      <c r="K25" s="11"/>
      <c r="L25" s="11"/>
      <c r="M25" s="11"/>
      <c r="N25" s="11"/>
      <c r="O25" s="27"/>
    </row>
    <row r="26" spans="2:15" ht="15" thickBot="1" x14ac:dyDescent="0.35"/>
    <row r="27" spans="2:15" x14ac:dyDescent="0.3">
      <c r="B27" s="19" t="s">
        <v>53</v>
      </c>
      <c r="C27" s="20"/>
      <c r="D27" s="20"/>
      <c r="E27" s="20"/>
      <c r="F27" s="20"/>
      <c r="G27" s="20"/>
      <c r="H27" s="21"/>
      <c r="I27" s="19" t="s">
        <v>53</v>
      </c>
      <c r="J27" s="20"/>
      <c r="K27" s="20"/>
      <c r="L27" s="20"/>
      <c r="M27" s="20"/>
      <c r="N27" s="20"/>
      <c r="O27" s="21"/>
    </row>
    <row r="28" spans="2:15" x14ac:dyDescent="0.3">
      <c r="B28" s="22" t="s">
        <v>32</v>
      </c>
      <c r="C28" s="5"/>
      <c r="D28" s="5"/>
      <c r="E28" s="5"/>
      <c r="F28" s="5"/>
      <c r="G28" s="5"/>
      <c r="H28" s="23"/>
      <c r="I28" s="22" t="s">
        <v>32</v>
      </c>
      <c r="J28" s="5"/>
      <c r="K28" s="5"/>
      <c r="L28" s="5"/>
      <c r="M28" s="5"/>
      <c r="N28" s="5"/>
      <c r="O28" s="23"/>
    </row>
    <row r="29" spans="2:15" x14ac:dyDescent="0.3">
      <c r="B29" s="22" t="s">
        <v>33</v>
      </c>
      <c r="C29" s="5"/>
      <c r="D29" s="5"/>
      <c r="E29" s="5"/>
      <c r="F29" s="5"/>
      <c r="G29" s="5"/>
      <c r="H29" s="23"/>
      <c r="I29" s="22" t="s">
        <v>33</v>
      </c>
      <c r="J29" s="5"/>
      <c r="K29" s="5"/>
      <c r="L29" s="5"/>
      <c r="M29" s="5"/>
      <c r="N29" s="5"/>
      <c r="O29" s="23"/>
    </row>
    <row r="30" spans="2:15" x14ac:dyDescent="0.3">
      <c r="B30" s="22" t="s">
        <v>34</v>
      </c>
      <c r="C30" s="5"/>
      <c r="D30" s="5"/>
      <c r="E30" s="5"/>
      <c r="F30" s="5"/>
      <c r="G30" s="5"/>
      <c r="H30" s="23"/>
      <c r="I30" s="22" t="s">
        <v>34</v>
      </c>
      <c r="J30" s="5"/>
      <c r="K30" s="5"/>
      <c r="L30" s="5"/>
      <c r="M30" s="5"/>
      <c r="N30" s="5"/>
      <c r="O30" s="23"/>
    </row>
    <row r="31" spans="2:15" x14ac:dyDescent="0.3">
      <c r="B31" s="22" t="s">
        <v>35</v>
      </c>
      <c r="C31" s="5"/>
      <c r="D31" s="5"/>
      <c r="E31" s="5"/>
      <c r="F31" s="5"/>
      <c r="G31" s="5"/>
      <c r="H31" s="23"/>
      <c r="I31" s="22" t="s">
        <v>35</v>
      </c>
      <c r="J31" s="5"/>
      <c r="K31" s="5"/>
      <c r="L31" s="5"/>
      <c r="M31" s="5"/>
      <c r="N31" s="5"/>
      <c r="O31" s="23"/>
    </row>
    <row r="32" spans="2:15" x14ac:dyDescent="0.3">
      <c r="B32" s="22" t="s">
        <v>36</v>
      </c>
      <c r="C32" s="5"/>
      <c r="D32" s="5"/>
      <c r="E32" s="5"/>
      <c r="F32" s="5"/>
      <c r="G32" s="5"/>
      <c r="H32" s="23"/>
      <c r="I32" s="22" t="s">
        <v>36</v>
      </c>
      <c r="J32" s="5"/>
      <c r="K32" s="5"/>
      <c r="L32" s="5"/>
      <c r="M32" s="5"/>
      <c r="N32" s="5"/>
      <c r="O32" s="23"/>
    </row>
    <row r="33" spans="2:15" x14ac:dyDescent="0.3">
      <c r="B33" s="22" t="s">
        <v>37</v>
      </c>
      <c r="C33" s="5"/>
      <c r="D33" s="5"/>
      <c r="E33" s="5"/>
      <c r="F33" s="5"/>
      <c r="G33" s="5"/>
      <c r="H33" s="23"/>
      <c r="I33" s="22" t="s">
        <v>37</v>
      </c>
      <c r="J33" s="5"/>
      <c r="K33" s="5"/>
      <c r="L33" s="5"/>
      <c r="M33" s="5"/>
      <c r="N33" s="5"/>
      <c r="O33" s="23"/>
    </row>
    <row r="34" spans="2:15" x14ac:dyDescent="0.3">
      <c r="B34" s="22" t="s">
        <v>38</v>
      </c>
      <c r="C34" s="5"/>
      <c r="D34" s="5"/>
      <c r="E34" s="5"/>
      <c r="F34" s="5"/>
      <c r="G34" s="5"/>
      <c r="H34" s="23"/>
      <c r="I34" s="22" t="s">
        <v>38</v>
      </c>
      <c r="J34" s="5"/>
      <c r="K34" s="5"/>
      <c r="L34" s="5"/>
      <c r="M34" s="5"/>
      <c r="N34" s="5"/>
      <c r="O34" s="23"/>
    </row>
    <row r="35" spans="2:15" x14ac:dyDescent="0.3">
      <c r="B35" s="22" t="s">
        <v>39</v>
      </c>
      <c r="C35" s="5"/>
      <c r="D35" s="5"/>
      <c r="E35" s="5"/>
      <c r="F35" s="5"/>
      <c r="G35" s="5"/>
      <c r="H35" s="23"/>
      <c r="I35" s="22" t="s">
        <v>39</v>
      </c>
      <c r="J35" s="5"/>
      <c r="K35" s="5"/>
      <c r="L35" s="5"/>
      <c r="M35" s="5"/>
      <c r="N35" s="5"/>
      <c r="O35" s="23"/>
    </row>
    <row r="36" spans="2:15" x14ac:dyDescent="0.3">
      <c r="B36" s="22" t="s">
        <v>40</v>
      </c>
      <c r="C36" s="5"/>
      <c r="D36" s="5"/>
      <c r="E36" s="5"/>
      <c r="F36" s="5"/>
      <c r="G36" s="5"/>
      <c r="H36" s="23"/>
      <c r="I36" s="22" t="s">
        <v>40</v>
      </c>
      <c r="J36" s="5"/>
      <c r="K36" s="5"/>
      <c r="L36" s="5"/>
      <c r="M36" s="5"/>
      <c r="N36" s="5"/>
      <c r="O36" s="23"/>
    </row>
    <row r="37" spans="2:15" x14ac:dyDescent="0.3">
      <c r="B37" s="22" t="s">
        <v>41</v>
      </c>
      <c r="C37" s="5"/>
      <c r="D37" s="5"/>
      <c r="E37" s="5"/>
      <c r="F37" s="5"/>
      <c r="G37" s="5"/>
      <c r="H37" s="23"/>
      <c r="I37" s="22" t="s">
        <v>41</v>
      </c>
      <c r="J37" s="5"/>
      <c r="K37" s="5"/>
      <c r="L37" s="5"/>
      <c r="M37" s="5"/>
      <c r="N37" s="5"/>
      <c r="O37" s="23"/>
    </row>
    <row r="38" spans="2:15" x14ac:dyDescent="0.3">
      <c r="B38" s="22" t="s">
        <v>42</v>
      </c>
      <c r="C38" s="5"/>
      <c r="D38" s="5"/>
      <c r="E38" s="5"/>
      <c r="F38" s="5"/>
      <c r="G38" s="5"/>
      <c r="H38" s="23"/>
      <c r="I38" s="22" t="s">
        <v>42</v>
      </c>
      <c r="J38" s="5"/>
      <c r="K38" s="5"/>
      <c r="L38" s="5"/>
      <c r="M38" s="5"/>
      <c r="N38" s="5"/>
      <c r="O38" s="23"/>
    </row>
    <row r="39" spans="2:15" x14ac:dyDescent="0.3">
      <c r="B39" s="22" t="s">
        <v>43</v>
      </c>
      <c r="C39" s="5"/>
      <c r="D39" s="5"/>
      <c r="E39" s="5"/>
      <c r="F39" s="5"/>
      <c r="G39" s="5"/>
      <c r="H39" s="23"/>
      <c r="I39" s="22" t="s">
        <v>43</v>
      </c>
      <c r="J39" s="5"/>
      <c r="K39" s="5"/>
      <c r="L39" s="5"/>
      <c r="M39" s="5"/>
      <c r="N39" s="5"/>
      <c r="O39" s="23"/>
    </row>
    <row r="40" spans="2:15" x14ac:dyDescent="0.3">
      <c r="B40" s="22" t="s">
        <v>44</v>
      </c>
      <c r="C40" s="5"/>
      <c r="D40" s="5"/>
      <c r="E40" s="5"/>
      <c r="F40" s="5"/>
      <c r="G40" s="5"/>
      <c r="H40" s="23"/>
      <c r="I40" s="22" t="s">
        <v>44</v>
      </c>
      <c r="J40" s="5"/>
      <c r="K40" s="5"/>
      <c r="L40" s="5"/>
      <c r="M40" s="5"/>
      <c r="N40" s="5"/>
      <c r="O40" s="23"/>
    </row>
    <row r="41" spans="2:15" x14ac:dyDescent="0.3">
      <c r="B41" s="22" t="s">
        <v>45</v>
      </c>
      <c r="C41" s="5"/>
      <c r="D41" s="5"/>
      <c r="E41" s="5"/>
      <c r="F41" s="5"/>
      <c r="G41" s="5"/>
      <c r="H41" s="23"/>
      <c r="I41" s="22" t="s">
        <v>45</v>
      </c>
      <c r="J41" s="5"/>
      <c r="K41" s="5"/>
      <c r="L41" s="5"/>
      <c r="M41" s="5"/>
      <c r="N41" s="5"/>
      <c r="O41" s="23"/>
    </row>
    <row r="42" spans="2:15" x14ac:dyDescent="0.3">
      <c r="B42" s="22" t="s">
        <v>46</v>
      </c>
      <c r="C42" s="5"/>
      <c r="D42" s="5"/>
      <c r="E42" s="5"/>
      <c r="F42" s="5"/>
      <c r="G42" s="5"/>
      <c r="H42" s="23"/>
      <c r="I42" s="22" t="s">
        <v>46</v>
      </c>
      <c r="J42" s="5"/>
      <c r="K42" s="5"/>
      <c r="L42" s="5"/>
      <c r="M42" s="5"/>
      <c r="N42" s="5"/>
      <c r="O42" s="23"/>
    </row>
    <row r="43" spans="2:15" x14ac:dyDescent="0.3">
      <c r="B43" s="22" t="s">
        <v>47</v>
      </c>
      <c r="C43" s="5"/>
      <c r="D43" s="5"/>
      <c r="E43" s="5"/>
      <c r="F43" s="5"/>
      <c r="G43" s="5"/>
      <c r="H43" s="23"/>
      <c r="I43" s="22" t="s">
        <v>47</v>
      </c>
      <c r="J43" s="5"/>
      <c r="K43" s="5"/>
      <c r="L43" s="5"/>
      <c r="M43" s="5"/>
      <c r="N43" s="5"/>
      <c r="O43" s="23"/>
    </row>
    <row r="44" spans="2:15" x14ac:dyDescent="0.3">
      <c r="B44" s="22" t="s">
        <v>48</v>
      </c>
      <c r="C44" s="5"/>
      <c r="D44" s="5"/>
      <c r="E44" s="5"/>
      <c r="F44" s="5"/>
      <c r="G44" s="5"/>
      <c r="H44" s="23"/>
      <c r="I44" s="22" t="s">
        <v>48</v>
      </c>
      <c r="J44" s="5"/>
      <c r="K44" s="5"/>
      <c r="L44" s="5"/>
      <c r="M44" s="5"/>
      <c r="N44" s="5"/>
      <c r="O44" s="23"/>
    </row>
    <row r="45" spans="2:15" x14ac:dyDescent="0.3">
      <c r="B45" s="24"/>
      <c r="C45" s="5"/>
      <c r="D45" s="5"/>
      <c r="E45" s="5"/>
      <c r="F45" s="5"/>
      <c r="G45" s="5"/>
      <c r="H45" s="23"/>
      <c r="I45" s="24"/>
      <c r="J45" s="5"/>
      <c r="K45" s="5"/>
      <c r="L45" s="5"/>
      <c r="M45" s="5"/>
      <c r="N45" s="5"/>
      <c r="O45" s="23"/>
    </row>
    <row r="46" spans="2:15" x14ac:dyDescent="0.3">
      <c r="B46" s="24"/>
      <c r="C46" s="5"/>
      <c r="D46" s="25" t="s">
        <v>54</v>
      </c>
      <c r="E46" s="5"/>
      <c r="F46" s="5"/>
      <c r="G46" s="5"/>
      <c r="H46" s="23"/>
      <c r="I46" s="24"/>
      <c r="J46" s="5"/>
      <c r="K46" s="25" t="s">
        <v>54</v>
      </c>
      <c r="L46" s="5"/>
      <c r="M46" s="5"/>
      <c r="N46" s="5"/>
      <c r="O46" s="23"/>
    </row>
    <row r="47" spans="2:15" x14ac:dyDescent="0.3">
      <c r="B47" s="22" t="s">
        <v>49</v>
      </c>
      <c r="C47" s="5"/>
      <c r="D47" s="5"/>
      <c r="E47" s="5"/>
      <c r="F47" s="5"/>
      <c r="G47" s="5"/>
      <c r="H47" s="23"/>
      <c r="I47" s="22" t="s">
        <v>49</v>
      </c>
      <c r="J47" s="5"/>
      <c r="K47" s="5"/>
      <c r="L47" s="5"/>
      <c r="M47" s="5"/>
      <c r="N47" s="5"/>
      <c r="O47" s="23"/>
    </row>
    <row r="48" spans="2:15" x14ac:dyDescent="0.3">
      <c r="B48" s="22" t="s">
        <v>50</v>
      </c>
      <c r="C48" s="5"/>
      <c r="D48" s="5"/>
      <c r="E48" s="5"/>
      <c r="F48" s="5"/>
      <c r="G48" s="5"/>
      <c r="H48" s="23"/>
      <c r="I48" s="22" t="s">
        <v>50</v>
      </c>
      <c r="J48" s="5"/>
      <c r="K48" s="5"/>
      <c r="L48" s="5"/>
      <c r="M48" s="5"/>
      <c r="N48" s="5"/>
      <c r="O48" s="23"/>
    </row>
    <row r="49" spans="2:15" x14ac:dyDescent="0.3">
      <c r="B49" s="22" t="s">
        <v>51</v>
      </c>
      <c r="C49" s="5"/>
      <c r="D49" s="5"/>
      <c r="E49" s="5"/>
      <c r="F49" s="5"/>
      <c r="G49" s="5"/>
      <c r="H49" s="23"/>
      <c r="I49" s="22" t="s">
        <v>51</v>
      </c>
      <c r="J49" s="5"/>
      <c r="K49" s="5"/>
      <c r="L49" s="5"/>
      <c r="M49" s="5"/>
      <c r="N49" s="5"/>
      <c r="O49" s="23"/>
    </row>
    <row r="50" spans="2:15" ht="15" thickBot="1" x14ac:dyDescent="0.35">
      <c r="B50" s="26" t="s">
        <v>52</v>
      </c>
      <c r="C50" s="11"/>
      <c r="D50" s="11"/>
      <c r="E50" s="11"/>
      <c r="F50" s="11"/>
      <c r="G50" s="11"/>
      <c r="H50" s="27"/>
      <c r="I50" s="26" t="s">
        <v>52</v>
      </c>
      <c r="J50" s="11"/>
      <c r="K50" s="11"/>
      <c r="L50" s="11"/>
      <c r="M50" s="11"/>
      <c r="N50" s="11"/>
      <c r="O50" s="27"/>
    </row>
  </sheetData>
  <pageMargins left="0.7" right="0.7" top="0.75" bottom="0.75" header="0.3" footer="0.3"/>
  <pageSetup paperSize="9" scale="6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BF95-EE8C-4CCA-8B48-1E9708254C99}">
  <sheetPr>
    <pageSetUpPr fitToPage="1"/>
  </sheetPr>
  <dimension ref="A1:F39"/>
  <sheetViews>
    <sheetView showGridLines="0" zoomScale="170" zoomScaleNormal="170" workbookViewId="0">
      <selection activeCell="A35" sqref="A35:F35"/>
    </sheetView>
  </sheetViews>
  <sheetFormatPr baseColWidth="10" defaultRowHeight="14.4" x14ac:dyDescent="0.3"/>
  <cols>
    <col min="2" max="2" width="16.77734375" customWidth="1"/>
    <col min="3" max="3" width="11.44140625" customWidth="1"/>
    <col min="4" max="4" width="38.21875" customWidth="1"/>
    <col min="5" max="6" width="11.5546875" style="29"/>
  </cols>
  <sheetData>
    <row r="1" spans="1:6" x14ac:dyDescent="0.3">
      <c r="A1" s="17"/>
      <c r="B1" s="17"/>
      <c r="C1" s="105" t="s">
        <v>5</v>
      </c>
      <c r="D1" s="105"/>
      <c r="E1" s="28"/>
      <c r="F1" s="28"/>
    </row>
    <row r="2" spans="1:6" s="2" customFormat="1" ht="15" thickBot="1" x14ac:dyDescent="0.35">
      <c r="A2" s="44" t="s">
        <v>0</v>
      </c>
      <c r="B2" s="44" t="s">
        <v>5</v>
      </c>
      <c r="C2" s="44" t="s">
        <v>1</v>
      </c>
      <c r="D2" s="44" t="s">
        <v>2</v>
      </c>
      <c r="E2" s="45" t="s">
        <v>3</v>
      </c>
      <c r="F2" s="45" t="s">
        <v>4</v>
      </c>
    </row>
    <row r="3" spans="1:6" ht="20.399999999999999" customHeight="1" x14ac:dyDescent="0.3">
      <c r="A3" s="59">
        <v>44958</v>
      </c>
      <c r="B3" s="60" t="s">
        <v>58</v>
      </c>
      <c r="C3" s="60">
        <v>512</v>
      </c>
      <c r="D3" s="60" t="s">
        <v>59</v>
      </c>
      <c r="E3" s="61">
        <v>5000</v>
      </c>
      <c r="F3" s="62"/>
    </row>
    <row r="4" spans="1:6" ht="20.399999999999999" customHeight="1" thickBot="1" x14ac:dyDescent="0.35">
      <c r="A4" s="36">
        <v>44958</v>
      </c>
      <c r="B4" s="37" t="s">
        <v>58</v>
      </c>
      <c r="C4" s="37">
        <v>101</v>
      </c>
      <c r="D4" s="37" t="s">
        <v>61</v>
      </c>
      <c r="E4" s="38"/>
      <c r="F4" s="39">
        <v>5000</v>
      </c>
    </row>
    <row r="5" spans="1:6" ht="20.399999999999999" customHeight="1" x14ac:dyDescent="0.3">
      <c r="A5" s="40">
        <v>44958</v>
      </c>
      <c r="B5" s="41" t="s">
        <v>55</v>
      </c>
      <c r="C5" s="41">
        <v>607</v>
      </c>
      <c r="D5" s="41" t="s">
        <v>56</v>
      </c>
      <c r="E5" s="42">
        <v>1000</v>
      </c>
      <c r="F5" s="43"/>
    </row>
    <row r="6" spans="1:6" ht="20.399999999999999" customHeight="1" thickBot="1" x14ac:dyDescent="0.35">
      <c r="A6" s="36">
        <v>44958</v>
      </c>
      <c r="B6" s="37" t="s">
        <v>55</v>
      </c>
      <c r="C6" s="37">
        <v>401</v>
      </c>
      <c r="D6" s="37" t="s">
        <v>57</v>
      </c>
      <c r="E6" s="38"/>
      <c r="F6" s="39">
        <v>1000</v>
      </c>
    </row>
    <row r="7" spans="1:6" ht="20.399999999999999" customHeight="1" x14ac:dyDescent="0.3">
      <c r="A7" s="59">
        <v>44959</v>
      </c>
      <c r="B7" s="60" t="s">
        <v>58</v>
      </c>
      <c r="C7" s="60">
        <v>512</v>
      </c>
      <c r="D7" s="60" t="s">
        <v>59</v>
      </c>
      <c r="E7" s="61"/>
      <c r="F7" s="62">
        <v>300</v>
      </c>
    </row>
    <row r="8" spans="1:6" ht="20.399999999999999" customHeight="1" thickBot="1" x14ac:dyDescent="0.35">
      <c r="A8" s="36">
        <v>44959</v>
      </c>
      <c r="B8" s="37" t="s">
        <v>58</v>
      </c>
      <c r="C8" s="37">
        <v>401</v>
      </c>
      <c r="D8" s="37" t="s">
        <v>60</v>
      </c>
      <c r="E8" s="38">
        <v>300</v>
      </c>
      <c r="F8" s="39"/>
    </row>
    <row r="9" spans="1:6" ht="20.399999999999999" customHeight="1" x14ac:dyDescent="0.3">
      <c r="A9" s="59">
        <v>44960</v>
      </c>
      <c r="B9" s="60" t="s">
        <v>58</v>
      </c>
      <c r="C9" s="60">
        <v>512</v>
      </c>
      <c r="D9" s="60" t="s">
        <v>59</v>
      </c>
      <c r="E9" s="61"/>
      <c r="F9" s="62">
        <v>700</v>
      </c>
    </row>
    <row r="10" spans="1:6" ht="20.399999999999999" customHeight="1" thickBot="1" x14ac:dyDescent="0.35">
      <c r="A10" s="36">
        <v>44960</v>
      </c>
      <c r="B10" s="37" t="s">
        <v>58</v>
      </c>
      <c r="C10" s="37">
        <v>401</v>
      </c>
      <c r="D10" s="37" t="s">
        <v>57</v>
      </c>
      <c r="E10" s="38">
        <v>700</v>
      </c>
      <c r="F10" s="39"/>
    </row>
    <row r="11" spans="1:6" ht="20.399999999999999" customHeight="1" x14ac:dyDescent="0.3">
      <c r="A11" s="40">
        <v>44960</v>
      </c>
      <c r="B11" s="41" t="s">
        <v>67</v>
      </c>
      <c r="C11" s="41">
        <v>613</v>
      </c>
      <c r="D11" s="41" t="s">
        <v>68</v>
      </c>
      <c r="E11" s="42">
        <v>200</v>
      </c>
      <c r="F11" s="43"/>
    </row>
    <row r="12" spans="1:6" ht="20.399999999999999" customHeight="1" thickBot="1" x14ac:dyDescent="0.35">
      <c r="A12" s="47">
        <v>44960</v>
      </c>
      <c r="B12" s="48" t="s">
        <v>67</v>
      </c>
      <c r="C12" s="37">
        <v>401</v>
      </c>
      <c r="D12" s="37" t="s">
        <v>69</v>
      </c>
      <c r="E12" s="38"/>
      <c r="F12" s="39">
        <v>200</v>
      </c>
    </row>
    <row r="13" spans="1:6" ht="20.399999999999999" customHeight="1" x14ac:dyDescent="0.3">
      <c r="A13" s="40">
        <v>44961</v>
      </c>
      <c r="B13" s="41" t="s">
        <v>67</v>
      </c>
      <c r="C13" s="41">
        <v>218</v>
      </c>
      <c r="D13" s="41" t="s">
        <v>72</v>
      </c>
      <c r="E13" s="42">
        <v>700</v>
      </c>
      <c r="F13" s="43"/>
    </row>
    <row r="14" spans="1:6" ht="20.399999999999999" customHeight="1" thickBot="1" x14ac:dyDescent="0.35">
      <c r="A14" s="36">
        <v>44961</v>
      </c>
      <c r="B14" s="37" t="s">
        <v>67</v>
      </c>
      <c r="C14" s="37">
        <v>401</v>
      </c>
      <c r="D14" s="37" t="s">
        <v>73</v>
      </c>
      <c r="E14" s="38"/>
      <c r="F14" s="39">
        <v>700</v>
      </c>
    </row>
    <row r="15" spans="1:6" ht="20.399999999999999" customHeight="1" x14ac:dyDescent="0.3">
      <c r="A15" s="40">
        <v>44962</v>
      </c>
      <c r="B15" s="41" t="s">
        <v>58</v>
      </c>
      <c r="C15" s="41">
        <v>606</v>
      </c>
      <c r="D15" s="41" t="s">
        <v>76</v>
      </c>
      <c r="E15" s="42">
        <v>63</v>
      </c>
      <c r="F15" s="43"/>
    </row>
    <row r="16" spans="1:6" ht="20.399999999999999" customHeight="1" thickBot="1" x14ac:dyDescent="0.35">
      <c r="A16" s="64">
        <v>44962</v>
      </c>
      <c r="B16" s="65" t="s">
        <v>58</v>
      </c>
      <c r="C16" s="65">
        <v>512</v>
      </c>
      <c r="D16" s="65" t="s">
        <v>59</v>
      </c>
      <c r="E16" s="66"/>
      <c r="F16" s="67">
        <v>63</v>
      </c>
    </row>
    <row r="17" spans="1:6" ht="20.399999999999999" customHeight="1" x14ac:dyDescent="0.3">
      <c r="A17" s="40">
        <v>44963</v>
      </c>
      <c r="B17" s="41" t="s">
        <v>79</v>
      </c>
      <c r="C17" s="41">
        <v>707</v>
      </c>
      <c r="D17" s="41" t="s">
        <v>78</v>
      </c>
      <c r="E17" s="42"/>
      <c r="F17" s="43">
        <v>3000</v>
      </c>
    </row>
    <row r="18" spans="1:6" ht="20.399999999999999" customHeight="1" thickBot="1" x14ac:dyDescent="0.35">
      <c r="A18" s="47">
        <v>44963</v>
      </c>
      <c r="B18" s="37" t="s">
        <v>79</v>
      </c>
      <c r="C18" s="37">
        <v>411</v>
      </c>
      <c r="D18" s="37" t="s">
        <v>80</v>
      </c>
      <c r="E18" s="38">
        <v>3000</v>
      </c>
      <c r="F18" s="39"/>
    </row>
    <row r="19" spans="1:6" ht="20.399999999999999" customHeight="1" x14ac:dyDescent="0.3">
      <c r="A19" s="40">
        <v>44964</v>
      </c>
      <c r="B19" s="41" t="s">
        <v>79</v>
      </c>
      <c r="C19" s="41">
        <v>707</v>
      </c>
      <c r="D19" s="41" t="s">
        <v>78</v>
      </c>
      <c r="E19" s="42"/>
      <c r="F19" s="43">
        <v>4000</v>
      </c>
    </row>
    <row r="20" spans="1:6" ht="20.399999999999999" customHeight="1" thickBot="1" x14ac:dyDescent="0.35">
      <c r="A20" s="36">
        <v>44964</v>
      </c>
      <c r="B20" s="37" t="s">
        <v>79</v>
      </c>
      <c r="C20" s="37">
        <v>411</v>
      </c>
      <c r="D20" s="37" t="s">
        <v>81</v>
      </c>
      <c r="E20" s="38">
        <v>4000</v>
      </c>
      <c r="F20" s="39"/>
    </row>
    <row r="21" spans="1:6" ht="20.399999999999999" customHeight="1" x14ac:dyDescent="0.3">
      <c r="A21" s="32">
        <v>44965</v>
      </c>
      <c r="B21" s="33" t="s">
        <v>58</v>
      </c>
      <c r="C21" s="33">
        <v>401</v>
      </c>
      <c r="D21" s="33" t="s">
        <v>69</v>
      </c>
      <c r="E21" s="34">
        <v>200</v>
      </c>
      <c r="F21" s="35"/>
    </row>
    <row r="22" spans="1:6" ht="20.399999999999999" customHeight="1" thickBot="1" x14ac:dyDescent="0.35">
      <c r="A22" s="64">
        <v>44965</v>
      </c>
      <c r="B22" s="65" t="s">
        <v>58</v>
      </c>
      <c r="C22" s="65">
        <v>512</v>
      </c>
      <c r="D22" s="65" t="s">
        <v>59</v>
      </c>
      <c r="E22" s="66"/>
      <c r="F22" s="67">
        <v>200</v>
      </c>
    </row>
    <row r="23" spans="1:6" ht="22.2" customHeight="1" x14ac:dyDescent="0.3">
      <c r="A23" s="40">
        <v>44966</v>
      </c>
      <c r="B23" s="41" t="s">
        <v>55</v>
      </c>
      <c r="C23" s="41">
        <v>611</v>
      </c>
      <c r="D23" s="41" t="s">
        <v>85</v>
      </c>
      <c r="E23" s="42">
        <v>2000</v>
      </c>
      <c r="F23" s="43"/>
    </row>
    <row r="24" spans="1:6" ht="22.2" customHeight="1" thickBot="1" x14ac:dyDescent="0.35">
      <c r="A24" s="36">
        <v>44966</v>
      </c>
      <c r="B24" s="37" t="s">
        <v>55</v>
      </c>
      <c r="C24" s="37">
        <v>401</v>
      </c>
      <c r="D24" s="37" t="s">
        <v>86</v>
      </c>
      <c r="E24" s="38"/>
      <c r="F24" s="39">
        <v>2000</v>
      </c>
    </row>
    <row r="25" spans="1:6" ht="22.2" customHeight="1" x14ac:dyDescent="0.3">
      <c r="A25" s="40">
        <v>44967</v>
      </c>
      <c r="B25" s="41" t="s">
        <v>67</v>
      </c>
      <c r="C25" s="41">
        <v>606</v>
      </c>
      <c r="D25" s="41" t="s">
        <v>89</v>
      </c>
      <c r="E25" s="42">
        <v>250</v>
      </c>
      <c r="F25" s="43"/>
    </row>
    <row r="26" spans="1:6" ht="22.2" customHeight="1" thickBot="1" x14ac:dyDescent="0.35">
      <c r="A26" s="36">
        <v>44967</v>
      </c>
      <c r="B26" s="37" t="s">
        <v>67</v>
      </c>
      <c r="C26" s="37">
        <v>401</v>
      </c>
      <c r="D26" s="37" t="s">
        <v>90</v>
      </c>
      <c r="E26" s="38"/>
      <c r="F26" s="39">
        <v>250</v>
      </c>
    </row>
    <row r="27" spans="1:6" ht="22.2" customHeight="1" x14ac:dyDescent="0.3">
      <c r="A27" s="59">
        <v>44968</v>
      </c>
      <c r="B27" s="60" t="s">
        <v>58</v>
      </c>
      <c r="C27" s="60">
        <v>512</v>
      </c>
      <c r="D27" s="60" t="s">
        <v>59</v>
      </c>
      <c r="E27" s="61"/>
      <c r="F27" s="62">
        <v>250</v>
      </c>
    </row>
    <row r="28" spans="1:6" ht="22.2" customHeight="1" thickBot="1" x14ac:dyDescent="0.35">
      <c r="A28" s="36">
        <v>44968</v>
      </c>
      <c r="B28" s="37" t="s">
        <v>58</v>
      </c>
      <c r="C28" s="37">
        <v>401</v>
      </c>
      <c r="D28" s="37" t="s">
        <v>90</v>
      </c>
      <c r="E28" s="38">
        <v>250</v>
      </c>
      <c r="F28" s="39"/>
    </row>
    <row r="29" spans="1:6" ht="22.2" customHeight="1" x14ac:dyDescent="0.3">
      <c r="A29" s="59">
        <v>44969</v>
      </c>
      <c r="B29" s="60" t="s">
        <v>58</v>
      </c>
      <c r="C29" s="60">
        <v>512</v>
      </c>
      <c r="D29" s="60" t="s">
        <v>59</v>
      </c>
      <c r="E29" s="61"/>
      <c r="F29" s="62">
        <v>35</v>
      </c>
    </row>
    <row r="30" spans="1:6" ht="22.2" customHeight="1" thickBot="1" x14ac:dyDescent="0.35">
      <c r="A30" s="49">
        <v>44969</v>
      </c>
      <c r="B30" s="50" t="s">
        <v>58</v>
      </c>
      <c r="C30" s="50">
        <v>625</v>
      </c>
      <c r="D30" s="50" t="s">
        <v>93</v>
      </c>
      <c r="E30" s="51">
        <v>35</v>
      </c>
      <c r="F30" s="52"/>
    </row>
    <row r="31" spans="1:6" ht="22.2" customHeight="1" x14ac:dyDescent="0.3">
      <c r="A31" s="59">
        <v>44972</v>
      </c>
      <c r="B31" s="60" t="s">
        <v>58</v>
      </c>
      <c r="C31" s="60">
        <v>512</v>
      </c>
      <c r="D31" s="60" t="s">
        <v>59</v>
      </c>
      <c r="E31" s="61"/>
      <c r="F31" s="62">
        <v>2000</v>
      </c>
    </row>
    <row r="32" spans="1:6" ht="22.2" customHeight="1" thickBot="1" x14ac:dyDescent="0.35">
      <c r="A32" s="36">
        <v>44972</v>
      </c>
      <c r="B32" s="37" t="s">
        <v>58</v>
      </c>
      <c r="C32" s="37">
        <v>401</v>
      </c>
      <c r="D32" s="37" t="s">
        <v>86</v>
      </c>
      <c r="E32" s="38">
        <v>2000</v>
      </c>
      <c r="F32" s="39"/>
    </row>
    <row r="33" spans="1:6" ht="22.2" customHeight="1" x14ac:dyDescent="0.3">
      <c r="A33" s="59">
        <v>44976</v>
      </c>
      <c r="B33" s="60" t="s">
        <v>58</v>
      </c>
      <c r="C33" s="60">
        <v>512</v>
      </c>
      <c r="D33" s="60" t="s">
        <v>59</v>
      </c>
      <c r="E33" s="61"/>
      <c r="F33" s="62">
        <v>17</v>
      </c>
    </row>
    <row r="34" spans="1:6" ht="21.6" customHeight="1" thickBot="1" x14ac:dyDescent="0.35">
      <c r="A34" s="47">
        <v>44976</v>
      </c>
      <c r="B34" s="48" t="s">
        <v>58</v>
      </c>
      <c r="C34" s="48">
        <v>671</v>
      </c>
      <c r="D34" s="48" t="s">
        <v>95</v>
      </c>
      <c r="E34" s="54">
        <v>17</v>
      </c>
      <c r="F34" s="55"/>
    </row>
    <row r="35" spans="1:6" ht="21.6" customHeight="1" x14ac:dyDescent="0.3">
      <c r="A35" s="59">
        <v>44985</v>
      </c>
      <c r="B35" s="60" t="s">
        <v>58</v>
      </c>
      <c r="C35" s="60">
        <v>512</v>
      </c>
      <c r="D35" s="60" t="s">
        <v>59</v>
      </c>
      <c r="E35" s="61">
        <v>7000</v>
      </c>
      <c r="F35" s="62"/>
    </row>
    <row r="36" spans="1:6" ht="21.6" customHeight="1" x14ac:dyDescent="0.3">
      <c r="A36" s="56">
        <v>44985</v>
      </c>
      <c r="B36" s="30" t="s">
        <v>58</v>
      </c>
      <c r="C36" s="30">
        <v>411</v>
      </c>
      <c r="D36" s="30" t="s">
        <v>97</v>
      </c>
      <c r="E36" s="31"/>
      <c r="F36" s="57">
        <v>3000</v>
      </c>
    </row>
    <row r="37" spans="1:6" ht="21.6" customHeight="1" thickBot="1" x14ac:dyDescent="0.35">
      <c r="A37" s="47">
        <v>44985</v>
      </c>
      <c r="B37" s="48" t="s">
        <v>58</v>
      </c>
      <c r="C37" s="48">
        <v>411</v>
      </c>
      <c r="D37" s="48" t="s">
        <v>98</v>
      </c>
      <c r="E37" s="54"/>
      <c r="F37" s="55">
        <v>4000</v>
      </c>
    </row>
    <row r="38" spans="1:6" ht="21.6" customHeight="1" x14ac:dyDescent="0.3">
      <c r="A38" s="30"/>
      <c r="B38" s="30"/>
      <c r="C38" s="30"/>
      <c r="D38" s="30"/>
      <c r="E38" s="31"/>
      <c r="F38" s="31"/>
    </row>
    <row r="39" spans="1:6" ht="21.6" customHeight="1" x14ac:dyDescent="0.3">
      <c r="A39" s="30"/>
      <c r="B39" s="30"/>
      <c r="C39" s="30"/>
      <c r="D39" s="30"/>
      <c r="E39" s="31"/>
      <c r="F39" s="31"/>
    </row>
  </sheetData>
  <mergeCells count="1">
    <mergeCell ref="C1:D1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15FC7-2B01-4B26-ABAC-5C0320321C48}">
  <dimension ref="A2:K56"/>
  <sheetViews>
    <sheetView showGridLines="0" zoomScale="170" zoomScaleNormal="170" workbookViewId="0">
      <selection activeCell="A12" sqref="A12"/>
    </sheetView>
  </sheetViews>
  <sheetFormatPr baseColWidth="10" defaultRowHeight="14.4" x14ac:dyDescent="0.3"/>
  <cols>
    <col min="1" max="1" width="16.21875" customWidth="1"/>
    <col min="2" max="2" width="12.109375" customWidth="1"/>
    <col min="4" max="4" width="11.88671875" customWidth="1"/>
    <col min="5" max="5" width="12" customWidth="1"/>
  </cols>
  <sheetData>
    <row r="2" spans="1:11" x14ac:dyDescent="0.3">
      <c r="B2" s="16" t="s">
        <v>6</v>
      </c>
    </row>
    <row r="3" spans="1:11" ht="15" thickBot="1" x14ac:dyDescent="0.35">
      <c r="A3" s="106" t="s">
        <v>62</v>
      </c>
      <c r="B3" s="106"/>
      <c r="D3" s="106" t="s">
        <v>63</v>
      </c>
      <c r="E3" s="106"/>
      <c r="G3" t="s">
        <v>74</v>
      </c>
      <c r="H3" s="6"/>
      <c r="K3" s="6"/>
    </row>
    <row r="4" spans="1:11" ht="15" thickTop="1" x14ac:dyDescent="0.3">
      <c r="A4" s="7">
        <v>5000</v>
      </c>
      <c r="B4" s="5">
        <v>300</v>
      </c>
      <c r="D4" s="7"/>
      <c r="E4" s="5">
        <v>5000</v>
      </c>
      <c r="G4" s="7">
        <v>700</v>
      </c>
      <c r="H4" s="5"/>
      <c r="J4" s="7"/>
      <c r="K4" s="5"/>
    </row>
    <row r="5" spans="1:11" x14ac:dyDescent="0.3">
      <c r="A5" s="8">
        <v>7000</v>
      </c>
      <c r="B5" s="5">
        <v>700</v>
      </c>
      <c r="D5" s="8"/>
      <c r="E5" s="5"/>
      <c r="G5" s="8"/>
      <c r="H5" s="5"/>
      <c r="J5" s="8"/>
      <c r="K5" s="5"/>
    </row>
    <row r="6" spans="1:11" x14ac:dyDescent="0.3">
      <c r="A6" s="8"/>
      <c r="B6" s="5">
        <v>63</v>
      </c>
      <c r="D6" s="8"/>
      <c r="E6" s="5"/>
      <c r="G6" s="8"/>
      <c r="H6" s="5"/>
      <c r="J6" s="8"/>
      <c r="K6" s="5"/>
    </row>
    <row r="7" spans="1:11" x14ac:dyDescent="0.3">
      <c r="A7" s="8"/>
      <c r="B7" s="53">
        <v>200</v>
      </c>
      <c r="D7" s="8"/>
      <c r="E7" s="5"/>
      <c r="G7" s="8"/>
      <c r="H7" s="5"/>
      <c r="J7" s="8"/>
      <c r="K7" s="5"/>
    </row>
    <row r="8" spans="1:11" x14ac:dyDescent="0.3">
      <c r="B8" s="53">
        <v>250</v>
      </c>
    </row>
    <row r="9" spans="1:11" x14ac:dyDescent="0.3">
      <c r="B9" s="53">
        <v>35</v>
      </c>
    </row>
    <row r="10" spans="1:11" x14ac:dyDescent="0.3">
      <c r="B10" s="53">
        <v>2000</v>
      </c>
    </row>
    <row r="11" spans="1:11" x14ac:dyDescent="0.3">
      <c r="A11" s="58" t="s">
        <v>99</v>
      </c>
      <c r="B11" s="53">
        <v>17</v>
      </c>
    </row>
    <row r="12" spans="1:11" x14ac:dyDescent="0.3">
      <c r="A12" s="58">
        <f>SUM(A4:A10)-SUM(B4:B11)</f>
        <v>8435</v>
      </c>
      <c r="B12" s="53"/>
    </row>
    <row r="13" spans="1:11" x14ac:dyDescent="0.3">
      <c r="B13" s="53"/>
    </row>
    <row r="14" spans="1:11" ht="15" thickBot="1" x14ac:dyDescent="0.35">
      <c r="A14" s="6" t="s">
        <v>64</v>
      </c>
      <c r="B14" s="6"/>
      <c r="D14" t="s">
        <v>65</v>
      </c>
      <c r="E14" s="6"/>
      <c r="G14" t="s">
        <v>82</v>
      </c>
      <c r="H14" s="6"/>
      <c r="K14" s="6"/>
    </row>
    <row r="15" spans="1:11" ht="15" thickTop="1" x14ac:dyDescent="0.3">
      <c r="A15" s="7">
        <v>1000</v>
      </c>
      <c r="B15" s="5"/>
      <c r="D15" s="7">
        <v>300</v>
      </c>
      <c r="E15" s="5">
        <v>1000</v>
      </c>
      <c r="G15" s="7"/>
      <c r="H15" s="5">
        <v>3000</v>
      </c>
      <c r="J15" s="7"/>
      <c r="K15" s="5"/>
    </row>
    <row r="16" spans="1:11" x14ac:dyDescent="0.3">
      <c r="A16" s="8"/>
      <c r="B16" s="5"/>
      <c r="D16" s="8">
        <v>700</v>
      </c>
      <c r="E16" s="5"/>
      <c r="G16" s="8"/>
      <c r="H16" s="5">
        <v>4000</v>
      </c>
      <c r="J16" s="8"/>
      <c r="K16" s="5"/>
    </row>
    <row r="17" spans="1:11" x14ac:dyDescent="0.3">
      <c r="A17" s="8"/>
      <c r="B17" s="5"/>
      <c r="D17" s="8"/>
      <c r="E17" s="46" t="s">
        <v>66</v>
      </c>
      <c r="G17" s="8"/>
      <c r="H17" s="5"/>
      <c r="J17" s="8"/>
      <c r="K17" s="5"/>
    </row>
    <row r="18" spans="1:11" x14ac:dyDescent="0.3">
      <c r="A18" s="8"/>
      <c r="B18" s="5"/>
      <c r="D18" s="8"/>
      <c r="E18" s="5"/>
      <c r="G18" s="8"/>
      <c r="H18" s="5"/>
      <c r="J18" s="8"/>
      <c r="K18" s="5"/>
    </row>
    <row r="21" spans="1:11" ht="15" thickBot="1" x14ac:dyDescent="0.35">
      <c r="A21" s="106" t="s">
        <v>70</v>
      </c>
      <c r="B21" s="106"/>
      <c r="D21" s="106" t="s">
        <v>71</v>
      </c>
      <c r="E21" s="106"/>
      <c r="G21" t="s">
        <v>83</v>
      </c>
      <c r="H21" s="6"/>
      <c r="K21" s="6"/>
    </row>
    <row r="22" spans="1:11" ht="15" thickTop="1" x14ac:dyDescent="0.3">
      <c r="A22" s="7">
        <v>200</v>
      </c>
      <c r="B22" s="5"/>
      <c r="D22" s="7">
        <v>200</v>
      </c>
      <c r="E22" s="5">
        <v>200</v>
      </c>
      <c r="G22" s="7">
        <v>3000</v>
      </c>
      <c r="H22" s="53">
        <v>3000</v>
      </c>
      <c r="J22" s="7"/>
      <c r="K22" s="5"/>
    </row>
    <row r="23" spans="1:11" x14ac:dyDescent="0.3">
      <c r="A23" s="8"/>
      <c r="B23" s="5"/>
      <c r="D23" s="8"/>
      <c r="E23" s="5"/>
      <c r="G23" s="8"/>
      <c r="H23" s="5"/>
      <c r="J23" s="8"/>
      <c r="K23" s="5"/>
    </row>
    <row r="24" spans="1:11" x14ac:dyDescent="0.3">
      <c r="A24" s="8"/>
      <c r="B24" s="5"/>
      <c r="D24" s="8"/>
      <c r="E24" s="46" t="s">
        <v>66</v>
      </c>
      <c r="G24" s="8"/>
      <c r="H24" s="46" t="s">
        <v>66</v>
      </c>
      <c r="J24" s="8"/>
      <c r="K24" s="5"/>
    </row>
    <row r="25" spans="1:11" x14ac:dyDescent="0.3">
      <c r="A25" s="8"/>
      <c r="B25" s="5"/>
      <c r="D25" s="8"/>
      <c r="E25" s="5"/>
      <c r="G25" s="8"/>
      <c r="H25" s="5"/>
      <c r="J25" s="8"/>
      <c r="K25" s="5"/>
    </row>
    <row r="28" spans="1:11" ht="15" thickBot="1" x14ac:dyDescent="0.35">
      <c r="A28" s="6" t="s">
        <v>77</v>
      </c>
      <c r="B28" s="6"/>
      <c r="D28" t="s">
        <v>75</v>
      </c>
      <c r="E28" s="6"/>
      <c r="G28" t="s">
        <v>84</v>
      </c>
      <c r="H28" s="6"/>
      <c r="K28" s="6"/>
    </row>
    <row r="29" spans="1:11" ht="15" thickTop="1" x14ac:dyDescent="0.3">
      <c r="A29" s="7">
        <v>63</v>
      </c>
      <c r="B29" s="5"/>
      <c r="D29" s="7"/>
      <c r="E29" s="5">
        <v>700</v>
      </c>
      <c r="G29" s="7">
        <v>4000</v>
      </c>
      <c r="H29" s="5">
        <v>4000</v>
      </c>
      <c r="J29" s="7"/>
      <c r="K29" s="5"/>
    </row>
    <row r="30" spans="1:11" x14ac:dyDescent="0.3">
      <c r="A30" s="8"/>
      <c r="B30" s="5"/>
      <c r="D30" s="8"/>
      <c r="E30" s="5"/>
      <c r="G30" s="8"/>
      <c r="H30" s="5"/>
      <c r="J30" s="8"/>
      <c r="K30" s="5"/>
    </row>
    <row r="31" spans="1:11" x14ac:dyDescent="0.3">
      <c r="A31" s="8"/>
      <c r="B31" s="5"/>
      <c r="D31" s="8"/>
      <c r="E31" s="5"/>
      <c r="G31" s="8"/>
      <c r="H31" s="46" t="s">
        <v>66</v>
      </c>
      <c r="J31" s="8"/>
      <c r="K31" s="5"/>
    </row>
    <row r="32" spans="1:11" x14ac:dyDescent="0.3">
      <c r="A32" s="8"/>
      <c r="B32" s="5"/>
      <c r="D32" s="8"/>
      <c r="E32" s="5"/>
      <c r="G32" s="8"/>
      <c r="H32" s="5"/>
      <c r="J32" s="8"/>
      <c r="K32" s="5"/>
    </row>
    <row r="34" spans="1:5" ht="15" thickBot="1" x14ac:dyDescent="0.35">
      <c r="A34" s="6" t="s">
        <v>87</v>
      </c>
      <c r="B34" s="6"/>
      <c r="D34" t="s">
        <v>88</v>
      </c>
      <c r="E34" s="6"/>
    </row>
    <row r="35" spans="1:5" ht="15" thickTop="1" x14ac:dyDescent="0.3">
      <c r="A35" s="7">
        <v>2000</v>
      </c>
      <c r="B35" s="5"/>
      <c r="D35" s="7">
        <v>2000</v>
      </c>
      <c r="E35" s="5">
        <v>2000</v>
      </c>
    </row>
    <row r="36" spans="1:5" x14ac:dyDescent="0.3">
      <c r="A36" s="8"/>
      <c r="B36" s="5"/>
      <c r="D36" s="8"/>
      <c r="E36" s="5"/>
    </row>
    <row r="37" spans="1:5" x14ac:dyDescent="0.3">
      <c r="A37" s="8"/>
      <c r="B37" s="5"/>
      <c r="D37" s="8"/>
      <c r="E37" s="46" t="s">
        <v>66</v>
      </c>
    </row>
    <row r="38" spans="1:5" x14ac:dyDescent="0.3">
      <c r="A38" s="8"/>
      <c r="B38" s="5"/>
      <c r="D38" s="8"/>
      <c r="E38" s="5"/>
    </row>
    <row r="40" spans="1:5" ht="15" thickBot="1" x14ac:dyDescent="0.35">
      <c r="A40" s="6" t="s">
        <v>91</v>
      </c>
      <c r="B40" s="6"/>
      <c r="D40" t="s">
        <v>92</v>
      </c>
      <c r="E40" s="6"/>
    </row>
    <row r="41" spans="1:5" ht="15" thickTop="1" x14ac:dyDescent="0.3">
      <c r="A41" s="7">
        <v>250</v>
      </c>
      <c r="B41" s="5"/>
      <c r="D41" s="7">
        <v>250</v>
      </c>
      <c r="E41" s="5">
        <v>250</v>
      </c>
    </row>
    <row r="42" spans="1:5" x14ac:dyDescent="0.3">
      <c r="A42" s="8"/>
      <c r="B42" s="5"/>
      <c r="D42" s="8"/>
      <c r="E42" s="5"/>
    </row>
    <row r="43" spans="1:5" x14ac:dyDescent="0.3">
      <c r="A43" s="8"/>
      <c r="B43" s="5"/>
      <c r="D43" s="8"/>
      <c r="E43" s="46" t="s">
        <v>66</v>
      </c>
    </row>
    <row r="44" spans="1:5" x14ac:dyDescent="0.3">
      <c r="A44" s="8"/>
      <c r="B44" s="5"/>
      <c r="D44" s="8"/>
      <c r="E44" s="5"/>
    </row>
    <row r="46" spans="1:5" ht="15" thickBot="1" x14ac:dyDescent="0.35">
      <c r="A46" s="6" t="s">
        <v>94</v>
      </c>
      <c r="B46" s="6"/>
    </row>
    <row r="47" spans="1:5" ht="15" thickTop="1" x14ac:dyDescent="0.3">
      <c r="A47" s="7">
        <v>35</v>
      </c>
      <c r="B47" s="5"/>
    </row>
    <row r="48" spans="1:5" x14ac:dyDescent="0.3">
      <c r="A48" s="8"/>
      <c r="B48" s="5"/>
    </row>
    <row r="49" spans="1:2" x14ac:dyDescent="0.3">
      <c r="A49" s="8"/>
      <c r="B49" s="5"/>
    </row>
    <row r="50" spans="1:2" x14ac:dyDescent="0.3">
      <c r="A50" s="8"/>
      <c r="B50" s="5"/>
    </row>
    <row r="52" spans="1:2" ht="15" thickBot="1" x14ac:dyDescent="0.35">
      <c r="A52" s="6" t="s">
        <v>96</v>
      </c>
      <c r="B52" s="6"/>
    </row>
    <row r="53" spans="1:2" ht="15" thickTop="1" x14ac:dyDescent="0.3">
      <c r="A53" s="7">
        <v>17</v>
      </c>
      <c r="B53" s="5"/>
    </row>
    <row r="54" spans="1:2" x14ac:dyDescent="0.3">
      <c r="A54" s="8"/>
      <c r="B54" s="5"/>
    </row>
    <row r="55" spans="1:2" x14ac:dyDescent="0.3">
      <c r="A55" s="8"/>
      <c r="B55" s="5"/>
    </row>
    <row r="56" spans="1:2" x14ac:dyDescent="0.3">
      <c r="A56" s="8"/>
      <c r="B56" s="5"/>
    </row>
  </sheetData>
  <mergeCells count="4">
    <mergeCell ref="A3:B3"/>
    <mergeCell ref="D3:E3"/>
    <mergeCell ref="A21:B21"/>
    <mergeCell ref="D21:E21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44958-3933-4CC9-BF84-01A3DB251238}">
  <dimension ref="A2:E98"/>
  <sheetViews>
    <sheetView showGridLines="0" zoomScale="170" zoomScaleNormal="170" workbookViewId="0">
      <selection activeCell="F7" sqref="F7"/>
    </sheetView>
  </sheetViews>
  <sheetFormatPr baseColWidth="10" defaultRowHeight="14.4" x14ac:dyDescent="0.3"/>
  <cols>
    <col min="3" max="3" width="28.88671875" customWidth="1"/>
  </cols>
  <sheetData>
    <row r="2" spans="1:5" x14ac:dyDescent="0.3">
      <c r="B2" s="16" t="s">
        <v>7</v>
      </c>
    </row>
    <row r="4" spans="1:5" x14ac:dyDescent="0.3">
      <c r="A4" s="17" t="s">
        <v>1</v>
      </c>
      <c r="B4" s="18">
        <v>512</v>
      </c>
      <c r="C4" s="18"/>
      <c r="D4" s="18"/>
      <c r="E4" s="18"/>
    </row>
    <row r="5" spans="1:5" x14ac:dyDescent="0.3">
      <c r="A5" s="14" t="s">
        <v>0</v>
      </c>
      <c r="B5" s="14" t="s">
        <v>5</v>
      </c>
      <c r="C5" s="14" t="s">
        <v>2</v>
      </c>
      <c r="D5" s="14" t="s">
        <v>3</v>
      </c>
      <c r="E5" s="14" t="s">
        <v>4</v>
      </c>
    </row>
    <row r="6" spans="1:5" ht="16.8" customHeight="1" x14ac:dyDescent="0.3">
      <c r="A6" s="63">
        <v>44958</v>
      </c>
      <c r="B6" s="1" t="s">
        <v>58</v>
      </c>
      <c r="C6" s="1" t="s">
        <v>59</v>
      </c>
      <c r="D6" s="1">
        <v>5000</v>
      </c>
      <c r="E6" s="1"/>
    </row>
    <row r="7" spans="1:5" ht="16.8" customHeight="1" x14ac:dyDescent="0.3">
      <c r="A7" s="63">
        <v>44959</v>
      </c>
      <c r="B7" s="1" t="s">
        <v>58</v>
      </c>
      <c r="C7" s="1" t="s">
        <v>59</v>
      </c>
      <c r="D7" s="1"/>
      <c r="E7" s="1">
        <v>300</v>
      </c>
    </row>
    <row r="8" spans="1:5" ht="16.8" customHeight="1" x14ac:dyDescent="0.3">
      <c r="A8" s="1"/>
      <c r="B8" s="1"/>
      <c r="C8" s="1"/>
      <c r="D8" s="1"/>
      <c r="E8" s="1"/>
    </row>
    <row r="9" spans="1:5" ht="16.8" customHeight="1" x14ac:dyDescent="0.3">
      <c r="A9" s="1"/>
      <c r="B9" s="1"/>
      <c r="C9" s="1"/>
      <c r="D9" s="1"/>
      <c r="E9" s="1"/>
    </row>
    <row r="10" spans="1:5" ht="16.8" customHeight="1" x14ac:dyDescent="0.3">
      <c r="A10" s="1"/>
      <c r="B10" s="1"/>
      <c r="C10" s="1"/>
      <c r="D10" s="1"/>
      <c r="E10" s="1"/>
    </row>
    <row r="12" spans="1:5" x14ac:dyDescent="0.3">
      <c r="A12" s="17" t="s">
        <v>1</v>
      </c>
      <c r="B12" s="18"/>
      <c r="C12" s="18"/>
      <c r="D12" s="18"/>
      <c r="E12" s="18"/>
    </row>
    <row r="13" spans="1:5" x14ac:dyDescent="0.3">
      <c r="A13" s="14" t="s">
        <v>0</v>
      </c>
      <c r="B13" s="14" t="s">
        <v>5</v>
      </c>
      <c r="C13" s="14" t="s">
        <v>2</v>
      </c>
      <c r="D13" s="14" t="s">
        <v>3</v>
      </c>
      <c r="E13" s="14" t="s">
        <v>4</v>
      </c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x14ac:dyDescent="0.3">
      <c r="A16" s="1"/>
      <c r="B16" s="1"/>
      <c r="C16" s="1"/>
      <c r="D16" s="1"/>
      <c r="E16" s="1"/>
    </row>
    <row r="17" spans="1:5" x14ac:dyDescent="0.3">
      <c r="A17" s="1"/>
      <c r="B17" s="1"/>
      <c r="C17" s="1"/>
      <c r="D17" s="1"/>
      <c r="E17" s="1"/>
    </row>
    <row r="18" spans="1:5" x14ac:dyDescent="0.3">
      <c r="A18" s="1"/>
      <c r="B18" s="1"/>
      <c r="C18" s="1"/>
      <c r="D18" s="1"/>
      <c r="E18" s="1"/>
    </row>
    <row r="20" spans="1:5" x14ac:dyDescent="0.3">
      <c r="A20" s="17" t="s">
        <v>1</v>
      </c>
      <c r="B20" s="18"/>
      <c r="C20" s="18"/>
      <c r="D20" s="18"/>
      <c r="E20" s="18"/>
    </row>
    <row r="21" spans="1:5" x14ac:dyDescent="0.3">
      <c r="A21" s="14" t="s">
        <v>0</v>
      </c>
      <c r="B21" s="14" t="s">
        <v>5</v>
      </c>
      <c r="C21" s="14" t="s">
        <v>2</v>
      </c>
      <c r="D21" s="14" t="s">
        <v>3</v>
      </c>
      <c r="E21" s="14" t="s">
        <v>4</v>
      </c>
    </row>
    <row r="22" spans="1:5" x14ac:dyDescent="0.3">
      <c r="A22" s="1"/>
      <c r="B22" s="1"/>
      <c r="C22" s="1"/>
      <c r="D22" s="1"/>
      <c r="E22" s="1"/>
    </row>
    <row r="23" spans="1:5" x14ac:dyDescent="0.3">
      <c r="A23" s="1"/>
      <c r="B23" s="1"/>
      <c r="C23" s="1"/>
      <c r="D23" s="1"/>
      <c r="E23" s="1"/>
    </row>
    <row r="24" spans="1:5" x14ac:dyDescent="0.3">
      <c r="A24" s="1"/>
      <c r="B24" s="1"/>
      <c r="C24" s="1"/>
      <c r="D24" s="1"/>
      <c r="E24" s="1"/>
    </row>
    <row r="25" spans="1:5" x14ac:dyDescent="0.3">
      <c r="A25" s="1"/>
      <c r="B25" s="1"/>
      <c r="C25" s="1"/>
      <c r="D25" s="1"/>
      <c r="E25" s="1"/>
    </row>
    <row r="26" spans="1:5" x14ac:dyDescent="0.3">
      <c r="A26" s="1"/>
      <c r="B26" s="1"/>
      <c r="C26" s="1"/>
      <c r="D26" s="1"/>
      <c r="E26" s="1"/>
    </row>
    <row r="28" spans="1:5" x14ac:dyDescent="0.3">
      <c r="A28" s="17" t="s">
        <v>1</v>
      </c>
      <c r="B28" s="18"/>
      <c r="C28" s="18"/>
      <c r="D28" s="18"/>
      <c r="E28" s="18"/>
    </row>
    <row r="29" spans="1:5" x14ac:dyDescent="0.3">
      <c r="A29" s="14" t="s">
        <v>0</v>
      </c>
      <c r="B29" s="14" t="s">
        <v>5</v>
      </c>
      <c r="C29" s="14" t="s">
        <v>2</v>
      </c>
      <c r="D29" s="14" t="s">
        <v>3</v>
      </c>
      <c r="E29" s="14" t="s">
        <v>4</v>
      </c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x14ac:dyDescent="0.3">
      <c r="A32" s="1"/>
      <c r="B32" s="1"/>
      <c r="C32" s="1"/>
      <c r="D32" s="1"/>
      <c r="E32" s="1"/>
    </row>
    <row r="33" spans="1:5" x14ac:dyDescent="0.3">
      <c r="A33" s="1"/>
      <c r="B33" s="1"/>
      <c r="C33" s="1"/>
      <c r="D33" s="1"/>
      <c r="E33" s="1"/>
    </row>
    <row r="34" spans="1:5" x14ac:dyDescent="0.3">
      <c r="A34" s="1"/>
      <c r="B34" s="1"/>
      <c r="C34" s="1"/>
      <c r="D34" s="1"/>
      <c r="E34" s="1"/>
    </row>
    <row r="36" spans="1:5" x14ac:dyDescent="0.3">
      <c r="A36" s="17" t="s">
        <v>1</v>
      </c>
      <c r="B36" s="18"/>
      <c r="C36" s="18"/>
      <c r="D36" s="18"/>
      <c r="E36" s="18"/>
    </row>
    <row r="37" spans="1:5" x14ac:dyDescent="0.3">
      <c r="A37" s="14" t="s">
        <v>0</v>
      </c>
      <c r="B37" s="14" t="s">
        <v>5</v>
      </c>
      <c r="C37" s="14" t="s">
        <v>2</v>
      </c>
      <c r="D37" s="14" t="s">
        <v>3</v>
      </c>
      <c r="E37" s="14" t="s">
        <v>4</v>
      </c>
    </row>
    <row r="38" spans="1:5" x14ac:dyDescent="0.3">
      <c r="A38" s="1"/>
      <c r="B38" s="1"/>
      <c r="C38" s="1"/>
      <c r="D38" s="1"/>
      <c r="E38" s="1"/>
    </row>
    <row r="39" spans="1:5" x14ac:dyDescent="0.3">
      <c r="A39" s="1"/>
      <c r="B39" s="1"/>
      <c r="C39" s="1"/>
      <c r="D39" s="1"/>
      <c r="E39" s="1"/>
    </row>
    <row r="40" spans="1:5" x14ac:dyDescent="0.3">
      <c r="A40" s="1"/>
      <c r="B40" s="1"/>
      <c r="C40" s="1"/>
      <c r="D40" s="1"/>
      <c r="E40" s="1"/>
    </row>
    <row r="41" spans="1:5" x14ac:dyDescent="0.3">
      <c r="A41" s="1"/>
      <c r="B41" s="1"/>
      <c r="C41" s="1"/>
      <c r="D41" s="1"/>
      <c r="E41" s="1"/>
    </row>
    <row r="42" spans="1:5" x14ac:dyDescent="0.3">
      <c r="A42" s="1"/>
      <c r="B42" s="1"/>
      <c r="C42" s="1"/>
      <c r="D42" s="1"/>
      <c r="E42" s="1"/>
    </row>
    <row r="44" spans="1:5" x14ac:dyDescent="0.3">
      <c r="A44" s="17" t="s">
        <v>1</v>
      </c>
      <c r="B44" s="18"/>
      <c r="C44" s="18"/>
      <c r="D44" s="18"/>
      <c r="E44" s="18"/>
    </row>
    <row r="45" spans="1:5" x14ac:dyDescent="0.3">
      <c r="A45" s="14" t="s">
        <v>0</v>
      </c>
      <c r="B45" s="14" t="s">
        <v>5</v>
      </c>
      <c r="C45" s="14" t="s">
        <v>2</v>
      </c>
      <c r="D45" s="14" t="s">
        <v>3</v>
      </c>
      <c r="E45" s="14" t="s">
        <v>4</v>
      </c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ht="19.2" customHeight="1" x14ac:dyDescent="0.3">
      <c r="A49" s="1"/>
      <c r="B49" s="1"/>
      <c r="C49" s="1"/>
      <c r="D49" s="1"/>
      <c r="E49" s="1"/>
    </row>
    <row r="50" spans="1:5" x14ac:dyDescent="0.3">
      <c r="A50" s="1"/>
      <c r="B50" s="1"/>
      <c r="C50" s="1"/>
      <c r="D50" s="1"/>
      <c r="E50" s="1"/>
    </row>
    <row r="52" spans="1:5" x14ac:dyDescent="0.3">
      <c r="A52" s="17" t="s">
        <v>1</v>
      </c>
      <c r="B52" s="18"/>
      <c r="C52" s="18"/>
      <c r="D52" s="18"/>
      <c r="E52" s="18"/>
    </row>
    <row r="53" spans="1:5" x14ac:dyDescent="0.3">
      <c r="A53" s="14" t="s">
        <v>0</v>
      </c>
      <c r="B53" s="14" t="s">
        <v>5</v>
      </c>
      <c r="C53" s="14" t="s">
        <v>2</v>
      </c>
      <c r="D53" s="14" t="s">
        <v>3</v>
      </c>
      <c r="E53" s="14" t="s">
        <v>4</v>
      </c>
    </row>
    <row r="54" spans="1:5" x14ac:dyDescent="0.3">
      <c r="A54" s="1"/>
      <c r="B54" s="1"/>
      <c r="C54" s="1"/>
      <c r="D54" s="1"/>
      <c r="E54" s="1"/>
    </row>
    <row r="55" spans="1:5" x14ac:dyDescent="0.3">
      <c r="A55" s="1"/>
      <c r="B55" s="1"/>
      <c r="C55" s="1"/>
      <c r="D55" s="1"/>
      <c r="E55" s="1"/>
    </row>
    <row r="56" spans="1:5" x14ac:dyDescent="0.3">
      <c r="A56" s="1"/>
      <c r="B56" s="1"/>
      <c r="C56" s="1"/>
      <c r="D56" s="1"/>
      <c r="E56" s="1"/>
    </row>
    <row r="57" spans="1:5" x14ac:dyDescent="0.3">
      <c r="A57" s="1"/>
      <c r="B57" s="1"/>
      <c r="C57" s="1"/>
      <c r="D57" s="1"/>
      <c r="E57" s="1"/>
    </row>
    <row r="58" spans="1:5" x14ac:dyDescent="0.3">
      <c r="A58" s="1"/>
      <c r="B58" s="1"/>
      <c r="C58" s="1"/>
      <c r="D58" s="1"/>
      <c r="E58" s="1"/>
    </row>
    <row r="60" spans="1:5" x14ac:dyDescent="0.3">
      <c r="A60" s="17" t="s">
        <v>1</v>
      </c>
      <c r="B60" s="18"/>
      <c r="C60" s="18"/>
      <c r="D60" s="18"/>
      <c r="E60" s="18"/>
    </row>
    <row r="61" spans="1:5" x14ac:dyDescent="0.3">
      <c r="A61" s="14" t="s">
        <v>0</v>
      </c>
      <c r="B61" s="14" t="s">
        <v>5</v>
      </c>
      <c r="C61" s="14" t="s">
        <v>2</v>
      </c>
      <c r="D61" s="14" t="s">
        <v>3</v>
      </c>
      <c r="E61" s="14" t="s">
        <v>4</v>
      </c>
    </row>
    <row r="62" spans="1:5" x14ac:dyDescent="0.3">
      <c r="A62" s="1"/>
      <c r="B62" s="1"/>
      <c r="C62" s="1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x14ac:dyDescent="0.3">
      <c r="A64" s="1"/>
      <c r="B64" s="1"/>
      <c r="C64" s="1"/>
      <c r="D64" s="1"/>
      <c r="E64" s="1"/>
    </row>
    <row r="65" spans="1:5" x14ac:dyDescent="0.3">
      <c r="A65" s="1"/>
      <c r="B65" s="1"/>
      <c r="C65" s="1"/>
      <c r="D65" s="1"/>
      <c r="E65" s="1"/>
    </row>
    <row r="66" spans="1:5" x14ac:dyDescent="0.3">
      <c r="A66" s="1"/>
      <c r="B66" s="1"/>
      <c r="C66" s="1"/>
      <c r="D66" s="1"/>
      <c r="E66" s="1"/>
    </row>
    <row r="68" spans="1:5" x14ac:dyDescent="0.3">
      <c r="A68" s="17" t="s">
        <v>1</v>
      </c>
      <c r="B68" s="18"/>
      <c r="C68" s="18"/>
      <c r="D68" s="18"/>
      <c r="E68" s="18"/>
    </row>
    <row r="69" spans="1:5" x14ac:dyDescent="0.3">
      <c r="A69" s="14" t="s">
        <v>0</v>
      </c>
      <c r="B69" s="14" t="s">
        <v>5</v>
      </c>
      <c r="C69" s="14" t="s">
        <v>2</v>
      </c>
      <c r="D69" s="14" t="s">
        <v>3</v>
      </c>
      <c r="E69" s="14" t="s">
        <v>4</v>
      </c>
    </row>
    <row r="70" spans="1:5" x14ac:dyDescent="0.3">
      <c r="A70" s="1"/>
      <c r="B70" s="1"/>
      <c r="C70" s="1"/>
      <c r="D70" s="1"/>
      <c r="E70" s="1"/>
    </row>
    <row r="71" spans="1:5" x14ac:dyDescent="0.3">
      <c r="A71" s="1"/>
      <c r="B71" s="1"/>
      <c r="C71" s="1"/>
      <c r="D71" s="1"/>
      <c r="E71" s="1"/>
    </row>
    <row r="72" spans="1:5" x14ac:dyDescent="0.3">
      <c r="A72" s="1"/>
      <c r="B72" s="1"/>
      <c r="C72" s="1"/>
      <c r="D72" s="1"/>
      <c r="E72" s="1"/>
    </row>
    <row r="73" spans="1:5" x14ac:dyDescent="0.3">
      <c r="A73" s="1"/>
      <c r="B73" s="1"/>
      <c r="C73" s="1"/>
      <c r="D73" s="1"/>
      <c r="E73" s="1"/>
    </row>
    <row r="74" spans="1:5" x14ac:dyDescent="0.3">
      <c r="A74" s="1"/>
      <c r="B74" s="1"/>
      <c r="C74" s="1"/>
      <c r="D74" s="1"/>
      <c r="E74" s="1"/>
    </row>
    <row r="76" spans="1:5" x14ac:dyDescent="0.3">
      <c r="A76" s="17" t="s">
        <v>1</v>
      </c>
      <c r="B76" s="18"/>
      <c r="C76" s="18"/>
      <c r="D76" s="18"/>
      <c r="E76" s="18"/>
    </row>
    <row r="77" spans="1:5" x14ac:dyDescent="0.3">
      <c r="A77" s="14" t="s">
        <v>0</v>
      </c>
      <c r="B77" s="14" t="s">
        <v>5</v>
      </c>
      <c r="C77" s="14" t="s">
        <v>2</v>
      </c>
      <c r="D77" s="14" t="s">
        <v>3</v>
      </c>
      <c r="E77" s="14" t="s">
        <v>4</v>
      </c>
    </row>
    <row r="78" spans="1:5" x14ac:dyDescent="0.3">
      <c r="A78" s="1"/>
      <c r="B78" s="1"/>
      <c r="C78" s="1"/>
      <c r="D78" s="1"/>
      <c r="E78" s="1"/>
    </row>
    <row r="79" spans="1:5" x14ac:dyDescent="0.3">
      <c r="A79" s="1"/>
      <c r="B79" s="1"/>
      <c r="C79" s="1"/>
      <c r="D79" s="1"/>
      <c r="E79" s="1"/>
    </row>
    <row r="80" spans="1:5" x14ac:dyDescent="0.3">
      <c r="A80" s="1"/>
      <c r="B80" s="1"/>
      <c r="C80" s="1"/>
      <c r="D80" s="1"/>
      <c r="E80" s="1"/>
    </row>
    <row r="81" spans="1:5" x14ac:dyDescent="0.3">
      <c r="A81" s="1"/>
      <c r="B81" s="1"/>
      <c r="C81" s="1"/>
      <c r="D81" s="1"/>
      <c r="E81" s="1"/>
    </row>
    <row r="82" spans="1:5" x14ac:dyDescent="0.3">
      <c r="A82" s="1"/>
      <c r="B82" s="1"/>
      <c r="C82" s="1"/>
      <c r="D82" s="1"/>
      <c r="E82" s="1"/>
    </row>
    <row r="84" spans="1:5" x14ac:dyDescent="0.3">
      <c r="A84" s="17" t="s">
        <v>1</v>
      </c>
      <c r="B84" s="18"/>
      <c r="C84" s="18"/>
      <c r="D84" s="18"/>
      <c r="E84" s="18"/>
    </row>
    <row r="85" spans="1:5" x14ac:dyDescent="0.3">
      <c r="A85" s="14" t="s">
        <v>0</v>
      </c>
      <c r="B85" s="14" t="s">
        <v>5</v>
      </c>
      <c r="C85" s="14" t="s">
        <v>2</v>
      </c>
      <c r="D85" s="14" t="s">
        <v>3</v>
      </c>
      <c r="E85" s="14" t="s">
        <v>4</v>
      </c>
    </row>
    <row r="86" spans="1:5" x14ac:dyDescent="0.3">
      <c r="A86" s="1"/>
      <c r="B86" s="1"/>
      <c r="C86" s="1"/>
      <c r="D86" s="1"/>
      <c r="E86" s="1"/>
    </row>
    <row r="87" spans="1:5" x14ac:dyDescent="0.3">
      <c r="A87" s="1"/>
      <c r="B87" s="1"/>
      <c r="C87" s="1"/>
      <c r="D87" s="1"/>
      <c r="E87" s="1"/>
    </row>
    <row r="88" spans="1:5" x14ac:dyDescent="0.3">
      <c r="A88" s="1"/>
      <c r="B88" s="1"/>
      <c r="C88" s="1"/>
      <c r="D88" s="1"/>
      <c r="E88" s="1"/>
    </row>
    <row r="89" spans="1:5" x14ac:dyDescent="0.3">
      <c r="A89" s="1"/>
      <c r="B89" s="1"/>
      <c r="C89" s="1"/>
      <c r="D89" s="1"/>
      <c r="E89" s="1"/>
    </row>
    <row r="90" spans="1:5" x14ac:dyDescent="0.3">
      <c r="A90" s="1"/>
      <c r="B90" s="1"/>
      <c r="C90" s="1"/>
      <c r="D90" s="1"/>
      <c r="E90" s="1"/>
    </row>
    <row r="92" spans="1:5" x14ac:dyDescent="0.3">
      <c r="A92" s="17" t="s">
        <v>1</v>
      </c>
      <c r="B92" s="18"/>
      <c r="C92" s="18"/>
      <c r="D92" s="18"/>
      <c r="E92" s="18"/>
    </row>
    <row r="93" spans="1:5" x14ac:dyDescent="0.3">
      <c r="A93" s="14" t="s">
        <v>0</v>
      </c>
      <c r="B93" s="14" t="s">
        <v>5</v>
      </c>
      <c r="C93" s="14" t="s">
        <v>2</v>
      </c>
      <c r="D93" s="14" t="s">
        <v>3</v>
      </c>
      <c r="E93" s="14" t="s">
        <v>4</v>
      </c>
    </row>
    <row r="94" spans="1:5" x14ac:dyDescent="0.3">
      <c r="A94" s="1"/>
      <c r="B94" s="1"/>
      <c r="C94" s="1"/>
      <c r="D94" s="1"/>
      <c r="E94" s="1"/>
    </row>
    <row r="95" spans="1:5" x14ac:dyDescent="0.3">
      <c r="A95" s="1"/>
      <c r="B95" s="1"/>
      <c r="C95" s="1"/>
      <c r="D95" s="1"/>
      <c r="E95" s="1"/>
    </row>
    <row r="96" spans="1:5" x14ac:dyDescent="0.3">
      <c r="A96" s="1"/>
      <c r="B96" s="1"/>
      <c r="C96" s="1"/>
      <c r="D96" s="1"/>
      <c r="E96" s="1"/>
    </row>
    <row r="97" spans="1:5" x14ac:dyDescent="0.3">
      <c r="A97" s="1"/>
      <c r="B97" s="1"/>
      <c r="C97" s="1"/>
      <c r="D97" s="1"/>
      <c r="E97" s="1"/>
    </row>
    <row r="98" spans="1:5" x14ac:dyDescent="0.3">
      <c r="A98" s="1"/>
      <c r="B98" s="1"/>
      <c r="C98" s="1"/>
      <c r="D98" s="1"/>
      <c r="E98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D0D95-F055-4D3F-954C-3A2C49133FE8}">
  <sheetPr>
    <pageSetUpPr fitToPage="1"/>
  </sheetPr>
  <dimension ref="A2:F23"/>
  <sheetViews>
    <sheetView showGridLines="0" workbookViewId="0">
      <selection activeCell="A2" sqref="A2:F11"/>
    </sheetView>
  </sheetViews>
  <sheetFormatPr baseColWidth="10" defaultRowHeight="14.4" x14ac:dyDescent="0.3"/>
  <cols>
    <col min="2" max="2" width="35" customWidth="1"/>
  </cols>
  <sheetData>
    <row r="2" spans="1:6" x14ac:dyDescent="0.3">
      <c r="B2" s="9" t="s">
        <v>8</v>
      </c>
    </row>
    <row r="3" spans="1:6" x14ac:dyDescent="0.3">
      <c r="C3" s="107" t="s">
        <v>9</v>
      </c>
      <c r="D3" s="108"/>
      <c r="E3" s="107" t="s">
        <v>10</v>
      </c>
      <c r="F3" s="108"/>
    </row>
    <row r="4" spans="1:6" x14ac:dyDescent="0.3">
      <c r="A4" s="4" t="s">
        <v>1</v>
      </c>
      <c r="B4" s="4" t="s">
        <v>2</v>
      </c>
      <c r="C4" s="10" t="s">
        <v>3</v>
      </c>
      <c r="D4" s="10" t="s">
        <v>4</v>
      </c>
      <c r="E4" s="10" t="s">
        <v>3</v>
      </c>
      <c r="F4" s="10" t="s">
        <v>4</v>
      </c>
    </row>
    <row r="5" spans="1:6" x14ac:dyDescent="0.3">
      <c r="A5" s="1"/>
      <c r="B5" s="1"/>
      <c r="C5" s="1"/>
      <c r="D5" s="1"/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/>
      <c r="B7" s="1"/>
      <c r="C7" s="1"/>
      <c r="D7" s="1"/>
      <c r="E7" s="1"/>
      <c r="F7" s="1"/>
    </row>
    <row r="8" spans="1:6" x14ac:dyDescent="0.3">
      <c r="A8" s="1"/>
      <c r="B8" s="1"/>
      <c r="C8" s="1"/>
      <c r="D8" s="1"/>
      <c r="E8" s="1"/>
      <c r="F8" s="1"/>
    </row>
    <row r="9" spans="1:6" x14ac:dyDescent="0.3">
      <c r="A9" s="1"/>
      <c r="B9" s="1"/>
      <c r="C9" s="1"/>
      <c r="D9" s="1"/>
      <c r="E9" s="1"/>
      <c r="F9" s="1"/>
    </row>
    <row r="10" spans="1:6" x14ac:dyDescent="0.3">
      <c r="A10" s="1"/>
      <c r="B10" s="1"/>
      <c r="C10" s="1"/>
      <c r="D10" s="1"/>
      <c r="E10" s="1"/>
      <c r="F10" s="1"/>
    </row>
    <row r="11" spans="1:6" x14ac:dyDescent="0.3">
      <c r="A11" s="1"/>
      <c r="B11" s="1"/>
      <c r="C11" s="1"/>
      <c r="D11" s="1"/>
      <c r="E11" s="1"/>
      <c r="F11" s="1"/>
    </row>
    <row r="12" spans="1:6" x14ac:dyDescent="0.3">
      <c r="A12" s="1"/>
      <c r="B12" s="1"/>
      <c r="C12" s="1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  <row r="15" spans="1:6" x14ac:dyDescent="0.3">
      <c r="A15" s="1"/>
      <c r="B15" s="1"/>
      <c r="C15" s="1"/>
      <c r="D15" s="1"/>
      <c r="E15" s="1"/>
      <c r="F15" s="1"/>
    </row>
    <row r="16" spans="1:6" x14ac:dyDescent="0.3">
      <c r="A16" s="1"/>
      <c r="B16" s="1"/>
      <c r="C16" s="1"/>
      <c r="D16" s="1"/>
      <c r="E16" s="1"/>
      <c r="F16" s="1"/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1"/>
      <c r="F18" s="1"/>
    </row>
    <row r="19" spans="1:6" x14ac:dyDescent="0.3">
      <c r="A19" s="1"/>
      <c r="B19" s="1"/>
      <c r="C19" s="1"/>
      <c r="D19" s="1"/>
      <c r="E19" s="1"/>
      <c r="F19" s="1"/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</sheetData>
  <mergeCells count="2">
    <mergeCell ref="C3:D3"/>
    <mergeCell ref="E3:F3"/>
  </mergeCells>
  <pageMargins left="0.7" right="0.7" top="0.75" bottom="0.75" header="0.3" footer="0.3"/>
  <pageSetup paperSize="9" scale="9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3EF18-8A31-4D28-AB07-6F2864D2EB30}">
  <sheetPr>
    <pageSetUpPr fitToPage="1"/>
  </sheetPr>
  <dimension ref="B1:L38"/>
  <sheetViews>
    <sheetView showGridLines="0" tabSelected="1" topLeftCell="A21" zoomScale="140" zoomScaleNormal="140" workbookViewId="0">
      <selection activeCell="F23" sqref="F23"/>
    </sheetView>
  </sheetViews>
  <sheetFormatPr baseColWidth="10" defaultRowHeight="14.4" x14ac:dyDescent="0.3"/>
  <cols>
    <col min="2" max="2" width="17.5546875" customWidth="1"/>
    <col min="3" max="3" width="8.6640625" customWidth="1"/>
    <col min="4" max="4" width="25" customWidth="1"/>
    <col min="5" max="5" width="10.21875" customWidth="1"/>
    <col min="6" max="6" width="15.5546875" customWidth="1"/>
    <col min="7" max="7" width="24.44140625" customWidth="1"/>
    <col min="8" max="8" width="11.77734375" customWidth="1"/>
    <col min="9" max="9" width="21.44140625" customWidth="1"/>
    <col min="10" max="10" width="10.109375" customWidth="1"/>
  </cols>
  <sheetData>
    <row r="1" spans="3:9" x14ac:dyDescent="0.3">
      <c r="D1" s="16" t="s">
        <v>8</v>
      </c>
    </row>
    <row r="2" spans="3:9" x14ac:dyDescent="0.3">
      <c r="F2" s="113" t="s">
        <v>9</v>
      </c>
      <c r="G2" s="114"/>
      <c r="H2" s="113" t="s">
        <v>31</v>
      </c>
      <c r="I2" s="114"/>
    </row>
    <row r="3" spans="3:9" x14ac:dyDescent="0.3">
      <c r="C3" s="14" t="s">
        <v>1</v>
      </c>
      <c r="D3" s="109" t="s">
        <v>2</v>
      </c>
      <c r="E3" s="109"/>
      <c r="F3" s="15" t="s">
        <v>3</v>
      </c>
      <c r="G3" s="15" t="s">
        <v>4</v>
      </c>
      <c r="H3" s="15" t="s">
        <v>3</v>
      </c>
      <c r="I3" s="15" t="s">
        <v>4</v>
      </c>
    </row>
    <row r="4" spans="3:9" x14ac:dyDescent="0.3">
      <c r="C4" s="92">
        <v>101</v>
      </c>
      <c r="D4" s="115" t="s">
        <v>61</v>
      </c>
      <c r="E4" s="115"/>
      <c r="F4" s="93"/>
      <c r="G4" s="93">
        <v>5000</v>
      </c>
      <c r="H4" s="93"/>
      <c r="I4" s="93">
        <f>G4</f>
        <v>5000</v>
      </c>
    </row>
    <row r="5" spans="3:9" x14ac:dyDescent="0.3">
      <c r="C5" s="92">
        <v>218</v>
      </c>
      <c r="D5" s="115" t="s">
        <v>117</v>
      </c>
      <c r="E5" s="115"/>
      <c r="F5" s="93">
        <v>700</v>
      </c>
      <c r="G5" s="93"/>
      <c r="H5" s="93">
        <f>F5</f>
        <v>700</v>
      </c>
      <c r="I5" s="93"/>
    </row>
    <row r="6" spans="3:9" x14ac:dyDescent="0.3">
      <c r="C6" s="92">
        <v>401</v>
      </c>
      <c r="D6" s="115" t="s">
        <v>118</v>
      </c>
      <c r="E6" s="115"/>
      <c r="F6" s="93">
        <v>3450</v>
      </c>
      <c r="G6" s="93">
        <v>4150</v>
      </c>
      <c r="H6" s="93"/>
      <c r="I6" s="93">
        <f>G6-F6</f>
        <v>700</v>
      </c>
    </row>
    <row r="7" spans="3:9" x14ac:dyDescent="0.3">
      <c r="C7" s="92">
        <v>411</v>
      </c>
      <c r="D7" s="115" t="s">
        <v>119</v>
      </c>
      <c r="E7" s="115"/>
      <c r="F7" s="93">
        <v>7000</v>
      </c>
      <c r="G7" s="93">
        <v>7000</v>
      </c>
      <c r="H7" s="93"/>
      <c r="I7" s="93">
        <f>G7-F7</f>
        <v>0</v>
      </c>
    </row>
    <row r="8" spans="3:9" x14ac:dyDescent="0.3">
      <c r="C8" s="1">
        <v>512</v>
      </c>
      <c r="D8" s="110" t="s">
        <v>59</v>
      </c>
      <c r="E8" s="110"/>
      <c r="F8" s="91">
        <v>12000</v>
      </c>
      <c r="G8" s="91">
        <v>3565</v>
      </c>
      <c r="H8" s="91">
        <f>F8-G8</f>
        <v>8435</v>
      </c>
      <c r="I8" s="91"/>
    </row>
    <row r="9" spans="3:9" x14ac:dyDescent="0.3">
      <c r="C9" s="13">
        <v>606</v>
      </c>
      <c r="D9" s="111" t="s">
        <v>120</v>
      </c>
      <c r="E9" s="111"/>
      <c r="F9" s="94">
        <v>313</v>
      </c>
      <c r="G9" s="94"/>
      <c r="H9" s="94">
        <f t="shared" ref="H9:H14" si="0">F9-G9</f>
        <v>313</v>
      </c>
      <c r="I9" s="94"/>
    </row>
    <row r="10" spans="3:9" x14ac:dyDescent="0.3">
      <c r="C10" s="13">
        <v>607</v>
      </c>
      <c r="D10" s="111" t="s">
        <v>121</v>
      </c>
      <c r="E10" s="111"/>
      <c r="F10" s="94">
        <v>1000</v>
      </c>
      <c r="G10" s="94"/>
      <c r="H10" s="94">
        <f t="shared" si="0"/>
        <v>1000</v>
      </c>
      <c r="I10" s="94"/>
    </row>
    <row r="11" spans="3:9" x14ac:dyDescent="0.3">
      <c r="C11" s="13">
        <v>611</v>
      </c>
      <c r="D11" s="111" t="s">
        <v>122</v>
      </c>
      <c r="E11" s="111"/>
      <c r="F11" s="94">
        <v>2000</v>
      </c>
      <c r="G11" s="94"/>
      <c r="H11" s="94">
        <f t="shared" si="0"/>
        <v>2000</v>
      </c>
      <c r="I11" s="94"/>
    </row>
    <row r="12" spans="3:9" x14ac:dyDescent="0.3">
      <c r="C12" s="13">
        <v>613</v>
      </c>
      <c r="D12" s="111" t="s">
        <v>123</v>
      </c>
      <c r="E12" s="111"/>
      <c r="F12" s="94">
        <v>200</v>
      </c>
      <c r="G12" s="94"/>
      <c r="H12" s="94">
        <f t="shared" si="0"/>
        <v>200</v>
      </c>
      <c r="I12" s="94"/>
    </row>
    <row r="13" spans="3:9" x14ac:dyDescent="0.3">
      <c r="C13" s="13">
        <v>625</v>
      </c>
      <c r="D13" s="111" t="s">
        <v>124</v>
      </c>
      <c r="E13" s="111"/>
      <c r="F13" s="94">
        <v>35</v>
      </c>
      <c r="G13" s="94"/>
      <c r="H13" s="94">
        <f t="shared" si="0"/>
        <v>35</v>
      </c>
      <c r="I13" s="94"/>
    </row>
    <row r="14" spans="3:9" x14ac:dyDescent="0.3">
      <c r="C14" s="13">
        <v>671</v>
      </c>
      <c r="D14" s="111" t="s">
        <v>25</v>
      </c>
      <c r="E14" s="111"/>
      <c r="F14" s="94">
        <v>17</v>
      </c>
      <c r="G14" s="94"/>
      <c r="H14" s="94">
        <f t="shared" si="0"/>
        <v>17</v>
      </c>
      <c r="I14" s="94"/>
    </row>
    <row r="15" spans="3:9" x14ac:dyDescent="0.3">
      <c r="C15" s="95">
        <v>707</v>
      </c>
      <c r="D15" s="112" t="s">
        <v>125</v>
      </c>
      <c r="E15" s="112"/>
      <c r="F15" s="96"/>
      <c r="G15" s="96">
        <v>7000</v>
      </c>
      <c r="H15" s="96"/>
      <c r="I15" s="96">
        <f>G15</f>
        <v>7000</v>
      </c>
    </row>
    <row r="16" spans="3:9" x14ac:dyDescent="0.3">
      <c r="C16" s="92"/>
      <c r="D16" s="115" t="s">
        <v>26</v>
      </c>
      <c r="E16" s="115"/>
      <c r="F16" s="93">
        <f>SUM(F4:F15)</f>
        <v>26715</v>
      </c>
      <c r="G16" s="93">
        <f t="shared" ref="G16:I16" si="1">SUM(G4:G15)</f>
        <v>26715</v>
      </c>
      <c r="H16" s="93">
        <f t="shared" si="1"/>
        <v>12700</v>
      </c>
      <c r="I16" s="93">
        <f t="shared" si="1"/>
        <v>12700</v>
      </c>
    </row>
    <row r="17" spans="2:12" x14ac:dyDescent="0.3">
      <c r="C17" s="1"/>
      <c r="D17" s="110"/>
      <c r="E17" s="110"/>
      <c r="F17" s="91"/>
      <c r="G17" s="91"/>
      <c r="H17" s="91"/>
      <c r="I17" s="91"/>
    </row>
    <row r="18" spans="2:12" x14ac:dyDescent="0.3">
      <c r="C18" s="1"/>
      <c r="D18" s="110"/>
      <c r="E18" s="110"/>
      <c r="F18" s="1"/>
      <c r="G18" s="1"/>
      <c r="H18" s="1"/>
      <c r="I18" s="1"/>
    </row>
    <row r="19" spans="2:12" x14ac:dyDescent="0.3">
      <c r="C19" s="1"/>
      <c r="D19" s="110"/>
      <c r="E19" s="110"/>
      <c r="F19" s="1"/>
      <c r="G19" s="1"/>
      <c r="H19" s="1"/>
      <c r="I19" s="1"/>
    </row>
    <row r="20" spans="2:12" x14ac:dyDescent="0.3">
      <c r="C20" s="1"/>
      <c r="D20" s="110"/>
      <c r="E20" s="110"/>
      <c r="F20" s="1"/>
      <c r="G20" s="1"/>
      <c r="H20" s="1"/>
      <c r="I20" s="1"/>
    </row>
    <row r="21" spans="2:12" x14ac:dyDescent="0.3">
      <c r="B21" s="116" t="s">
        <v>11</v>
      </c>
      <c r="C21" s="116"/>
      <c r="D21" s="116"/>
      <c r="E21" s="116"/>
      <c r="G21" s="105" t="s">
        <v>20</v>
      </c>
      <c r="H21" s="105"/>
      <c r="I21" s="105"/>
      <c r="J21" s="105"/>
    </row>
    <row r="22" spans="2:12" x14ac:dyDescent="0.3">
      <c r="B22" s="117" t="s">
        <v>12</v>
      </c>
      <c r="C22" s="117"/>
      <c r="D22" s="117" t="s">
        <v>13</v>
      </c>
      <c r="E22" s="117"/>
      <c r="G22" s="12" t="s">
        <v>21</v>
      </c>
      <c r="H22" s="12"/>
      <c r="I22" s="12" t="s">
        <v>22</v>
      </c>
      <c r="J22" s="13"/>
      <c r="L22" t="s">
        <v>137</v>
      </c>
    </row>
    <row r="23" spans="2:12" x14ac:dyDescent="0.3">
      <c r="B23" s="98" t="s">
        <v>14</v>
      </c>
      <c r="C23" s="99">
        <f>C24</f>
        <v>700</v>
      </c>
      <c r="D23" s="98" t="s">
        <v>15</v>
      </c>
      <c r="E23" s="118">
        <f>SUM(E24:E27)</f>
        <v>8435</v>
      </c>
      <c r="G23" s="98" t="s">
        <v>23</v>
      </c>
      <c r="H23" s="101">
        <f>SUM(H24:H28)</f>
        <v>3548</v>
      </c>
      <c r="I23" s="98" t="s">
        <v>28</v>
      </c>
      <c r="J23" s="99">
        <f>J24</f>
        <v>7000</v>
      </c>
      <c r="L23" s="104">
        <f>J23-H23</f>
        <v>3452</v>
      </c>
    </row>
    <row r="24" spans="2:12" x14ac:dyDescent="0.3">
      <c r="B24" s="1" t="s">
        <v>140</v>
      </c>
      <c r="C24" s="91">
        <f>H5</f>
        <v>700</v>
      </c>
      <c r="D24" s="1" t="s">
        <v>63</v>
      </c>
      <c r="E24" s="91">
        <f>I4</f>
        <v>5000</v>
      </c>
      <c r="G24" s="1" t="s">
        <v>127</v>
      </c>
      <c r="H24" s="97">
        <f>H9</f>
        <v>313</v>
      </c>
      <c r="I24" s="1" t="s">
        <v>126</v>
      </c>
      <c r="J24" s="97">
        <f>I15</f>
        <v>7000</v>
      </c>
    </row>
    <row r="25" spans="2:12" x14ac:dyDescent="0.3">
      <c r="B25" s="1"/>
      <c r="C25" s="91"/>
      <c r="D25" s="92" t="s">
        <v>146</v>
      </c>
      <c r="E25" s="93">
        <f>H37</f>
        <v>3435</v>
      </c>
      <c r="G25" s="1" t="s">
        <v>128</v>
      </c>
      <c r="H25" s="97">
        <f>H10</f>
        <v>1000</v>
      </c>
      <c r="I25" s="1"/>
      <c r="J25" s="1"/>
    </row>
    <row r="26" spans="2:12" x14ac:dyDescent="0.3">
      <c r="B26" s="1"/>
      <c r="C26" s="91"/>
      <c r="D26" s="1"/>
      <c r="E26" s="91"/>
      <c r="G26" s="1" t="s">
        <v>129</v>
      </c>
      <c r="H26" s="97">
        <f>F11</f>
        <v>2000</v>
      </c>
      <c r="I26" s="1"/>
      <c r="J26" s="1"/>
    </row>
    <row r="27" spans="2:12" x14ac:dyDescent="0.3">
      <c r="B27" s="1"/>
      <c r="C27" s="91"/>
      <c r="D27" s="1"/>
      <c r="E27" s="91"/>
      <c r="G27" s="1" t="s">
        <v>132</v>
      </c>
      <c r="H27" s="97">
        <f>F12</f>
        <v>200</v>
      </c>
      <c r="I27" s="1"/>
      <c r="J27" s="1"/>
    </row>
    <row r="28" spans="2:12" x14ac:dyDescent="0.3">
      <c r="B28" s="1"/>
      <c r="C28" s="91"/>
      <c r="D28" s="98" t="s">
        <v>17</v>
      </c>
      <c r="E28" s="118">
        <f>SUM(E29:E33)</f>
        <v>700</v>
      </c>
      <c r="G28" s="1" t="s">
        <v>130</v>
      </c>
      <c r="H28" s="97">
        <f>F13</f>
        <v>35</v>
      </c>
      <c r="I28" s="1"/>
      <c r="J28" s="1"/>
    </row>
    <row r="29" spans="2:12" x14ac:dyDescent="0.3">
      <c r="B29" s="98" t="s">
        <v>16</v>
      </c>
      <c r="C29" s="118">
        <f>SUM(C30:C36)</f>
        <v>8435</v>
      </c>
      <c r="D29" s="1" t="s">
        <v>142</v>
      </c>
      <c r="E29" s="91">
        <v>0</v>
      </c>
      <c r="G29" s="1"/>
      <c r="H29" s="1"/>
      <c r="I29" s="1"/>
      <c r="J29" s="1"/>
      <c r="L29" t="s">
        <v>138</v>
      </c>
    </row>
    <row r="30" spans="2:12" x14ac:dyDescent="0.3">
      <c r="B30" s="1" t="s">
        <v>143</v>
      </c>
      <c r="C30" s="91"/>
      <c r="D30" s="1" t="s">
        <v>141</v>
      </c>
      <c r="E30" s="91">
        <f>I6</f>
        <v>700</v>
      </c>
      <c r="G30" s="98" t="s">
        <v>24</v>
      </c>
      <c r="H30" s="102">
        <v>0</v>
      </c>
      <c r="I30" s="98" t="s">
        <v>29</v>
      </c>
      <c r="J30" s="102">
        <v>0</v>
      </c>
      <c r="L30">
        <f>J30-H30</f>
        <v>0</v>
      </c>
    </row>
    <row r="31" spans="2:12" x14ac:dyDescent="0.3">
      <c r="B31" s="1" t="s">
        <v>144</v>
      </c>
      <c r="C31" s="91">
        <f>I7</f>
        <v>0</v>
      </c>
      <c r="D31" s="1"/>
      <c r="E31" s="91"/>
      <c r="G31" s="1"/>
      <c r="H31" s="1"/>
      <c r="I31" s="1"/>
      <c r="J31" s="1"/>
    </row>
    <row r="32" spans="2:12" x14ac:dyDescent="0.3">
      <c r="B32" s="1"/>
      <c r="C32" s="91"/>
      <c r="D32" s="1"/>
      <c r="E32" s="91"/>
      <c r="G32" s="1"/>
      <c r="H32" s="1"/>
      <c r="I32" s="1"/>
      <c r="J32" s="1"/>
    </row>
    <row r="33" spans="2:12" x14ac:dyDescent="0.3">
      <c r="B33" s="1"/>
      <c r="C33" s="91"/>
      <c r="D33" s="1"/>
      <c r="E33" s="91"/>
      <c r="G33" s="1"/>
      <c r="H33" s="1"/>
      <c r="I33" s="1"/>
      <c r="J33" s="1"/>
      <c r="L33" t="s">
        <v>139</v>
      </c>
    </row>
    <row r="34" spans="2:12" x14ac:dyDescent="0.3">
      <c r="B34" s="1" t="s">
        <v>145</v>
      </c>
      <c r="C34" s="91">
        <f>H8</f>
        <v>8435</v>
      </c>
      <c r="D34" s="1"/>
      <c r="E34" s="91"/>
      <c r="G34" s="98" t="s">
        <v>25</v>
      </c>
      <c r="H34" s="99">
        <f>H35</f>
        <v>17</v>
      </c>
      <c r="I34" s="98" t="s">
        <v>30</v>
      </c>
      <c r="J34" s="102">
        <v>0</v>
      </c>
      <c r="L34" s="104">
        <f>J34-H34</f>
        <v>-17</v>
      </c>
    </row>
    <row r="35" spans="2:12" x14ac:dyDescent="0.3">
      <c r="B35" s="1"/>
      <c r="C35" s="91"/>
      <c r="D35" s="1"/>
      <c r="E35" s="91"/>
      <c r="G35" s="1" t="s">
        <v>131</v>
      </c>
      <c r="H35" s="97">
        <f>F14</f>
        <v>17</v>
      </c>
      <c r="I35" s="1"/>
      <c r="J35" s="1"/>
    </row>
    <row r="36" spans="2:12" x14ac:dyDescent="0.3">
      <c r="B36" s="1"/>
      <c r="C36" s="91"/>
      <c r="D36" s="1"/>
      <c r="E36" s="91"/>
      <c r="G36" s="12" t="s">
        <v>133</v>
      </c>
      <c r="H36" s="103">
        <f>H23+H30+H34</f>
        <v>3565</v>
      </c>
      <c r="I36" s="12" t="s">
        <v>134</v>
      </c>
      <c r="J36" s="103">
        <f>J23+J30+J34</f>
        <v>7000</v>
      </c>
    </row>
    <row r="37" spans="2:12" x14ac:dyDescent="0.3">
      <c r="B37" s="1"/>
      <c r="C37" s="91"/>
      <c r="D37" s="1"/>
      <c r="E37" s="91"/>
      <c r="G37" s="117" t="s">
        <v>135</v>
      </c>
      <c r="H37" s="119">
        <f>J36-H36</f>
        <v>3435</v>
      </c>
      <c r="I37" s="3" t="s">
        <v>136</v>
      </c>
      <c r="J37" s="3"/>
    </row>
    <row r="38" spans="2:12" x14ac:dyDescent="0.3">
      <c r="B38" s="98" t="s">
        <v>18</v>
      </c>
      <c r="C38" s="118">
        <f>C23+C29</f>
        <v>9135</v>
      </c>
      <c r="D38" s="98" t="s">
        <v>19</v>
      </c>
      <c r="E38" s="118">
        <f>E23+E28</f>
        <v>9135</v>
      </c>
      <c r="G38" s="3" t="s">
        <v>26</v>
      </c>
      <c r="H38" s="100">
        <f>H36+H37</f>
        <v>7000</v>
      </c>
      <c r="I38" s="3" t="s">
        <v>27</v>
      </c>
      <c r="J38" s="100">
        <f>J36</f>
        <v>7000</v>
      </c>
    </row>
  </sheetData>
  <mergeCells count="22">
    <mergeCell ref="H2:I2"/>
    <mergeCell ref="D16:E16"/>
    <mergeCell ref="D17:E17"/>
    <mergeCell ref="D18:E18"/>
    <mergeCell ref="D19:E19"/>
    <mergeCell ref="F2:G2"/>
    <mergeCell ref="D10:E10"/>
    <mergeCell ref="D11:E11"/>
    <mergeCell ref="D12:E12"/>
    <mergeCell ref="D13:E13"/>
    <mergeCell ref="B21:E21"/>
    <mergeCell ref="G21:J21"/>
    <mergeCell ref="D3:E3"/>
    <mergeCell ref="D4:E4"/>
    <mergeCell ref="D5:E5"/>
    <mergeCell ref="D6:E6"/>
    <mergeCell ref="D7:E7"/>
    <mergeCell ref="D8:E8"/>
    <mergeCell ref="D9:E9"/>
    <mergeCell ref="D20:E20"/>
    <mergeCell ref="D14:E14"/>
    <mergeCell ref="D15:E15"/>
  </mergeCells>
  <pageMargins left="0.7" right="0.7" top="0.75" bottom="0.75" header="0.3" footer="0.3"/>
  <pageSetup paperSize="9" scale="7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C2D6E-607F-4FB3-8A7F-3DD24547C585}">
  <sheetPr>
    <pageSetUpPr fitToPage="1"/>
  </sheetPr>
  <dimension ref="A1:G52"/>
  <sheetViews>
    <sheetView showGridLines="0" topLeftCell="B1" zoomScale="170" zoomScaleNormal="170" workbookViewId="0">
      <selection activeCell="F33" sqref="F33"/>
    </sheetView>
  </sheetViews>
  <sheetFormatPr baseColWidth="10" defaultRowHeight="14.4" outlineLevelRow="2" x14ac:dyDescent="0.3"/>
  <cols>
    <col min="2" max="2" width="16.77734375" customWidth="1"/>
    <col min="3" max="3" width="11.44140625" customWidth="1"/>
    <col min="4" max="4" width="38.21875" customWidth="1"/>
    <col min="5" max="6" width="11.5546875" style="29"/>
  </cols>
  <sheetData>
    <row r="1" spans="1:7" x14ac:dyDescent="0.3">
      <c r="A1" s="17"/>
      <c r="B1" s="17"/>
      <c r="C1" s="105" t="s">
        <v>100</v>
      </c>
      <c r="D1" s="105"/>
      <c r="E1" s="28"/>
      <c r="F1" s="28"/>
    </row>
    <row r="2" spans="1:7" s="2" customFormat="1" ht="15" thickBot="1" x14ac:dyDescent="0.35">
      <c r="A2" s="44" t="s">
        <v>0</v>
      </c>
      <c r="B2" s="44" t="s">
        <v>5</v>
      </c>
      <c r="C2" s="44" t="s">
        <v>1</v>
      </c>
      <c r="D2" s="44" t="s">
        <v>2</v>
      </c>
      <c r="E2" s="45" t="s">
        <v>3</v>
      </c>
      <c r="F2" s="45" t="s">
        <v>4</v>
      </c>
    </row>
    <row r="3" spans="1:7" ht="20.399999999999999" customHeight="1" outlineLevel="2" x14ac:dyDescent="0.3">
      <c r="A3" s="32">
        <v>44958</v>
      </c>
      <c r="B3" s="33" t="s">
        <v>58</v>
      </c>
      <c r="C3" s="33">
        <v>101</v>
      </c>
      <c r="D3" s="33" t="s">
        <v>61</v>
      </c>
      <c r="E3" s="34"/>
      <c r="F3" s="35">
        <v>5000</v>
      </c>
    </row>
    <row r="4" spans="1:7" ht="20.399999999999999" customHeight="1" outlineLevel="1" x14ac:dyDescent="0.3">
      <c r="A4" s="76"/>
      <c r="B4" s="77"/>
      <c r="C4" s="80" t="s">
        <v>101</v>
      </c>
      <c r="D4" s="77"/>
      <c r="E4" s="78">
        <f>SUBTOTAL(9,E3:E3)</f>
        <v>0</v>
      </c>
      <c r="F4" s="79">
        <f>SUBTOTAL(9,F3:F3)</f>
        <v>5000</v>
      </c>
      <c r="G4" s="90"/>
    </row>
    <row r="5" spans="1:7" ht="20.399999999999999" customHeight="1" outlineLevel="2" thickBot="1" x14ac:dyDescent="0.35">
      <c r="A5" s="49">
        <v>44961</v>
      </c>
      <c r="B5" s="50" t="s">
        <v>67</v>
      </c>
      <c r="C5" s="50">
        <v>218</v>
      </c>
      <c r="D5" s="50" t="s">
        <v>72</v>
      </c>
      <c r="E5" s="51">
        <v>700</v>
      </c>
      <c r="F5" s="52"/>
    </row>
    <row r="6" spans="1:7" ht="20.399999999999999" customHeight="1" outlineLevel="1" thickBot="1" x14ac:dyDescent="0.35">
      <c r="A6" s="81"/>
      <c r="B6" s="80"/>
      <c r="C6" s="80" t="s">
        <v>102</v>
      </c>
      <c r="D6" s="80"/>
      <c r="E6" s="82">
        <f>SUBTOTAL(9,E5:E5)</f>
        <v>700</v>
      </c>
      <c r="F6" s="83">
        <f>SUBTOTAL(9,F5:F5)</f>
        <v>0</v>
      </c>
    </row>
    <row r="7" spans="1:7" ht="20.399999999999999" customHeight="1" outlineLevel="2" x14ac:dyDescent="0.3">
      <c r="A7" s="32">
        <v>44958</v>
      </c>
      <c r="B7" s="33" t="s">
        <v>55</v>
      </c>
      <c r="C7" s="33">
        <v>401</v>
      </c>
      <c r="D7" s="33" t="s">
        <v>57</v>
      </c>
      <c r="E7" s="34"/>
      <c r="F7" s="35">
        <v>1000</v>
      </c>
    </row>
    <row r="8" spans="1:7" ht="20.399999999999999" customHeight="1" outlineLevel="2" thickBot="1" x14ac:dyDescent="0.35">
      <c r="A8" s="36">
        <v>44959</v>
      </c>
      <c r="B8" s="37" t="s">
        <v>58</v>
      </c>
      <c r="C8" s="37">
        <v>401</v>
      </c>
      <c r="D8" s="37" t="s">
        <v>60</v>
      </c>
      <c r="E8" s="38">
        <v>300</v>
      </c>
      <c r="F8" s="39"/>
    </row>
    <row r="9" spans="1:7" ht="20.399999999999999" customHeight="1" outlineLevel="2" x14ac:dyDescent="0.3">
      <c r="A9" s="32">
        <v>44960</v>
      </c>
      <c r="B9" s="33" t="s">
        <v>58</v>
      </c>
      <c r="C9" s="33">
        <v>401</v>
      </c>
      <c r="D9" s="33" t="s">
        <v>57</v>
      </c>
      <c r="E9" s="34">
        <v>700</v>
      </c>
      <c r="F9" s="35"/>
    </row>
    <row r="10" spans="1:7" ht="20.399999999999999" customHeight="1" outlineLevel="2" thickBot="1" x14ac:dyDescent="0.35">
      <c r="A10" s="36">
        <v>44960</v>
      </c>
      <c r="B10" s="37" t="s">
        <v>67</v>
      </c>
      <c r="C10" s="37">
        <v>401</v>
      </c>
      <c r="D10" s="37" t="s">
        <v>69</v>
      </c>
      <c r="E10" s="38"/>
      <c r="F10" s="39">
        <v>200</v>
      </c>
    </row>
    <row r="11" spans="1:7" ht="20.399999999999999" customHeight="1" outlineLevel="2" x14ac:dyDescent="0.3">
      <c r="A11" s="32">
        <v>44961</v>
      </c>
      <c r="B11" s="33" t="s">
        <v>67</v>
      </c>
      <c r="C11" s="33">
        <v>401</v>
      </c>
      <c r="D11" s="33" t="s">
        <v>73</v>
      </c>
      <c r="E11" s="34"/>
      <c r="F11" s="35">
        <v>700</v>
      </c>
    </row>
    <row r="12" spans="1:7" ht="20.399999999999999" customHeight="1" outlineLevel="2" thickBot="1" x14ac:dyDescent="0.35">
      <c r="A12" s="36">
        <v>44965</v>
      </c>
      <c r="B12" s="37" t="s">
        <v>58</v>
      </c>
      <c r="C12" s="37">
        <v>401</v>
      </c>
      <c r="D12" s="37" t="s">
        <v>69</v>
      </c>
      <c r="E12" s="38">
        <v>200</v>
      </c>
      <c r="F12" s="39"/>
    </row>
    <row r="13" spans="1:7" ht="20.399999999999999" customHeight="1" outlineLevel="2" x14ac:dyDescent="0.3">
      <c r="A13" s="32">
        <v>44966</v>
      </c>
      <c r="B13" s="33" t="s">
        <v>55</v>
      </c>
      <c r="C13" s="33">
        <v>401</v>
      </c>
      <c r="D13" s="33" t="s">
        <v>86</v>
      </c>
      <c r="E13" s="34"/>
      <c r="F13" s="35">
        <v>2000</v>
      </c>
    </row>
    <row r="14" spans="1:7" ht="20.399999999999999" customHeight="1" outlineLevel="2" thickBot="1" x14ac:dyDescent="0.35">
      <c r="A14" s="47">
        <v>44967</v>
      </c>
      <c r="B14" s="48" t="s">
        <v>67</v>
      </c>
      <c r="C14" s="37">
        <v>401</v>
      </c>
      <c r="D14" s="37" t="s">
        <v>90</v>
      </c>
      <c r="E14" s="38"/>
      <c r="F14" s="39">
        <v>250</v>
      </c>
    </row>
    <row r="15" spans="1:7" ht="20.399999999999999" customHeight="1" outlineLevel="2" x14ac:dyDescent="0.3">
      <c r="A15" s="32">
        <v>44968</v>
      </c>
      <c r="B15" s="33" t="s">
        <v>58</v>
      </c>
      <c r="C15" s="33">
        <v>401</v>
      </c>
      <c r="D15" s="33" t="s">
        <v>90</v>
      </c>
      <c r="E15" s="34">
        <v>250</v>
      </c>
      <c r="F15" s="35"/>
    </row>
    <row r="16" spans="1:7" ht="20.399999999999999" customHeight="1" outlineLevel="2" thickBot="1" x14ac:dyDescent="0.35">
      <c r="A16" s="36">
        <v>44972</v>
      </c>
      <c r="B16" s="37" t="s">
        <v>58</v>
      </c>
      <c r="C16" s="37">
        <v>401</v>
      </c>
      <c r="D16" s="37" t="s">
        <v>86</v>
      </c>
      <c r="E16" s="38">
        <v>2000</v>
      </c>
      <c r="F16" s="39"/>
    </row>
    <row r="17" spans="1:6" ht="20.399999999999999" customHeight="1" outlineLevel="1" thickBot="1" x14ac:dyDescent="0.35">
      <c r="A17" s="76"/>
      <c r="B17" s="77"/>
      <c r="C17" s="80" t="s">
        <v>103</v>
      </c>
      <c r="D17" s="77"/>
      <c r="E17" s="78">
        <f>SUBTOTAL(9,E7:E16)</f>
        <v>3450</v>
      </c>
      <c r="F17" s="79">
        <f>SUBTOTAL(9,F7:F16)</f>
        <v>4150</v>
      </c>
    </row>
    <row r="18" spans="1:6" ht="20.399999999999999" customHeight="1" outlineLevel="2" x14ac:dyDescent="0.3">
      <c r="A18" s="32">
        <v>44963</v>
      </c>
      <c r="B18" s="33" t="s">
        <v>79</v>
      </c>
      <c r="C18" s="33">
        <v>411</v>
      </c>
      <c r="D18" s="33" t="s">
        <v>80</v>
      </c>
      <c r="E18" s="34">
        <v>3000</v>
      </c>
      <c r="F18" s="35"/>
    </row>
    <row r="19" spans="1:6" ht="20.399999999999999" customHeight="1" outlineLevel="2" thickBot="1" x14ac:dyDescent="0.35">
      <c r="A19" s="36">
        <v>44964</v>
      </c>
      <c r="B19" s="37" t="s">
        <v>79</v>
      </c>
      <c r="C19" s="37">
        <v>411</v>
      </c>
      <c r="D19" s="37" t="s">
        <v>81</v>
      </c>
      <c r="E19" s="38">
        <v>4000</v>
      </c>
      <c r="F19" s="39"/>
    </row>
    <row r="20" spans="1:6" ht="20.399999999999999" customHeight="1" outlineLevel="2" x14ac:dyDescent="0.3">
      <c r="A20" s="32">
        <v>44985</v>
      </c>
      <c r="B20" s="33" t="s">
        <v>58</v>
      </c>
      <c r="C20" s="33">
        <v>411</v>
      </c>
      <c r="D20" s="33" t="s">
        <v>97</v>
      </c>
      <c r="E20" s="34"/>
      <c r="F20" s="35">
        <v>3000</v>
      </c>
    </row>
    <row r="21" spans="1:6" ht="20.399999999999999" customHeight="1" outlineLevel="2" thickBot="1" x14ac:dyDescent="0.35">
      <c r="A21" s="47">
        <v>44985</v>
      </c>
      <c r="B21" s="37" t="s">
        <v>58</v>
      </c>
      <c r="C21" s="37">
        <v>411</v>
      </c>
      <c r="D21" s="37" t="s">
        <v>98</v>
      </c>
      <c r="E21" s="38"/>
      <c r="F21" s="39">
        <v>4000</v>
      </c>
    </row>
    <row r="22" spans="1:6" ht="20.399999999999999" customHeight="1" outlineLevel="1" thickBot="1" x14ac:dyDescent="0.35">
      <c r="A22" s="76"/>
      <c r="B22" s="77"/>
      <c r="C22" s="80" t="s">
        <v>104</v>
      </c>
      <c r="D22" s="77"/>
      <c r="E22" s="78">
        <f>SUBTOTAL(9,E18:E21)</f>
        <v>7000</v>
      </c>
      <c r="F22" s="79">
        <f>SUBTOTAL(9,F18:F21)</f>
        <v>7000</v>
      </c>
    </row>
    <row r="23" spans="1:6" ht="20.399999999999999" customHeight="1" outlineLevel="2" x14ac:dyDescent="0.3">
      <c r="A23" s="59">
        <v>44958</v>
      </c>
      <c r="B23" s="60" t="s">
        <v>58</v>
      </c>
      <c r="C23" s="60">
        <v>512</v>
      </c>
      <c r="D23" s="60" t="s">
        <v>59</v>
      </c>
      <c r="E23" s="61">
        <v>5000</v>
      </c>
      <c r="F23" s="62"/>
    </row>
    <row r="24" spans="1:6" ht="20.399999999999999" customHeight="1" outlineLevel="2" thickBot="1" x14ac:dyDescent="0.35">
      <c r="A24" s="64">
        <v>44959</v>
      </c>
      <c r="B24" s="65" t="s">
        <v>58</v>
      </c>
      <c r="C24" s="65">
        <v>512</v>
      </c>
      <c r="D24" s="65" t="s">
        <v>59</v>
      </c>
      <c r="E24" s="66"/>
      <c r="F24" s="67">
        <v>300</v>
      </c>
    </row>
    <row r="25" spans="1:6" ht="20.399999999999999" customHeight="1" outlineLevel="2" x14ac:dyDescent="0.3">
      <c r="A25" s="59">
        <v>44960</v>
      </c>
      <c r="B25" s="60" t="s">
        <v>58</v>
      </c>
      <c r="C25" s="60">
        <v>512</v>
      </c>
      <c r="D25" s="60" t="s">
        <v>59</v>
      </c>
      <c r="E25" s="61"/>
      <c r="F25" s="62">
        <v>700</v>
      </c>
    </row>
    <row r="26" spans="1:6" ht="20.399999999999999" customHeight="1" outlineLevel="2" thickBot="1" x14ac:dyDescent="0.35">
      <c r="A26" s="64">
        <v>44962</v>
      </c>
      <c r="B26" s="65" t="s">
        <v>58</v>
      </c>
      <c r="C26" s="65">
        <v>512</v>
      </c>
      <c r="D26" s="65" t="s">
        <v>59</v>
      </c>
      <c r="E26" s="66"/>
      <c r="F26" s="67">
        <v>63</v>
      </c>
    </row>
    <row r="27" spans="1:6" ht="22.2" customHeight="1" outlineLevel="2" x14ac:dyDescent="0.3">
      <c r="A27" s="59">
        <v>44965</v>
      </c>
      <c r="B27" s="60" t="s">
        <v>58</v>
      </c>
      <c r="C27" s="60">
        <v>512</v>
      </c>
      <c r="D27" s="60" t="s">
        <v>59</v>
      </c>
      <c r="E27" s="61"/>
      <c r="F27" s="62">
        <v>200</v>
      </c>
    </row>
    <row r="28" spans="1:6" ht="22.2" customHeight="1" outlineLevel="2" thickBot="1" x14ac:dyDescent="0.35">
      <c r="A28" s="64">
        <v>44968</v>
      </c>
      <c r="B28" s="65" t="s">
        <v>58</v>
      </c>
      <c r="C28" s="65">
        <v>512</v>
      </c>
      <c r="D28" s="65" t="s">
        <v>59</v>
      </c>
      <c r="E28" s="66"/>
      <c r="F28" s="67">
        <v>250</v>
      </c>
    </row>
    <row r="29" spans="1:6" ht="22.2" customHeight="1" outlineLevel="2" x14ac:dyDescent="0.3">
      <c r="A29" s="59">
        <v>44969</v>
      </c>
      <c r="B29" s="60" t="s">
        <v>58</v>
      </c>
      <c r="C29" s="60">
        <v>512</v>
      </c>
      <c r="D29" s="60" t="s">
        <v>59</v>
      </c>
      <c r="E29" s="61"/>
      <c r="F29" s="62">
        <v>35</v>
      </c>
    </row>
    <row r="30" spans="1:6" ht="22.2" customHeight="1" outlineLevel="2" thickBot="1" x14ac:dyDescent="0.35">
      <c r="A30" s="64">
        <v>44972</v>
      </c>
      <c r="B30" s="65" t="s">
        <v>58</v>
      </c>
      <c r="C30" s="65">
        <v>512</v>
      </c>
      <c r="D30" s="65" t="s">
        <v>59</v>
      </c>
      <c r="E30" s="66"/>
      <c r="F30" s="67">
        <v>2000</v>
      </c>
    </row>
    <row r="31" spans="1:6" ht="22.2" customHeight="1" outlineLevel="2" x14ac:dyDescent="0.3">
      <c r="A31" s="59">
        <v>44976</v>
      </c>
      <c r="B31" s="60" t="s">
        <v>58</v>
      </c>
      <c r="C31" s="60">
        <v>512</v>
      </c>
      <c r="D31" s="60" t="s">
        <v>59</v>
      </c>
      <c r="E31" s="61"/>
      <c r="F31" s="62">
        <v>17</v>
      </c>
    </row>
    <row r="32" spans="1:6" ht="22.2" customHeight="1" outlineLevel="2" thickBot="1" x14ac:dyDescent="0.35">
      <c r="A32" s="64">
        <v>44985</v>
      </c>
      <c r="B32" s="65" t="s">
        <v>58</v>
      </c>
      <c r="C32" s="65">
        <v>512</v>
      </c>
      <c r="D32" s="65" t="s">
        <v>59</v>
      </c>
      <c r="E32" s="66">
        <v>7000</v>
      </c>
      <c r="F32" s="67"/>
    </row>
    <row r="33" spans="1:6" ht="22.2" customHeight="1" outlineLevel="1" thickBot="1" x14ac:dyDescent="0.35">
      <c r="A33" s="84"/>
      <c r="B33" s="85"/>
      <c r="C33" s="85" t="s">
        <v>105</v>
      </c>
      <c r="D33" s="85"/>
      <c r="E33" s="86">
        <f>SUBTOTAL(9,E23:E32)</f>
        <v>12000</v>
      </c>
      <c r="F33" s="87">
        <f>SUBTOTAL(9,F23:F32)</f>
        <v>3565</v>
      </c>
    </row>
    <row r="34" spans="1:6" ht="22.2" customHeight="1" outlineLevel="2" x14ac:dyDescent="0.3">
      <c r="A34" s="40">
        <v>44962</v>
      </c>
      <c r="B34" s="41" t="s">
        <v>58</v>
      </c>
      <c r="C34" s="41">
        <v>606</v>
      </c>
      <c r="D34" s="41" t="s">
        <v>76</v>
      </c>
      <c r="E34" s="42">
        <v>63</v>
      </c>
      <c r="F34" s="43"/>
    </row>
    <row r="35" spans="1:6" ht="22.2" customHeight="1" outlineLevel="2" thickBot="1" x14ac:dyDescent="0.35">
      <c r="A35" s="49">
        <v>44967</v>
      </c>
      <c r="B35" s="50" t="s">
        <v>67</v>
      </c>
      <c r="C35" s="50">
        <v>606</v>
      </c>
      <c r="D35" s="50" t="s">
        <v>89</v>
      </c>
      <c r="E35" s="51">
        <v>250</v>
      </c>
      <c r="F35" s="52"/>
    </row>
    <row r="36" spans="1:6" ht="22.2" customHeight="1" outlineLevel="1" thickBot="1" x14ac:dyDescent="0.35">
      <c r="A36" s="81"/>
      <c r="B36" s="80"/>
      <c r="C36" s="80" t="s">
        <v>106</v>
      </c>
      <c r="D36" s="80"/>
      <c r="E36" s="82">
        <f>SUBTOTAL(9,E34:E35)</f>
        <v>313</v>
      </c>
      <c r="F36" s="83">
        <f>SUBTOTAL(9,F34:F35)</f>
        <v>0</v>
      </c>
    </row>
    <row r="37" spans="1:6" ht="22.2" customHeight="1" outlineLevel="2" x14ac:dyDescent="0.3">
      <c r="A37" s="40">
        <v>44958</v>
      </c>
      <c r="B37" s="41" t="s">
        <v>55</v>
      </c>
      <c r="C37" s="41">
        <v>607</v>
      </c>
      <c r="D37" s="41" t="s">
        <v>56</v>
      </c>
      <c r="E37" s="42">
        <v>1000</v>
      </c>
      <c r="F37" s="43"/>
    </row>
    <row r="38" spans="1:6" ht="22.2" customHeight="1" outlineLevel="1" x14ac:dyDescent="0.3">
      <c r="A38" s="81"/>
      <c r="B38" s="80"/>
      <c r="C38" s="80" t="s">
        <v>107</v>
      </c>
      <c r="D38" s="80"/>
      <c r="E38" s="82">
        <f>SUBTOTAL(9,E37:E37)</f>
        <v>1000</v>
      </c>
      <c r="F38" s="83">
        <f>SUBTOTAL(9,F37:F37)</f>
        <v>0</v>
      </c>
    </row>
    <row r="39" spans="1:6" ht="22.2" customHeight="1" outlineLevel="2" thickBot="1" x14ac:dyDescent="0.35">
      <c r="A39" s="49">
        <v>44966</v>
      </c>
      <c r="B39" s="50" t="s">
        <v>55</v>
      </c>
      <c r="C39" s="50">
        <v>611</v>
      </c>
      <c r="D39" s="50" t="s">
        <v>85</v>
      </c>
      <c r="E39" s="51">
        <v>2000</v>
      </c>
      <c r="F39" s="52"/>
    </row>
    <row r="40" spans="1:6" ht="22.2" customHeight="1" outlineLevel="1" thickBot="1" x14ac:dyDescent="0.35">
      <c r="A40" s="81"/>
      <c r="B40" s="80"/>
      <c r="C40" s="80" t="s">
        <v>108</v>
      </c>
      <c r="D40" s="80"/>
      <c r="E40" s="82">
        <f>SUBTOTAL(9,E39:E39)</f>
        <v>2000</v>
      </c>
      <c r="F40" s="83">
        <f>SUBTOTAL(9,F39:F39)</f>
        <v>0</v>
      </c>
    </row>
    <row r="41" spans="1:6" ht="22.2" customHeight="1" outlineLevel="2" x14ac:dyDescent="0.3">
      <c r="A41" s="40">
        <v>44960</v>
      </c>
      <c r="B41" s="41" t="s">
        <v>67</v>
      </c>
      <c r="C41" s="41">
        <v>613</v>
      </c>
      <c r="D41" s="41" t="s">
        <v>68</v>
      </c>
      <c r="E41" s="42">
        <v>200</v>
      </c>
      <c r="F41" s="43"/>
    </row>
    <row r="42" spans="1:6" ht="22.2" customHeight="1" outlineLevel="1" x14ac:dyDescent="0.3">
      <c r="A42" s="81"/>
      <c r="B42" s="80"/>
      <c r="C42" s="80" t="s">
        <v>109</v>
      </c>
      <c r="D42" s="80"/>
      <c r="E42" s="82">
        <f>SUBTOTAL(9,E41:E41)</f>
        <v>200</v>
      </c>
      <c r="F42" s="83">
        <f>SUBTOTAL(9,F41:F41)</f>
        <v>0</v>
      </c>
    </row>
    <row r="43" spans="1:6" ht="21.6" customHeight="1" outlineLevel="2" thickBot="1" x14ac:dyDescent="0.35">
      <c r="A43" s="72">
        <v>44969</v>
      </c>
      <c r="B43" s="73" t="s">
        <v>58</v>
      </c>
      <c r="C43" s="73">
        <v>625</v>
      </c>
      <c r="D43" s="73" t="s">
        <v>93</v>
      </c>
      <c r="E43" s="74">
        <v>35</v>
      </c>
      <c r="F43" s="75"/>
    </row>
    <row r="44" spans="1:6" ht="21.6" customHeight="1" outlineLevel="1" thickBot="1" x14ac:dyDescent="0.35">
      <c r="A44" s="81"/>
      <c r="B44" s="80"/>
      <c r="C44" s="80" t="s">
        <v>110</v>
      </c>
      <c r="D44" s="80"/>
      <c r="E44" s="82">
        <f>SUBTOTAL(9,E43:E43)</f>
        <v>35</v>
      </c>
      <c r="F44" s="83">
        <f>SUBTOTAL(9,F43:F43)</f>
        <v>0</v>
      </c>
    </row>
    <row r="45" spans="1:6" ht="21.6" customHeight="1" outlineLevel="2" x14ac:dyDescent="0.3">
      <c r="A45" s="32">
        <v>44976</v>
      </c>
      <c r="B45" s="33" t="s">
        <v>58</v>
      </c>
      <c r="C45" s="33">
        <v>671</v>
      </c>
      <c r="D45" s="33" t="s">
        <v>95</v>
      </c>
      <c r="E45" s="34">
        <v>17</v>
      </c>
      <c r="F45" s="35"/>
    </row>
    <row r="46" spans="1:6" ht="21.6" customHeight="1" outlineLevel="1" x14ac:dyDescent="0.3">
      <c r="A46" s="56"/>
      <c r="B46" s="30"/>
      <c r="C46" s="69" t="s">
        <v>111</v>
      </c>
      <c r="D46" s="30"/>
      <c r="E46" s="31">
        <f>SUBTOTAL(9,E45:E45)</f>
        <v>17</v>
      </c>
      <c r="F46" s="57">
        <f>SUBTOTAL(9,F45:F45)</f>
        <v>0</v>
      </c>
    </row>
    <row r="47" spans="1:6" ht="21.6" customHeight="1" outlineLevel="2" x14ac:dyDescent="0.3">
      <c r="A47" s="68">
        <v>44963</v>
      </c>
      <c r="B47" s="69" t="s">
        <v>79</v>
      </c>
      <c r="C47" s="69">
        <v>707</v>
      </c>
      <c r="D47" s="69" t="s">
        <v>78</v>
      </c>
      <c r="E47" s="70"/>
      <c r="F47" s="71">
        <v>3000</v>
      </c>
    </row>
    <row r="48" spans="1:6" ht="21.6" customHeight="1" outlineLevel="2" thickBot="1" x14ac:dyDescent="0.35">
      <c r="A48" s="72">
        <v>44964</v>
      </c>
      <c r="B48" s="73" t="s">
        <v>79</v>
      </c>
      <c r="C48" s="73">
        <v>707</v>
      </c>
      <c r="D48" s="73" t="s">
        <v>78</v>
      </c>
      <c r="E48" s="74"/>
      <c r="F48" s="75">
        <v>4000</v>
      </c>
    </row>
    <row r="49" spans="1:6" ht="21.6" customHeight="1" outlineLevel="1" x14ac:dyDescent="0.3">
      <c r="A49" s="88"/>
      <c r="B49" s="80"/>
      <c r="C49" s="80" t="s">
        <v>112</v>
      </c>
      <c r="D49" s="80"/>
      <c r="E49" s="82">
        <f>SUBTOTAL(9,E47:E48)</f>
        <v>0</v>
      </c>
      <c r="F49" s="89">
        <f>SUBTOTAL(9,F47:F48)</f>
        <v>7000</v>
      </c>
    </row>
    <row r="50" spans="1:6" ht="21.6" customHeight="1" x14ac:dyDescent="0.3">
      <c r="A50" s="88"/>
      <c r="B50" s="80"/>
      <c r="C50" s="80" t="s">
        <v>113</v>
      </c>
      <c r="D50" s="80"/>
      <c r="E50" s="82">
        <f>SUBTOTAL(9,E3:E48)</f>
        <v>26715</v>
      </c>
      <c r="F50" s="89">
        <f>SUBTOTAL(9,F3:F48)</f>
        <v>26715</v>
      </c>
    </row>
    <row r="51" spans="1:6" ht="21.6" customHeight="1" x14ac:dyDescent="0.3">
      <c r="A51" s="30"/>
      <c r="B51" s="30"/>
      <c r="C51" s="30"/>
      <c r="D51" s="30"/>
      <c r="E51" s="31"/>
      <c r="F51" s="31"/>
    </row>
    <row r="52" spans="1:6" ht="21.6" customHeight="1" x14ac:dyDescent="0.3">
      <c r="A52" s="30"/>
      <c r="B52" s="30"/>
      <c r="C52" s="30"/>
      <c r="D52" s="30"/>
      <c r="E52" s="31"/>
      <c r="F52" s="31"/>
    </row>
  </sheetData>
  <autoFilter ref="A2:F48" xr:uid="{27A725D0-C97E-4535-85C9-9514C537BDE7}">
    <sortState ref="A3:F48">
      <sortCondition ref="C2:C48"/>
    </sortState>
  </autoFilter>
  <mergeCells count="1">
    <mergeCell ref="C1:D1"/>
  </mergeCells>
  <pageMargins left="0.7" right="0.7" top="0.75" bottom="0.75" header="0.3" footer="0.3"/>
  <pageSetup paperSize="9" scale="9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94C66-15C0-4451-A255-DB38A9D0109E}">
  <sheetPr>
    <pageSetUpPr fitToPage="1"/>
  </sheetPr>
  <dimension ref="A1:H52"/>
  <sheetViews>
    <sheetView showGridLines="0" topLeftCell="C1" zoomScale="170" zoomScaleNormal="170" workbookViewId="0">
      <selection activeCell="C1" sqref="C1:D1"/>
    </sheetView>
  </sheetViews>
  <sheetFormatPr baseColWidth="10" defaultRowHeight="14.4" outlineLevelRow="2" x14ac:dyDescent="0.3"/>
  <cols>
    <col min="2" max="2" width="16.77734375" customWidth="1"/>
    <col min="3" max="3" width="11.44140625" customWidth="1"/>
    <col min="4" max="4" width="38.21875" customWidth="1"/>
    <col min="5" max="6" width="11.5546875" style="29"/>
  </cols>
  <sheetData>
    <row r="1" spans="1:8" x14ac:dyDescent="0.3">
      <c r="A1" s="17"/>
      <c r="B1" s="17"/>
      <c r="C1" s="105" t="s">
        <v>116</v>
      </c>
      <c r="D1" s="105"/>
      <c r="E1" s="28"/>
      <c r="F1" s="28"/>
    </row>
    <row r="2" spans="1:8" s="2" customFormat="1" x14ac:dyDescent="0.3">
      <c r="A2" s="44" t="s">
        <v>0</v>
      </c>
      <c r="B2" s="44" t="s">
        <v>5</v>
      </c>
      <c r="C2" s="44" t="s">
        <v>1</v>
      </c>
      <c r="D2" s="44" t="s">
        <v>2</v>
      </c>
      <c r="E2" s="45" t="s">
        <v>3</v>
      </c>
      <c r="F2" s="45" t="s">
        <v>4</v>
      </c>
      <c r="G2" s="45" t="s">
        <v>114</v>
      </c>
      <c r="H2" s="45" t="s">
        <v>115</v>
      </c>
    </row>
    <row r="3" spans="1:8" ht="20.399999999999999" hidden="1" customHeight="1" outlineLevel="2" x14ac:dyDescent="0.3">
      <c r="A3" s="32">
        <v>44958</v>
      </c>
      <c r="B3" s="33" t="s">
        <v>58</v>
      </c>
      <c r="C3" s="33">
        <v>101</v>
      </c>
      <c r="D3" s="33" t="s">
        <v>61</v>
      </c>
      <c r="E3" s="34"/>
      <c r="F3" s="35">
        <v>5000</v>
      </c>
    </row>
    <row r="4" spans="1:8" ht="20.399999999999999" customHeight="1" outlineLevel="1" collapsed="1" x14ac:dyDescent="0.3">
      <c r="A4" s="76"/>
      <c r="B4" s="77"/>
      <c r="C4" s="80" t="s">
        <v>101</v>
      </c>
      <c r="D4" s="77"/>
      <c r="E4" s="78">
        <f>SUBTOTAL(9,E3:E3)</f>
        <v>0</v>
      </c>
      <c r="F4" s="79">
        <f>SUBTOTAL(9,F3:F3)</f>
        <v>5000</v>
      </c>
      <c r="G4" s="90"/>
      <c r="H4" s="90">
        <f>F4</f>
        <v>5000</v>
      </c>
    </row>
    <row r="5" spans="1:8" ht="20.399999999999999" hidden="1" customHeight="1" outlineLevel="2" thickBot="1" x14ac:dyDescent="0.35">
      <c r="A5" s="49">
        <v>44961</v>
      </c>
      <c r="B5" s="50" t="s">
        <v>67</v>
      </c>
      <c r="C5" s="50">
        <v>218</v>
      </c>
      <c r="D5" s="50" t="s">
        <v>72</v>
      </c>
      <c r="E5" s="51">
        <v>700</v>
      </c>
      <c r="F5" s="52"/>
    </row>
    <row r="6" spans="1:8" ht="20.399999999999999" customHeight="1" outlineLevel="1" collapsed="1" x14ac:dyDescent="0.3">
      <c r="A6" s="81"/>
      <c r="B6" s="80"/>
      <c r="C6" s="80" t="s">
        <v>102</v>
      </c>
      <c r="D6" s="80"/>
      <c r="E6" s="82">
        <f>SUBTOTAL(9,E5:E5)</f>
        <v>700</v>
      </c>
      <c r="F6" s="83">
        <f>SUBTOTAL(9,F5:F5)</f>
        <v>0</v>
      </c>
      <c r="G6" s="90">
        <f>E6</f>
        <v>700</v>
      </c>
    </row>
    <row r="7" spans="1:8" ht="20.399999999999999" hidden="1" customHeight="1" outlineLevel="2" x14ac:dyDescent="0.3">
      <c r="A7" s="32">
        <v>44958</v>
      </c>
      <c r="B7" s="33" t="s">
        <v>55</v>
      </c>
      <c r="C7" s="33">
        <v>401</v>
      </c>
      <c r="D7" s="33" t="s">
        <v>57</v>
      </c>
      <c r="E7" s="34"/>
      <c r="F7" s="35">
        <v>1000</v>
      </c>
    </row>
    <row r="8" spans="1:8" ht="20.399999999999999" hidden="1" customHeight="1" outlineLevel="2" thickBot="1" x14ac:dyDescent="0.35">
      <c r="A8" s="36">
        <v>44959</v>
      </c>
      <c r="B8" s="37" t="s">
        <v>58</v>
      </c>
      <c r="C8" s="37">
        <v>401</v>
      </c>
      <c r="D8" s="37" t="s">
        <v>60</v>
      </c>
      <c r="E8" s="38">
        <v>300</v>
      </c>
      <c r="F8" s="39"/>
    </row>
    <row r="9" spans="1:8" ht="20.399999999999999" hidden="1" customHeight="1" outlineLevel="2" x14ac:dyDescent="0.3">
      <c r="A9" s="32">
        <v>44960</v>
      </c>
      <c r="B9" s="33" t="s">
        <v>58</v>
      </c>
      <c r="C9" s="33">
        <v>401</v>
      </c>
      <c r="D9" s="33" t="s">
        <v>57</v>
      </c>
      <c r="E9" s="34">
        <v>700</v>
      </c>
      <c r="F9" s="35"/>
    </row>
    <row r="10" spans="1:8" ht="20.399999999999999" hidden="1" customHeight="1" outlineLevel="2" thickBot="1" x14ac:dyDescent="0.35">
      <c r="A10" s="36">
        <v>44960</v>
      </c>
      <c r="B10" s="37" t="s">
        <v>67</v>
      </c>
      <c r="C10" s="37">
        <v>401</v>
      </c>
      <c r="D10" s="37" t="s">
        <v>69</v>
      </c>
      <c r="E10" s="38"/>
      <c r="F10" s="39">
        <v>200</v>
      </c>
    </row>
    <row r="11" spans="1:8" ht="20.399999999999999" hidden="1" customHeight="1" outlineLevel="2" x14ac:dyDescent="0.3">
      <c r="A11" s="32">
        <v>44961</v>
      </c>
      <c r="B11" s="33" t="s">
        <v>67</v>
      </c>
      <c r="C11" s="33">
        <v>401</v>
      </c>
      <c r="D11" s="33" t="s">
        <v>73</v>
      </c>
      <c r="E11" s="34"/>
      <c r="F11" s="35">
        <v>700</v>
      </c>
    </row>
    <row r="12" spans="1:8" ht="20.399999999999999" hidden="1" customHeight="1" outlineLevel="2" thickBot="1" x14ac:dyDescent="0.35">
      <c r="A12" s="36">
        <v>44965</v>
      </c>
      <c r="B12" s="37" t="s">
        <v>58</v>
      </c>
      <c r="C12" s="37">
        <v>401</v>
      </c>
      <c r="D12" s="37" t="s">
        <v>69</v>
      </c>
      <c r="E12" s="38">
        <v>200</v>
      </c>
      <c r="F12" s="39"/>
    </row>
    <row r="13" spans="1:8" ht="20.399999999999999" hidden="1" customHeight="1" outlineLevel="2" x14ac:dyDescent="0.3">
      <c r="A13" s="32">
        <v>44966</v>
      </c>
      <c r="B13" s="33" t="s">
        <v>55</v>
      </c>
      <c r="C13" s="33">
        <v>401</v>
      </c>
      <c r="D13" s="33" t="s">
        <v>86</v>
      </c>
      <c r="E13" s="34"/>
      <c r="F13" s="35">
        <v>2000</v>
      </c>
    </row>
    <row r="14" spans="1:8" ht="20.399999999999999" hidden="1" customHeight="1" outlineLevel="2" thickBot="1" x14ac:dyDescent="0.35">
      <c r="A14" s="47">
        <v>44967</v>
      </c>
      <c r="B14" s="48" t="s">
        <v>67</v>
      </c>
      <c r="C14" s="37">
        <v>401</v>
      </c>
      <c r="D14" s="37" t="s">
        <v>90</v>
      </c>
      <c r="E14" s="38"/>
      <c r="F14" s="39">
        <v>250</v>
      </c>
    </row>
    <row r="15" spans="1:8" ht="20.399999999999999" hidden="1" customHeight="1" outlineLevel="2" x14ac:dyDescent="0.3">
      <c r="A15" s="32">
        <v>44968</v>
      </c>
      <c r="B15" s="33" t="s">
        <v>58</v>
      </c>
      <c r="C15" s="33">
        <v>401</v>
      </c>
      <c r="D15" s="33" t="s">
        <v>90</v>
      </c>
      <c r="E15" s="34">
        <v>250</v>
      </c>
      <c r="F15" s="35"/>
    </row>
    <row r="16" spans="1:8" ht="20.399999999999999" hidden="1" customHeight="1" outlineLevel="2" thickBot="1" x14ac:dyDescent="0.35">
      <c r="A16" s="36">
        <v>44972</v>
      </c>
      <c r="B16" s="37" t="s">
        <v>58</v>
      </c>
      <c r="C16" s="37">
        <v>401</v>
      </c>
      <c r="D16" s="37" t="s">
        <v>86</v>
      </c>
      <c r="E16" s="38">
        <v>2000</v>
      </c>
      <c r="F16" s="39"/>
    </row>
    <row r="17" spans="1:8" ht="20.399999999999999" customHeight="1" outlineLevel="1" collapsed="1" x14ac:dyDescent="0.3">
      <c r="A17" s="76"/>
      <c r="B17" s="77"/>
      <c r="C17" s="80" t="s">
        <v>103</v>
      </c>
      <c r="D17" s="77"/>
      <c r="E17" s="78">
        <f>SUBTOTAL(9,E7:E16)</f>
        <v>3450</v>
      </c>
      <c r="F17" s="79">
        <f>SUBTOTAL(9,F7:F16)</f>
        <v>4150</v>
      </c>
      <c r="H17" s="90">
        <f>F17-E17</f>
        <v>700</v>
      </c>
    </row>
    <row r="18" spans="1:8" ht="20.399999999999999" hidden="1" customHeight="1" outlineLevel="2" x14ac:dyDescent="0.3">
      <c r="A18" s="32">
        <v>44963</v>
      </c>
      <c r="B18" s="33" t="s">
        <v>79</v>
      </c>
      <c r="C18" s="33">
        <v>411</v>
      </c>
      <c r="D18" s="33" t="s">
        <v>80</v>
      </c>
      <c r="E18" s="34">
        <v>3000</v>
      </c>
      <c r="F18" s="35"/>
      <c r="H18" s="90">
        <f t="shared" ref="H18:H22" si="0">F18-E18</f>
        <v>-3000</v>
      </c>
    </row>
    <row r="19" spans="1:8" ht="20.399999999999999" hidden="1" customHeight="1" outlineLevel="2" thickBot="1" x14ac:dyDescent="0.35">
      <c r="A19" s="36">
        <v>44964</v>
      </c>
      <c r="B19" s="37" t="s">
        <v>79</v>
      </c>
      <c r="C19" s="37">
        <v>411</v>
      </c>
      <c r="D19" s="37" t="s">
        <v>81</v>
      </c>
      <c r="E19" s="38">
        <v>4000</v>
      </c>
      <c r="F19" s="39"/>
      <c r="H19" s="90">
        <f t="shared" si="0"/>
        <v>-4000</v>
      </c>
    </row>
    <row r="20" spans="1:8" ht="20.399999999999999" hidden="1" customHeight="1" outlineLevel="2" x14ac:dyDescent="0.3">
      <c r="A20" s="32">
        <v>44985</v>
      </c>
      <c r="B20" s="33" t="s">
        <v>58</v>
      </c>
      <c r="C20" s="33">
        <v>411</v>
      </c>
      <c r="D20" s="33" t="s">
        <v>97</v>
      </c>
      <c r="E20" s="34"/>
      <c r="F20" s="35">
        <v>3000</v>
      </c>
      <c r="H20" s="90">
        <f t="shared" si="0"/>
        <v>3000</v>
      </c>
    </row>
    <row r="21" spans="1:8" ht="20.399999999999999" hidden="1" customHeight="1" outlineLevel="2" thickBot="1" x14ac:dyDescent="0.35">
      <c r="A21" s="47">
        <v>44985</v>
      </c>
      <c r="B21" s="37" t="s">
        <v>58</v>
      </c>
      <c r="C21" s="37">
        <v>411</v>
      </c>
      <c r="D21" s="37" t="s">
        <v>98</v>
      </c>
      <c r="E21" s="38"/>
      <c r="F21" s="39">
        <v>4000</v>
      </c>
      <c r="H21" s="90">
        <f t="shared" si="0"/>
        <v>4000</v>
      </c>
    </row>
    <row r="22" spans="1:8" ht="20.399999999999999" customHeight="1" outlineLevel="1" collapsed="1" x14ac:dyDescent="0.3">
      <c r="A22" s="76"/>
      <c r="B22" s="77"/>
      <c r="C22" s="80" t="s">
        <v>104</v>
      </c>
      <c r="D22" s="77"/>
      <c r="E22" s="78">
        <f>SUBTOTAL(9,E18:E21)</f>
        <v>7000</v>
      </c>
      <c r="F22" s="79">
        <f>SUBTOTAL(9,F18:F21)</f>
        <v>7000</v>
      </c>
      <c r="H22" s="90">
        <f t="shared" si="0"/>
        <v>0</v>
      </c>
    </row>
    <row r="23" spans="1:8" ht="20.399999999999999" hidden="1" customHeight="1" outlineLevel="2" x14ac:dyDescent="0.3">
      <c r="A23" s="59">
        <v>44958</v>
      </c>
      <c r="B23" s="60" t="s">
        <v>58</v>
      </c>
      <c r="C23" s="60">
        <v>512</v>
      </c>
      <c r="D23" s="60" t="s">
        <v>59</v>
      </c>
      <c r="E23" s="61">
        <v>5000</v>
      </c>
      <c r="F23" s="62"/>
    </row>
    <row r="24" spans="1:8" ht="20.399999999999999" hidden="1" customHeight="1" outlineLevel="2" thickBot="1" x14ac:dyDescent="0.35">
      <c r="A24" s="64">
        <v>44959</v>
      </c>
      <c r="B24" s="65" t="s">
        <v>58</v>
      </c>
      <c r="C24" s="65">
        <v>512</v>
      </c>
      <c r="D24" s="65" t="s">
        <v>59</v>
      </c>
      <c r="E24" s="66"/>
      <c r="F24" s="67">
        <v>300</v>
      </c>
    </row>
    <row r="25" spans="1:8" ht="20.399999999999999" hidden="1" customHeight="1" outlineLevel="2" x14ac:dyDescent="0.3">
      <c r="A25" s="59">
        <v>44960</v>
      </c>
      <c r="B25" s="60" t="s">
        <v>58</v>
      </c>
      <c r="C25" s="60">
        <v>512</v>
      </c>
      <c r="D25" s="60" t="s">
        <v>59</v>
      </c>
      <c r="E25" s="61"/>
      <c r="F25" s="62">
        <v>700</v>
      </c>
    </row>
    <row r="26" spans="1:8" ht="20.399999999999999" hidden="1" customHeight="1" outlineLevel="2" thickBot="1" x14ac:dyDescent="0.35">
      <c r="A26" s="64">
        <v>44962</v>
      </c>
      <c r="B26" s="65" t="s">
        <v>58</v>
      </c>
      <c r="C26" s="65">
        <v>512</v>
      </c>
      <c r="D26" s="65" t="s">
        <v>59</v>
      </c>
      <c r="E26" s="66"/>
      <c r="F26" s="67">
        <v>63</v>
      </c>
    </row>
    <row r="27" spans="1:8" ht="22.2" hidden="1" customHeight="1" outlineLevel="2" x14ac:dyDescent="0.3">
      <c r="A27" s="59">
        <v>44965</v>
      </c>
      <c r="B27" s="60" t="s">
        <v>58</v>
      </c>
      <c r="C27" s="60">
        <v>512</v>
      </c>
      <c r="D27" s="60" t="s">
        <v>59</v>
      </c>
      <c r="E27" s="61"/>
      <c r="F27" s="62">
        <v>200</v>
      </c>
    </row>
    <row r="28" spans="1:8" ht="22.2" hidden="1" customHeight="1" outlineLevel="2" thickBot="1" x14ac:dyDescent="0.35">
      <c r="A28" s="64">
        <v>44968</v>
      </c>
      <c r="B28" s="65" t="s">
        <v>58</v>
      </c>
      <c r="C28" s="65">
        <v>512</v>
      </c>
      <c r="D28" s="65" t="s">
        <v>59</v>
      </c>
      <c r="E28" s="66"/>
      <c r="F28" s="67">
        <v>250</v>
      </c>
    </row>
    <row r="29" spans="1:8" ht="22.2" hidden="1" customHeight="1" outlineLevel="2" x14ac:dyDescent="0.3">
      <c r="A29" s="59">
        <v>44969</v>
      </c>
      <c r="B29" s="60" t="s">
        <v>58</v>
      </c>
      <c r="C29" s="60">
        <v>512</v>
      </c>
      <c r="D29" s="60" t="s">
        <v>59</v>
      </c>
      <c r="E29" s="61"/>
      <c r="F29" s="62">
        <v>35</v>
      </c>
    </row>
    <row r="30" spans="1:8" ht="22.2" hidden="1" customHeight="1" outlineLevel="2" thickBot="1" x14ac:dyDescent="0.35">
      <c r="A30" s="64">
        <v>44972</v>
      </c>
      <c r="B30" s="65" t="s">
        <v>58</v>
      </c>
      <c r="C30" s="65">
        <v>512</v>
      </c>
      <c r="D30" s="65" t="s">
        <v>59</v>
      </c>
      <c r="E30" s="66"/>
      <c r="F30" s="67">
        <v>2000</v>
      </c>
    </row>
    <row r="31" spans="1:8" ht="22.2" hidden="1" customHeight="1" outlineLevel="2" x14ac:dyDescent="0.3">
      <c r="A31" s="59">
        <v>44976</v>
      </c>
      <c r="B31" s="60" t="s">
        <v>58</v>
      </c>
      <c r="C31" s="60">
        <v>512</v>
      </c>
      <c r="D31" s="60" t="s">
        <v>59</v>
      </c>
      <c r="E31" s="61"/>
      <c r="F31" s="62">
        <v>17</v>
      </c>
    </row>
    <row r="32" spans="1:8" ht="22.2" hidden="1" customHeight="1" outlineLevel="2" thickBot="1" x14ac:dyDescent="0.35">
      <c r="A32" s="64">
        <v>44985</v>
      </c>
      <c r="B32" s="65" t="s">
        <v>58</v>
      </c>
      <c r="C32" s="65">
        <v>512</v>
      </c>
      <c r="D32" s="65" t="s">
        <v>59</v>
      </c>
      <c r="E32" s="66">
        <v>7000</v>
      </c>
      <c r="F32" s="67"/>
    </row>
    <row r="33" spans="1:7" ht="22.2" customHeight="1" outlineLevel="1" collapsed="1" x14ac:dyDescent="0.3">
      <c r="A33" s="84"/>
      <c r="B33" s="85"/>
      <c r="C33" s="85" t="s">
        <v>105</v>
      </c>
      <c r="D33" s="85"/>
      <c r="E33" s="86">
        <f>SUBTOTAL(9,E23:E32)</f>
        <v>12000</v>
      </c>
      <c r="F33" s="87">
        <f>SUBTOTAL(9,F23:F32)</f>
        <v>3565</v>
      </c>
      <c r="G33" s="90">
        <f>E33-F33</f>
        <v>8435</v>
      </c>
    </row>
    <row r="34" spans="1:7" ht="22.2" hidden="1" customHeight="1" outlineLevel="2" x14ac:dyDescent="0.3">
      <c r="A34" s="40">
        <v>44962</v>
      </c>
      <c r="B34" s="41" t="s">
        <v>58</v>
      </c>
      <c r="C34" s="41">
        <v>606</v>
      </c>
      <c r="D34" s="41" t="s">
        <v>76</v>
      </c>
      <c r="E34" s="42">
        <v>63</v>
      </c>
      <c r="F34" s="43"/>
      <c r="G34" s="90">
        <f t="shared" ref="G34:G46" si="1">E34-F34</f>
        <v>63</v>
      </c>
    </row>
    <row r="35" spans="1:7" ht="22.2" hidden="1" customHeight="1" outlineLevel="2" thickBot="1" x14ac:dyDescent="0.35">
      <c r="A35" s="49">
        <v>44967</v>
      </c>
      <c r="B35" s="50" t="s">
        <v>67</v>
      </c>
      <c r="C35" s="50">
        <v>606</v>
      </c>
      <c r="D35" s="50" t="s">
        <v>89</v>
      </c>
      <c r="E35" s="51">
        <v>250</v>
      </c>
      <c r="F35" s="52"/>
      <c r="G35" s="90">
        <f t="shared" si="1"/>
        <v>250</v>
      </c>
    </row>
    <row r="36" spans="1:7" ht="22.2" customHeight="1" outlineLevel="1" collapsed="1" x14ac:dyDescent="0.3">
      <c r="A36" s="81"/>
      <c r="B36" s="80"/>
      <c r="C36" s="80" t="s">
        <v>106</v>
      </c>
      <c r="D36" s="80"/>
      <c r="E36" s="82">
        <f>SUBTOTAL(9,E34:E35)</f>
        <v>313</v>
      </c>
      <c r="F36" s="83">
        <f>SUBTOTAL(9,F34:F35)</f>
        <v>0</v>
      </c>
      <c r="G36" s="90">
        <f t="shared" si="1"/>
        <v>313</v>
      </c>
    </row>
    <row r="37" spans="1:7" ht="22.2" hidden="1" customHeight="1" outlineLevel="2" x14ac:dyDescent="0.3">
      <c r="A37" s="40">
        <v>44958</v>
      </c>
      <c r="B37" s="41" t="s">
        <v>55</v>
      </c>
      <c r="C37" s="41">
        <v>607</v>
      </c>
      <c r="D37" s="41" t="s">
        <v>56</v>
      </c>
      <c r="E37" s="42">
        <v>1000</v>
      </c>
      <c r="F37" s="43"/>
      <c r="G37" s="90">
        <f t="shared" si="1"/>
        <v>1000</v>
      </c>
    </row>
    <row r="38" spans="1:7" ht="22.2" customHeight="1" outlineLevel="1" collapsed="1" x14ac:dyDescent="0.3">
      <c r="A38" s="81"/>
      <c r="B38" s="80"/>
      <c r="C38" s="80" t="s">
        <v>107</v>
      </c>
      <c r="D38" s="80"/>
      <c r="E38" s="82">
        <f>SUBTOTAL(9,E37:E37)</f>
        <v>1000</v>
      </c>
      <c r="F38" s="83">
        <f>SUBTOTAL(9,F37:F37)</f>
        <v>0</v>
      </c>
      <c r="G38" s="90">
        <f t="shared" si="1"/>
        <v>1000</v>
      </c>
    </row>
    <row r="39" spans="1:7" ht="22.2" hidden="1" customHeight="1" outlineLevel="2" thickBot="1" x14ac:dyDescent="0.35">
      <c r="A39" s="49">
        <v>44966</v>
      </c>
      <c r="B39" s="50" t="s">
        <v>55</v>
      </c>
      <c r="C39" s="50">
        <v>611</v>
      </c>
      <c r="D39" s="50" t="s">
        <v>85</v>
      </c>
      <c r="E39" s="51">
        <v>2000</v>
      </c>
      <c r="F39" s="52"/>
      <c r="G39" s="90">
        <f t="shared" si="1"/>
        <v>2000</v>
      </c>
    </row>
    <row r="40" spans="1:7" ht="22.2" customHeight="1" outlineLevel="1" collapsed="1" x14ac:dyDescent="0.3">
      <c r="A40" s="81"/>
      <c r="B40" s="80"/>
      <c r="C40" s="80" t="s">
        <v>108</v>
      </c>
      <c r="D40" s="80"/>
      <c r="E40" s="82">
        <f>SUBTOTAL(9,E39:E39)</f>
        <v>2000</v>
      </c>
      <c r="F40" s="83">
        <f>SUBTOTAL(9,F39:F39)</f>
        <v>0</v>
      </c>
      <c r="G40" s="90">
        <f t="shared" si="1"/>
        <v>2000</v>
      </c>
    </row>
    <row r="41" spans="1:7" ht="22.2" hidden="1" customHeight="1" outlineLevel="2" x14ac:dyDescent="0.3">
      <c r="A41" s="40">
        <v>44960</v>
      </c>
      <c r="B41" s="41" t="s">
        <v>67</v>
      </c>
      <c r="C41" s="41">
        <v>613</v>
      </c>
      <c r="D41" s="41" t="s">
        <v>68</v>
      </c>
      <c r="E41" s="42">
        <v>200</v>
      </c>
      <c r="F41" s="43"/>
      <c r="G41" s="90">
        <f t="shared" si="1"/>
        <v>200</v>
      </c>
    </row>
    <row r="42" spans="1:7" ht="22.2" customHeight="1" outlineLevel="1" collapsed="1" x14ac:dyDescent="0.3">
      <c r="A42" s="81"/>
      <c r="B42" s="80"/>
      <c r="C42" s="80" t="s">
        <v>109</v>
      </c>
      <c r="D42" s="80"/>
      <c r="E42" s="82">
        <f>SUBTOTAL(9,E41:E41)</f>
        <v>200</v>
      </c>
      <c r="F42" s="83">
        <f>SUBTOTAL(9,F41:F41)</f>
        <v>0</v>
      </c>
      <c r="G42" s="90">
        <f t="shared" si="1"/>
        <v>200</v>
      </c>
    </row>
    <row r="43" spans="1:7" ht="21.6" hidden="1" customHeight="1" outlineLevel="2" thickBot="1" x14ac:dyDescent="0.35">
      <c r="A43" s="72">
        <v>44969</v>
      </c>
      <c r="B43" s="73" t="s">
        <v>58</v>
      </c>
      <c r="C43" s="73">
        <v>625</v>
      </c>
      <c r="D43" s="73" t="s">
        <v>93</v>
      </c>
      <c r="E43" s="74">
        <v>35</v>
      </c>
      <c r="F43" s="75"/>
      <c r="G43" s="90">
        <f t="shared" si="1"/>
        <v>35</v>
      </c>
    </row>
    <row r="44" spans="1:7" ht="21.6" customHeight="1" outlineLevel="1" collapsed="1" x14ac:dyDescent="0.3">
      <c r="A44" s="81"/>
      <c r="B44" s="80"/>
      <c r="C44" s="80" t="s">
        <v>110</v>
      </c>
      <c r="D44" s="80"/>
      <c r="E44" s="82">
        <f>SUBTOTAL(9,E43:E43)</f>
        <v>35</v>
      </c>
      <c r="F44" s="83">
        <f>SUBTOTAL(9,F43:F43)</f>
        <v>0</v>
      </c>
      <c r="G44" s="90">
        <f t="shared" si="1"/>
        <v>35</v>
      </c>
    </row>
    <row r="45" spans="1:7" ht="21.6" hidden="1" customHeight="1" outlineLevel="2" x14ac:dyDescent="0.3">
      <c r="A45" s="32">
        <v>44976</v>
      </c>
      <c r="B45" s="33" t="s">
        <v>58</v>
      </c>
      <c r="C45" s="33">
        <v>671</v>
      </c>
      <c r="D45" s="33" t="s">
        <v>95</v>
      </c>
      <c r="E45" s="34">
        <v>17</v>
      </c>
      <c r="F45" s="35"/>
      <c r="G45" s="90">
        <f t="shared" si="1"/>
        <v>17</v>
      </c>
    </row>
    <row r="46" spans="1:7" ht="21.6" customHeight="1" outlineLevel="1" collapsed="1" x14ac:dyDescent="0.3">
      <c r="A46" s="56"/>
      <c r="B46" s="30"/>
      <c r="C46" s="69" t="s">
        <v>111</v>
      </c>
      <c r="D46" s="30"/>
      <c r="E46" s="31">
        <f>SUBTOTAL(9,E45:E45)</f>
        <v>17</v>
      </c>
      <c r="F46" s="57">
        <f>SUBTOTAL(9,F45:F45)</f>
        <v>0</v>
      </c>
      <c r="G46" s="90">
        <f t="shared" si="1"/>
        <v>17</v>
      </c>
    </row>
    <row r="47" spans="1:7" ht="21.6" hidden="1" customHeight="1" outlineLevel="2" x14ac:dyDescent="0.3">
      <c r="A47" s="68">
        <v>44963</v>
      </c>
      <c r="B47" s="69" t="s">
        <v>79</v>
      </c>
      <c r="C47" s="69">
        <v>707</v>
      </c>
      <c r="D47" s="69" t="s">
        <v>78</v>
      </c>
      <c r="E47" s="70"/>
      <c r="F47" s="71">
        <v>3000</v>
      </c>
    </row>
    <row r="48" spans="1:7" ht="21.6" hidden="1" customHeight="1" outlineLevel="2" thickBot="1" x14ac:dyDescent="0.35">
      <c r="A48" s="72">
        <v>44964</v>
      </c>
      <c r="B48" s="73" t="s">
        <v>79</v>
      </c>
      <c r="C48" s="73">
        <v>707</v>
      </c>
      <c r="D48" s="73" t="s">
        <v>78</v>
      </c>
      <c r="E48" s="74"/>
      <c r="F48" s="75">
        <v>4000</v>
      </c>
    </row>
    <row r="49" spans="1:8" ht="21.6" customHeight="1" outlineLevel="1" collapsed="1" x14ac:dyDescent="0.3">
      <c r="A49" s="88"/>
      <c r="B49" s="80"/>
      <c r="C49" s="80" t="s">
        <v>112</v>
      </c>
      <c r="D49" s="80"/>
      <c r="E49" s="82">
        <f>SUBTOTAL(9,E47:E48)</f>
        <v>0</v>
      </c>
      <c r="F49" s="89">
        <f>SUBTOTAL(9,F47:F48)</f>
        <v>7000</v>
      </c>
      <c r="H49" s="90">
        <f>F49</f>
        <v>7000</v>
      </c>
    </row>
    <row r="50" spans="1:8" ht="21.6" customHeight="1" x14ac:dyDescent="0.3">
      <c r="A50" s="88"/>
      <c r="B50" s="80"/>
      <c r="C50" s="80" t="s">
        <v>113</v>
      </c>
      <c r="D50" s="80"/>
      <c r="E50" s="82">
        <f>SUBTOTAL(9,E3:E48)</f>
        <v>26715</v>
      </c>
      <c r="F50" s="89">
        <f>SUBTOTAL(9,F3:F48)</f>
        <v>26715</v>
      </c>
      <c r="G50" s="89"/>
      <c r="H50" s="89">
        <f t="shared" ref="H50" si="2">SUBTOTAL(9,H3:H48)</f>
        <v>5700</v>
      </c>
    </row>
    <row r="51" spans="1:8" ht="21.6" customHeight="1" x14ac:dyDescent="0.3">
      <c r="A51" s="30"/>
      <c r="B51" s="30"/>
      <c r="C51" s="30"/>
      <c r="D51" s="30"/>
      <c r="E51" s="31"/>
      <c r="F51" s="31"/>
    </row>
    <row r="52" spans="1:8" ht="21.6" customHeight="1" x14ac:dyDescent="0.3">
      <c r="A52" s="30"/>
      <c r="B52" s="30"/>
      <c r="C52" s="30"/>
      <c r="D52" s="30"/>
      <c r="E52" s="31"/>
      <c r="F52" s="31"/>
    </row>
  </sheetData>
  <autoFilter ref="C2:H50" xr:uid="{C090B4F5-C4DE-456F-AF56-16082C5DABD4}"/>
  <mergeCells count="1">
    <mergeCell ref="C1:D1"/>
  </mergeCells>
  <pageMargins left="0.7" right="0.7" top="0.75" bottom="0.75" header="0.3" footer="0.3"/>
  <pageSetup paperSize="9" scale="9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555B768D1C5047860A8F5FE3BCD9D2" ma:contentTypeVersion="14" ma:contentTypeDescription="Crée un document." ma:contentTypeScope="" ma:versionID="0fc2dd7c7edf0b46e78b380b29395975">
  <xsd:schema xmlns:xsd="http://www.w3.org/2001/XMLSchema" xmlns:xs="http://www.w3.org/2001/XMLSchema" xmlns:p="http://schemas.microsoft.com/office/2006/metadata/properties" xmlns:ns3="efce9329-d069-49e3-b55a-2491ce62c5e5" xmlns:ns4="430a9f7a-a4d4-4f8a-956e-313f5c5851b1" targetNamespace="http://schemas.microsoft.com/office/2006/metadata/properties" ma:root="true" ma:fieldsID="e998311e327233ca014550b9b3c88db8" ns3:_="" ns4:_="">
    <xsd:import namespace="efce9329-d069-49e3-b55a-2491ce62c5e5"/>
    <xsd:import namespace="430a9f7a-a4d4-4f8a-956e-313f5c5851b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e9329-d069-49e3-b55a-2491ce62c5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Partage du hachage d’indicateur" ma:internalName="SharingHintHash" ma:readOnly="true">
      <xsd:simpleType>
        <xsd:restriction base="dms:Text"/>
      </xsd:simpleType>
    </xsd:element>
    <xsd:element name="SharedWithDetails" ma:index="10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a9f7a-a4d4-4f8a-956e-313f5c5851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0a9f7a-a4d4-4f8a-956e-313f5c5851b1" xsi:nil="true"/>
  </documentManagement>
</p:properties>
</file>

<file path=customXml/itemProps1.xml><?xml version="1.0" encoding="utf-8"?>
<ds:datastoreItem xmlns:ds="http://schemas.openxmlformats.org/officeDocument/2006/customXml" ds:itemID="{46624FBE-2E94-454B-B6E0-1E4465833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ce9329-d069-49e3-b55a-2491ce62c5e5"/>
    <ds:schemaRef ds:uri="430a9f7a-a4d4-4f8a-956e-313f5c5851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8EC29CB-42A8-42A9-A828-4243826298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CF8038-2572-411C-9F29-D24C9F0A4297}">
  <ds:schemaRefs>
    <ds:schemaRef ds:uri="efce9329-d069-49e3-b55a-2491ce62c5e5"/>
    <ds:schemaRef ds:uri="430a9f7a-a4d4-4f8a-956e-313f5c5851b1"/>
    <ds:schemaRef ds:uri="http://purl.org/dc/dcmitype/"/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énoncé</vt:lpstr>
      <vt:lpstr>ecritures</vt:lpstr>
      <vt:lpstr>comptes en T</vt:lpstr>
      <vt:lpstr>grand livre</vt:lpstr>
      <vt:lpstr>balance</vt:lpstr>
      <vt:lpstr>balance etats</vt:lpstr>
      <vt:lpstr>grand livre auto</vt:lpstr>
      <vt:lpstr>balance auto</vt:lpstr>
    </vt:vector>
  </TitlesOfParts>
  <Company>CIPECMA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DURAND Jérôme</dc:creator>
  <cp:lastModifiedBy>DURAND Jérôme</cp:lastModifiedBy>
  <cp:lastPrinted>2023-01-26T16:13:45Z</cp:lastPrinted>
  <dcterms:created xsi:type="dcterms:W3CDTF">2023-01-26T15:25:41Z</dcterms:created>
  <dcterms:modified xsi:type="dcterms:W3CDTF">2023-03-06T15:52:06Z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0x010100E8555B768D1C5047860A8F5FE3BCD9D2</vt:lpwstr>
  </property>
</Properties>
</file>