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is de Riesgos" sheetId="1" r:id="rId4"/>
    <sheet state="visible" name="Matriz estimación" sheetId="2" r:id="rId5"/>
    <sheet state="visible" name="CRITERIOS PRO" sheetId="3" r:id="rId6"/>
  </sheets>
  <definedNames/>
  <calcPr/>
  <extLst>
    <ext uri="GoogleSheetsCustomDataVersion2">
      <go:sheetsCustomData xmlns:go="http://customooxmlschemas.google.com/" r:id="rId7" roundtripDataChecksum="Is0ifDXhZ8NoduDWkd7Ad8+rTyhoSTqIDcyyP0LFsP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5">
      <text>
        <t xml:space="preserve">======
ID#AAAAufK8fKQ
tc={79012E07-8618-43E1-AFB1-04020478D7F2}    (2023-05-10 20:15:34)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Los disparadores de riesgo o triggers, a menudo llamados síntomas del riesgo o señales de aviso, son indicadores de que un riesgo ha ocurrido o está a punto de ocurrir. En el momento de identificar los riesgos es importante identificar y documentar los disparadores de cada uno de ellos.</t>
      </text>
    </comment>
  </commentList>
  <extLst>
    <ext uri="GoogleSheetsCustomDataVersion2">
      <go:sheetsCustomData xmlns:go="http://customooxmlschemas.google.com/" r:id="rId1" roundtripDataSignature="AMtx7mjLLZ5ZO1yrWHXgZYSqQntVurXZsw=="/>
    </ext>
  </extLst>
</comments>
</file>

<file path=xl/sharedStrings.xml><?xml version="1.0" encoding="utf-8"?>
<sst xmlns="http://schemas.openxmlformats.org/spreadsheetml/2006/main" count="199" uniqueCount="124">
  <si>
    <t>PLANTILLA ANÁLISIS DE RIESGOS</t>
  </si>
  <si>
    <t>CATEGORIZACIÓN</t>
  </si>
  <si>
    <t>CLASIFICACIÓN</t>
  </si>
  <si>
    <t>RESPUESTA</t>
  </si>
  <si>
    <t>ID</t>
  </si>
  <si>
    <t>NOMBRE</t>
  </si>
  <si>
    <t>DESCRIPCION</t>
  </si>
  <si>
    <t>CATEGORÍA</t>
  </si>
  <si>
    <t>TIPO</t>
  </si>
  <si>
    <t>PUNTUACIÓN DE RIESGO</t>
  </si>
  <si>
    <t>IMPACTO</t>
  </si>
  <si>
    <t>PROBABILIDAD</t>
  </si>
  <si>
    <t>MITIGACIÓN</t>
  </si>
  <si>
    <t>DISPARADOR</t>
  </si>
  <si>
    <t>NUEVA CALIFICACIÓN</t>
  </si>
  <si>
    <t>RI-01</t>
  </si>
  <si>
    <t>Fallos en la autenticación de usuarios</t>
  </si>
  <si>
    <t>La autenticación de usuarios puede fallar debido a errores en la configuración de seguridad, bugs en el código o malas prácticas en la implementación. Este riesgo podría permitir accesos no autorizados o bloquear a usuarios legítimos.</t>
  </si>
  <si>
    <t>TECNICOS</t>
  </si>
  <si>
    <t>OPERACIONAL</t>
  </si>
  <si>
    <t>ALTO</t>
  </si>
  <si>
    <t>Implementar pruebas exhaustivas en los endpoints de autenticación</t>
  </si>
  <si>
    <t>Detectar inconsistencias en el inicio de sesión o errores de token.</t>
  </si>
  <si>
    <t>Medio</t>
  </si>
  <si>
    <t>RI-02</t>
  </si>
  <si>
    <t>Datos incompletos proporcionados por el cliente</t>
  </si>
  <si>
    <t>Los clientes pueden ingresar datos incompletos o incorrectos al registrarse o hacer una reserva, lo que afecta la calidad del servicio y los procesos operativos.</t>
  </si>
  <si>
    <t>ORGANIZACIÓN</t>
  </si>
  <si>
    <t>REQUISITOS</t>
  </si>
  <si>
    <t>MEDIANO</t>
  </si>
  <si>
    <t>Validar datos en formularios y alertar a los usuarios sobre campos faltantes o inválidos.</t>
  </si>
  <si>
    <t>Formularios incompletos o rechazo de datos en backend.</t>
  </si>
  <si>
    <t>Bajo</t>
  </si>
  <si>
    <t>RI-03</t>
  </si>
  <si>
    <t>Falta de capacitación del equipo de desarrollo</t>
  </si>
  <si>
    <t>Un equipo mal capacitado puede generar retrasos en el desarrollo, errores en el código y dificultades en la implementación de nuevas funciones.</t>
  </si>
  <si>
    <t>RECURSOS</t>
  </si>
  <si>
    <t>INSIGNIFICANTE</t>
  </si>
  <si>
    <t>Programar sesiones de capacitación técnica adaptadas a las necesidades del equipo.</t>
  </si>
  <si>
    <t>Retrasos en entregas por desconocimiento técnico.</t>
  </si>
  <si>
    <t>RI-04</t>
  </si>
  <si>
    <t>Problemas en la experiencia de usuario</t>
  </si>
  <si>
    <t>Diseños poco intuitivos o interfaces confusas pueden frustrar a los usuarios, disminuyendo la retención y la satisfacción del cliente.</t>
  </si>
  <si>
    <t>RESULTADOS</t>
  </si>
  <si>
    <t>BAJO</t>
  </si>
  <si>
    <t>Realizar pruebas de usuario frecuentes y ajustes basados en feedback.</t>
  </si>
  <si>
    <t>Baja calificación en encuestas de satisfacción o quejas.</t>
  </si>
  <si>
    <t>RI-05</t>
  </si>
  <si>
    <t>Vulnerabilidad a ataques de seguridad</t>
  </si>
  <si>
    <t>Las vulnerabilidades en la plataforma pueden ser explotadas por hackers, comprometiendo datos sensibles y afectando la confianza de los clientes.</t>
  </si>
  <si>
    <t>TECNOLOGIA</t>
  </si>
  <si>
    <t>Realizar pruebas de penetración y cumplir estándares OWASP.</t>
  </si>
  <si>
    <t>Brechas de seguridad o reportes de vulnerabilidades.</t>
  </si>
  <si>
    <t>RI-06</t>
  </si>
  <si>
    <t>Baja adopción por parte de los usuarios</t>
  </si>
  <si>
    <t>Si el mercado objetivo no adopta la solución como se esperaba, puede haber dificultades para cumplir con los objetivos comerciales del proyecto.</t>
  </si>
  <si>
    <t>EXTERNOS</t>
  </si>
  <si>
    <t>MERCADO</t>
  </si>
  <si>
    <t>Realizar campañas de marketing enfocadas y tutoriales claros para usuarios.</t>
  </si>
  <si>
    <t>Pocas cuentas nuevas o baja retención inicial.</t>
  </si>
  <si>
    <t>RI-07</t>
  </si>
  <si>
    <t>Costos operativos superiores a lo estimado</t>
  </si>
  <si>
    <t>Los costos inesperados en infraestructura, personal o licencias de software pueden impactar negativamente en el presupuesto del proyecto.</t>
  </si>
  <si>
    <t>GESTION</t>
  </si>
  <si>
    <t>FINANCIAMIENTO</t>
  </si>
  <si>
    <t>Revisar presupuestos regularmente y buscar optimización de infraestructura.</t>
  </si>
  <si>
    <t>Aumento inesperado en costos de servidores o servicios.</t>
  </si>
  <si>
    <t>RI-08</t>
  </si>
  <si>
    <t>Competencia con funcionalidades similares</t>
  </si>
  <si>
    <t>Los competidores pueden lanzar características similares o innovadoras que reduzcan el atractivo de la plataforma Rhea.</t>
  </si>
  <si>
    <t>Benchmarking continuo y análisis de diferenciadores.</t>
  </si>
  <si>
    <t>Cambios en funcionalidades de competidores.</t>
  </si>
  <si>
    <t>RI-09</t>
  </si>
  <si>
    <t>Dificultades para mantener la fidelidad del cliente</t>
  </si>
  <si>
    <t>Programas de fidelización y descuentos exclusivos.</t>
  </si>
  <si>
    <t>Reducción en el uso frecuente por clientes recurrentes.</t>
  </si>
  <si>
    <t>RI-10</t>
  </si>
  <si>
    <t>Feedback negativo en redes sociales</t>
  </si>
  <si>
    <t>Las críticas públicas en redes sociales pueden dañar la reputación de la plataforma y afectar la percepción del público.</t>
  </si>
  <si>
    <t>SOCIAL</t>
  </si>
  <si>
    <t>Plan de gestión de crisis y respuestas públicas rápidas.</t>
  </si>
  <si>
    <t>Comentarios negativos o quejas virales.</t>
  </si>
  <si>
    <t>RI-11</t>
  </si>
  <si>
    <t>Fallas en la gestión de actualizaciones</t>
  </si>
  <si>
    <t>La implementación de actualizaciones sin pruebas suficientes puede introducir errores o causar interrupciones en el servicio.</t>
  </si>
  <si>
    <t>RENDIMIENTO</t>
  </si>
  <si>
    <t>Establecer un plan de despliegue con pruebas exhaustivas.</t>
  </si>
  <si>
    <t>Errores detectados tras actualizaciones.</t>
  </si>
  <si>
    <t>RI-12</t>
  </si>
  <si>
    <t>Ataques cibernéticos o vulnerabilidades explotadas</t>
  </si>
  <si>
    <t>Amenazas como ransomware, phishing o ataques DDoS pueden interrumpir las operaciones y comprometer los datos de los clientes.</t>
  </si>
  <si>
    <t>Auditorías periódicas y actualizaciones de seguridad.</t>
  </si>
  <si>
    <t>Alertas de ataques detectadas en logs o reportes externos.</t>
  </si>
  <si>
    <t>RI-13</t>
  </si>
  <si>
    <t>Desacuerdo entre el equipo de desarrollo y el cliente sobre los requerimientos finales</t>
  </si>
  <si>
    <t>Diferencias en la comprensión de los requisitos entre el cliente y el equipo de desarrollo pueden llevar a la implementación de funcionalidades que no cumplen con las expectativas del cliente.</t>
  </si>
  <si>
    <t>COMUNICACIÓN</t>
  </si>
  <si>
    <t>Establecer reuniones frecuentes de revisión de requisitos con el cliente, documentar las decisiones y contar con aprobaciones formales antes de proceder.</t>
  </si>
  <si>
    <t>Cambios constantes en los requisitos o falta de claridad en la documentación.</t>
  </si>
  <si>
    <t>RI-14</t>
  </si>
  <si>
    <t>Baja capacidad de los servidores durante picos de tráfico</t>
  </si>
  <si>
    <t>Durante momentos de alta demanda, los servidores podrían no soportar el tráfico, causando caídas o lentitud en la plataforma.</t>
  </si>
  <si>
    <t>Implementar servicios escalables en la nube y realizar pruebas de carga periódicas para anticipar problemas.</t>
  </si>
  <si>
    <t>Campañas de marketing exitosas o eventos con alta afluencia de usuarios simultáneos.</t>
  </si>
  <si>
    <t>RI-15</t>
  </si>
  <si>
    <t>Fallos en la implementación de actualizaciones futuras</t>
  </si>
  <si>
    <t>Actualizaciones futuras podrían generar bugs inesperados o afectar funcionalidades existentes, causando insatisfacción en los usuarios.</t>
  </si>
  <si>
    <t>Implementar un sistema de pruebas automatizadas y realizar despliegues en entornos de prueba antes de actualizar en producción.</t>
  </si>
  <si>
    <t>Cambios mayores en el código sin pruebas exhaustivas.</t>
  </si>
  <si>
    <t>IMPACTO O MAGNITUD DEL DAÑO</t>
  </si>
  <si>
    <t>PROBABILIDAD AMENZA</t>
  </si>
  <si>
    <t>RESULTADO ANALISIS NIVEL DE RIESGO</t>
  </si>
  <si>
    <t>ALTO RIESGO</t>
  </si>
  <si>
    <t>MEDIANO RIESGO</t>
  </si>
  <si>
    <t>BAJO RIESGO</t>
  </si>
  <si>
    <t>TIPOS DE RIESGO</t>
  </si>
  <si>
    <t>COSTO</t>
  </si>
  <si>
    <t>PLAZOS</t>
  </si>
  <si>
    <t>CONTROL</t>
  </si>
  <si>
    <t>DEPENDENCIAS</t>
  </si>
  <si>
    <t>COMPLEJIDAD</t>
  </si>
  <si>
    <t>PROVEEDORES</t>
  </si>
  <si>
    <t>AMBIENTAL</t>
  </si>
  <si>
    <t>LEGAL-NORMATIVO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</si>
</sst>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Times New Roman"/>
      <scheme val="minor"/>
    </font>
    <font>
      <sz val="12.0"/>
      <color rgb="FF000000"/>
      <name val="Lato"/>
    </font>
    <font>
      <sz val="12.0"/>
      <color rgb="FF5D94A0"/>
      <name val="Lato"/>
    </font>
    <font>
      <sz val="12.0"/>
      <color theme="1"/>
      <name val="Lato"/>
    </font>
    <font>
      <b/>
      <sz val="16.0"/>
      <color rgb="FF5D94A0"/>
      <name val="Lato"/>
    </font>
    <font/>
    <font>
      <b/>
      <sz val="12.0"/>
      <color theme="0"/>
      <name val="Lato"/>
    </font>
    <font>
      <b/>
      <sz val="12.0"/>
      <color rgb="FF253342"/>
      <name val="Lato"/>
    </font>
    <font>
      <sz val="12.0"/>
      <color rgb="FF595959"/>
      <name val="Lato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rgb="FF000000"/>
      <name val="Times New Roman"/>
    </font>
    <font>
      <sz val="10.0"/>
      <color theme="0"/>
      <name val="Calibri"/>
    </font>
    <font>
      <sz val="10.0"/>
      <color theme="0"/>
      <name val="Times New Roman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2968D"/>
        <bgColor rgb="FF32968D"/>
      </patternFill>
    </fill>
    <fill>
      <patternFill patternType="solid">
        <fgColor rgb="FF5D94A0"/>
        <bgColor rgb="FF5D94A0"/>
      </patternFill>
    </fill>
    <fill>
      <patternFill patternType="solid">
        <fgColor rgb="FF009999"/>
        <bgColor rgb="FF009999"/>
      </patternFill>
    </fill>
    <fill>
      <patternFill patternType="solid">
        <fgColor rgb="FFC2D69B"/>
        <bgColor rgb="FFC2D69B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8DB3E2"/>
        <bgColor rgb="FF8DB3E2"/>
      </patternFill>
    </fill>
    <fill>
      <patternFill patternType="solid">
        <fgColor theme="6"/>
        <bgColor theme="6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</fills>
  <borders count="9">
    <border/>
    <border>
      <left/>
      <right/>
      <top/>
      <bottom/>
    </border>
    <border>
      <left style="medium">
        <color rgb="FFD8D8D8"/>
      </left>
      <top style="medium">
        <color rgb="FFD8D8D8"/>
      </top>
      <bottom style="medium">
        <color rgb="FFD8D8D8"/>
      </bottom>
    </border>
    <border>
      <top style="medium">
        <color rgb="FFD8D8D8"/>
      </top>
      <bottom style="medium">
        <color rgb="FFD8D8D8"/>
      </bottom>
    </border>
    <border>
      <right style="medium">
        <color rgb="FFD8D8D8"/>
      </right>
      <top style="medium">
        <color rgb="FFD8D8D8"/>
      </top>
      <bottom style="medium">
        <color rgb="FFD8D8D8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left" vertical="top"/>
    </xf>
    <xf borderId="1" fillId="2" fontId="2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2" fillId="2" fontId="4" numFmtId="0" xfId="0" applyAlignment="1" applyBorder="1" applyFont="1">
      <alignment horizontal="center" vertical="top"/>
    </xf>
    <xf borderId="3" fillId="0" fontId="5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left" vertical="top"/>
    </xf>
    <xf borderId="5" fillId="3" fontId="6" numFmtId="0" xfId="0" applyAlignment="1" applyBorder="1" applyFill="1" applyFont="1">
      <alignment horizontal="center" vertical="center"/>
    </xf>
    <xf borderId="6" fillId="0" fontId="5" numFmtId="0" xfId="0" applyAlignment="1" applyBorder="1" applyFont="1">
      <alignment horizontal="left" vertical="top"/>
    </xf>
    <xf borderId="7" fillId="0" fontId="5" numFmtId="0" xfId="0" applyAlignment="1" applyBorder="1" applyFont="1">
      <alignment horizontal="left" vertical="top"/>
    </xf>
    <xf borderId="8" fillId="3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left" vertical="center"/>
    </xf>
    <xf borderId="8" fillId="4" fontId="6" numFmtId="0" xfId="0" applyAlignment="1" applyBorder="1" applyFill="1" applyFont="1">
      <alignment horizontal="center" vertical="center"/>
    </xf>
    <xf borderId="8" fillId="5" fontId="6" numFmtId="0" xfId="0" applyAlignment="1" applyBorder="1" applyFill="1" applyFont="1">
      <alignment horizontal="center" shrinkToFit="0" vertical="center" wrapText="1"/>
    </xf>
    <xf borderId="8" fillId="5" fontId="6" numFmtId="0" xfId="0" applyAlignment="1" applyBorder="1" applyFont="1">
      <alignment horizontal="center" vertical="center"/>
    </xf>
    <xf borderId="8" fillId="6" fontId="6" numFmtId="0" xfId="0" applyAlignment="1" applyBorder="1" applyFill="1" applyFont="1">
      <alignment horizontal="center" vertical="center"/>
    </xf>
    <xf borderId="8" fillId="2" fontId="8" numFmtId="0" xfId="0" applyAlignment="1" applyBorder="1" applyFont="1">
      <alignment horizontal="center" shrinkToFit="0" vertical="center" wrapText="1"/>
    </xf>
    <xf borderId="8" fillId="2" fontId="8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left" vertical="top"/>
    </xf>
    <xf borderId="8" fillId="7" fontId="8" numFmtId="0" xfId="0" applyAlignment="1" applyBorder="1" applyFill="1" applyFont="1">
      <alignment horizontal="center" shrinkToFit="0" vertical="center" wrapText="1"/>
    </xf>
    <xf borderId="8" fillId="8" fontId="8" numFmtId="0" xfId="0" applyAlignment="1" applyBorder="1" applyFill="1" applyFont="1">
      <alignment horizontal="center" shrinkToFit="0" vertical="center" wrapText="1"/>
    </xf>
    <xf borderId="8" fillId="9" fontId="8" numFmtId="0" xfId="0" applyAlignment="1" applyBorder="1" applyFill="1" applyFont="1">
      <alignment horizontal="center" shrinkToFit="0" vertical="center" wrapText="1"/>
    </xf>
    <xf borderId="1" fillId="10" fontId="9" numFmtId="0" xfId="0" applyAlignment="1" applyBorder="1" applyFill="1" applyFont="1">
      <alignment horizontal="left" vertical="top"/>
    </xf>
    <xf borderId="1" fillId="10" fontId="10" numFmtId="0" xfId="0" applyAlignment="1" applyBorder="1" applyFont="1">
      <alignment horizontal="left" vertical="top"/>
    </xf>
    <xf borderId="8" fillId="0" fontId="10" numFmtId="0" xfId="0" applyAlignment="1" applyBorder="1" applyFont="1">
      <alignment horizontal="left" vertical="top"/>
    </xf>
    <xf borderId="0" fillId="0" fontId="10" numFmtId="0" xfId="0" applyAlignment="1" applyFont="1">
      <alignment horizontal="left" vertical="top"/>
    </xf>
    <xf borderId="1" fillId="8" fontId="10" numFmtId="0" xfId="0" applyAlignment="1" applyBorder="1" applyFont="1">
      <alignment horizontal="left" vertical="top"/>
    </xf>
    <xf borderId="1" fillId="8" fontId="11" numFmtId="0" xfId="0" applyAlignment="1" applyBorder="1" applyFont="1">
      <alignment horizontal="left" vertical="top"/>
    </xf>
    <xf borderId="1" fillId="11" fontId="10" numFmtId="0" xfId="0" applyAlignment="1" applyBorder="1" applyFill="1" applyFont="1">
      <alignment horizontal="left" vertical="top"/>
    </xf>
    <xf borderId="1" fillId="12" fontId="12" numFmtId="0" xfId="0" applyAlignment="1" applyBorder="1" applyFill="1" applyFont="1">
      <alignment horizontal="left" vertical="top"/>
    </xf>
    <xf borderId="1" fillId="12" fontId="13" numFmtId="0" xfId="0" applyAlignment="1" applyBorder="1" applyFont="1">
      <alignment horizontal="left" vertical="top"/>
    </xf>
    <xf borderId="8" fillId="13" fontId="10" numFmtId="0" xfId="0" applyAlignment="1" applyBorder="1" applyFill="1" applyFont="1">
      <alignment horizontal="left" vertical="top"/>
    </xf>
    <xf borderId="8" fillId="14" fontId="10" numFmtId="0" xfId="0" applyAlignment="1" applyBorder="1" applyFill="1" applyFont="1">
      <alignment horizontal="left" vertical="top"/>
    </xf>
    <xf borderId="8" fillId="15" fontId="10" numFmtId="0" xfId="0" applyAlignment="1" applyBorder="1" applyFill="1" applyFont="1">
      <alignment horizontal="left" vertical="top"/>
    </xf>
    <xf borderId="8" fillId="11" fontId="10" numFmtId="0" xfId="0" applyAlignment="1" applyBorder="1" applyFont="1">
      <alignment horizontal="left" vertical="top"/>
    </xf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rgb="FFFFC000"/>
          <bgColor rgb="FFFFC000"/>
        </patternFill>
      </fill>
      <border/>
    </dxf>
    <dxf>
      <font>
        <b/>
        <color theme="0"/>
      </font>
      <fill>
        <patternFill patternType="solid">
          <fgColor rgb="FF92D050"/>
          <bgColor rgb="FF92D05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3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1304925</xdr:colOff>
      <xdr:row>24</xdr:row>
      <xdr:rowOff>28575</xdr:rowOff>
    </xdr:from>
    <xdr:ext cx="5200650" cy="3790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133350</xdr:rowOff>
    </xdr:from>
    <xdr:ext cx="5495925" cy="4143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314325</xdr:colOff>
      <xdr:row>9</xdr:row>
      <xdr:rowOff>152400</xdr:rowOff>
    </xdr:from>
    <xdr:ext cx="4457700" cy="3400425"/>
    <xdr:pic>
      <xdr:nvPicPr>
        <xdr:cNvPr descr="Clasificación de los riesgos de un proyecto – aníbal goicoche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1</xdr:row>
      <xdr:rowOff>152400</xdr:rowOff>
    </xdr:from>
    <xdr:ext cx="7600950" cy="383857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571500</xdr:colOff>
      <xdr:row>31</xdr:row>
      <xdr:rowOff>47625</xdr:rowOff>
    </xdr:from>
    <xdr:ext cx="7962900" cy="8181975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38100</xdr:rowOff>
    </xdr:from>
    <xdr:ext cx="8201025" cy="6419850"/>
    <xdr:pic>
      <xdr:nvPicPr>
        <xdr:cNvPr descr="Matriz de riesgos: cómo evaluar los riesgos para lograr el éxito del  proyecto • Asana"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C98B6"/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8.71"/>
    <col customWidth="1" min="3" max="3" width="25.86"/>
    <col customWidth="1" min="4" max="4" width="33.14"/>
    <col customWidth="1" min="5" max="5" width="23.43"/>
    <col customWidth="1" min="6" max="6" width="25.14"/>
    <col customWidth="1" min="7" max="7" width="21.43"/>
    <col customWidth="1" min="8" max="8" width="23.86"/>
    <col customWidth="1" min="9" max="9" width="10.0"/>
    <col customWidth="1" min="10" max="10" width="25.0"/>
    <col customWidth="1" min="11" max="11" width="8.43"/>
    <col customWidth="1" min="12" max="12" width="30.14"/>
    <col customWidth="1" min="13" max="13" width="24.71"/>
    <col customWidth="1" min="14" max="14" width="22.43"/>
    <col customWidth="1" min="15" max="15" width="29.71"/>
    <col customWidth="1" min="16" max="26" width="11.0"/>
  </cols>
  <sheetData>
    <row r="1" ht="30.7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"/>
      <c r="B4" s="7" t="s">
        <v>1</v>
      </c>
      <c r="C4" s="8"/>
      <c r="D4" s="8"/>
      <c r="E4" s="9"/>
      <c r="F4" s="10"/>
      <c r="G4" s="7" t="s">
        <v>2</v>
      </c>
      <c r="H4" s="8"/>
      <c r="I4" s="8"/>
      <c r="J4" s="8"/>
      <c r="K4" s="8"/>
      <c r="L4" s="9"/>
      <c r="M4" s="7" t="s">
        <v>3</v>
      </c>
      <c r="N4" s="8"/>
      <c r="O4" s="9"/>
      <c r="P4" s="1"/>
      <c r="Q4" s="11"/>
      <c r="R4" s="1"/>
      <c r="S4" s="1"/>
      <c r="T4" s="1"/>
      <c r="U4" s="1"/>
      <c r="V4" s="1"/>
      <c r="W4" s="1"/>
      <c r="X4" s="1"/>
      <c r="Y4" s="1"/>
      <c r="Z4" s="1"/>
    </row>
    <row r="5" ht="44.25" customHeight="1">
      <c r="A5" s="1"/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3" t="s">
        <v>9</v>
      </c>
      <c r="H5" s="14" t="s">
        <v>10</v>
      </c>
      <c r="I5" s="14"/>
      <c r="J5" s="14" t="s">
        <v>11</v>
      </c>
      <c r="K5" s="14"/>
      <c r="L5" s="14" t="s">
        <v>2</v>
      </c>
      <c r="M5" s="15" t="s">
        <v>12</v>
      </c>
      <c r="N5" s="15" t="s">
        <v>13</v>
      </c>
      <c r="O5" s="15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6" t="s">
        <v>15</v>
      </c>
      <c r="C6" s="17" t="s">
        <v>16</v>
      </c>
      <c r="D6" s="17" t="s">
        <v>17</v>
      </c>
      <c r="E6" s="17" t="s">
        <v>18</v>
      </c>
      <c r="F6" s="17" t="s">
        <v>19</v>
      </c>
      <c r="G6" s="17">
        <v>12.0</v>
      </c>
      <c r="H6" s="17" t="s">
        <v>20</v>
      </c>
      <c r="I6" s="18">
        <f>VLOOKUP(H6,'Matriz estimación'!$L$1:$M$4,2,FALSE)</f>
        <v>4</v>
      </c>
      <c r="J6" s="16" t="s">
        <v>20</v>
      </c>
      <c r="K6" s="18">
        <f>VLOOKUP(J6,'Matriz estimación'!$L$1:$M$4,2,FALSE)</f>
        <v>4</v>
      </c>
      <c r="L6" s="19" t="str">
        <f t="shared" ref="L6:L20" si="1">IF(G6&gt;=12,"ALTO",IF(G6&gt;=8,"MEDIO",IF(G6&gt;=1,"BAJO","")))</f>
        <v>ALTO</v>
      </c>
      <c r="M6" s="17" t="s">
        <v>21</v>
      </c>
      <c r="N6" s="17" t="s">
        <v>22</v>
      </c>
      <c r="O6" s="17" t="s">
        <v>23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5.75" customHeight="1">
      <c r="A7" s="1"/>
      <c r="B7" s="16" t="s">
        <v>24</v>
      </c>
      <c r="C7" s="17" t="s">
        <v>25</v>
      </c>
      <c r="D7" s="17" t="s">
        <v>26</v>
      </c>
      <c r="E7" s="17" t="s">
        <v>27</v>
      </c>
      <c r="F7" s="17" t="s">
        <v>28</v>
      </c>
      <c r="G7" s="17">
        <v>11.0</v>
      </c>
      <c r="H7" s="16" t="s">
        <v>29</v>
      </c>
      <c r="I7" s="18">
        <f>VLOOKUP(H7,'Matriz estimación'!$L$1:$M$4,2,FALSE)</f>
        <v>3</v>
      </c>
      <c r="J7" s="16" t="s">
        <v>29</v>
      </c>
      <c r="K7" s="18">
        <f>VLOOKUP(J7,'Matriz estimación'!$L$1:$M$4,2,FALSE)</f>
        <v>3</v>
      </c>
      <c r="L7" s="16" t="str">
        <f t="shared" si="1"/>
        <v>MEDIO</v>
      </c>
      <c r="M7" s="17" t="s">
        <v>30</v>
      </c>
      <c r="N7" s="17" t="s">
        <v>31</v>
      </c>
      <c r="O7" s="17" t="s">
        <v>32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5.0" customHeight="1">
      <c r="A8" s="1"/>
      <c r="B8" s="16" t="s">
        <v>33</v>
      </c>
      <c r="C8" s="17" t="s">
        <v>34</v>
      </c>
      <c r="D8" s="17" t="s">
        <v>35</v>
      </c>
      <c r="E8" s="17" t="s">
        <v>27</v>
      </c>
      <c r="F8" s="17" t="s">
        <v>36</v>
      </c>
      <c r="G8" s="17">
        <v>12.0</v>
      </c>
      <c r="H8" s="17" t="s">
        <v>20</v>
      </c>
      <c r="I8" s="18">
        <f>VLOOKUP(H8,'Matriz estimación'!$L$1:$M$4,2,FALSE)</f>
        <v>4</v>
      </c>
      <c r="J8" s="16" t="s">
        <v>37</v>
      </c>
      <c r="K8" s="18">
        <f>VLOOKUP(J8,'Matriz estimación'!$L$1:$M$4,2,FALSE)</f>
        <v>1</v>
      </c>
      <c r="L8" s="19" t="str">
        <f t="shared" si="1"/>
        <v>ALTO</v>
      </c>
      <c r="M8" s="17" t="s">
        <v>38</v>
      </c>
      <c r="N8" s="17" t="s">
        <v>39</v>
      </c>
      <c r="O8" s="17" t="s">
        <v>23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6" t="s">
        <v>40</v>
      </c>
      <c r="C9" s="17" t="s">
        <v>41</v>
      </c>
      <c r="D9" s="17" t="s">
        <v>42</v>
      </c>
      <c r="E9" s="17" t="s">
        <v>27</v>
      </c>
      <c r="F9" s="17" t="s">
        <v>43</v>
      </c>
      <c r="G9" s="17">
        <v>8.0</v>
      </c>
      <c r="H9" s="16" t="s">
        <v>44</v>
      </c>
      <c r="I9" s="18">
        <f>VLOOKUP(H9,'Matriz estimación'!$L$1:$M$4,2,FALSE)</f>
        <v>2</v>
      </c>
      <c r="J9" s="16" t="s">
        <v>29</v>
      </c>
      <c r="K9" s="18">
        <f>VLOOKUP(J9,'Matriz estimación'!$L$1:$M$4,2,FALSE)</f>
        <v>3</v>
      </c>
      <c r="L9" s="20" t="str">
        <f t="shared" si="1"/>
        <v>MEDIO</v>
      </c>
      <c r="M9" s="17" t="s">
        <v>45</v>
      </c>
      <c r="N9" s="17" t="s">
        <v>46</v>
      </c>
      <c r="O9" s="17" t="s">
        <v>32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 t="s">
        <v>47</v>
      </c>
      <c r="C10" s="17" t="s">
        <v>48</v>
      </c>
      <c r="D10" s="17" t="s">
        <v>49</v>
      </c>
      <c r="E10" s="17" t="s">
        <v>18</v>
      </c>
      <c r="F10" s="17" t="s">
        <v>50</v>
      </c>
      <c r="G10" s="17">
        <v>16.0</v>
      </c>
      <c r="H10" s="17" t="s">
        <v>20</v>
      </c>
      <c r="I10" s="18">
        <f>VLOOKUP(H10,'Matriz estimación'!$L$1:$M$4,2,FALSE)</f>
        <v>4</v>
      </c>
      <c r="J10" s="17" t="s">
        <v>20</v>
      </c>
      <c r="K10" s="18">
        <f>VLOOKUP(J10,'Matriz estimación'!$L$1:$M$4,2,FALSE)</f>
        <v>4</v>
      </c>
      <c r="L10" s="19" t="str">
        <f t="shared" si="1"/>
        <v>ALTO</v>
      </c>
      <c r="M10" s="17" t="s">
        <v>51</v>
      </c>
      <c r="N10" s="17" t="s">
        <v>52</v>
      </c>
      <c r="O10" s="17" t="s">
        <v>23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6" t="s">
        <v>53</v>
      </c>
      <c r="C11" s="17" t="s">
        <v>54</v>
      </c>
      <c r="D11" s="17" t="s">
        <v>55</v>
      </c>
      <c r="E11" s="17" t="s">
        <v>56</v>
      </c>
      <c r="F11" s="17" t="s">
        <v>57</v>
      </c>
      <c r="G11" s="17">
        <v>6.0</v>
      </c>
      <c r="H11" s="17" t="s">
        <v>29</v>
      </c>
      <c r="I11" s="18">
        <f>VLOOKUP(H11,'Matriz estimación'!$L$1:$M$4,2,FALSE)</f>
        <v>3</v>
      </c>
      <c r="J11" s="17" t="s">
        <v>44</v>
      </c>
      <c r="K11" s="18">
        <f>VLOOKUP(J11,'Matriz estimación'!$L$1:$M$4,2,FALSE)</f>
        <v>2</v>
      </c>
      <c r="L11" s="21" t="str">
        <f t="shared" si="1"/>
        <v>BAJO</v>
      </c>
      <c r="M11" s="17" t="s">
        <v>58</v>
      </c>
      <c r="N11" s="17" t="s">
        <v>59</v>
      </c>
      <c r="O11" s="17" t="s">
        <v>32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6" t="s">
        <v>60</v>
      </c>
      <c r="C12" s="17" t="s">
        <v>61</v>
      </c>
      <c r="D12" s="17" t="s">
        <v>62</v>
      </c>
      <c r="E12" s="17" t="s">
        <v>63</v>
      </c>
      <c r="F12" s="17" t="s">
        <v>64</v>
      </c>
      <c r="G12" s="17">
        <v>8.0</v>
      </c>
      <c r="H12" s="17" t="s">
        <v>20</v>
      </c>
      <c r="I12" s="18">
        <f>VLOOKUP(H12,'Matriz estimación'!$L$1:$M$4,2,FALSE)</f>
        <v>4</v>
      </c>
      <c r="J12" s="17" t="s">
        <v>44</v>
      </c>
      <c r="K12" s="18">
        <f>VLOOKUP(J12,'Matriz estimación'!$L$1:$M$4,2,FALSE)</f>
        <v>2</v>
      </c>
      <c r="L12" s="20" t="str">
        <f t="shared" si="1"/>
        <v>MEDIO</v>
      </c>
      <c r="M12" s="17" t="s">
        <v>65</v>
      </c>
      <c r="N12" s="17" t="s">
        <v>66</v>
      </c>
      <c r="O12" s="17" t="s">
        <v>32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6" t="s">
        <v>67</v>
      </c>
      <c r="C13" s="17" t="s">
        <v>68</v>
      </c>
      <c r="D13" s="17" t="s">
        <v>69</v>
      </c>
      <c r="E13" s="17" t="s">
        <v>56</v>
      </c>
      <c r="F13" s="17" t="s">
        <v>57</v>
      </c>
      <c r="G13" s="17">
        <v>4.0</v>
      </c>
      <c r="H13" s="17" t="s">
        <v>44</v>
      </c>
      <c r="I13" s="18">
        <f>VLOOKUP(H13,'Matriz estimación'!$L$1:$M$4,2,FALSE)</f>
        <v>2</v>
      </c>
      <c r="J13" s="17" t="s">
        <v>44</v>
      </c>
      <c r="K13" s="18">
        <f>VLOOKUP(J13,'Matriz estimación'!$L$1:$M$4,2,FALSE)</f>
        <v>2</v>
      </c>
      <c r="L13" s="21" t="str">
        <f t="shared" si="1"/>
        <v>BAJO</v>
      </c>
      <c r="M13" s="17" t="s">
        <v>70</v>
      </c>
      <c r="N13" s="17" t="s">
        <v>71</v>
      </c>
      <c r="O13" s="17" t="s">
        <v>32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6" t="s">
        <v>72</v>
      </c>
      <c r="C14" s="17" t="s">
        <v>73</v>
      </c>
      <c r="D14" s="17" t="s">
        <v>69</v>
      </c>
      <c r="E14" s="17" t="s">
        <v>56</v>
      </c>
      <c r="F14" s="17" t="s">
        <v>57</v>
      </c>
      <c r="G14" s="17">
        <v>6.0</v>
      </c>
      <c r="H14" s="17" t="s">
        <v>29</v>
      </c>
      <c r="I14" s="18">
        <f>VLOOKUP(H14,'Matriz estimación'!$L$1:$M$4,2,FALSE)</f>
        <v>3</v>
      </c>
      <c r="J14" s="17" t="s">
        <v>44</v>
      </c>
      <c r="K14" s="18">
        <f>VLOOKUP(J14,'Matriz estimación'!$L$1:$M$4,2,FALSE)</f>
        <v>2</v>
      </c>
      <c r="L14" s="21" t="str">
        <f t="shared" si="1"/>
        <v>BAJO</v>
      </c>
      <c r="M14" s="17" t="s">
        <v>74</v>
      </c>
      <c r="N14" s="17" t="s">
        <v>75</v>
      </c>
      <c r="O14" s="17" t="s">
        <v>32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6" t="s">
        <v>76</v>
      </c>
      <c r="C15" s="17" t="s">
        <v>77</v>
      </c>
      <c r="D15" s="17" t="s">
        <v>78</v>
      </c>
      <c r="E15" s="17" t="s">
        <v>56</v>
      </c>
      <c r="F15" s="17" t="s">
        <v>79</v>
      </c>
      <c r="G15" s="17">
        <v>8.0</v>
      </c>
      <c r="H15" s="17" t="s">
        <v>20</v>
      </c>
      <c r="I15" s="18">
        <f>VLOOKUP(H15,'Matriz estimación'!$L$1:$M$4,2,FALSE)</f>
        <v>4</v>
      </c>
      <c r="J15" s="17" t="s">
        <v>44</v>
      </c>
      <c r="K15" s="18">
        <f>VLOOKUP(J15,'Matriz estimación'!$L$1:$M$4,2,FALSE)</f>
        <v>2</v>
      </c>
      <c r="L15" s="20" t="str">
        <f t="shared" si="1"/>
        <v>MEDIO</v>
      </c>
      <c r="M15" s="17" t="s">
        <v>80</v>
      </c>
      <c r="N15" s="17" t="s">
        <v>81</v>
      </c>
      <c r="O15" s="17" t="s">
        <v>32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6" t="s">
        <v>82</v>
      </c>
      <c r="C16" s="17" t="s">
        <v>83</v>
      </c>
      <c r="D16" s="17" t="s">
        <v>84</v>
      </c>
      <c r="E16" s="17" t="s">
        <v>18</v>
      </c>
      <c r="F16" s="17" t="s">
        <v>85</v>
      </c>
      <c r="G16" s="17">
        <v>9.0</v>
      </c>
      <c r="H16" s="17" t="s">
        <v>29</v>
      </c>
      <c r="I16" s="18">
        <f>VLOOKUP(H16,'Matriz estimación'!$L$1:$M$4,2,FALSE)</f>
        <v>3</v>
      </c>
      <c r="J16" s="17" t="s">
        <v>29</v>
      </c>
      <c r="K16" s="18">
        <f>VLOOKUP(J16,'Matriz estimación'!$L$1:$M$4,2,FALSE)</f>
        <v>3</v>
      </c>
      <c r="L16" s="20" t="str">
        <f t="shared" si="1"/>
        <v>MEDIO</v>
      </c>
      <c r="M16" s="17" t="s">
        <v>86</v>
      </c>
      <c r="N16" s="17" t="s">
        <v>87</v>
      </c>
      <c r="O16" s="17" t="s">
        <v>32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6" t="s">
        <v>88</v>
      </c>
      <c r="C17" s="17" t="s">
        <v>89</v>
      </c>
      <c r="D17" s="17" t="s">
        <v>90</v>
      </c>
      <c r="E17" s="17" t="s">
        <v>18</v>
      </c>
      <c r="F17" s="17" t="s">
        <v>50</v>
      </c>
      <c r="G17" s="17">
        <v>15.0</v>
      </c>
      <c r="H17" s="17" t="s">
        <v>20</v>
      </c>
      <c r="I17" s="18">
        <f>VLOOKUP(H17,'Matriz estimación'!$L$1:$M$4,2,FALSE)</f>
        <v>4</v>
      </c>
      <c r="J17" s="17" t="s">
        <v>29</v>
      </c>
      <c r="K17" s="18">
        <f>VLOOKUP(J17,'Matriz estimación'!$L$1:$M$4,2,FALSE)</f>
        <v>3</v>
      </c>
      <c r="L17" s="19" t="str">
        <f t="shared" si="1"/>
        <v>ALTO</v>
      </c>
      <c r="M17" s="17" t="s">
        <v>91</v>
      </c>
      <c r="N17" s="17" t="s">
        <v>92</v>
      </c>
      <c r="O17" s="17" t="s">
        <v>23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6" t="s">
        <v>93</v>
      </c>
      <c r="C18" s="17" t="s">
        <v>94</v>
      </c>
      <c r="D18" s="17" t="s">
        <v>95</v>
      </c>
      <c r="E18" s="17" t="s">
        <v>63</v>
      </c>
      <c r="F18" s="17" t="s">
        <v>96</v>
      </c>
      <c r="G18" s="17">
        <v>7.0</v>
      </c>
      <c r="H18" s="17" t="s">
        <v>44</v>
      </c>
      <c r="I18" s="18">
        <f>VLOOKUP(H18,'Matriz estimación'!$L$1:$M$4,2,FALSE)</f>
        <v>2</v>
      </c>
      <c r="J18" s="17" t="s">
        <v>44</v>
      </c>
      <c r="K18" s="18">
        <f>VLOOKUP(J18,'Matriz estimación'!$L$1:$M$4,2,FALSE)</f>
        <v>2</v>
      </c>
      <c r="L18" s="21" t="str">
        <f t="shared" si="1"/>
        <v>BAJO</v>
      </c>
      <c r="M18" s="17" t="s">
        <v>97</v>
      </c>
      <c r="N18" s="17" t="s">
        <v>98</v>
      </c>
      <c r="O18" s="17" t="s">
        <v>32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6" t="s">
        <v>99</v>
      </c>
      <c r="C19" s="17" t="s">
        <v>100</v>
      </c>
      <c r="D19" s="17" t="s">
        <v>101</v>
      </c>
      <c r="E19" s="17" t="s">
        <v>18</v>
      </c>
      <c r="F19" s="17" t="s">
        <v>50</v>
      </c>
      <c r="G19" s="16">
        <f t="shared" ref="G19:G20" si="2">I19*K19</f>
        <v>9</v>
      </c>
      <c r="H19" s="17" t="s">
        <v>29</v>
      </c>
      <c r="I19" s="18">
        <f>VLOOKUP(H19,'Matriz estimación'!$L$1:$M$4,2,FALSE)</f>
        <v>3</v>
      </c>
      <c r="J19" s="17" t="s">
        <v>29</v>
      </c>
      <c r="K19" s="18">
        <f>VLOOKUP(J19,'Matriz estimación'!$L$1:$M$4,2,FALSE)</f>
        <v>3</v>
      </c>
      <c r="L19" s="20" t="str">
        <f t="shared" si="1"/>
        <v>MEDIO</v>
      </c>
      <c r="M19" s="17" t="s">
        <v>102</v>
      </c>
      <c r="N19" s="17" t="s">
        <v>103</v>
      </c>
      <c r="O19" s="17" t="s">
        <v>32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6" t="s">
        <v>104</v>
      </c>
      <c r="C20" s="17" t="s">
        <v>105</v>
      </c>
      <c r="D20" s="17" t="s">
        <v>106</v>
      </c>
      <c r="E20" s="17" t="s">
        <v>18</v>
      </c>
      <c r="F20" s="17" t="s">
        <v>85</v>
      </c>
      <c r="G20" s="16">
        <f t="shared" si="2"/>
        <v>6</v>
      </c>
      <c r="H20" s="17" t="s">
        <v>29</v>
      </c>
      <c r="I20" s="18">
        <f>VLOOKUP(H20,'Matriz estimación'!$L$1:$M$4,2,FALSE)</f>
        <v>3</v>
      </c>
      <c r="J20" s="17" t="s">
        <v>44</v>
      </c>
      <c r="K20" s="18">
        <f>VLOOKUP(J20,'Matriz estimación'!$L$1:$M$4,2,FALSE)</f>
        <v>2</v>
      </c>
      <c r="L20" s="21" t="str">
        <f t="shared" si="1"/>
        <v>BAJO</v>
      </c>
      <c r="M20" s="17" t="s">
        <v>107</v>
      </c>
      <c r="N20" s="17" t="s">
        <v>108</v>
      </c>
      <c r="O20" s="17" t="s">
        <v>32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4">
    <mergeCell ref="B2:O2"/>
    <mergeCell ref="B4:E4"/>
    <mergeCell ref="G4:L4"/>
    <mergeCell ref="M4:O4"/>
  </mergeCells>
  <conditionalFormatting sqref="L6:L8">
    <cfRule type="containsText" dxfId="0" priority="1" operator="containsText" text="MEDIO">
      <formula>NOT(ISERROR(SEARCH(("MEDIO"),(L6))))</formula>
    </cfRule>
  </conditionalFormatting>
  <conditionalFormatting sqref="L6:L8">
    <cfRule type="containsText" dxfId="1" priority="2" operator="containsText" text="BAJO">
      <formula>NOT(ISERROR(SEARCH(("BAJO"),(L6))))</formula>
    </cfRule>
  </conditionalFormatting>
  <dataValidations>
    <dataValidation type="list" allowBlank="1" showErrorMessage="1" sqref="H6:H20 J6:J20">
      <formula1>'Matriz estimación'!$L$1:$L$5</formula1>
    </dataValidation>
    <dataValidation type="list" allowBlank="1" showErrorMessage="1" sqref="F6:F20">
      <formula1>'Matriz estimación'!$L$10:$L$28</formula1>
    </dataValidation>
    <dataValidation type="list" allowBlank="1" showErrorMessage="1" sqref="E6:E20">
      <formula1>'Matriz estimación'!$J$14:$J$18</formula1>
    </dataValidation>
  </dataValidations>
  <printOptions horizontalCentered="1" verticalCentered="1"/>
  <pageMargins bottom="0.75" footer="0.0" header="0.0" left="0.25" right="0.25" top="0.75"/>
  <pageSetup paperSize="9" scale="90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0.71"/>
    <col customWidth="1" min="10" max="10" width="17.29"/>
    <col customWidth="1" min="11" max="11" width="19.86"/>
    <col customWidth="1" min="12" max="12" width="19.14"/>
    <col customWidth="1" min="13" max="30" width="10.71"/>
  </cols>
  <sheetData>
    <row r="1" ht="12.75" customHeight="1">
      <c r="I1" s="22" t="s">
        <v>109</v>
      </c>
      <c r="J1" s="23"/>
      <c r="K1" s="23"/>
      <c r="L1" s="24" t="s">
        <v>37</v>
      </c>
      <c r="M1" s="25">
        <v>1.0</v>
      </c>
      <c r="N1" s="25"/>
      <c r="O1" s="25"/>
      <c r="P1" s="25"/>
      <c r="Q1" s="25"/>
      <c r="R1" s="25"/>
      <c r="S1" s="25"/>
    </row>
    <row r="2" ht="12.75" customHeight="1">
      <c r="I2" s="26" t="s">
        <v>110</v>
      </c>
      <c r="J2" s="27"/>
      <c r="K2" s="26"/>
      <c r="L2" s="24" t="s">
        <v>44</v>
      </c>
      <c r="M2" s="25">
        <v>2.0</v>
      </c>
      <c r="N2" s="25"/>
      <c r="P2" s="25"/>
      <c r="Q2" s="25"/>
      <c r="R2" s="25"/>
      <c r="S2" s="25"/>
    </row>
    <row r="3" ht="12.75" customHeight="1">
      <c r="K3" s="25"/>
      <c r="L3" s="24" t="s">
        <v>29</v>
      </c>
      <c r="M3" s="25">
        <v>3.0</v>
      </c>
      <c r="N3" s="25"/>
      <c r="O3" s="25"/>
      <c r="P3" s="25"/>
      <c r="Q3" s="25"/>
      <c r="R3" s="25"/>
      <c r="S3" s="25"/>
    </row>
    <row r="4" ht="12.75" customHeight="1">
      <c r="K4" s="25"/>
      <c r="L4" s="24" t="s">
        <v>20</v>
      </c>
      <c r="M4" s="25">
        <v>4.0</v>
      </c>
      <c r="N4" s="25"/>
      <c r="O4" s="25"/>
      <c r="P4" s="25"/>
      <c r="Q4" s="25"/>
      <c r="R4" s="25"/>
      <c r="S4" s="25"/>
    </row>
    <row r="5" ht="12.75" customHeight="1">
      <c r="K5" s="25"/>
      <c r="L5" s="25"/>
      <c r="M5" s="25"/>
      <c r="N5" s="25"/>
      <c r="O5" s="25"/>
      <c r="P5" s="25"/>
      <c r="Q5" s="25"/>
      <c r="R5" s="25"/>
      <c r="S5" s="25"/>
    </row>
    <row r="6" ht="12.75" customHeight="1">
      <c r="I6" s="28" t="s">
        <v>111</v>
      </c>
      <c r="J6" s="28"/>
      <c r="K6" s="28"/>
      <c r="L6" s="24" t="s">
        <v>112</v>
      </c>
      <c r="M6" s="25"/>
      <c r="N6" s="25"/>
      <c r="O6" s="25"/>
      <c r="P6" s="25"/>
      <c r="Q6" s="25"/>
      <c r="R6" s="25"/>
      <c r="S6" s="25"/>
    </row>
    <row r="7" ht="12.75" customHeight="1">
      <c r="J7" s="25"/>
      <c r="K7" s="25"/>
      <c r="L7" s="24" t="s">
        <v>113</v>
      </c>
      <c r="M7" s="25"/>
      <c r="N7" s="25"/>
      <c r="O7" s="25"/>
      <c r="P7" s="25"/>
      <c r="Q7" s="25"/>
      <c r="R7" s="25"/>
      <c r="S7" s="25"/>
    </row>
    <row r="8" ht="12.75" customHeight="1">
      <c r="I8" s="25"/>
      <c r="J8" s="25"/>
      <c r="K8" s="25"/>
      <c r="L8" s="24" t="s">
        <v>114</v>
      </c>
      <c r="M8" s="25"/>
      <c r="N8" s="25"/>
      <c r="O8" s="25"/>
      <c r="P8" s="25"/>
      <c r="Q8" s="25"/>
      <c r="R8" s="25"/>
      <c r="S8" s="25"/>
    </row>
    <row r="9" ht="12.75" customHeight="1"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ht="12.75" customHeight="1"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ht="12.75" customHeight="1">
      <c r="I11" s="29" t="s">
        <v>115</v>
      </c>
      <c r="J11" s="29"/>
      <c r="K11" s="30"/>
      <c r="L11" s="31" t="s">
        <v>116</v>
      </c>
      <c r="M11" s="25"/>
      <c r="N11" s="25"/>
      <c r="O11" s="25"/>
      <c r="P11" s="25"/>
      <c r="Q11" s="25"/>
      <c r="R11" s="25"/>
      <c r="S11" s="25"/>
    </row>
    <row r="12" ht="12.75" customHeight="1">
      <c r="I12" s="25"/>
      <c r="J12" s="25"/>
      <c r="K12" s="25"/>
      <c r="L12" s="31" t="s">
        <v>117</v>
      </c>
      <c r="M12" s="25"/>
      <c r="N12" s="25"/>
      <c r="O12" s="25"/>
      <c r="P12" s="25"/>
      <c r="Q12" s="25"/>
      <c r="R12" s="25"/>
      <c r="S12" s="25"/>
    </row>
    <row r="13" ht="12.75" customHeight="1">
      <c r="I13" s="25"/>
      <c r="J13" s="25"/>
      <c r="K13" s="25"/>
      <c r="L13" s="31" t="s">
        <v>43</v>
      </c>
      <c r="M13" s="25"/>
      <c r="N13" s="25"/>
      <c r="O13" s="25"/>
      <c r="P13" s="25"/>
      <c r="Q13" s="25"/>
      <c r="R13" s="25"/>
      <c r="S13" s="25"/>
    </row>
    <row r="14" ht="12.75" customHeight="1">
      <c r="I14" s="25"/>
      <c r="J14" s="25"/>
      <c r="L14" s="31" t="s">
        <v>118</v>
      </c>
      <c r="M14" s="25"/>
      <c r="N14" s="25"/>
      <c r="O14" s="25"/>
      <c r="P14" s="25"/>
      <c r="Q14" s="25"/>
      <c r="R14" s="25"/>
      <c r="S14" s="25"/>
    </row>
    <row r="15" ht="12.75" customHeight="1">
      <c r="I15" s="25"/>
      <c r="J15" s="31" t="s">
        <v>63</v>
      </c>
      <c r="L15" s="31" t="s">
        <v>96</v>
      </c>
      <c r="M15" s="25"/>
      <c r="N15" s="25"/>
      <c r="O15" s="25"/>
      <c r="P15" s="25"/>
      <c r="Q15" s="25"/>
      <c r="R15" s="25"/>
      <c r="S15" s="25"/>
    </row>
    <row r="16" ht="12.75" customHeight="1">
      <c r="I16" s="25"/>
      <c r="J16" s="32" t="s">
        <v>27</v>
      </c>
      <c r="L16" s="32" t="s">
        <v>19</v>
      </c>
      <c r="M16" s="25"/>
      <c r="N16" s="25"/>
      <c r="O16" s="25"/>
      <c r="P16" s="25"/>
      <c r="Q16" s="25"/>
      <c r="R16" s="25"/>
      <c r="S16" s="25"/>
    </row>
    <row r="17" ht="12.75" customHeight="1">
      <c r="I17" s="25"/>
      <c r="J17" s="33" t="s">
        <v>18</v>
      </c>
      <c r="L17" s="32" t="s">
        <v>119</v>
      </c>
      <c r="M17" s="25"/>
      <c r="N17" s="25"/>
      <c r="O17" s="25"/>
      <c r="P17" s="25"/>
      <c r="Q17" s="25"/>
      <c r="R17" s="25"/>
      <c r="S17" s="25"/>
    </row>
    <row r="18" ht="12.75" customHeight="1">
      <c r="I18" s="25"/>
      <c r="J18" s="34" t="s">
        <v>56</v>
      </c>
      <c r="L18" s="32" t="s">
        <v>36</v>
      </c>
      <c r="M18" s="25"/>
      <c r="N18" s="25"/>
      <c r="O18" s="25"/>
      <c r="P18" s="25"/>
      <c r="Q18" s="25"/>
      <c r="R18" s="25"/>
      <c r="S18" s="25"/>
    </row>
    <row r="19" ht="12.75" customHeight="1">
      <c r="I19" s="25"/>
      <c r="J19" s="25"/>
      <c r="L19" s="32" t="s">
        <v>64</v>
      </c>
      <c r="M19" s="25"/>
      <c r="N19" s="25"/>
      <c r="O19" s="25"/>
      <c r="P19" s="25"/>
      <c r="Q19" s="25"/>
      <c r="R19" s="25"/>
      <c r="S19" s="25"/>
    </row>
    <row r="20" ht="12.75" customHeight="1">
      <c r="I20" s="25"/>
      <c r="J20" s="25"/>
      <c r="L20" s="33" t="s">
        <v>28</v>
      </c>
      <c r="M20" s="25"/>
      <c r="N20" s="25"/>
      <c r="O20" s="25"/>
      <c r="P20" s="25"/>
      <c r="Q20" s="25"/>
      <c r="R20" s="25"/>
      <c r="S20" s="25"/>
    </row>
    <row r="21" ht="12.75" customHeight="1">
      <c r="I21" s="25"/>
      <c r="J21" s="25"/>
      <c r="K21" s="25"/>
      <c r="L21" s="33" t="s">
        <v>50</v>
      </c>
      <c r="M21" s="25"/>
      <c r="N21" s="25"/>
      <c r="O21" s="25"/>
      <c r="P21" s="25"/>
      <c r="Q21" s="25"/>
      <c r="R21" s="25"/>
      <c r="S21" s="25"/>
    </row>
    <row r="22" ht="12.75" customHeight="1">
      <c r="I22" s="25"/>
      <c r="J22" s="25"/>
      <c r="K22" s="25"/>
      <c r="L22" s="33" t="s">
        <v>120</v>
      </c>
      <c r="M22" s="25"/>
      <c r="N22" s="25"/>
      <c r="O22" s="25"/>
      <c r="P22" s="25"/>
      <c r="Q22" s="25"/>
      <c r="R22" s="25"/>
      <c r="S22" s="25"/>
    </row>
    <row r="23" ht="12.75" customHeight="1">
      <c r="I23" s="25"/>
      <c r="J23" s="25"/>
      <c r="K23" s="25"/>
      <c r="L23" s="33" t="s">
        <v>85</v>
      </c>
      <c r="M23" s="25"/>
      <c r="N23" s="25"/>
      <c r="O23" s="25"/>
      <c r="P23" s="25"/>
      <c r="Q23" s="25"/>
      <c r="R23" s="25"/>
      <c r="S23" s="25"/>
    </row>
    <row r="24" ht="12.75" customHeight="1">
      <c r="I24" s="25"/>
      <c r="J24" s="25"/>
      <c r="L24" s="34" t="s">
        <v>121</v>
      </c>
      <c r="M24" s="25"/>
      <c r="N24" s="25"/>
      <c r="O24" s="25"/>
      <c r="Q24" s="25"/>
      <c r="R24" s="25"/>
      <c r="S24" s="25"/>
    </row>
    <row r="25" ht="12.75" customHeight="1">
      <c r="I25" s="25"/>
      <c r="J25" s="25"/>
      <c r="K25" s="25"/>
      <c r="L25" s="34" t="s">
        <v>122</v>
      </c>
      <c r="M25" s="25"/>
      <c r="N25" s="25"/>
      <c r="O25" s="25"/>
      <c r="P25" s="25"/>
      <c r="Q25" s="25"/>
      <c r="R25" s="25"/>
      <c r="S25" s="25"/>
    </row>
    <row r="26" ht="12.75" customHeight="1">
      <c r="I26" s="25"/>
      <c r="J26" s="25"/>
      <c r="K26" s="25"/>
      <c r="L26" s="34" t="s">
        <v>79</v>
      </c>
      <c r="M26" s="25"/>
      <c r="N26" s="25"/>
      <c r="O26" s="25"/>
      <c r="P26" s="25"/>
      <c r="Q26" s="25"/>
      <c r="R26" s="25"/>
      <c r="S26" s="25"/>
    </row>
    <row r="27" ht="12.75" customHeight="1">
      <c r="I27" s="25"/>
      <c r="J27" s="25"/>
      <c r="K27" s="25"/>
      <c r="L27" s="34" t="s">
        <v>123</v>
      </c>
      <c r="M27" s="25"/>
      <c r="N27" s="25"/>
      <c r="O27" s="25"/>
      <c r="P27" s="25"/>
      <c r="Q27" s="25"/>
      <c r="R27" s="25"/>
      <c r="S27" s="25"/>
    </row>
    <row r="28" ht="12.75" customHeight="1">
      <c r="I28" s="25"/>
      <c r="J28" s="25"/>
      <c r="L28" s="34" t="s">
        <v>57</v>
      </c>
      <c r="M28" s="25"/>
      <c r="N28" s="25"/>
      <c r="O28" s="25"/>
      <c r="P28" s="25"/>
      <c r="Q28" s="25"/>
      <c r="R28" s="25"/>
      <c r="S28" s="25"/>
    </row>
    <row r="29" ht="12.75" customHeight="1">
      <c r="I29" s="25"/>
      <c r="J29" s="25"/>
      <c r="M29" s="25"/>
      <c r="N29" s="25"/>
      <c r="O29" s="25"/>
      <c r="P29" s="25"/>
      <c r="Q29" s="25"/>
      <c r="R29" s="25"/>
      <c r="S29" s="25"/>
    </row>
    <row r="30" ht="12.75" customHeight="1">
      <c r="I30" s="25"/>
      <c r="J30" s="25"/>
      <c r="M30" s="25"/>
      <c r="N30" s="25"/>
      <c r="O30" s="25"/>
      <c r="P30" s="25"/>
      <c r="Q30" s="25"/>
      <c r="R30" s="25"/>
      <c r="S30" s="25"/>
    </row>
    <row r="31" ht="12.75" customHeight="1">
      <c r="I31" s="25"/>
      <c r="J31" s="25"/>
      <c r="M31" s="25"/>
      <c r="N31" s="25"/>
      <c r="O31" s="25"/>
      <c r="P31" s="25"/>
      <c r="Q31" s="25"/>
      <c r="R31" s="25"/>
      <c r="S31" s="25"/>
    </row>
    <row r="32" ht="12.75" customHeight="1">
      <c r="I32" s="25"/>
      <c r="J32" s="25"/>
      <c r="M32" s="25"/>
      <c r="N32" s="25"/>
      <c r="O32" s="25"/>
      <c r="P32" s="25"/>
      <c r="Q32" s="25"/>
      <c r="R32" s="25"/>
      <c r="S32" s="25"/>
    </row>
    <row r="33" ht="12.75" customHeight="1">
      <c r="I33" s="25"/>
      <c r="J33" s="25"/>
      <c r="M33" s="25"/>
      <c r="N33" s="25"/>
      <c r="O33" s="25"/>
      <c r="P33" s="25"/>
      <c r="Q33" s="25"/>
      <c r="R33" s="25"/>
      <c r="S33" s="25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2018-08-03T11:10:34Z</dcterms:created>
  <dc:creator>Just EXW</dc:creator>
</cp:coreProperties>
</file>