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ing\apache-reporting-poi\ReportingApachePOI Combine Test\Reporting Apache POI\reporting-apache-poi-template-gateway\src\main\resources\com\inductiveautomation\apachepoi\"/>
    </mc:Choice>
  </mc:AlternateContent>
  <xr:revisionPtr revIDLastSave="0" documentId="13_ncr:1_{E2573082-2CE1-4D9C-8D3F-3FA86A7E671A}" xr6:coauthVersionLast="32" xr6:coauthVersionMax="32" xr10:uidLastSave="{00000000-0000-0000-0000-000000000000}"/>
  <bookViews>
    <workbookView xWindow="435" yWindow="30" windowWidth="14955" windowHeight="8190" activeTab="1" xr2:uid="{00000000-000D-0000-FFFF-FFFF00000000}"/>
  </bookViews>
  <sheets>
    <sheet name="Info" sheetId="46" r:id="rId1"/>
    <sheet name="Summary" sheetId="4" r:id="rId2"/>
  </sheets>
  <definedNames>
    <definedName name="_xlnm.Print_Area" localSheetId="1">Summary!$A$1:$V$50</definedName>
  </definedNames>
  <calcPr calcId="179017"/>
</workbook>
</file>

<file path=xl/calcChain.xml><?xml version="1.0" encoding="utf-8"?>
<calcChain xmlns="http://schemas.openxmlformats.org/spreadsheetml/2006/main">
  <c r="C44" i="4" l="1"/>
  <c r="N11" i="4" l="1"/>
  <c r="X11" i="46" l="1"/>
  <c r="X12" i="46" s="1"/>
  <c r="X13" i="46" s="1"/>
  <c r="X14" i="46" s="1"/>
  <c r="X15" i="46" s="1"/>
  <c r="X16" i="46" s="1"/>
  <c r="X17" i="46" s="1"/>
  <c r="X18" i="46" s="1"/>
  <c r="X19" i="46" s="1"/>
  <c r="X20" i="46" s="1"/>
  <c r="X21" i="46" s="1"/>
  <c r="X22" i="46" s="1"/>
  <c r="X23" i="46" s="1"/>
  <c r="X24" i="46" s="1"/>
  <c r="X25" i="46" s="1"/>
  <c r="X26" i="46" s="1"/>
  <c r="X27" i="46" s="1"/>
  <c r="X28" i="46" s="1"/>
  <c r="X29" i="46" s="1"/>
  <c r="X30" i="46" s="1"/>
  <c r="X31" i="46" s="1"/>
  <c r="X32" i="46" s="1"/>
  <c r="X33" i="46" s="1"/>
  <c r="X34" i="46" s="1"/>
  <c r="X35" i="46" s="1"/>
  <c r="X36" i="46" s="1"/>
  <c r="X37" i="46" s="1"/>
  <c r="X38" i="46" s="1"/>
  <c r="X39" i="46" s="1"/>
  <c r="X40" i="46" s="1"/>
  <c r="X41" i="46" s="1"/>
  <c r="X42" i="46" s="1"/>
  <c r="X43" i="46" s="1"/>
  <c r="X44" i="46" s="1"/>
  <c r="X45" i="46" s="1"/>
  <c r="X46" i="46" s="1"/>
  <c r="X47" i="46" s="1"/>
  <c r="X48" i="46" s="1"/>
  <c r="X49" i="46" s="1"/>
  <c r="N29" i="4" l="1"/>
  <c r="R29" i="4" s="1"/>
  <c r="N26" i="4"/>
  <c r="R26" i="4" s="1"/>
  <c r="N17" i="4"/>
  <c r="R17" i="4" s="1"/>
  <c r="N33" i="4"/>
  <c r="R33" i="4" s="1"/>
  <c r="N13" i="4"/>
  <c r="R13" i="4" s="1"/>
  <c r="N22" i="4"/>
  <c r="R22" i="4" s="1"/>
  <c r="N30" i="4"/>
  <c r="R30" i="4" s="1"/>
  <c r="N14" i="4"/>
  <c r="R14" i="4" s="1"/>
  <c r="N38" i="4"/>
  <c r="R38" i="4" s="1"/>
  <c r="N41" i="4"/>
  <c r="R41" i="4" s="1"/>
  <c r="N37" i="4"/>
  <c r="R37" i="4" s="1"/>
  <c r="N25" i="4"/>
  <c r="R25" i="4" s="1"/>
  <c r="N34" i="4"/>
  <c r="R34" i="4" s="1"/>
  <c r="N21" i="4"/>
  <c r="R21" i="4" s="1"/>
  <c r="N18" i="4"/>
  <c r="R18" i="4" s="1"/>
  <c r="N12" i="4"/>
  <c r="R12" i="4" s="1"/>
  <c r="N35" i="4"/>
  <c r="R35" i="4" s="1"/>
  <c r="N27" i="4"/>
  <c r="R27" i="4" s="1"/>
  <c r="N19" i="4"/>
  <c r="R19" i="4" s="1"/>
  <c r="N40" i="4"/>
  <c r="R40" i="4" s="1"/>
  <c r="N20" i="4"/>
  <c r="R20" i="4" s="1"/>
  <c r="N16" i="4"/>
  <c r="R16" i="4" s="1"/>
  <c r="N31" i="4"/>
  <c r="R31" i="4" s="1"/>
  <c r="N28" i="4"/>
  <c r="R28" i="4" s="1"/>
  <c r="N24" i="4"/>
  <c r="R24" i="4" s="1"/>
  <c r="N32" i="4"/>
  <c r="R32" i="4" s="1"/>
  <c r="N39" i="4"/>
  <c r="R39" i="4" s="1"/>
  <c r="N23" i="4"/>
  <c r="R23" i="4" s="1"/>
  <c r="N15" i="4"/>
  <c r="R15" i="4" s="1"/>
  <c r="N36" i="4"/>
  <c r="R36" i="4" s="1"/>
  <c r="R11" i="4"/>
  <c r="T44" i="4" l="1"/>
  <c r="E44" i="4"/>
  <c r="Q43" i="4"/>
  <c r="P43" i="4"/>
  <c r="M43" i="4"/>
  <c r="E43" i="4"/>
  <c r="C43" i="4"/>
  <c r="Q42" i="4"/>
  <c r="P42" i="4"/>
  <c r="M42" i="4"/>
  <c r="E42" i="4" l="1"/>
  <c r="C42" i="4"/>
  <c r="N42" i="4" l="1"/>
  <c r="N4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Zalla, Joseph/SLC</author>
  </authors>
  <commentList>
    <comment ref="B42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Zalla, Joseph/SLC:</t>
        </r>
        <r>
          <rPr>
            <sz val="9"/>
            <color indexed="81"/>
            <rFont val="Tahoma"/>
            <family val="2"/>
          </rPr>
          <t xml:space="preserve">
Excel calculated value.</t>
        </r>
      </text>
    </comment>
    <comment ref="B43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Zalla, Joseph/SLC:</t>
        </r>
        <r>
          <rPr>
            <sz val="9"/>
            <color indexed="81"/>
            <rFont val="Tahoma"/>
            <family val="2"/>
          </rPr>
          <t xml:space="preserve">
Excel calculated value.</t>
        </r>
      </text>
    </comment>
    <comment ref="B44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Zalla, Joseph/SLC:</t>
        </r>
        <r>
          <rPr>
            <sz val="9"/>
            <color indexed="81"/>
            <rFont val="Tahoma"/>
            <family val="2"/>
          </rPr>
          <t xml:space="preserve">
Excel calculated value.</t>
        </r>
      </text>
    </comment>
  </commentList>
</comments>
</file>

<file path=xl/sharedStrings.xml><?xml version="1.0" encoding="utf-8"?>
<sst xmlns="http://schemas.openxmlformats.org/spreadsheetml/2006/main" count="165" uniqueCount="89">
  <si>
    <t>Reporting Period:</t>
  </si>
  <si>
    <t>PWSID:</t>
  </si>
  <si>
    <t>Date:</t>
  </si>
  <si>
    <t>Total</t>
  </si>
  <si>
    <t>Operator Signature:</t>
  </si>
  <si>
    <t>UV Reactor:</t>
  </si>
  <si>
    <t>Maximum Validated Flow Rate:</t>
  </si>
  <si>
    <t>Minimum Validated UVT:</t>
  </si>
  <si>
    <t>Target Pathogen:</t>
  </si>
  <si>
    <t>Treatment Plant:</t>
  </si>
  <si>
    <t>Operational Data</t>
  </si>
  <si>
    <t>Day</t>
  </si>
  <si>
    <t>Flow Rate
(MGD)</t>
  </si>
  <si>
    <t>UVT
(%)</t>
  </si>
  <si>
    <t>Total Off-Specification Volume
(MG)</t>
  </si>
  <si>
    <t>Min</t>
  </si>
  <si>
    <t>Max</t>
  </si>
  <si>
    <t>Data at Daily Minimum Validated Dose</t>
  </si>
  <si>
    <t>Total Off-Specification</t>
  </si>
  <si>
    <t>UV Dose Adequacy Determination</t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</si>
  <si>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The Validated Dose is the dose based on the calculated dose that is normalized on the Validation Factor and the Correction Factor.</t>
    </r>
  </si>
  <si>
    <r>
      <t>mJ/cm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</si>
  <si>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Required Log Inactivation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</t>
    </r>
  </si>
  <si>
    <r>
      <t>Daily Minimum Validated Dose</t>
    </r>
    <r>
      <rPr>
        <b/>
        <vertAlign val="super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
([B]/[VF])
(mJ/cm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
[C]</t>
    </r>
  </si>
  <si>
    <r>
      <t>Validated Dose&gt;D</t>
    </r>
    <r>
      <rPr>
        <b/>
        <vertAlign val="subscript"/>
        <sz val="11"/>
        <color theme="1"/>
        <rFont val="Calibri"/>
        <family val="2"/>
        <scheme val="minor"/>
      </rPr>
      <t>req'd</t>
    </r>
    <r>
      <rPr>
        <b/>
        <sz val="11"/>
        <color theme="1"/>
        <rFont val="Calibri"/>
        <family val="2"/>
        <scheme val="minor"/>
      </rPr>
      <t xml:space="preserve">
([C]&gt;[A])
(Y/N)</t>
    </r>
  </si>
  <si>
    <r>
      <t>MS2 RED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
(mJ/cm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
[B]</t>
    </r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</si>
  <si>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MS2 RED is the Reduction Equivalent Dose calculated using the dose algorithm in the PLC.</t>
    </r>
  </si>
  <si>
    <r>
      <t>Target Log Inactivation (Logi Setpoint)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</t>
    </r>
  </si>
  <si>
    <t>Time of Minimum Validated Dose</t>
  </si>
  <si>
    <t>Total Production
(MG)</t>
  </si>
  <si>
    <t>Description</t>
  </si>
  <si>
    <t>Run Time
(hours)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</si>
  <si>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Required Log Inactivation is what is necessary to achieve regulatory compliance for the Target Pathogen. Target Log Inactivation is the operational setpoint for the UV Reactor.</t>
    </r>
  </si>
  <si>
    <r>
      <t>Dose Required for Target (D</t>
    </r>
    <r>
      <rPr>
        <vertAlign val="subscript"/>
        <sz val="11"/>
        <color theme="1"/>
        <rFont val="Calibri"/>
        <family val="2"/>
        <scheme val="minor"/>
      </rPr>
      <t>req'd</t>
    </r>
    <r>
      <rPr>
        <sz val="11"/>
        <color theme="1"/>
        <rFont val="Calibri"/>
        <family val="2"/>
        <scheme val="minor"/>
      </rPr>
      <t>) [A]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</si>
  <si>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D</t>
    </r>
    <r>
      <rPr>
        <vertAlign val="subscript"/>
        <sz val="11"/>
        <color theme="1"/>
        <rFont val="Calibri"/>
        <family val="2"/>
        <scheme val="minor"/>
      </rPr>
      <t>req'd</t>
    </r>
    <r>
      <rPr>
        <sz val="11"/>
        <color theme="1"/>
        <rFont val="Calibri"/>
        <family val="2"/>
        <scheme val="minor"/>
      </rPr>
      <t xml:space="preserve"> is the dose required for the Target Log Inactivation without a Validation Factor or Sensor Correction Factor applied and can be found in the UVDGM Table 1.4.</t>
    </r>
  </si>
  <si>
    <t>Validation Factor [VF] for UVT at Minimum Dose</t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</si>
  <si>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UV Off-Specification Water Log should be used to calculate and report daily off-specification volume. If UVT, flowrate, and/or Validated Dose off-specification occur simultaneously, the off-specification time should only be counted once.</t>
    </r>
  </si>
  <si>
    <t>Value No.</t>
  </si>
  <si>
    <t>Calculated</t>
  </si>
  <si>
    <t>Fixed</t>
  </si>
  <si>
    <t>Treatment plant name is a fixed value.</t>
  </si>
  <si>
    <t>PWSID is a fixed value.</t>
  </si>
  <si>
    <t>Manual</t>
  </si>
  <si>
    <t>Operator signature to be manually entered by user.</t>
  </si>
  <si>
    <t>Tag Name</t>
  </si>
  <si>
    <t>Method</t>
  </si>
  <si>
    <t>Reporting period calculated based off the date entered in Cell F7 on "January" sheet.</t>
  </si>
  <si>
    <t>UV reactor unit number is a fixed value.</t>
  </si>
  <si>
    <t>Day of the month is a fixed value.</t>
  </si>
  <si>
    <t>Calculates the minimum validated dose by dividing the MS2 RED by the Validation Factor.</t>
  </si>
  <si>
    <t>Returns the flow rate through the reactor at the time of the minimum validated dose.</t>
  </si>
  <si>
    <t>Returns the UVT of the water at the time of the minimum validated dose.</t>
  </si>
  <si>
    <t>Returns the daily total run time.</t>
  </si>
  <si>
    <t>Returns the daily total production volume.</t>
  </si>
  <si>
    <t>Determines if the minimum validated dose for the day is greater than the dose required for target.</t>
  </si>
  <si>
    <t>Sum of water production during off-specification events during the day lasting longer than 120 seconds.</t>
  </si>
  <si>
    <t>Calculates the minimum daily run time for the month.</t>
  </si>
  <si>
    <t>Calculates the maximum daily run time for the month.</t>
  </si>
  <si>
    <t>Calculates the minimum daily production for the month.</t>
  </si>
  <si>
    <t>Calculates the maximum daily production for the month.</t>
  </si>
  <si>
    <t>Calculates the minimum daily vailidated dose for the month.</t>
  </si>
  <si>
    <t>Calculates the maximum daily vailidated dose for the month.</t>
  </si>
  <si>
    <t>Calculates the minimum daily flow rate at the time of the minimum validated dose for the month.</t>
  </si>
  <si>
    <t>Calculates the maximum daily flow rate at the time of the minimum validated dose for the month.</t>
  </si>
  <si>
    <t>Calculates the minimum daily UVT at the time of the minimum validated dose for the month.</t>
  </si>
  <si>
    <t>Calculates the maximum daily UVT at the time of the minimum validated dose for the month.</t>
  </si>
  <si>
    <t>Calculates the minimum daily Validation Factor at the time of the minimum validated dose for the month.</t>
  </si>
  <si>
    <t>Calculates the minimum daily MS2 RED at the time of the minimum validated dose for the month.</t>
  </si>
  <si>
    <t>Calculates the maximum daily Validation Factor at the time of the minimum validated dose for the month.</t>
  </si>
  <si>
    <t>Calculates the maximum daily MS2 RED at the time of the minimum validated dose for the month.</t>
  </si>
  <si>
    <t>Calculates the total production through the reactor for the month.</t>
  </si>
  <si>
    <t>Calculates the total run time for the reactor for the month.</t>
  </si>
  <si>
    <t>Calculates the total off-specification volume produced by the reactor for the month.</t>
  </si>
  <si>
    <t>Dose required for target log inactivation setpoint to be manually entered by user.</t>
  </si>
  <si>
    <t>Target log inactivation setpoint to be manually entered by user.</t>
  </si>
  <si>
    <t>Determines target pathogen (Cryptosporidium or Giardia) based on value selected at UV HMI.</t>
  </si>
  <si>
    <t>Required log inactivation for Giardia and Cryptosporidum fixed at 3.0-log.</t>
  </si>
  <si>
    <t>Returns the time at which the daily minimum validated dose occurs for the target pathogen.</t>
  </si>
  <si>
    <t>Returns the Validation Factor at the time of the minimum validated dose for the target pathogen.</t>
  </si>
  <si>
    <t>Returns the MS2 RED at the time of the minimum validated dose for the target pathogen.</t>
  </si>
  <si>
    <t>Creekside WTP</t>
  </si>
  <si>
    <t>UVR-46011</t>
  </si>
  <si>
    <t>[TAG NAME]</t>
  </si>
  <si>
    <t>Maximum validated flow rate is fixed at 1,518 gpm for the Trojan UVSwiftSC D06 UV reactor.</t>
  </si>
  <si>
    <t>Minimum validated UVT is fixed at 70.0% for the Trojan UVSwiftSC D06 UV reactor.</t>
  </si>
  <si>
    <t>Date value is calculated as the time when report is generated.</t>
  </si>
  <si>
    <t>UT22011</t>
  </si>
  <si>
    <t>1,559.8 gpm</t>
  </si>
  <si>
    <t>Giardia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</si>
</sst>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F400]h:mm:ss\ AM/PM"/>
    <numFmt numFmtId="166" formatCode="0.00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" xfId="0" applyBorder="1"/>
    <xf numFmtId="0" fontId="0" fillId="0" borderId="0" xfId="0" applyFill="1" applyBorder="1"/>
    <xf numFmtId="0" fontId="0" fillId="2" borderId="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5" xfId="0" applyNumberFormat="1" applyBorder="1" applyAlignment="1" applyProtection="1"/>
    <xf numFmtId="0" fontId="0" fillId="0" borderId="0" xfId="0" applyBorder="1" applyAlignment="1" applyProtection="1">
      <protection locked="0"/>
    </xf>
    <xf numFmtId="0" fontId="0" fillId="0" borderId="0" xfId="0" applyBorder="1" applyAlignment="1" applyProtection="1"/>
    <xf numFmtId="14" fontId="0" fillId="0" borderId="0" xfId="0" applyNumberFormat="1" applyBorder="1" applyAlignment="1" applyProtection="1">
      <protection locked="0"/>
    </xf>
    <xf numFmtId="164" fontId="0" fillId="0" borderId="5" xfId="0" applyNumberFormat="1" applyBorder="1" applyAlignment="1" applyProtection="1">
      <protection locked="0"/>
    </xf>
    <xf numFmtId="0" fontId="0" fillId="0" borderId="0" xfId="0" applyFont="1"/>
    <xf numFmtId="2" fontId="0" fillId="4" borderId="3" xfId="0" applyNumberFormat="1" applyFill="1" applyBorder="1" applyAlignment="1" applyProtection="1">
      <alignment horizontal="center"/>
      <protection locked="0"/>
    </xf>
    <xf numFmtId="2" fontId="0" fillId="0" borderId="3" xfId="0" applyNumberFormat="1" applyBorder="1" applyAlignment="1" applyProtection="1">
      <alignment horizontal="center"/>
      <protection locked="0"/>
    </xf>
    <xf numFmtId="0" fontId="1" fillId="5" borderId="3" xfId="0" applyFont="1" applyFill="1" applyBorder="1" applyAlignment="1">
      <alignment horizontal="center" vertical="center" wrapText="1"/>
    </xf>
    <xf numFmtId="164" fontId="0" fillId="4" borderId="3" xfId="0" applyNumberForma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NumberFormat="1" applyFill="1" applyBorder="1" applyAlignment="1" applyProtection="1">
      <alignment horizontal="center"/>
    </xf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0" xfId="0" applyProtection="1"/>
    <xf numFmtId="0" fontId="0" fillId="0" borderId="11" xfId="0" applyBorder="1" applyProtection="1"/>
    <xf numFmtId="0" fontId="0" fillId="0" borderId="0" xfId="0" applyBorder="1" applyAlignment="1" applyProtection="1">
      <alignment horizontal="right"/>
    </xf>
    <xf numFmtId="0" fontId="0" fillId="0" borderId="0" xfId="0" applyBorder="1" applyProtection="1"/>
    <xf numFmtId="0" fontId="0" fillId="0" borderId="12" xfId="0" applyBorder="1" applyProtection="1"/>
    <xf numFmtId="0" fontId="0" fillId="0" borderId="0" xfId="0" applyFont="1" applyProtection="1"/>
    <xf numFmtId="14" fontId="0" fillId="0" borderId="0" xfId="0" applyNumberForma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Fill="1" applyBorder="1" applyProtection="1"/>
    <xf numFmtId="0" fontId="1" fillId="7" borderId="6" xfId="0" applyFont="1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1" fillId="7" borderId="2" xfId="0" applyFont="1" applyFill="1" applyBorder="1" applyProtection="1"/>
    <xf numFmtId="0" fontId="0" fillId="7" borderId="2" xfId="0" applyFont="1" applyFill="1" applyBorder="1" applyProtection="1"/>
    <xf numFmtId="0" fontId="0" fillId="7" borderId="7" xfId="0" applyFont="1" applyFill="1" applyBorder="1" applyProtection="1"/>
    <xf numFmtId="0" fontId="1" fillId="3" borderId="3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/>
    </xf>
    <xf numFmtId="0" fontId="0" fillId="0" borderId="3" xfId="0" applyFont="1" applyBorder="1" applyProtection="1"/>
    <xf numFmtId="0" fontId="0" fillId="0" borderId="3" xfId="0" applyFont="1" applyBorder="1" applyAlignment="1" applyProtection="1"/>
    <xf numFmtId="0" fontId="0" fillId="0" borderId="2" xfId="0" applyBorder="1" applyAlignment="1" applyProtection="1"/>
    <xf numFmtId="0" fontId="0" fillId="0" borderId="2" xfId="0" applyFont="1" applyBorder="1" applyProtection="1"/>
    <xf numFmtId="0" fontId="0" fillId="0" borderId="7" xfId="0" applyFont="1" applyBorder="1" applyProtection="1"/>
    <xf numFmtId="0" fontId="0" fillId="0" borderId="2" xfId="0" applyFont="1" applyBorder="1" applyAlignment="1" applyProtection="1"/>
    <xf numFmtId="0" fontId="0" fillId="0" borderId="3" xfId="0" applyBorder="1" applyProtection="1"/>
    <xf numFmtId="0" fontId="0" fillId="0" borderId="3" xfId="0" applyNumberFormat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6" borderId="6" xfId="0" applyFont="1" applyFill="1" applyBorder="1" applyAlignment="1" applyProtection="1">
      <alignment horizontal="center"/>
    </xf>
    <xf numFmtId="0" fontId="0" fillId="6" borderId="3" xfId="0" applyFont="1" applyFill="1" applyBorder="1" applyProtection="1"/>
    <xf numFmtId="0" fontId="0" fillId="6" borderId="3" xfId="0" applyFont="1" applyFill="1" applyBorder="1" applyAlignment="1" applyProtection="1"/>
    <xf numFmtId="0" fontId="0" fillId="6" borderId="2" xfId="0" applyFont="1" applyFill="1" applyBorder="1" applyAlignment="1" applyProtection="1"/>
    <xf numFmtId="0" fontId="0" fillId="6" borderId="2" xfId="0" applyFont="1" applyFill="1" applyBorder="1" applyProtection="1"/>
    <xf numFmtId="0" fontId="0" fillId="6" borderId="7" xfId="0" applyFont="1" applyFill="1" applyBorder="1" applyProtection="1"/>
    <xf numFmtId="0" fontId="0" fillId="0" borderId="9" xfId="0" applyBorder="1" applyAlignment="1" applyProtection="1"/>
    <xf numFmtId="0" fontId="0" fillId="0" borderId="2" xfId="0" applyBorder="1" applyProtection="1"/>
    <xf numFmtId="0" fontId="9" fillId="0" borderId="0" xfId="0" applyFont="1" applyBorder="1" applyAlignment="1" applyProtection="1"/>
    <xf numFmtId="0" fontId="9" fillId="0" borderId="0" xfId="0" applyFont="1" applyFill="1" applyBorder="1" applyAlignment="1" applyProtection="1"/>
    <xf numFmtId="0" fontId="0" fillId="0" borderId="0" xfId="0" applyFill="1" applyProtection="1"/>
    <xf numFmtId="0" fontId="0" fillId="0" borderId="13" xfId="0" applyBorder="1" applyProtection="1"/>
    <xf numFmtId="0" fontId="0" fillId="0" borderId="1" xfId="0" applyBorder="1" applyProtection="1"/>
    <xf numFmtId="0" fontId="0" fillId="0" borderId="14" xfId="0" applyBorder="1" applyProtection="1"/>
    <xf numFmtId="0" fontId="0" fillId="6" borderId="5" xfId="0" applyNumberFormat="1" applyFill="1" applyBorder="1" applyAlignment="1" applyProtection="1"/>
    <xf numFmtId="0" fontId="0" fillId="6" borderId="2" xfId="0" applyFill="1" applyBorder="1" applyProtection="1"/>
    <xf numFmtId="0" fontId="0" fillId="2" borderId="3" xfId="0" applyFill="1" applyBorder="1" applyAlignment="1" applyProtection="1">
      <alignment horizontal="center"/>
    </xf>
    <xf numFmtId="0" fontId="0" fillId="0" borderId="3" xfId="0" applyNumberFormat="1" applyBorder="1" applyAlignment="1" applyProtection="1">
      <alignment horizontal="center"/>
    </xf>
    <xf numFmtId="0" fontId="0" fillId="2" borderId="6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164" fontId="0" fillId="2" borderId="6" xfId="0" applyNumberFormat="1" applyFill="1" applyBorder="1" applyAlignment="1" applyProtection="1">
      <alignment horizontal="center"/>
    </xf>
    <xf numFmtId="164" fontId="0" fillId="2" borderId="2" xfId="0" applyNumberFormat="1" applyFill="1" applyBorder="1" applyAlignment="1" applyProtection="1">
      <alignment horizontal="center"/>
    </xf>
    <xf numFmtId="164" fontId="0" fillId="2" borderId="7" xfId="0" applyNumberFormat="1" applyFill="1" applyBorder="1" applyAlignment="1" applyProtection="1">
      <alignment horizontal="center"/>
    </xf>
    <xf numFmtId="0" fontId="0" fillId="0" borderId="2" xfId="0" applyNumberFormat="1" applyBorder="1" applyAlignment="1" applyProtection="1">
      <alignment horizontal="center"/>
    </xf>
    <xf numFmtId="0" fontId="0" fillId="0" borderId="7" xfId="0" applyNumberFormat="1" applyBorder="1" applyAlignment="1" applyProtection="1">
      <alignment horizontal="center"/>
    </xf>
    <xf numFmtId="0" fontId="0" fillId="4" borderId="3" xfId="0" applyNumberFormat="1" applyFill="1" applyBorder="1" applyAlignment="1" applyProtection="1">
      <alignment horizontal="center"/>
    </xf>
    <xf numFmtId="0" fontId="0" fillId="4" borderId="6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7" xfId="0" applyNumberForma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 vertical="center" wrapText="1"/>
    </xf>
    <xf numFmtId="0" fontId="1" fillId="3" borderId="7" xfId="0" applyFont="1" applyFill="1" applyBorder="1" applyAlignment="1" applyProtection="1">
      <alignment horizontal="center" vertical="center" wrapText="1"/>
    </xf>
    <xf numFmtId="0" fontId="1" fillId="5" borderId="6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right"/>
    </xf>
    <xf numFmtId="0" fontId="0" fillId="6" borderId="4" xfId="0" applyNumberFormat="1" applyFill="1" applyBorder="1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0" fillId="0" borderId="4" xfId="0" applyNumberFormat="1" applyFont="1" applyBorder="1" applyAlignment="1" applyProtection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166" fontId="0" fillId="0" borderId="3" xfId="0" applyNumberFormat="1" applyBorder="1" applyAlignment="1" applyProtection="1">
      <alignment horizontal="center"/>
    </xf>
    <xf numFmtId="166" fontId="0" fillId="4" borderId="3" xfId="0" applyNumberFormat="1" applyFill="1" applyBorder="1" applyAlignment="1" applyProtection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4" xfId="0" applyNumberFormat="1" applyBorder="1" applyAlignment="1" applyProtection="1">
      <alignment horizontal="left"/>
      <protection locked="0"/>
    </xf>
    <xf numFmtId="165" fontId="0" fillId="0" borderId="6" xfId="0" applyNumberFormat="1" applyBorder="1" applyAlignment="1" applyProtection="1">
      <alignment horizontal="center"/>
    </xf>
    <xf numFmtId="165" fontId="0" fillId="0" borderId="2" xfId="0" applyNumberFormat="1" applyBorder="1" applyAlignment="1" applyProtection="1">
      <alignment horizontal="center"/>
    </xf>
    <xf numFmtId="165" fontId="0" fillId="0" borderId="7" xfId="0" applyNumberFormat="1" applyBorder="1" applyAlignment="1" applyProtection="1">
      <alignment horizontal="center"/>
    </xf>
    <xf numFmtId="2" fontId="0" fillId="4" borderId="2" xfId="0" applyNumberFormat="1" applyFill="1" applyBorder="1" applyAlignment="1" applyProtection="1">
      <alignment horizontal="center"/>
      <protection locked="0"/>
    </xf>
    <xf numFmtId="2" fontId="0" fillId="4" borderId="7" xfId="0" applyNumberFormat="1" applyFill="1" applyBorder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2" fontId="0" fillId="0" borderId="7" xfId="0" applyNumberFormat="1" applyBorder="1" applyAlignment="1" applyProtection="1">
      <alignment horizontal="center"/>
      <protection locked="0"/>
    </xf>
    <xf numFmtId="2" fontId="0" fillId="4" borderId="6" xfId="0" applyNumberFormat="1" applyFill="1" applyBorder="1" applyAlignment="1" applyProtection="1">
      <alignment horizontal="center"/>
      <protection locked="0"/>
    </xf>
    <xf numFmtId="2" fontId="0" fillId="0" borderId="6" xfId="0" applyNumberFormat="1" applyBorder="1" applyAlignment="1" applyProtection="1">
      <alignment horizontal="center"/>
      <protection locked="0"/>
    </xf>
    <xf numFmtId="2" fontId="0" fillId="4" borderId="3" xfId="0" applyNumberFormat="1" applyFill="1" applyBorder="1" applyAlignment="1" applyProtection="1">
      <alignment horizontal="center"/>
      <protection locked="0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65" fontId="0" fillId="4" borderId="6" xfId="0" applyNumberFormat="1" applyFill="1" applyBorder="1" applyAlignment="1" applyProtection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165" fontId="0" fillId="4" borderId="7" xfId="0" applyNumberFormat="1" applyFill="1" applyBorder="1" applyAlignment="1" applyProtection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4" xfId="0" applyBorder="1" applyAlignment="1" applyProtection="1">
      <alignment horizontal="left"/>
    </xf>
    <xf numFmtId="0" fontId="0" fillId="0" borderId="0" xfId="0" applyBorder="1" applyAlignment="1">
      <alignment horizontal="right"/>
    </xf>
    <xf numFmtId="0" fontId="0" fillId="0" borderId="4" xfId="0" applyBorder="1" applyAlignment="1" applyProtection="1">
      <alignment horizontal="center"/>
    </xf>
    <xf numFmtId="167" fontId="0" fillId="0" borderId="4" xfId="0" applyNumberFormat="1" applyBorder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4" xfId="0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0" fillId="2" borderId="3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8DB4E3"/>
      <color rgb="FFBFBFBF"/>
      <color rgb="FF8D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173774</xdr:colOff>
      <xdr:row>1</xdr:row>
      <xdr:rowOff>107724</xdr:rowOff>
    </xdr:from>
    <xdr:to>
      <xdr:col>19</xdr:col>
      <xdr:colOff>401359</xdr:colOff>
      <xdr:row>7</xdr:row>
      <xdr:rowOff>220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D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27908" y="107724"/>
          <a:ext cx="3245996" cy="10976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6">
    <pageSetUpPr fitToPage="1"/>
  </sheetPr>
  <dimension ref="A1:AT56"/>
  <sheetViews>
    <sheetView view="pageLayout" zoomScale="70" zoomScaleNormal="85" zoomScaleSheetLayoutView="55" zoomScalePageLayoutView="70" workbookViewId="0">
      <selection activeCell="F6" sqref="F6:H6"/>
    </sheetView>
  </sheetViews>
  <sheetFormatPr defaultRowHeight="15" x14ac:dyDescent="0.25"/>
  <cols>
    <col min="1" max="1" width="1.28515625" customWidth="1"/>
    <col min="2" max="2" width="4.85546875" customWidth="1"/>
    <col min="5" max="6" width="9.7109375" customWidth="1"/>
    <col min="11" max="12" width="9.42578125" customWidth="1"/>
    <col min="13" max="13" width="14.28515625" customWidth="1"/>
    <col min="14" max="15" width="19.85546875" customWidth="1"/>
    <col min="16" max="17" width="18.42578125" customWidth="1"/>
    <col min="18" max="19" width="11.7109375" customWidth="1"/>
    <col min="20" max="21" width="10.28515625" customWidth="1"/>
    <col min="22" max="22" width="1.28515625" customWidth="1"/>
    <col min="24" max="24" width="11.28515625" customWidth="1"/>
    <col min="25" max="25" width="34.42578125" customWidth="1"/>
    <col min="26" max="26" width="13.5703125" customWidth="1"/>
  </cols>
  <sheetData>
    <row r="1" spans="1:46" ht="6.4" customHeight="1" x14ac:dyDescent="0.2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</row>
    <row r="2" spans="1:46" ht="15.75" thickBot="1" x14ac:dyDescent="0.3">
      <c r="A2" s="39"/>
      <c r="B2" s="102" t="s">
        <v>0</v>
      </c>
      <c r="C2" s="102"/>
      <c r="D2" s="102"/>
      <c r="E2" s="102"/>
      <c r="F2" s="104">
        <v>1</v>
      </c>
      <c r="G2" s="104"/>
      <c r="H2" s="104"/>
      <c r="I2" s="22"/>
      <c r="J2" s="102" t="s">
        <v>6</v>
      </c>
      <c r="K2" s="102"/>
      <c r="L2" s="102"/>
      <c r="M2" s="102"/>
      <c r="N2" s="104">
        <v>7</v>
      </c>
      <c r="O2" s="104"/>
      <c r="P2" s="40"/>
      <c r="Q2" s="41"/>
      <c r="R2" s="41"/>
      <c r="S2" s="41"/>
      <c r="T2" s="41"/>
      <c r="U2" s="41"/>
      <c r="V2" s="42"/>
      <c r="W2" s="38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25"/>
      <c r="AT2" s="25"/>
    </row>
    <row r="3" spans="1:46" ht="15.75" thickBot="1" x14ac:dyDescent="0.3">
      <c r="A3" s="39"/>
      <c r="B3" s="102" t="s">
        <v>9</v>
      </c>
      <c r="C3" s="102"/>
      <c r="D3" s="102"/>
      <c r="E3" s="102"/>
      <c r="F3" s="104">
        <v>2</v>
      </c>
      <c r="G3" s="104"/>
      <c r="H3" s="104"/>
      <c r="I3" s="22"/>
      <c r="J3" s="102" t="s">
        <v>7</v>
      </c>
      <c r="K3" s="102"/>
      <c r="L3" s="102"/>
      <c r="M3" s="102"/>
      <c r="N3" s="104">
        <v>8</v>
      </c>
      <c r="O3" s="104"/>
      <c r="P3" s="40"/>
      <c r="Q3" s="41"/>
      <c r="R3" s="41"/>
      <c r="S3" s="41"/>
      <c r="T3" s="41"/>
      <c r="U3" s="41"/>
      <c r="V3" s="42"/>
      <c r="W3" s="38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25"/>
      <c r="AT3" s="25"/>
    </row>
    <row r="4" spans="1:46" ht="15.75" thickBot="1" x14ac:dyDescent="0.3">
      <c r="A4" s="39"/>
      <c r="B4" s="102" t="s">
        <v>1</v>
      </c>
      <c r="C4" s="102"/>
      <c r="D4" s="102"/>
      <c r="E4" s="102"/>
      <c r="F4" s="104">
        <v>3</v>
      </c>
      <c r="G4" s="104"/>
      <c r="H4" s="104"/>
      <c r="I4" s="22"/>
      <c r="J4" s="102" t="s">
        <v>8</v>
      </c>
      <c r="K4" s="102"/>
      <c r="L4" s="102"/>
      <c r="M4" s="102"/>
      <c r="N4" s="105">
        <v>9</v>
      </c>
      <c r="O4" s="105"/>
      <c r="P4" s="40"/>
      <c r="Q4" s="41"/>
      <c r="R4" s="41"/>
      <c r="S4" s="41"/>
      <c r="T4" s="41"/>
      <c r="U4" s="41"/>
      <c r="V4" s="42"/>
      <c r="W4" s="38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25"/>
      <c r="AT4" s="25"/>
    </row>
    <row r="5" spans="1:46" ht="18" thickBot="1" x14ac:dyDescent="0.3">
      <c r="A5" s="39"/>
      <c r="B5" s="102" t="s">
        <v>5</v>
      </c>
      <c r="C5" s="102"/>
      <c r="D5" s="102"/>
      <c r="E5" s="102"/>
      <c r="F5" s="104">
        <v>4</v>
      </c>
      <c r="G5" s="104"/>
      <c r="H5" s="104"/>
      <c r="I5" s="22"/>
      <c r="J5" s="102" t="s">
        <v>22</v>
      </c>
      <c r="K5" s="102"/>
      <c r="L5" s="102"/>
      <c r="M5" s="102"/>
      <c r="N5" s="104">
        <v>10</v>
      </c>
      <c r="O5" s="104"/>
      <c r="P5" s="40"/>
      <c r="Q5" s="41"/>
      <c r="R5" s="41"/>
      <c r="S5" s="41"/>
      <c r="T5" s="41"/>
      <c r="U5" s="41"/>
      <c r="V5" s="42"/>
      <c r="W5" s="38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25"/>
      <c r="AT5" s="25"/>
    </row>
    <row r="6" spans="1:46" ht="18" thickBot="1" x14ac:dyDescent="0.3">
      <c r="A6" s="39"/>
      <c r="B6" s="102" t="s">
        <v>4</v>
      </c>
      <c r="C6" s="102"/>
      <c r="D6" s="102"/>
      <c r="E6" s="102"/>
      <c r="F6" s="103">
        <v>5</v>
      </c>
      <c r="G6" s="103"/>
      <c r="H6" s="103"/>
      <c r="I6" s="22"/>
      <c r="J6" s="102" t="s">
        <v>27</v>
      </c>
      <c r="K6" s="102"/>
      <c r="L6" s="102"/>
      <c r="M6" s="102"/>
      <c r="N6" s="103">
        <v>11</v>
      </c>
      <c r="O6" s="103"/>
      <c r="P6" s="40"/>
      <c r="Q6" s="41"/>
      <c r="R6" s="41"/>
      <c r="S6" s="41"/>
      <c r="T6" s="41"/>
      <c r="U6" s="41"/>
      <c r="V6" s="42"/>
      <c r="W6" s="38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25"/>
      <c r="AT6" s="25"/>
    </row>
    <row r="7" spans="1:46" ht="19.5" thickBot="1" x14ac:dyDescent="0.4">
      <c r="A7" s="39"/>
      <c r="B7" s="102" t="s">
        <v>2</v>
      </c>
      <c r="C7" s="102"/>
      <c r="D7" s="102"/>
      <c r="E7" s="102"/>
      <c r="F7" s="104">
        <v>6</v>
      </c>
      <c r="G7" s="104"/>
      <c r="H7" s="104"/>
      <c r="I7" s="44"/>
      <c r="J7" s="102" t="s">
        <v>33</v>
      </c>
      <c r="K7" s="102"/>
      <c r="L7" s="102"/>
      <c r="M7" s="102"/>
      <c r="N7" s="79">
        <v>12</v>
      </c>
      <c r="O7" s="20" t="s">
        <v>21</v>
      </c>
      <c r="P7" s="45"/>
      <c r="Q7" s="41"/>
      <c r="R7" s="41"/>
      <c r="S7" s="41"/>
      <c r="T7" s="41"/>
      <c r="U7" s="41"/>
      <c r="V7" s="42"/>
      <c r="W7" s="38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25"/>
      <c r="AT7" s="25"/>
    </row>
    <row r="8" spans="1:46" ht="12.2" customHeight="1" x14ac:dyDescent="0.25">
      <c r="A8" s="39"/>
      <c r="B8" s="41"/>
      <c r="C8" s="41"/>
      <c r="D8" s="41"/>
      <c r="E8" s="41"/>
      <c r="F8" s="41"/>
      <c r="G8" s="41"/>
      <c r="H8" s="46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2"/>
      <c r="W8" s="38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25"/>
      <c r="AT8" s="25"/>
    </row>
    <row r="9" spans="1:46" ht="28.15" customHeight="1" x14ac:dyDescent="0.25">
      <c r="A9" s="39"/>
      <c r="B9" s="95" t="s">
        <v>10</v>
      </c>
      <c r="C9" s="99"/>
      <c r="D9" s="99"/>
      <c r="E9" s="99"/>
      <c r="F9" s="96"/>
      <c r="G9" s="95" t="s">
        <v>17</v>
      </c>
      <c r="H9" s="99"/>
      <c r="I9" s="99"/>
      <c r="J9" s="99"/>
      <c r="K9" s="99"/>
      <c r="L9" s="99"/>
      <c r="M9" s="99"/>
      <c r="N9" s="99"/>
      <c r="O9" s="99"/>
      <c r="P9" s="99"/>
      <c r="Q9" s="96"/>
      <c r="R9" s="95" t="s">
        <v>19</v>
      </c>
      <c r="S9" s="96"/>
      <c r="T9" s="95" t="s">
        <v>18</v>
      </c>
      <c r="U9" s="96"/>
      <c r="V9" s="42"/>
      <c r="W9" s="38"/>
      <c r="X9" s="47" t="s">
        <v>37</v>
      </c>
      <c r="Y9" s="48" t="s">
        <v>44</v>
      </c>
      <c r="Z9" s="48" t="s">
        <v>45</v>
      </c>
      <c r="AA9" s="49" t="s">
        <v>30</v>
      </c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1"/>
      <c r="AM9" s="43"/>
      <c r="AN9" s="43"/>
      <c r="AO9" s="43"/>
      <c r="AP9" s="43"/>
      <c r="AQ9" s="43"/>
      <c r="AR9" s="43"/>
      <c r="AS9" s="25"/>
      <c r="AT9" s="25"/>
    </row>
    <row r="10" spans="1:46" ht="75.400000000000006" customHeight="1" x14ac:dyDescent="0.25">
      <c r="A10" s="39"/>
      <c r="B10" s="52" t="s">
        <v>11</v>
      </c>
      <c r="C10" s="95" t="s">
        <v>31</v>
      </c>
      <c r="D10" s="96"/>
      <c r="E10" s="100" t="s">
        <v>29</v>
      </c>
      <c r="F10" s="100"/>
      <c r="G10" s="95" t="s">
        <v>28</v>
      </c>
      <c r="H10" s="99"/>
      <c r="I10" s="96"/>
      <c r="J10" s="101" t="s">
        <v>35</v>
      </c>
      <c r="K10" s="101"/>
      <c r="L10" s="98"/>
      <c r="M10" s="53" t="s">
        <v>25</v>
      </c>
      <c r="N10" s="97" t="s">
        <v>23</v>
      </c>
      <c r="O10" s="98"/>
      <c r="P10" s="53" t="s">
        <v>12</v>
      </c>
      <c r="Q10" s="53" t="s">
        <v>13</v>
      </c>
      <c r="R10" s="95" t="s">
        <v>24</v>
      </c>
      <c r="S10" s="96"/>
      <c r="T10" s="97" t="s">
        <v>14</v>
      </c>
      <c r="U10" s="98"/>
      <c r="V10" s="54"/>
      <c r="W10" s="38"/>
      <c r="X10" s="55">
        <v>1</v>
      </c>
      <c r="Y10" s="56"/>
      <c r="Z10" s="57" t="s">
        <v>38</v>
      </c>
      <c r="AA10" s="58" t="s">
        <v>46</v>
      </c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60"/>
      <c r="AM10" s="43"/>
      <c r="AN10" s="43"/>
      <c r="AO10" s="43"/>
      <c r="AP10" s="43"/>
      <c r="AQ10" s="43"/>
      <c r="AR10" s="43"/>
      <c r="AS10" s="25"/>
      <c r="AT10" s="25"/>
    </row>
    <row r="11" spans="1:46" x14ac:dyDescent="0.25">
      <c r="A11" s="39"/>
      <c r="B11" s="34">
        <v>13</v>
      </c>
      <c r="C11" s="91">
        <v>14</v>
      </c>
      <c r="D11" s="91"/>
      <c r="E11" s="91">
        <v>15</v>
      </c>
      <c r="F11" s="91"/>
      <c r="G11" s="92">
        <v>16</v>
      </c>
      <c r="H11" s="93"/>
      <c r="I11" s="94"/>
      <c r="J11" s="93">
        <v>17</v>
      </c>
      <c r="K11" s="93"/>
      <c r="L11" s="94"/>
      <c r="M11" s="34">
        <v>18</v>
      </c>
      <c r="N11" s="91">
        <v>19</v>
      </c>
      <c r="O11" s="91"/>
      <c r="P11" s="34">
        <v>20</v>
      </c>
      <c r="Q11" s="34">
        <v>21</v>
      </c>
      <c r="R11" s="91">
        <v>22</v>
      </c>
      <c r="S11" s="91"/>
      <c r="T11" s="91">
        <v>23</v>
      </c>
      <c r="U11" s="91"/>
      <c r="V11" s="42"/>
      <c r="W11" s="38"/>
      <c r="X11" s="55">
        <f>1+X10</f>
        <v>2</v>
      </c>
      <c r="Y11" s="56"/>
      <c r="Z11" s="57" t="s">
        <v>39</v>
      </c>
      <c r="AA11" s="61" t="s">
        <v>40</v>
      </c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60"/>
      <c r="AM11" s="43"/>
      <c r="AN11" s="43"/>
      <c r="AO11" s="43"/>
      <c r="AP11" s="43"/>
      <c r="AQ11" s="43"/>
      <c r="AR11" s="43"/>
      <c r="AS11" s="25"/>
      <c r="AT11" s="25"/>
    </row>
    <row r="12" spans="1:46" x14ac:dyDescent="0.25">
      <c r="A12" s="39"/>
      <c r="B12" s="62" t="s">
        <v>15</v>
      </c>
      <c r="C12" s="82">
        <v>24</v>
      </c>
      <c r="D12" s="82"/>
      <c r="E12" s="82">
        <v>25</v>
      </c>
      <c r="F12" s="82"/>
      <c r="G12" s="86"/>
      <c r="H12" s="87"/>
      <c r="I12" s="88"/>
      <c r="J12" s="89">
        <v>26</v>
      </c>
      <c r="K12" s="89"/>
      <c r="L12" s="90"/>
      <c r="M12" s="63">
        <v>27</v>
      </c>
      <c r="N12" s="82">
        <v>28</v>
      </c>
      <c r="O12" s="82"/>
      <c r="P12" s="63">
        <v>29</v>
      </c>
      <c r="Q12" s="63">
        <v>30</v>
      </c>
      <c r="R12" s="81"/>
      <c r="S12" s="81"/>
      <c r="T12" s="81"/>
      <c r="U12" s="81"/>
      <c r="V12" s="42"/>
      <c r="W12" s="38"/>
      <c r="X12" s="55">
        <f t="shared" ref="X12:X49" si="0">1+X11</f>
        <v>3</v>
      </c>
      <c r="Y12" s="56"/>
      <c r="Z12" s="57" t="s">
        <v>39</v>
      </c>
      <c r="AA12" s="61" t="s">
        <v>41</v>
      </c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60"/>
      <c r="AM12" s="43"/>
      <c r="AN12" s="43"/>
      <c r="AO12" s="43"/>
      <c r="AP12" s="43"/>
      <c r="AQ12" s="43"/>
      <c r="AR12" s="43"/>
      <c r="AS12" s="25"/>
      <c r="AT12" s="25"/>
    </row>
    <row r="13" spans="1:46" x14ac:dyDescent="0.25">
      <c r="A13" s="39"/>
      <c r="B13" s="62" t="s">
        <v>16</v>
      </c>
      <c r="C13" s="82">
        <v>31</v>
      </c>
      <c r="D13" s="82"/>
      <c r="E13" s="82">
        <v>32</v>
      </c>
      <c r="F13" s="82"/>
      <c r="G13" s="86"/>
      <c r="H13" s="87"/>
      <c r="I13" s="88"/>
      <c r="J13" s="89">
        <v>33</v>
      </c>
      <c r="K13" s="89"/>
      <c r="L13" s="90"/>
      <c r="M13" s="63">
        <v>34</v>
      </c>
      <c r="N13" s="82">
        <v>35</v>
      </c>
      <c r="O13" s="82"/>
      <c r="P13" s="63">
        <v>36</v>
      </c>
      <c r="Q13" s="63">
        <v>37</v>
      </c>
      <c r="R13" s="81"/>
      <c r="S13" s="81"/>
      <c r="T13" s="81"/>
      <c r="U13" s="81"/>
      <c r="V13" s="42"/>
      <c r="W13" s="38"/>
      <c r="X13" s="55">
        <f t="shared" si="0"/>
        <v>4</v>
      </c>
      <c r="Y13" s="56"/>
      <c r="Z13" s="57" t="s">
        <v>39</v>
      </c>
      <c r="AA13" s="58" t="s">
        <v>47</v>
      </c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60"/>
      <c r="AM13" s="43"/>
      <c r="AN13" s="43"/>
      <c r="AO13" s="43"/>
      <c r="AP13" s="43"/>
      <c r="AQ13" s="43"/>
      <c r="AR13" s="43"/>
      <c r="AS13" s="25"/>
      <c r="AT13" s="25"/>
    </row>
    <row r="14" spans="1:46" x14ac:dyDescent="0.25">
      <c r="A14" s="39"/>
      <c r="B14" s="62" t="s">
        <v>3</v>
      </c>
      <c r="C14" s="82">
        <v>38</v>
      </c>
      <c r="D14" s="82"/>
      <c r="E14" s="82">
        <v>39</v>
      </c>
      <c r="F14" s="82"/>
      <c r="G14" s="83"/>
      <c r="H14" s="84"/>
      <c r="I14" s="85"/>
      <c r="J14" s="84"/>
      <c r="K14" s="84"/>
      <c r="L14" s="85"/>
      <c r="M14" s="64"/>
      <c r="N14" s="81"/>
      <c r="O14" s="81"/>
      <c r="P14" s="64"/>
      <c r="Q14" s="64"/>
      <c r="R14" s="81"/>
      <c r="S14" s="81"/>
      <c r="T14" s="82">
        <v>40</v>
      </c>
      <c r="U14" s="82"/>
      <c r="V14" s="42"/>
      <c r="W14" s="38"/>
      <c r="X14" s="65">
        <f t="shared" si="0"/>
        <v>5</v>
      </c>
      <c r="Y14" s="66"/>
      <c r="Z14" s="67" t="s">
        <v>42</v>
      </c>
      <c r="AA14" s="68" t="s">
        <v>43</v>
      </c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70"/>
      <c r="AM14" s="43"/>
      <c r="AN14" s="43"/>
      <c r="AO14" s="43"/>
      <c r="AP14" s="43"/>
      <c r="AQ14" s="43"/>
      <c r="AR14" s="43"/>
      <c r="AS14" s="25"/>
      <c r="AT14" s="25"/>
    </row>
    <row r="15" spans="1:46" x14ac:dyDescent="0.25">
      <c r="A15" s="39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42"/>
      <c r="W15" s="38"/>
      <c r="X15" s="55">
        <f t="shared" si="0"/>
        <v>6</v>
      </c>
      <c r="Y15" s="56"/>
      <c r="Z15" s="57" t="s">
        <v>38</v>
      </c>
      <c r="AA15" s="61" t="s">
        <v>85</v>
      </c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60"/>
      <c r="AM15" s="43"/>
      <c r="AN15" s="43"/>
      <c r="AO15" s="43"/>
      <c r="AP15" s="43"/>
      <c r="AQ15" s="43"/>
      <c r="AR15" s="43"/>
      <c r="AS15" s="25"/>
      <c r="AT15" s="25"/>
    </row>
    <row r="16" spans="1:46" x14ac:dyDescent="0.25">
      <c r="A16" s="39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42"/>
      <c r="W16" s="38"/>
      <c r="X16" s="55">
        <f t="shared" si="0"/>
        <v>7</v>
      </c>
      <c r="Y16" s="56"/>
      <c r="Z16" s="57" t="s">
        <v>39</v>
      </c>
      <c r="AA16" s="72" t="s">
        <v>83</v>
      </c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60"/>
      <c r="AM16" s="43"/>
      <c r="AN16" s="43"/>
      <c r="AO16" s="43"/>
      <c r="AP16" s="43"/>
      <c r="AQ16" s="43"/>
      <c r="AR16" s="43"/>
      <c r="AS16" s="25"/>
      <c r="AT16" s="25"/>
    </row>
    <row r="17" spans="1:46" x14ac:dyDescent="0.25">
      <c r="A17" s="39"/>
      <c r="B17" s="73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3"/>
      <c r="Q17" s="73"/>
      <c r="R17" s="73"/>
      <c r="S17" s="73"/>
      <c r="T17" s="73"/>
      <c r="U17" s="73"/>
      <c r="V17" s="42"/>
      <c r="W17" s="38"/>
      <c r="X17" s="55">
        <f t="shared" si="0"/>
        <v>8</v>
      </c>
      <c r="Y17" s="56"/>
      <c r="Z17" s="57" t="s">
        <v>39</v>
      </c>
      <c r="AA17" s="72" t="s">
        <v>84</v>
      </c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60"/>
      <c r="AM17" s="43"/>
      <c r="AN17" s="43"/>
      <c r="AO17" s="43"/>
      <c r="AP17" s="43"/>
      <c r="AQ17" s="43"/>
      <c r="AR17" s="43"/>
      <c r="AS17" s="25"/>
      <c r="AT17" s="25"/>
    </row>
    <row r="18" spans="1:46" x14ac:dyDescent="0.25">
      <c r="A18" s="39"/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3"/>
      <c r="Q18" s="73"/>
      <c r="R18" s="73"/>
      <c r="S18" s="73"/>
      <c r="T18" s="73"/>
      <c r="U18" s="73"/>
      <c r="V18" s="42"/>
      <c r="W18" s="38"/>
      <c r="X18" s="55">
        <f t="shared" si="0"/>
        <v>9</v>
      </c>
      <c r="Y18" s="62" t="s">
        <v>82</v>
      </c>
      <c r="Z18" s="57" t="s">
        <v>38</v>
      </c>
      <c r="AA18" s="72" t="s">
        <v>75</v>
      </c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60"/>
      <c r="AM18" s="43"/>
      <c r="AN18" s="43"/>
      <c r="AO18" s="43"/>
      <c r="AP18" s="43"/>
      <c r="AQ18" s="43"/>
      <c r="AR18" s="43"/>
      <c r="AS18" s="25"/>
      <c r="AT18" s="25"/>
    </row>
    <row r="19" spans="1:46" x14ac:dyDescent="0.25">
      <c r="A19" s="39"/>
      <c r="B19" s="73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3"/>
      <c r="Q19" s="73"/>
      <c r="R19" s="73"/>
      <c r="S19" s="73"/>
      <c r="T19" s="73"/>
      <c r="U19" s="73"/>
      <c r="V19" s="42"/>
      <c r="W19" s="38"/>
      <c r="X19" s="55">
        <f t="shared" si="0"/>
        <v>10</v>
      </c>
      <c r="Y19" s="56"/>
      <c r="Z19" s="62" t="s">
        <v>39</v>
      </c>
      <c r="AA19" s="72" t="s">
        <v>76</v>
      </c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60"/>
      <c r="AM19" s="43"/>
      <c r="AN19" s="43"/>
      <c r="AO19" s="43"/>
      <c r="AP19" s="43"/>
      <c r="AQ19" s="43"/>
      <c r="AR19" s="43"/>
      <c r="AS19" s="25"/>
      <c r="AT19" s="25"/>
    </row>
    <row r="20" spans="1:46" x14ac:dyDescent="0.25">
      <c r="A20" s="39"/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3"/>
      <c r="Q20" s="73"/>
      <c r="R20" s="73"/>
      <c r="S20" s="73"/>
      <c r="T20" s="73"/>
      <c r="U20" s="73"/>
      <c r="V20" s="42"/>
      <c r="W20" s="38"/>
      <c r="X20" s="65">
        <f t="shared" si="0"/>
        <v>11</v>
      </c>
      <c r="Y20" s="66"/>
      <c r="Z20" s="67" t="s">
        <v>42</v>
      </c>
      <c r="AA20" s="80" t="s">
        <v>74</v>
      </c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70"/>
      <c r="AM20" s="43"/>
      <c r="AN20" s="43"/>
      <c r="AO20" s="43"/>
      <c r="AP20" s="43"/>
      <c r="AQ20" s="43"/>
      <c r="AR20" s="43"/>
      <c r="AS20" s="25"/>
      <c r="AT20" s="25"/>
    </row>
    <row r="21" spans="1:46" x14ac:dyDescent="0.25">
      <c r="A21" s="39"/>
      <c r="B21" s="73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3"/>
      <c r="Q21" s="73"/>
      <c r="R21" s="73"/>
      <c r="S21" s="73"/>
      <c r="T21" s="73"/>
      <c r="U21" s="73"/>
      <c r="V21" s="42"/>
      <c r="W21" s="38"/>
      <c r="X21" s="65">
        <f t="shared" si="0"/>
        <v>12</v>
      </c>
      <c r="Y21" s="66"/>
      <c r="Z21" s="67" t="s">
        <v>42</v>
      </c>
      <c r="AA21" s="80" t="s">
        <v>73</v>
      </c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70"/>
      <c r="AM21" s="43"/>
      <c r="AN21" s="43"/>
      <c r="AO21" s="43"/>
      <c r="AP21" s="43"/>
      <c r="AQ21" s="43"/>
      <c r="AR21" s="43"/>
      <c r="AS21" s="25"/>
      <c r="AT21" s="25"/>
    </row>
    <row r="22" spans="1:46" x14ac:dyDescent="0.25">
      <c r="A22" s="39"/>
      <c r="B22" s="73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3"/>
      <c r="Q22" s="73"/>
      <c r="R22" s="73"/>
      <c r="S22" s="73"/>
      <c r="T22" s="73"/>
      <c r="U22" s="73"/>
      <c r="V22" s="42"/>
      <c r="W22" s="38"/>
      <c r="X22" s="55">
        <f t="shared" si="0"/>
        <v>13</v>
      </c>
      <c r="Y22" s="56"/>
      <c r="Z22" s="62" t="s">
        <v>39</v>
      </c>
      <c r="AA22" s="72" t="s">
        <v>48</v>
      </c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60"/>
      <c r="AM22" s="43"/>
      <c r="AN22" s="43"/>
      <c r="AO22" s="43"/>
      <c r="AP22" s="43"/>
      <c r="AQ22" s="43"/>
      <c r="AR22" s="43"/>
      <c r="AS22" s="25"/>
      <c r="AT22" s="25"/>
    </row>
    <row r="23" spans="1:46" x14ac:dyDescent="0.25">
      <c r="A23" s="39"/>
      <c r="B23" s="73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3"/>
      <c r="Q23" s="73"/>
      <c r="R23" s="73"/>
      <c r="S23" s="73"/>
      <c r="T23" s="73"/>
      <c r="U23" s="73"/>
      <c r="V23" s="42"/>
      <c r="W23" s="38"/>
      <c r="X23" s="55">
        <f t="shared" si="0"/>
        <v>14</v>
      </c>
      <c r="Y23" s="62" t="s">
        <v>82</v>
      </c>
      <c r="Z23" s="56" t="s">
        <v>38</v>
      </c>
      <c r="AA23" s="72" t="s">
        <v>52</v>
      </c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60"/>
      <c r="AM23" s="43"/>
      <c r="AN23" s="43"/>
      <c r="AO23" s="43"/>
      <c r="AP23" s="43"/>
      <c r="AQ23" s="43"/>
      <c r="AR23" s="43"/>
      <c r="AS23" s="25"/>
      <c r="AT23" s="25"/>
    </row>
    <row r="24" spans="1:46" x14ac:dyDescent="0.25">
      <c r="A24" s="39"/>
      <c r="B24" s="73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3"/>
      <c r="Q24" s="73"/>
      <c r="R24" s="73"/>
      <c r="S24" s="73"/>
      <c r="T24" s="73"/>
      <c r="U24" s="73"/>
      <c r="V24" s="42"/>
      <c r="W24" s="38"/>
      <c r="X24" s="55">
        <f t="shared" si="0"/>
        <v>15</v>
      </c>
      <c r="Y24" s="62" t="s">
        <v>82</v>
      </c>
      <c r="Z24" s="56" t="s">
        <v>38</v>
      </c>
      <c r="AA24" s="72" t="s">
        <v>53</v>
      </c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60"/>
      <c r="AM24" s="43"/>
      <c r="AN24" s="43"/>
      <c r="AO24" s="43"/>
      <c r="AP24" s="43"/>
      <c r="AQ24" s="43"/>
      <c r="AR24" s="43"/>
      <c r="AS24" s="25"/>
      <c r="AT24" s="25"/>
    </row>
    <row r="25" spans="1:46" x14ac:dyDescent="0.25">
      <c r="A25" s="39"/>
      <c r="B25" s="73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3"/>
      <c r="Q25" s="73"/>
      <c r="R25" s="73"/>
      <c r="S25" s="73"/>
      <c r="T25" s="73"/>
      <c r="U25" s="73"/>
      <c r="V25" s="42"/>
      <c r="W25" s="38"/>
      <c r="X25" s="55">
        <f t="shared" si="0"/>
        <v>16</v>
      </c>
      <c r="Y25" s="62" t="s">
        <v>82</v>
      </c>
      <c r="Z25" s="56" t="s">
        <v>38</v>
      </c>
      <c r="AA25" s="72" t="s">
        <v>77</v>
      </c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60"/>
      <c r="AM25" s="43"/>
      <c r="AN25" s="43"/>
      <c r="AO25" s="43"/>
      <c r="AP25" s="43"/>
      <c r="AQ25" s="43"/>
      <c r="AR25" s="43"/>
      <c r="AS25" s="25"/>
      <c r="AT25" s="25"/>
    </row>
    <row r="26" spans="1:46" x14ac:dyDescent="0.25">
      <c r="A26" s="39"/>
      <c r="B26" s="73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5"/>
      <c r="N26" s="75"/>
      <c r="O26" s="74"/>
      <c r="P26" s="73"/>
      <c r="Q26" s="73"/>
      <c r="R26" s="73"/>
      <c r="S26" s="73"/>
      <c r="T26" s="73"/>
      <c r="U26" s="73"/>
      <c r="V26" s="42"/>
      <c r="W26" s="38"/>
      <c r="X26" s="55">
        <f t="shared" si="0"/>
        <v>17</v>
      </c>
      <c r="Y26" s="62" t="s">
        <v>82</v>
      </c>
      <c r="Z26" s="56" t="s">
        <v>38</v>
      </c>
      <c r="AA26" s="72" t="s">
        <v>78</v>
      </c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60"/>
      <c r="AM26" s="43"/>
      <c r="AN26" s="43"/>
      <c r="AO26" s="43"/>
      <c r="AP26" s="43"/>
      <c r="AQ26" s="43"/>
      <c r="AR26" s="43"/>
      <c r="AS26" s="25"/>
      <c r="AT26" s="25"/>
    </row>
    <row r="27" spans="1:46" x14ac:dyDescent="0.25">
      <c r="A27" s="39"/>
      <c r="B27" s="73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5"/>
      <c r="N27" s="75"/>
      <c r="O27" s="74"/>
      <c r="P27" s="73"/>
      <c r="Q27" s="73"/>
      <c r="R27" s="73"/>
      <c r="S27" s="73"/>
      <c r="T27" s="73"/>
      <c r="U27" s="73"/>
      <c r="V27" s="42"/>
      <c r="W27" s="38"/>
      <c r="X27" s="55">
        <f t="shared" si="0"/>
        <v>18</v>
      </c>
      <c r="Y27" s="62" t="s">
        <v>82</v>
      </c>
      <c r="Z27" s="56" t="s">
        <v>38</v>
      </c>
      <c r="AA27" s="72" t="s">
        <v>79</v>
      </c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60"/>
      <c r="AM27" s="43"/>
      <c r="AN27" s="43"/>
      <c r="AO27" s="43"/>
      <c r="AP27" s="43"/>
      <c r="AQ27" s="43"/>
      <c r="AR27" s="43"/>
      <c r="AS27" s="25"/>
      <c r="AT27" s="25"/>
    </row>
    <row r="28" spans="1:46" x14ac:dyDescent="0.25">
      <c r="A28" s="39"/>
      <c r="B28" s="73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5"/>
      <c r="N28" s="75"/>
      <c r="O28" s="74"/>
      <c r="P28" s="73"/>
      <c r="Q28" s="73"/>
      <c r="R28" s="73"/>
      <c r="S28" s="73"/>
      <c r="T28" s="73"/>
      <c r="U28" s="73"/>
      <c r="V28" s="42"/>
      <c r="W28" s="38"/>
      <c r="X28" s="55">
        <f t="shared" si="0"/>
        <v>19</v>
      </c>
      <c r="Y28" s="56"/>
      <c r="Z28" s="56" t="s">
        <v>38</v>
      </c>
      <c r="AA28" s="72" t="s">
        <v>49</v>
      </c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60"/>
      <c r="AM28" s="43"/>
      <c r="AN28" s="43"/>
      <c r="AO28" s="43"/>
      <c r="AP28" s="43"/>
      <c r="AQ28" s="43"/>
      <c r="AR28" s="43"/>
      <c r="AS28" s="25"/>
      <c r="AT28" s="25"/>
    </row>
    <row r="29" spans="1:46" x14ac:dyDescent="0.25">
      <c r="A29" s="39"/>
      <c r="B29" s="7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5"/>
      <c r="N29" s="75"/>
      <c r="O29" s="74"/>
      <c r="P29" s="73"/>
      <c r="Q29" s="73"/>
      <c r="R29" s="73"/>
      <c r="S29" s="73"/>
      <c r="T29" s="73"/>
      <c r="U29" s="73"/>
      <c r="V29" s="42"/>
      <c r="W29" s="38"/>
      <c r="X29" s="55">
        <f t="shared" si="0"/>
        <v>20</v>
      </c>
      <c r="Y29" s="62" t="s">
        <v>82</v>
      </c>
      <c r="Z29" s="56" t="s">
        <v>38</v>
      </c>
      <c r="AA29" s="72" t="s">
        <v>50</v>
      </c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60"/>
      <c r="AM29" s="43"/>
      <c r="AN29" s="43"/>
      <c r="AO29" s="43"/>
      <c r="AP29" s="43"/>
      <c r="AQ29" s="43"/>
      <c r="AR29" s="43"/>
      <c r="AS29" s="25"/>
      <c r="AT29" s="25"/>
    </row>
    <row r="30" spans="1:46" x14ac:dyDescent="0.25">
      <c r="A30" s="39"/>
      <c r="B30" s="73"/>
      <c r="C30" s="74"/>
      <c r="D30" s="74"/>
      <c r="E30" s="74"/>
      <c r="F30" s="74"/>
      <c r="G30" s="74"/>
      <c r="H30" s="74"/>
      <c r="I30" s="75"/>
      <c r="J30" s="75"/>
      <c r="K30" s="75"/>
      <c r="L30" s="75"/>
      <c r="M30" s="75"/>
      <c r="N30" s="75"/>
      <c r="O30" s="74"/>
      <c r="P30" s="73"/>
      <c r="Q30" s="73"/>
      <c r="R30" s="73"/>
      <c r="S30" s="73"/>
      <c r="T30" s="73"/>
      <c r="U30" s="73"/>
      <c r="V30" s="42"/>
      <c r="W30" s="38"/>
      <c r="X30" s="55">
        <f t="shared" si="0"/>
        <v>21</v>
      </c>
      <c r="Y30" s="62" t="s">
        <v>82</v>
      </c>
      <c r="Z30" s="56" t="s">
        <v>38</v>
      </c>
      <c r="AA30" s="72" t="s">
        <v>51</v>
      </c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60"/>
      <c r="AM30" s="43"/>
      <c r="AN30" s="43"/>
      <c r="AO30" s="43"/>
      <c r="AP30" s="43"/>
      <c r="AQ30" s="43"/>
      <c r="AR30" s="43"/>
      <c r="AS30" s="25"/>
      <c r="AT30" s="25"/>
    </row>
    <row r="31" spans="1:46" x14ac:dyDescent="0.25">
      <c r="A31" s="39"/>
      <c r="B31" s="73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3"/>
      <c r="Q31" s="73"/>
      <c r="R31" s="73"/>
      <c r="S31" s="73"/>
      <c r="T31" s="73"/>
      <c r="U31" s="73"/>
      <c r="V31" s="42"/>
      <c r="W31" s="38"/>
      <c r="X31" s="55">
        <f t="shared" si="0"/>
        <v>22</v>
      </c>
      <c r="Y31" s="56"/>
      <c r="Z31" s="56" t="s">
        <v>38</v>
      </c>
      <c r="AA31" s="72" t="s">
        <v>54</v>
      </c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60"/>
      <c r="AM31" s="43"/>
      <c r="AN31" s="43"/>
      <c r="AO31" s="43"/>
      <c r="AP31" s="43"/>
      <c r="AQ31" s="43"/>
      <c r="AR31" s="43"/>
      <c r="AS31" s="25"/>
      <c r="AT31" s="25"/>
    </row>
    <row r="32" spans="1:46" x14ac:dyDescent="0.25">
      <c r="A32" s="39"/>
      <c r="B32" s="73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3"/>
      <c r="Q32" s="73"/>
      <c r="R32" s="73"/>
      <c r="S32" s="73"/>
      <c r="T32" s="73"/>
      <c r="U32" s="73"/>
      <c r="V32" s="42"/>
      <c r="W32" s="38"/>
      <c r="X32" s="55">
        <f t="shared" si="0"/>
        <v>23</v>
      </c>
      <c r="Y32" s="62" t="s">
        <v>82</v>
      </c>
      <c r="Z32" s="56" t="s">
        <v>38</v>
      </c>
      <c r="AA32" s="72" t="s">
        <v>55</v>
      </c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60"/>
      <c r="AM32" s="43"/>
      <c r="AN32" s="43"/>
      <c r="AO32" s="43"/>
      <c r="AP32" s="43"/>
      <c r="AQ32" s="43"/>
      <c r="AR32" s="43"/>
      <c r="AS32" s="25"/>
      <c r="AT32" s="25"/>
    </row>
    <row r="33" spans="1:46" x14ac:dyDescent="0.25">
      <c r="A33" s="39"/>
      <c r="B33" s="73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3"/>
      <c r="Q33" s="73"/>
      <c r="R33" s="73"/>
      <c r="S33" s="73"/>
      <c r="T33" s="73"/>
      <c r="U33" s="73"/>
      <c r="V33" s="42"/>
      <c r="W33" s="38"/>
      <c r="X33" s="55">
        <f t="shared" si="0"/>
        <v>24</v>
      </c>
      <c r="Y33" s="56"/>
      <c r="Z33" s="56" t="s">
        <v>38</v>
      </c>
      <c r="AA33" s="72" t="s">
        <v>56</v>
      </c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60"/>
      <c r="AM33" s="43"/>
      <c r="AN33" s="43"/>
      <c r="AO33" s="43"/>
      <c r="AP33" s="43"/>
      <c r="AQ33" s="43"/>
      <c r="AR33" s="43"/>
      <c r="AS33" s="25"/>
      <c r="AT33" s="25"/>
    </row>
    <row r="34" spans="1:46" x14ac:dyDescent="0.25">
      <c r="A34" s="39"/>
      <c r="B34" s="73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3"/>
      <c r="Q34" s="73"/>
      <c r="R34" s="73"/>
      <c r="S34" s="73"/>
      <c r="T34" s="73"/>
      <c r="U34" s="73"/>
      <c r="V34" s="42"/>
      <c r="W34" s="38"/>
      <c r="X34" s="55">
        <f t="shared" si="0"/>
        <v>25</v>
      </c>
      <c r="Y34" s="56"/>
      <c r="Z34" s="56" t="s">
        <v>38</v>
      </c>
      <c r="AA34" s="72" t="s">
        <v>58</v>
      </c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60"/>
      <c r="AM34" s="43"/>
      <c r="AN34" s="43"/>
      <c r="AO34" s="43"/>
      <c r="AP34" s="43"/>
      <c r="AQ34" s="43"/>
      <c r="AR34" s="43"/>
      <c r="AS34" s="25"/>
      <c r="AT34" s="25"/>
    </row>
    <row r="35" spans="1:46" x14ac:dyDescent="0.25">
      <c r="A35" s="39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3"/>
      <c r="Q35" s="73"/>
      <c r="R35" s="73"/>
      <c r="S35" s="73"/>
      <c r="T35" s="73"/>
      <c r="U35" s="73"/>
      <c r="V35" s="42"/>
      <c r="W35" s="38"/>
      <c r="X35" s="55">
        <f t="shared" si="0"/>
        <v>26</v>
      </c>
      <c r="Y35" s="56"/>
      <c r="Z35" s="56" t="s">
        <v>38</v>
      </c>
      <c r="AA35" s="72" t="s">
        <v>66</v>
      </c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60"/>
      <c r="AM35" s="43"/>
      <c r="AN35" s="43"/>
      <c r="AO35" s="43"/>
      <c r="AP35" s="43"/>
      <c r="AQ35" s="43"/>
      <c r="AR35" s="43"/>
      <c r="AS35" s="25"/>
      <c r="AT35" s="25"/>
    </row>
    <row r="36" spans="1:46" x14ac:dyDescent="0.25">
      <c r="A36" s="39"/>
      <c r="B36" s="73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3"/>
      <c r="Q36" s="73"/>
      <c r="R36" s="73"/>
      <c r="S36" s="73"/>
      <c r="T36" s="73"/>
      <c r="U36" s="73"/>
      <c r="V36" s="42"/>
      <c r="W36" s="38"/>
      <c r="X36" s="55">
        <f>1+X35</f>
        <v>27</v>
      </c>
      <c r="Y36" s="56"/>
      <c r="Z36" s="56" t="s">
        <v>38</v>
      </c>
      <c r="AA36" s="72" t="s">
        <v>67</v>
      </c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60"/>
      <c r="AM36" s="43"/>
      <c r="AN36" s="43"/>
      <c r="AO36" s="43"/>
      <c r="AP36" s="43"/>
      <c r="AQ36" s="43"/>
      <c r="AR36" s="43"/>
      <c r="AS36" s="25"/>
      <c r="AT36" s="25"/>
    </row>
    <row r="37" spans="1:46" x14ac:dyDescent="0.25">
      <c r="A37" s="39"/>
      <c r="B37" s="73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3"/>
      <c r="Q37" s="73"/>
      <c r="R37" s="73"/>
      <c r="S37" s="73"/>
      <c r="T37" s="73"/>
      <c r="U37" s="73"/>
      <c r="V37" s="42"/>
      <c r="W37" s="38"/>
      <c r="X37" s="55">
        <f t="shared" si="0"/>
        <v>28</v>
      </c>
      <c r="Y37" s="56"/>
      <c r="Z37" s="56" t="s">
        <v>38</v>
      </c>
      <c r="AA37" s="72" t="s">
        <v>60</v>
      </c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60"/>
      <c r="AM37" s="43"/>
      <c r="AN37" s="43"/>
      <c r="AO37" s="43"/>
      <c r="AP37" s="43"/>
      <c r="AQ37" s="43"/>
      <c r="AR37" s="43"/>
      <c r="AS37" s="25"/>
      <c r="AT37" s="25"/>
    </row>
    <row r="38" spans="1:46" x14ac:dyDescent="0.25">
      <c r="A38" s="39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42"/>
      <c r="W38" s="38"/>
      <c r="X38" s="55">
        <f t="shared" si="0"/>
        <v>29</v>
      </c>
      <c r="Y38" s="56"/>
      <c r="Z38" s="56" t="s">
        <v>38</v>
      </c>
      <c r="AA38" s="72" t="s">
        <v>62</v>
      </c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60"/>
      <c r="AM38" s="43"/>
      <c r="AN38" s="43"/>
      <c r="AO38" s="43"/>
      <c r="AP38" s="43"/>
      <c r="AQ38" s="43"/>
      <c r="AR38" s="43"/>
      <c r="AS38" s="25"/>
      <c r="AT38" s="25"/>
    </row>
    <row r="39" spans="1:46" x14ac:dyDescent="0.25">
      <c r="A39" s="39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42"/>
      <c r="W39" s="38"/>
      <c r="X39" s="55">
        <f t="shared" si="0"/>
        <v>30</v>
      </c>
      <c r="Y39" s="56"/>
      <c r="Z39" s="56" t="s">
        <v>38</v>
      </c>
      <c r="AA39" s="72" t="s">
        <v>64</v>
      </c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60"/>
      <c r="AM39" s="43"/>
      <c r="AN39" s="43"/>
      <c r="AO39" s="43"/>
      <c r="AP39" s="43"/>
      <c r="AQ39" s="43"/>
      <c r="AR39" s="43"/>
      <c r="AS39" s="25"/>
      <c r="AT39" s="25"/>
    </row>
    <row r="40" spans="1:46" x14ac:dyDescent="0.25">
      <c r="A40" s="39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42"/>
      <c r="W40" s="38"/>
      <c r="X40" s="55">
        <f t="shared" si="0"/>
        <v>31</v>
      </c>
      <c r="Y40" s="56"/>
      <c r="Z40" s="56" t="s">
        <v>38</v>
      </c>
      <c r="AA40" s="72" t="s">
        <v>57</v>
      </c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60"/>
      <c r="AM40" s="43"/>
      <c r="AN40" s="43"/>
      <c r="AO40" s="43"/>
      <c r="AP40" s="43"/>
      <c r="AQ40" s="43"/>
      <c r="AR40" s="43"/>
      <c r="AS40" s="25"/>
      <c r="AT40" s="25"/>
    </row>
    <row r="41" spans="1:46" x14ac:dyDescent="0.25">
      <c r="A41" s="39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42"/>
      <c r="W41" s="38"/>
      <c r="X41" s="55">
        <f t="shared" si="0"/>
        <v>32</v>
      </c>
      <c r="Y41" s="56"/>
      <c r="Z41" s="56" t="s">
        <v>38</v>
      </c>
      <c r="AA41" s="72" t="s">
        <v>59</v>
      </c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60"/>
      <c r="AM41" s="43"/>
      <c r="AN41" s="43"/>
      <c r="AO41" s="43"/>
      <c r="AP41" s="43"/>
      <c r="AQ41" s="43"/>
      <c r="AR41" s="43"/>
      <c r="AS41" s="25"/>
      <c r="AT41" s="25"/>
    </row>
    <row r="42" spans="1:46" x14ac:dyDescent="0.25">
      <c r="A42" s="39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42"/>
      <c r="W42" s="38"/>
      <c r="X42" s="55">
        <f t="shared" si="0"/>
        <v>33</v>
      </c>
      <c r="Y42" s="56"/>
      <c r="Z42" s="56" t="s">
        <v>38</v>
      </c>
      <c r="AA42" s="72" t="s">
        <v>68</v>
      </c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60"/>
      <c r="AM42" s="43"/>
      <c r="AN42" s="43"/>
      <c r="AO42" s="43"/>
      <c r="AP42" s="43"/>
      <c r="AQ42" s="43"/>
      <c r="AR42" s="43"/>
      <c r="AS42" s="25"/>
      <c r="AT42" s="25"/>
    </row>
    <row r="43" spans="1:46" x14ac:dyDescent="0.25">
      <c r="A43" s="39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42"/>
      <c r="W43" s="38"/>
      <c r="X43" s="55">
        <f t="shared" si="0"/>
        <v>34</v>
      </c>
      <c r="Y43" s="56"/>
      <c r="Z43" s="56" t="s">
        <v>38</v>
      </c>
      <c r="AA43" s="72" t="s">
        <v>69</v>
      </c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60"/>
      <c r="AM43" s="43"/>
      <c r="AN43" s="43"/>
      <c r="AO43" s="43"/>
      <c r="AP43" s="43"/>
      <c r="AQ43" s="43"/>
      <c r="AR43" s="43"/>
      <c r="AS43" s="25"/>
      <c r="AT43" s="25"/>
    </row>
    <row r="44" spans="1:46" x14ac:dyDescent="0.25">
      <c r="A44" s="39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42"/>
      <c r="W44" s="38"/>
      <c r="X44" s="55">
        <f t="shared" si="0"/>
        <v>35</v>
      </c>
      <c r="Y44" s="56"/>
      <c r="Z44" s="56" t="s">
        <v>38</v>
      </c>
      <c r="AA44" s="72" t="s">
        <v>61</v>
      </c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60"/>
      <c r="AM44" s="43"/>
      <c r="AN44" s="43"/>
      <c r="AO44" s="43"/>
      <c r="AP44" s="43"/>
      <c r="AQ44" s="43"/>
      <c r="AR44" s="43"/>
      <c r="AS44" s="25"/>
      <c r="AT44" s="25"/>
    </row>
    <row r="45" spans="1:46" x14ac:dyDescent="0.25">
      <c r="A45" s="39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42"/>
      <c r="W45" s="38"/>
      <c r="X45" s="55">
        <f t="shared" si="0"/>
        <v>36</v>
      </c>
      <c r="Y45" s="56"/>
      <c r="Z45" s="56" t="s">
        <v>38</v>
      </c>
      <c r="AA45" s="72" t="s">
        <v>63</v>
      </c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60"/>
      <c r="AM45" s="43"/>
      <c r="AN45" s="43"/>
      <c r="AO45" s="43"/>
      <c r="AP45" s="43"/>
      <c r="AQ45" s="43"/>
      <c r="AR45" s="43"/>
      <c r="AS45" s="25"/>
      <c r="AT45" s="25"/>
    </row>
    <row r="46" spans="1:46" x14ac:dyDescent="0.25">
      <c r="A46" s="39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42"/>
      <c r="W46" s="38"/>
      <c r="X46" s="55">
        <f t="shared" si="0"/>
        <v>37</v>
      </c>
      <c r="Y46" s="56"/>
      <c r="Z46" s="56" t="s">
        <v>38</v>
      </c>
      <c r="AA46" s="72" t="s">
        <v>65</v>
      </c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60"/>
      <c r="AM46" s="43"/>
      <c r="AN46" s="43"/>
      <c r="AO46" s="43"/>
      <c r="AP46" s="43"/>
      <c r="AQ46" s="43"/>
      <c r="AR46" s="43"/>
      <c r="AS46" s="25"/>
      <c r="AT46" s="25"/>
    </row>
    <row r="47" spans="1:46" x14ac:dyDescent="0.25">
      <c r="A47" s="39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42"/>
      <c r="W47" s="38"/>
      <c r="X47" s="55">
        <f t="shared" si="0"/>
        <v>38</v>
      </c>
      <c r="Y47" s="56"/>
      <c r="Z47" s="56" t="s">
        <v>38</v>
      </c>
      <c r="AA47" s="72" t="s">
        <v>71</v>
      </c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60"/>
      <c r="AM47" s="43"/>
      <c r="AN47" s="43"/>
      <c r="AO47" s="43"/>
      <c r="AP47" s="43"/>
      <c r="AQ47" s="43"/>
      <c r="AR47" s="43"/>
      <c r="AS47" s="25"/>
      <c r="AT47" s="25"/>
    </row>
    <row r="48" spans="1:46" x14ac:dyDescent="0.25">
      <c r="A48" s="39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42"/>
      <c r="W48" s="38"/>
      <c r="X48" s="55">
        <f t="shared" si="0"/>
        <v>39</v>
      </c>
      <c r="Y48" s="56"/>
      <c r="Z48" s="56" t="s">
        <v>38</v>
      </c>
      <c r="AA48" s="72" t="s">
        <v>70</v>
      </c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60"/>
      <c r="AM48" s="43"/>
      <c r="AN48" s="43"/>
      <c r="AO48" s="43"/>
      <c r="AP48" s="43"/>
      <c r="AQ48" s="43"/>
      <c r="AR48" s="43"/>
      <c r="AS48" s="25"/>
      <c r="AT48" s="25"/>
    </row>
    <row r="49" spans="1:46" x14ac:dyDescent="0.25">
      <c r="A49" s="39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42"/>
      <c r="W49" s="38"/>
      <c r="X49" s="55">
        <f t="shared" si="0"/>
        <v>40</v>
      </c>
      <c r="Y49" s="56"/>
      <c r="Z49" s="56" t="s">
        <v>38</v>
      </c>
      <c r="AA49" s="72" t="s">
        <v>72</v>
      </c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60"/>
      <c r="AM49" s="43"/>
      <c r="AN49" s="43"/>
      <c r="AO49" s="43"/>
      <c r="AP49" s="43"/>
      <c r="AQ49" s="43"/>
      <c r="AR49" s="43"/>
      <c r="AS49" s="25"/>
      <c r="AT49" s="25"/>
    </row>
    <row r="50" spans="1:46" ht="6.4" customHeight="1" x14ac:dyDescent="0.25">
      <c r="A50" s="76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</row>
    <row r="56" spans="1:46" ht="13.5" customHeight="1" x14ac:dyDescent="0.25"/>
  </sheetData>
  <mergeCells count="62">
    <mergeCell ref="B2:E2"/>
    <mergeCell ref="F2:H2"/>
    <mergeCell ref="J2:M2"/>
    <mergeCell ref="N2:O2"/>
    <mergeCell ref="B3:E3"/>
    <mergeCell ref="F3:H3"/>
    <mergeCell ref="J3:M3"/>
    <mergeCell ref="N3:O3"/>
    <mergeCell ref="B4:E4"/>
    <mergeCell ref="F4:H4"/>
    <mergeCell ref="J4:M4"/>
    <mergeCell ref="N4:O4"/>
    <mergeCell ref="B5:E5"/>
    <mergeCell ref="F5:H5"/>
    <mergeCell ref="J5:M5"/>
    <mergeCell ref="N5:O5"/>
    <mergeCell ref="B6:E6"/>
    <mergeCell ref="F6:H6"/>
    <mergeCell ref="J6:M6"/>
    <mergeCell ref="N6:O6"/>
    <mergeCell ref="B7:E7"/>
    <mergeCell ref="F7:H7"/>
    <mergeCell ref="J7:M7"/>
    <mergeCell ref="R10:S10"/>
    <mergeCell ref="T10:U10"/>
    <mergeCell ref="B9:F9"/>
    <mergeCell ref="G9:Q9"/>
    <mergeCell ref="R9:S9"/>
    <mergeCell ref="T9:U9"/>
    <mergeCell ref="C10:D10"/>
    <mergeCell ref="E10:F10"/>
    <mergeCell ref="G10:I10"/>
    <mergeCell ref="J10:L10"/>
    <mergeCell ref="N10:O10"/>
    <mergeCell ref="R12:S12"/>
    <mergeCell ref="T12:U12"/>
    <mergeCell ref="T11:U11"/>
    <mergeCell ref="C11:D11"/>
    <mergeCell ref="E11:F11"/>
    <mergeCell ref="G11:I11"/>
    <mergeCell ref="J11:L11"/>
    <mergeCell ref="N11:O11"/>
    <mergeCell ref="R11:S11"/>
    <mergeCell ref="C12:D12"/>
    <mergeCell ref="E12:F12"/>
    <mergeCell ref="G12:I12"/>
    <mergeCell ref="J12:L12"/>
    <mergeCell ref="N12:O12"/>
    <mergeCell ref="T13:U13"/>
    <mergeCell ref="C14:D14"/>
    <mergeCell ref="E14:F14"/>
    <mergeCell ref="G14:I14"/>
    <mergeCell ref="J14:L14"/>
    <mergeCell ref="N14:O14"/>
    <mergeCell ref="R14:S14"/>
    <mergeCell ref="T14:U14"/>
    <mergeCell ref="C13:D13"/>
    <mergeCell ref="E13:F13"/>
    <mergeCell ref="G13:I13"/>
    <mergeCell ref="J13:L13"/>
    <mergeCell ref="N13:O13"/>
    <mergeCell ref="R13:S13"/>
  </mergeCells>
  <dataValidations count="1">
    <dataValidation type="list" allowBlank="1" showInputMessage="1" showErrorMessage="1" sqref="I5" xr:uid="{00000000-0002-0000-0000-000000000000}">
      <formula1>"UVR-810,UVR-820"</formula1>
    </dataValidation>
  </dataValidations>
  <printOptions horizontalCentered="1"/>
  <pageMargins left="0.25" right="0.25" top="0.75" bottom="0.5" header="0.3" footer="0.3"/>
  <pageSetup paperSize="17" scale="32" orientation="landscape" r:id="rId1"/>
  <headerFooter>
    <oddHeader>&amp;C&amp;"-,Bold"&amp;26UV Reactor Daily Summary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W50"/>
  <sheetViews>
    <sheetView tabSelected="1" topLeftCell="C1" zoomScale="70" zoomScaleNormal="70" zoomScaleSheetLayoutView="55" zoomScalePageLayoutView="80" workbookViewId="0">
      <selection activeCell="E16" sqref="E16:F16"/>
    </sheetView>
  </sheetViews>
  <sheetFormatPr defaultRowHeight="15" x14ac:dyDescent="0.25"/>
  <cols>
    <col min="1" max="1" width="1.5703125" customWidth="1"/>
    <col min="2" max="2" width="7.5703125" customWidth="1"/>
    <col min="5" max="6" width="9.7109375" customWidth="1"/>
    <col min="11" max="12" width="9.42578125" customWidth="1"/>
    <col min="13" max="13" width="14.28515625" customWidth="1"/>
    <col min="14" max="15" width="19.85546875" customWidth="1"/>
    <col min="16" max="17" width="18.42578125" customWidth="1"/>
    <col min="18" max="19" width="11.7109375" customWidth="1"/>
    <col min="20" max="21" width="10.28515625" customWidth="1"/>
    <col min="22" max="22" width="1.28515625" customWidth="1"/>
    <col min="23" max="23" width="7" customWidth="1"/>
  </cols>
  <sheetData>
    <row r="1" spans="1:23" ht="6.4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3" ht="15.75" thickBot="1" x14ac:dyDescent="0.3">
      <c r="A2" s="5"/>
      <c r="B2" s="135" t="s">
        <v>0</v>
      </c>
      <c r="C2" s="135"/>
      <c r="D2" s="135"/>
      <c r="E2" s="135"/>
      <c r="F2" s="134"/>
      <c r="G2" s="134"/>
      <c r="H2" s="134"/>
      <c r="I2" s="21"/>
      <c r="J2" s="135" t="s">
        <v>6</v>
      </c>
      <c r="K2" s="135"/>
      <c r="L2" s="135"/>
      <c r="M2" s="135"/>
      <c r="N2" s="136" t="s">
        <v>87</v>
      </c>
      <c r="O2" s="136"/>
      <c r="P2" s="10"/>
      <c r="Q2" s="6"/>
      <c r="R2" s="6"/>
      <c r="S2" s="6"/>
      <c r="T2" s="6"/>
      <c r="U2" s="6"/>
      <c r="V2" s="7"/>
    </row>
    <row r="3" spans="1:23" ht="15.75" thickBot="1" x14ac:dyDescent="0.3">
      <c r="A3" s="5"/>
      <c r="B3" s="135" t="s">
        <v>9</v>
      </c>
      <c r="C3" s="135"/>
      <c r="D3" s="135"/>
      <c r="E3" s="135"/>
      <c r="F3" s="134" t="s">
        <v>80</v>
      </c>
      <c r="G3" s="134"/>
      <c r="H3" s="134"/>
      <c r="I3" s="22"/>
      <c r="J3" s="135" t="s">
        <v>7</v>
      </c>
      <c r="K3" s="135"/>
      <c r="L3" s="135"/>
      <c r="M3" s="135"/>
      <c r="N3" s="137">
        <v>0.68400000000000005</v>
      </c>
      <c r="O3" s="137"/>
      <c r="P3" s="10"/>
      <c r="Q3" s="6"/>
      <c r="R3" s="6"/>
      <c r="S3" s="6"/>
      <c r="T3" s="6"/>
      <c r="U3" s="6"/>
      <c r="V3" s="7"/>
    </row>
    <row r="4" spans="1:23" ht="15.75" thickBot="1" x14ac:dyDescent="0.3">
      <c r="A4" s="5"/>
      <c r="B4" s="135" t="s">
        <v>1</v>
      </c>
      <c r="C4" s="135"/>
      <c r="D4" s="135"/>
      <c r="E4" s="135"/>
      <c r="F4" s="134" t="s">
        <v>86</v>
      </c>
      <c r="G4" s="134"/>
      <c r="H4" s="134"/>
      <c r="I4" s="22"/>
      <c r="J4" s="135" t="s">
        <v>8</v>
      </c>
      <c r="K4" s="135"/>
      <c r="L4" s="135"/>
      <c r="M4" s="135"/>
      <c r="N4" s="139" t="s">
        <v>88</v>
      </c>
      <c r="O4" s="139"/>
      <c r="P4" s="10"/>
      <c r="Q4" s="6"/>
      <c r="R4" s="6"/>
      <c r="S4" s="6"/>
      <c r="T4" s="6"/>
      <c r="U4" s="6"/>
      <c r="V4" s="7"/>
    </row>
    <row r="5" spans="1:23" ht="18" customHeight="1" thickBot="1" x14ac:dyDescent="0.3">
      <c r="A5" s="5"/>
      <c r="B5" s="135" t="s">
        <v>5</v>
      </c>
      <c r="C5" s="135"/>
      <c r="D5" s="135"/>
      <c r="E5" s="135"/>
      <c r="F5" s="134" t="s">
        <v>81</v>
      </c>
      <c r="G5" s="134"/>
      <c r="H5" s="134"/>
      <c r="I5" s="22"/>
      <c r="J5" s="102" t="s">
        <v>22</v>
      </c>
      <c r="K5" s="102"/>
      <c r="L5" s="102"/>
      <c r="M5" s="102"/>
      <c r="N5" s="138">
        <v>0.5</v>
      </c>
      <c r="O5" s="138"/>
      <c r="P5" s="10"/>
      <c r="Q5" s="6"/>
      <c r="R5" s="6"/>
      <c r="S5" s="6"/>
      <c r="T5" s="6"/>
      <c r="U5" s="6"/>
      <c r="V5" s="7"/>
    </row>
    <row r="6" spans="1:23" ht="18" thickBot="1" x14ac:dyDescent="0.3">
      <c r="A6" s="5"/>
      <c r="B6" s="135" t="s">
        <v>4</v>
      </c>
      <c r="C6" s="135"/>
      <c r="D6" s="135"/>
      <c r="E6" s="135"/>
      <c r="F6" s="141"/>
      <c r="G6" s="141"/>
      <c r="H6" s="141"/>
      <c r="I6" s="21"/>
      <c r="J6" s="102" t="s">
        <v>27</v>
      </c>
      <c r="K6" s="102"/>
      <c r="L6" s="102"/>
      <c r="M6" s="102"/>
      <c r="N6" s="138">
        <v>0.5</v>
      </c>
      <c r="O6" s="138"/>
      <c r="P6" s="10"/>
      <c r="Q6" s="6"/>
      <c r="R6" s="6"/>
      <c r="S6" s="6"/>
      <c r="T6" s="6"/>
      <c r="U6" s="6"/>
      <c r="V6" s="7"/>
    </row>
    <row r="7" spans="1:23" ht="19.5" thickBot="1" x14ac:dyDescent="0.4">
      <c r="A7" s="5"/>
      <c r="B7" s="135" t="s">
        <v>2</v>
      </c>
      <c r="C7" s="135"/>
      <c r="D7" s="135"/>
      <c r="E7" s="135"/>
      <c r="F7" s="114"/>
      <c r="G7" s="114"/>
      <c r="H7" s="114"/>
      <c r="I7" s="23"/>
      <c r="J7" s="135" t="s">
        <v>33</v>
      </c>
      <c r="K7" s="135"/>
      <c r="L7" s="135"/>
      <c r="M7" s="135"/>
      <c r="N7" s="24">
        <v>1.5</v>
      </c>
      <c r="O7" s="20" t="s">
        <v>21</v>
      </c>
      <c r="P7" s="19"/>
      <c r="Q7" s="6"/>
      <c r="R7" s="6"/>
      <c r="S7" s="6"/>
      <c r="T7" s="6"/>
      <c r="U7" s="6"/>
      <c r="V7" s="7"/>
    </row>
    <row r="8" spans="1:23" ht="12.2" customHeight="1" x14ac:dyDescent="0.25">
      <c r="A8" s="5"/>
      <c r="B8" s="6"/>
      <c r="C8" s="6"/>
      <c r="D8" s="6"/>
      <c r="E8" s="6"/>
      <c r="F8" s="6"/>
      <c r="G8" s="6"/>
      <c r="H8" s="14"/>
      <c r="I8" s="6"/>
      <c r="J8" s="6"/>
      <c r="K8" s="6"/>
      <c r="L8" s="6"/>
      <c r="M8" s="6"/>
      <c r="N8" s="18"/>
      <c r="O8" s="6"/>
      <c r="P8" s="6"/>
      <c r="Q8" s="6"/>
      <c r="R8" s="6"/>
      <c r="S8" s="6"/>
      <c r="T8" s="6"/>
      <c r="U8" s="6"/>
      <c r="V8" s="7"/>
    </row>
    <row r="9" spans="1:23" ht="28.15" customHeight="1" x14ac:dyDescent="0.25">
      <c r="A9" s="5"/>
      <c r="B9" s="125" t="s">
        <v>10</v>
      </c>
      <c r="C9" s="126"/>
      <c r="D9" s="126"/>
      <c r="E9" s="126"/>
      <c r="F9" s="127"/>
      <c r="G9" s="125" t="s">
        <v>17</v>
      </c>
      <c r="H9" s="126"/>
      <c r="I9" s="126"/>
      <c r="J9" s="126"/>
      <c r="K9" s="126"/>
      <c r="L9" s="126"/>
      <c r="M9" s="126"/>
      <c r="N9" s="126"/>
      <c r="O9" s="126"/>
      <c r="P9" s="126"/>
      <c r="Q9" s="127"/>
      <c r="R9" s="125" t="s">
        <v>19</v>
      </c>
      <c r="S9" s="127"/>
      <c r="T9" s="125" t="s">
        <v>18</v>
      </c>
      <c r="U9" s="127"/>
      <c r="V9" s="7"/>
    </row>
    <row r="10" spans="1:23" ht="75.400000000000006" customHeight="1" x14ac:dyDescent="0.25">
      <c r="A10" s="5"/>
      <c r="B10" s="31" t="s">
        <v>11</v>
      </c>
      <c r="C10" s="125" t="s">
        <v>31</v>
      </c>
      <c r="D10" s="127"/>
      <c r="E10" s="142" t="s">
        <v>29</v>
      </c>
      <c r="F10" s="142"/>
      <c r="G10" s="125" t="s">
        <v>28</v>
      </c>
      <c r="H10" s="126"/>
      <c r="I10" s="127"/>
      <c r="J10" s="140" t="s">
        <v>35</v>
      </c>
      <c r="K10" s="140"/>
      <c r="L10" s="109"/>
      <c r="M10" s="28" t="s">
        <v>25</v>
      </c>
      <c r="N10" s="108" t="s">
        <v>23</v>
      </c>
      <c r="O10" s="109"/>
      <c r="P10" s="28" t="s">
        <v>12</v>
      </c>
      <c r="Q10" s="28" t="s">
        <v>13</v>
      </c>
      <c r="R10" s="125" t="s">
        <v>24</v>
      </c>
      <c r="S10" s="127"/>
      <c r="T10" s="108" t="s">
        <v>14</v>
      </c>
      <c r="U10" s="109"/>
      <c r="V10" s="12"/>
      <c r="W10" s="11"/>
    </row>
    <row r="11" spans="1:23" x14ac:dyDescent="0.25">
      <c r="A11" s="5"/>
      <c r="B11" s="32">
        <v>1</v>
      </c>
      <c r="C11" s="124"/>
      <c r="D11" s="124"/>
      <c r="E11" s="124"/>
      <c r="F11" s="124"/>
      <c r="G11" s="128"/>
      <c r="H11" s="129"/>
      <c r="I11" s="130"/>
      <c r="J11" s="118">
        <v>3.66</v>
      </c>
      <c r="K11" s="118"/>
      <c r="L11" s="119"/>
      <c r="M11" s="29"/>
      <c r="N11" s="106" t="str">
        <f>IF(AND(ISNUMBER(M11)=TRUE,ISNUMBER(J11)=TRUE,ISNUMBER(G11)=TRUE),IF(E11&gt;0,M11/J11,""),"")</f>
        <v/>
      </c>
      <c r="O11" s="106"/>
      <c r="P11" s="26"/>
      <c r="Q11" s="29"/>
      <c r="R11" s="112" t="str">
        <f t="shared" ref="R11:R41" si="0">IF(AND(ISNUMBER(N11)=TRUE,ISNUMBER($N$7)=TRUE),IF(N11&gt;$N$7,"Y","N"),"")</f>
        <v/>
      </c>
      <c r="S11" s="112"/>
      <c r="T11" s="111"/>
      <c r="U11" s="111"/>
      <c r="V11" s="7"/>
    </row>
    <row r="12" spans="1:23" x14ac:dyDescent="0.25">
      <c r="A12" s="5"/>
      <c r="B12" s="33">
        <v>2</v>
      </c>
      <c r="C12" s="123"/>
      <c r="D12" s="121"/>
      <c r="E12" s="123"/>
      <c r="F12" s="121"/>
      <c r="G12" s="115"/>
      <c r="H12" s="116"/>
      <c r="I12" s="117"/>
      <c r="J12" s="120">
        <v>3.66</v>
      </c>
      <c r="K12" s="120"/>
      <c r="L12" s="121"/>
      <c r="M12" s="30"/>
      <c r="N12" s="107" t="str">
        <f t="shared" ref="N12:N41" si="1">IF(AND(ISNUMBER(M12)=TRUE,ISNUMBER(J12)=TRUE,ISNUMBER(G12)=TRUE),IF(E12&gt;0,M12/J12,""),"")</f>
        <v/>
      </c>
      <c r="O12" s="107"/>
      <c r="P12" s="27"/>
      <c r="Q12" s="30"/>
      <c r="R12" s="113" t="str">
        <f t="shared" si="0"/>
        <v/>
      </c>
      <c r="S12" s="113"/>
      <c r="T12" s="110"/>
      <c r="U12" s="110"/>
      <c r="V12" s="7"/>
    </row>
    <row r="13" spans="1:23" x14ac:dyDescent="0.25">
      <c r="A13" s="5"/>
      <c r="B13" s="32">
        <v>3</v>
      </c>
      <c r="C13" s="122"/>
      <c r="D13" s="119"/>
      <c r="E13" s="122"/>
      <c r="F13" s="119"/>
      <c r="G13" s="128"/>
      <c r="H13" s="129"/>
      <c r="I13" s="130"/>
      <c r="J13" s="118">
        <v>3.66</v>
      </c>
      <c r="K13" s="118"/>
      <c r="L13" s="119"/>
      <c r="M13" s="29"/>
      <c r="N13" s="106" t="str">
        <f t="shared" si="1"/>
        <v/>
      </c>
      <c r="O13" s="106"/>
      <c r="P13" s="26"/>
      <c r="Q13" s="29"/>
      <c r="R13" s="112" t="str">
        <f t="shared" si="0"/>
        <v/>
      </c>
      <c r="S13" s="112"/>
      <c r="T13" s="111"/>
      <c r="U13" s="111"/>
      <c r="V13" s="7"/>
    </row>
    <row r="14" spans="1:23" x14ac:dyDescent="0.25">
      <c r="A14" s="5"/>
      <c r="B14" s="33">
        <v>4</v>
      </c>
      <c r="C14" s="123"/>
      <c r="D14" s="121"/>
      <c r="E14" s="123"/>
      <c r="F14" s="121"/>
      <c r="G14" s="115"/>
      <c r="H14" s="116"/>
      <c r="I14" s="117"/>
      <c r="J14" s="120">
        <v>3.66</v>
      </c>
      <c r="K14" s="120"/>
      <c r="L14" s="121"/>
      <c r="M14" s="30"/>
      <c r="N14" s="107" t="str">
        <f t="shared" si="1"/>
        <v/>
      </c>
      <c r="O14" s="107"/>
      <c r="P14" s="27"/>
      <c r="Q14" s="30"/>
      <c r="R14" s="113" t="str">
        <f t="shared" si="0"/>
        <v/>
      </c>
      <c r="S14" s="113"/>
      <c r="T14" s="110"/>
      <c r="U14" s="110"/>
      <c r="V14" s="7"/>
    </row>
    <row r="15" spans="1:23" x14ac:dyDescent="0.25">
      <c r="A15" s="5"/>
      <c r="B15" s="32">
        <v>5</v>
      </c>
      <c r="C15" s="122"/>
      <c r="D15" s="119"/>
      <c r="E15" s="122"/>
      <c r="F15" s="119"/>
      <c r="G15" s="128"/>
      <c r="H15" s="129"/>
      <c r="I15" s="130"/>
      <c r="J15" s="118">
        <v>3.66</v>
      </c>
      <c r="K15" s="118"/>
      <c r="L15" s="119"/>
      <c r="M15" s="29"/>
      <c r="N15" s="106" t="str">
        <f t="shared" si="1"/>
        <v/>
      </c>
      <c r="O15" s="106"/>
      <c r="P15" s="26"/>
      <c r="Q15" s="29"/>
      <c r="R15" s="112" t="str">
        <f t="shared" si="0"/>
        <v/>
      </c>
      <c r="S15" s="112"/>
      <c r="T15" s="111"/>
      <c r="U15" s="111"/>
      <c r="V15" s="7"/>
    </row>
    <row r="16" spans="1:23" x14ac:dyDescent="0.25">
      <c r="A16" s="5"/>
      <c r="B16" s="33">
        <v>6</v>
      </c>
      <c r="C16" s="123"/>
      <c r="D16" s="121"/>
      <c r="E16" s="123"/>
      <c r="F16" s="121"/>
      <c r="G16" s="115"/>
      <c r="H16" s="116"/>
      <c r="I16" s="117"/>
      <c r="J16" s="120">
        <v>3.66</v>
      </c>
      <c r="K16" s="120"/>
      <c r="L16" s="121"/>
      <c r="M16" s="30"/>
      <c r="N16" s="107" t="str">
        <f t="shared" si="1"/>
        <v/>
      </c>
      <c r="O16" s="107"/>
      <c r="P16" s="27"/>
      <c r="Q16" s="30"/>
      <c r="R16" s="113" t="str">
        <f t="shared" si="0"/>
        <v/>
      </c>
      <c r="S16" s="113"/>
      <c r="T16" s="110"/>
      <c r="U16" s="110"/>
      <c r="V16" s="7"/>
    </row>
    <row r="17" spans="1:22" x14ac:dyDescent="0.25">
      <c r="A17" s="5"/>
      <c r="B17" s="32">
        <v>7</v>
      </c>
      <c r="C17" s="122"/>
      <c r="D17" s="119"/>
      <c r="E17" s="122"/>
      <c r="F17" s="119"/>
      <c r="G17" s="128"/>
      <c r="H17" s="129"/>
      <c r="I17" s="130"/>
      <c r="J17" s="118">
        <v>3.66</v>
      </c>
      <c r="K17" s="118"/>
      <c r="L17" s="119"/>
      <c r="M17" s="29"/>
      <c r="N17" s="106" t="str">
        <f t="shared" si="1"/>
        <v/>
      </c>
      <c r="O17" s="106"/>
      <c r="P17" s="26"/>
      <c r="Q17" s="29"/>
      <c r="R17" s="112" t="str">
        <f t="shared" si="0"/>
        <v/>
      </c>
      <c r="S17" s="112"/>
      <c r="T17" s="111"/>
      <c r="U17" s="111"/>
      <c r="V17" s="7"/>
    </row>
    <row r="18" spans="1:22" x14ac:dyDescent="0.25">
      <c r="A18" s="5"/>
      <c r="B18" s="33">
        <v>8</v>
      </c>
      <c r="C18" s="123"/>
      <c r="D18" s="121"/>
      <c r="E18" s="123"/>
      <c r="F18" s="121"/>
      <c r="G18" s="115"/>
      <c r="H18" s="116"/>
      <c r="I18" s="117"/>
      <c r="J18" s="120">
        <v>3.66</v>
      </c>
      <c r="K18" s="120"/>
      <c r="L18" s="121"/>
      <c r="M18" s="30"/>
      <c r="N18" s="107" t="str">
        <f t="shared" si="1"/>
        <v/>
      </c>
      <c r="O18" s="107"/>
      <c r="P18" s="27"/>
      <c r="Q18" s="30"/>
      <c r="R18" s="113" t="str">
        <f t="shared" si="0"/>
        <v/>
      </c>
      <c r="S18" s="113"/>
      <c r="T18" s="110"/>
      <c r="U18" s="110"/>
      <c r="V18" s="7"/>
    </row>
    <row r="19" spans="1:22" x14ac:dyDescent="0.25">
      <c r="A19" s="5"/>
      <c r="B19" s="32">
        <v>9</v>
      </c>
      <c r="C19" s="122"/>
      <c r="D19" s="119"/>
      <c r="E19" s="122"/>
      <c r="F19" s="119"/>
      <c r="G19" s="128"/>
      <c r="H19" s="129"/>
      <c r="I19" s="130"/>
      <c r="J19" s="118">
        <v>3.66</v>
      </c>
      <c r="K19" s="118"/>
      <c r="L19" s="119"/>
      <c r="M19" s="29"/>
      <c r="N19" s="106" t="str">
        <f t="shared" si="1"/>
        <v/>
      </c>
      <c r="O19" s="106"/>
      <c r="P19" s="26"/>
      <c r="Q19" s="29"/>
      <c r="R19" s="112" t="str">
        <f t="shared" si="0"/>
        <v/>
      </c>
      <c r="S19" s="112"/>
      <c r="T19" s="111"/>
      <c r="U19" s="111"/>
      <c r="V19" s="7"/>
    </row>
    <row r="20" spans="1:22" x14ac:dyDescent="0.25">
      <c r="A20" s="5"/>
      <c r="B20" s="33">
        <v>10</v>
      </c>
      <c r="C20" s="123"/>
      <c r="D20" s="121"/>
      <c r="E20" s="123"/>
      <c r="F20" s="121"/>
      <c r="G20" s="115"/>
      <c r="H20" s="116"/>
      <c r="I20" s="117"/>
      <c r="J20" s="120">
        <v>3.66</v>
      </c>
      <c r="K20" s="120"/>
      <c r="L20" s="121"/>
      <c r="M20" s="30"/>
      <c r="N20" s="107" t="str">
        <f t="shared" si="1"/>
        <v/>
      </c>
      <c r="O20" s="107"/>
      <c r="P20" s="27"/>
      <c r="Q20" s="30"/>
      <c r="R20" s="113" t="str">
        <f t="shared" si="0"/>
        <v/>
      </c>
      <c r="S20" s="113"/>
      <c r="T20" s="110"/>
      <c r="U20" s="110"/>
      <c r="V20" s="7"/>
    </row>
    <row r="21" spans="1:22" x14ac:dyDescent="0.25">
      <c r="A21" s="5"/>
      <c r="B21" s="32">
        <v>11</v>
      </c>
      <c r="C21" s="122"/>
      <c r="D21" s="119"/>
      <c r="E21" s="122"/>
      <c r="F21" s="119"/>
      <c r="G21" s="128"/>
      <c r="H21" s="129"/>
      <c r="I21" s="130"/>
      <c r="J21" s="118">
        <v>3.66</v>
      </c>
      <c r="K21" s="118"/>
      <c r="L21" s="119"/>
      <c r="M21" s="29"/>
      <c r="N21" s="106" t="str">
        <f t="shared" si="1"/>
        <v/>
      </c>
      <c r="O21" s="106"/>
      <c r="P21" s="26"/>
      <c r="Q21" s="29"/>
      <c r="R21" s="112" t="str">
        <f t="shared" si="0"/>
        <v/>
      </c>
      <c r="S21" s="112"/>
      <c r="T21" s="111"/>
      <c r="U21" s="111"/>
      <c r="V21" s="7"/>
    </row>
    <row r="22" spans="1:22" x14ac:dyDescent="0.25">
      <c r="A22" s="5"/>
      <c r="B22" s="33">
        <v>12</v>
      </c>
      <c r="C22" s="123"/>
      <c r="D22" s="121"/>
      <c r="E22" s="123"/>
      <c r="F22" s="121"/>
      <c r="G22" s="115"/>
      <c r="H22" s="116"/>
      <c r="I22" s="117"/>
      <c r="J22" s="120">
        <v>3.66</v>
      </c>
      <c r="K22" s="120"/>
      <c r="L22" s="121"/>
      <c r="M22" s="30"/>
      <c r="N22" s="107" t="str">
        <f t="shared" si="1"/>
        <v/>
      </c>
      <c r="O22" s="107"/>
      <c r="P22" s="27"/>
      <c r="Q22" s="30"/>
      <c r="R22" s="113" t="str">
        <f t="shared" si="0"/>
        <v/>
      </c>
      <c r="S22" s="113"/>
      <c r="T22" s="110"/>
      <c r="U22" s="110"/>
      <c r="V22" s="7"/>
    </row>
    <row r="23" spans="1:22" x14ac:dyDescent="0.25">
      <c r="A23" s="5"/>
      <c r="B23" s="32">
        <v>13</v>
      </c>
      <c r="C23" s="122"/>
      <c r="D23" s="119"/>
      <c r="E23" s="122"/>
      <c r="F23" s="119"/>
      <c r="G23" s="128"/>
      <c r="H23" s="129"/>
      <c r="I23" s="130"/>
      <c r="J23" s="118">
        <v>3.66</v>
      </c>
      <c r="K23" s="118"/>
      <c r="L23" s="119"/>
      <c r="M23" s="29"/>
      <c r="N23" s="106" t="str">
        <f t="shared" si="1"/>
        <v/>
      </c>
      <c r="O23" s="106"/>
      <c r="P23" s="26"/>
      <c r="Q23" s="29"/>
      <c r="R23" s="112" t="str">
        <f t="shared" si="0"/>
        <v/>
      </c>
      <c r="S23" s="112"/>
      <c r="T23" s="111"/>
      <c r="U23" s="111"/>
      <c r="V23" s="7"/>
    </row>
    <row r="24" spans="1:22" x14ac:dyDescent="0.25">
      <c r="A24" s="5"/>
      <c r="B24" s="33">
        <v>14</v>
      </c>
      <c r="C24" s="123"/>
      <c r="D24" s="121"/>
      <c r="E24" s="123"/>
      <c r="F24" s="121"/>
      <c r="G24" s="115"/>
      <c r="H24" s="116"/>
      <c r="I24" s="117"/>
      <c r="J24" s="120">
        <v>3.66</v>
      </c>
      <c r="K24" s="120"/>
      <c r="L24" s="121"/>
      <c r="M24" s="30"/>
      <c r="N24" s="107" t="str">
        <f t="shared" si="1"/>
        <v/>
      </c>
      <c r="O24" s="107"/>
      <c r="P24" s="27"/>
      <c r="Q24" s="30"/>
      <c r="R24" s="113" t="str">
        <f t="shared" si="0"/>
        <v/>
      </c>
      <c r="S24" s="113"/>
      <c r="T24" s="110"/>
      <c r="U24" s="110"/>
      <c r="V24" s="7"/>
    </row>
    <row r="25" spans="1:22" x14ac:dyDescent="0.25">
      <c r="A25" s="5"/>
      <c r="B25" s="32">
        <v>15</v>
      </c>
      <c r="C25" s="122"/>
      <c r="D25" s="119"/>
      <c r="E25" s="122"/>
      <c r="F25" s="119"/>
      <c r="G25" s="128"/>
      <c r="H25" s="129"/>
      <c r="I25" s="130"/>
      <c r="J25" s="118">
        <v>3.66</v>
      </c>
      <c r="K25" s="118"/>
      <c r="L25" s="119"/>
      <c r="M25" s="29"/>
      <c r="N25" s="106" t="str">
        <f t="shared" si="1"/>
        <v/>
      </c>
      <c r="O25" s="106"/>
      <c r="P25" s="26"/>
      <c r="Q25" s="29"/>
      <c r="R25" s="112" t="str">
        <f t="shared" si="0"/>
        <v/>
      </c>
      <c r="S25" s="112"/>
      <c r="T25" s="111"/>
      <c r="U25" s="111"/>
      <c r="V25" s="7"/>
    </row>
    <row r="26" spans="1:22" x14ac:dyDescent="0.25">
      <c r="A26" s="5"/>
      <c r="B26" s="33">
        <v>16</v>
      </c>
      <c r="C26" s="123"/>
      <c r="D26" s="121"/>
      <c r="E26" s="123"/>
      <c r="F26" s="121"/>
      <c r="G26" s="115"/>
      <c r="H26" s="116"/>
      <c r="I26" s="117"/>
      <c r="J26" s="120">
        <v>3.66</v>
      </c>
      <c r="K26" s="120"/>
      <c r="L26" s="121"/>
      <c r="M26" s="30"/>
      <c r="N26" s="107" t="str">
        <f t="shared" si="1"/>
        <v/>
      </c>
      <c r="O26" s="107"/>
      <c r="P26" s="27"/>
      <c r="Q26" s="30"/>
      <c r="R26" s="113" t="str">
        <f t="shared" si="0"/>
        <v/>
      </c>
      <c r="S26" s="113"/>
      <c r="T26" s="110"/>
      <c r="U26" s="110"/>
      <c r="V26" s="7"/>
    </row>
    <row r="27" spans="1:22" x14ac:dyDescent="0.25">
      <c r="A27" s="5"/>
      <c r="B27" s="32">
        <v>17</v>
      </c>
      <c r="C27" s="122"/>
      <c r="D27" s="119"/>
      <c r="E27" s="122"/>
      <c r="F27" s="119"/>
      <c r="G27" s="128"/>
      <c r="H27" s="129"/>
      <c r="I27" s="130"/>
      <c r="J27" s="118">
        <v>3.66</v>
      </c>
      <c r="K27" s="118"/>
      <c r="L27" s="119"/>
      <c r="M27" s="29"/>
      <c r="N27" s="106" t="str">
        <f t="shared" si="1"/>
        <v/>
      </c>
      <c r="O27" s="106"/>
      <c r="P27" s="26"/>
      <c r="Q27" s="29"/>
      <c r="R27" s="112" t="str">
        <f t="shared" si="0"/>
        <v/>
      </c>
      <c r="S27" s="112"/>
      <c r="T27" s="111"/>
      <c r="U27" s="111"/>
      <c r="V27" s="7"/>
    </row>
    <row r="28" spans="1:22" x14ac:dyDescent="0.25">
      <c r="A28" s="5"/>
      <c r="B28" s="33">
        <v>18</v>
      </c>
      <c r="C28" s="123"/>
      <c r="D28" s="121"/>
      <c r="E28" s="123"/>
      <c r="F28" s="121"/>
      <c r="G28" s="115"/>
      <c r="H28" s="116"/>
      <c r="I28" s="117"/>
      <c r="J28" s="120">
        <v>3.66</v>
      </c>
      <c r="K28" s="120"/>
      <c r="L28" s="121"/>
      <c r="M28" s="30"/>
      <c r="N28" s="107" t="str">
        <f t="shared" si="1"/>
        <v/>
      </c>
      <c r="O28" s="107"/>
      <c r="P28" s="27"/>
      <c r="Q28" s="30"/>
      <c r="R28" s="113" t="str">
        <f t="shared" si="0"/>
        <v/>
      </c>
      <c r="S28" s="113"/>
      <c r="T28" s="110"/>
      <c r="U28" s="110"/>
      <c r="V28" s="7"/>
    </row>
    <row r="29" spans="1:22" x14ac:dyDescent="0.25">
      <c r="A29" s="5"/>
      <c r="B29" s="32">
        <v>19</v>
      </c>
      <c r="C29" s="122"/>
      <c r="D29" s="119"/>
      <c r="E29" s="122"/>
      <c r="F29" s="119"/>
      <c r="G29" s="128"/>
      <c r="H29" s="129"/>
      <c r="I29" s="130"/>
      <c r="J29" s="118">
        <v>3.66</v>
      </c>
      <c r="K29" s="118"/>
      <c r="L29" s="119"/>
      <c r="M29" s="29"/>
      <c r="N29" s="106" t="str">
        <f t="shared" si="1"/>
        <v/>
      </c>
      <c r="O29" s="106"/>
      <c r="P29" s="26"/>
      <c r="Q29" s="29"/>
      <c r="R29" s="112" t="str">
        <f t="shared" si="0"/>
        <v/>
      </c>
      <c r="S29" s="112"/>
      <c r="T29" s="111"/>
      <c r="U29" s="111"/>
      <c r="V29" s="7"/>
    </row>
    <row r="30" spans="1:22" x14ac:dyDescent="0.25">
      <c r="A30" s="5"/>
      <c r="B30" s="33">
        <v>20</v>
      </c>
      <c r="C30" s="123"/>
      <c r="D30" s="121"/>
      <c r="E30" s="123"/>
      <c r="F30" s="121"/>
      <c r="G30" s="115"/>
      <c r="H30" s="116"/>
      <c r="I30" s="117"/>
      <c r="J30" s="120">
        <v>3.66</v>
      </c>
      <c r="K30" s="120"/>
      <c r="L30" s="121"/>
      <c r="M30" s="30"/>
      <c r="N30" s="107" t="str">
        <f t="shared" si="1"/>
        <v/>
      </c>
      <c r="O30" s="107"/>
      <c r="P30" s="27"/>
      <c r="Q30" s="30"/>
      <c r="R30" s="113" t="str">
        <f t="shared" si="0"/>
        <v/>
      </c>
      <c r="S30" s="113"/>
      <c r="T30" s="110"/>
      <c r="U30" s="110"/>
      <c r="V30" s="7"/>
    </row>
    <row r="31" spans="1:22" x14ac:dyDescent="0.25">
      <c r="A31" s="5"/>
      <c r="B31" s="32">
        <v>21</v>
      </c>
      <c r="C31" s="122"/>
      <c r="D31" s="119"/>
      <c r="E31" s="122"/>
      <c r="F31" s="119"/>
      <c r="G31" s="128"/>
      <c r="H31" s="129"/>
      <c r="I31" s="130"/>
      <c r="J31" s="118">
        <v>3.66</v>
      </c>
      <c r="K31" s="118"/>
      <c r="L31" s="119"/>
      <c r="M31" s="29"/>
      <c r="N31" s="106" t="str">
        <f t="shared" si="1"/>
        <v/>
      </c>
      <c r="O31" s="106"/>
      <c r="P31" s="26"/>
      <c r="Q31" s="29"/>
      <c r="R31" s="112" t="str">
        <f t="shared" si="0"/>
        <v/>
      </c>
      <c r="S31" s="112"/>
      <c r="T31" s="111"/>
      <c r="U31" s="111"/>
      <c r="V31" s="7"/>
    </row>
    <row r="32" spans="1:22" x14ac:dyDescent="0.25">
      <c r="A32" s="5"/>
      <c r="B32" s="33">
        <v>22</v>
      </c>
      <c r="C32" s="123"/>
      <c r="D32" s="121"/>
      <c r="E32" s="123"/>
      <c r="F32" s="121"/>
      <c r="G32" s="115"/>
      <c r="H32" s="116"/>
      <c r="I32" s="117"/>
      <c r="J32" s="120">
        <v>3.66</v>
      </c>
      <c r="K32" s="120"/>
      <c r="L32" s="121"/>
      <c r="M32" s="30"/>
      <c r="N32" s="107" t="str">
        <f t="shared" si="1"/>
        <v/>
      </c>
      <c r="O32" s="107"/>
      <c r="P32" s="27"/>
      <c r="Q32" s="30"/>
      <c r="R32" s="113" t="str">
        <f t="shared" si="0"/>
        <v/>
      </c>
      <c r="S32" s="113"/>
      <c r="T32" s="110"/>
      <c r="U32" s="110"/>
      <c r="V32" s="7"/>
    </row>
    <row r="33" spans="1:22" x14ac:dyDescent="0.25">
      <c r="A33" s="5"/>
      <c r="B33" s="32">
        <v>23</v>
      </c>
      <c r="C33" s="122"/>
      <c r="D33" s="119"/>
      <c r="E33" s="122"/>
      <c r="F33" s="119"/>
      <c r="G33" s="128"/>
      <c r="H33" s="129"/>
      <c r="I33" s="130"/>
      <c r="J33" s="118">
        <v>3.66</v>
      </c>
      <c r="K33" s="118"/>
      <c r="L33" s="119"/>
      <c r="M33" s="29"/>
      <c r="N33" s="106" t="str">
        <f t="shared" si="1"/>
        <v/>
      </c>
      <c r="O33" s="106"/>
      <c r="P33" s="26"/>
      <c r="Q33" s="29"/>
      <c r="R33" s="112" t="str">
        <f t="shared" si="0"/>
        <v/>
      </c>
      <c r="S33" s="112"/>
      <c r="T33" s="111"/>
      <c r="U33" s="111"/>
      <c r="V33" s="7"/>
    </row>
    <row r="34" spans="1:22" x14ac:dyDescent="0.25">
      <c r="A34" s="5"/>
      <c r="B34" s="33">
        <v>24</v>
      </c>
      <c r="C34" s="123"/>
      <c r="D34" s="121"/>
      <c r="E34" s="123"/>
      <c r="F34" s="121"/>
      <c r="G34" s="115"/>
      <c r="H34" s="116"/>
      <c r="I34" s="117"/>
      <c r="J34" s="120">
        <v>3.66</v>
      </c>
      <c r="K34" s="120"/>
      <c r="L34" s="121"/>
      <c r="M34" s="30"/>
      <c r="N34" s="107" t="str">
        <f t="shared" si="1"/>
        <v/>
      </c>
      <c r="O34" s="107"/>
      <c r="P34" s="27"/>
      <c r="Q34" s="30"/>
      <c r="R34" s="113" t="str">
        <f t="shared" si="0"/>
        <v/>
      </c>
      <c r="S34" s="113"/>
      <c r="T34" s="110"/>
      <c r="U34" s="110"/>
      <c r="V34" s="7"/>
    </row>
    <row r="35" spans="1:22" x14ac:dyDescent="0.25">
      <c r="A35" s="5"/>
      <c r="B35" s="32">
        <v>25</v>
      </c>
      <c r="C35" s="122"/>
      <c r="D35" s="119"/>
      <c r="E35" s="122"/>
      <c r="F35" s="119"/>
      <c r="G35" s="128"/>
      <c r="H35" s="129"/>
      <c r="I35" s="130"/>
      <c r="J35" s="118">
        <v>3.66</v>
      </c>
      <c r="K35" s="118"/>
      <c r="L35" s="119"/>
      <c r="M35" s="29"/>
      <c r="N35" s="106" t="str">
        <f t="shared" si="1"/>
        <v/>
      </c>
      <c r="O35" s="106"/>
      <c r="P35" s="26"/>
      <c r="Q35" s="29"/>
      <c r="R35" s="112" t="str">
        <f t="shared" si="0"/>
        <v/>
      </c>
      <c r="S35" s="112"/>
      <c r="T35" s="111"/>
      <c r="U35" s="111"/>
      <c r="V35" s="7"/>
    </row>
    <row r="36" spans="1:22" x14ac:dyDescent="0.25">
      <c r="A36" s="5"/>
      <c r="B36" s="33">
        <v>26</v>
      </c>
      <c r="C36" s="123"/>
      <c r="D36" s="121"/>
      <c r="E36" s="123"/>
      <c r="F36" s="121"/>
      <c r="G36" s="115"/>
      <c r="H36" s="116"/>
      <c r="I36" s="117"/>
      <c r="J36" s="120">
        <v>3.66</v>
      </c>
      <c r="K36" s="120"/>
      <c r="L36" s="121"/>
      <c r="M36" s="30"/>
      <c r="N36" s="107" t="str">
        <f t="shared" si="1"/>
        <v/>
      </c>
      <c r="O36" s="107"/>
      <c r="P36" s="27"/>
      <c r="Q36" s="30"/>
      <c r="R36" s="113" t="str">
        <f t="shared" si="0"/>
        <v/>
      </c>
      <c r="S36" s="113"/>
      <c r="T36" s="110"/>
      <c r="U36" s="110"/>
      <c r="V36" s="7"/>
    </row>
    <row r="37" spans="1:22" x14ac:dyDescent="0.25">
      <c r="A37" s="5"/>
      <c r="B37" s="32">
        <v>27</v>
      </c>
      <c r="C37" s="122"/>
      <c r="D37" s="119"/>
      <c r="E37" s="122"/>
      <c r="F37" s="119"/>
      <c r="G37" s="128"/>
      <c r="H37" s="129"/>
      <c r="I37" s="130"/>
      <c r="J37" s="118">
        <v>3.66</v>
      </c>
      <c r="K37" s="118"/>
      <c r="L37" s="119"/>
      <c r="M37" s="29"/>
      <c r="N37" s="106" t="str">
        <f t="shared" si="1"/>
        <v/>
      </c>
      <c r="O37" s="106"/>
      <c r="P37" s="26"/>
      <c r="Q37" s="29"/>
      <c r="R37" s="112" t="str">
        <f t="shared" si="0"/>
        <v/>
      </c>
      <c r="S37" s="112"/>
      <c r="T37" s="111"/>
      <c r="U37" s="111"/>
      <c r="V37" s="7"/>
    </row>
    <row r="38" spans="1:22" x14ac:dyDescent="0.25">
      <c r="A38" s="5"/>
      <c r="B38" s="33">
        <v>28</v>
      </c>
      <c r="C38" s="123"/>
      <c r="D38" s="121"/>
      <c r="E38" s="123"/>
      <c r="F38" s="121"/>
      <c r="G38" s="115"/>
      <c r="H38" s="116"/>
      <c r="I38" s="117"/>
      <c r="J38" s="120">
        <v>3.66</v>
      </c>
      <c r="K38" s="120"/>
      <c r="L38" s="121"/>
      <c r="M38" s="30"/>
      <c r="N38" s="107" t="str">
        <f t="shared" si="1"/>
        <v/>
      </c>
      <c r="O38" s="107"/>
      <c r="P38" s="27"/>
      <c r="Q38" s="30"/>
      <c r="R38" s="113" t="str">
        <f t="shared" si="0"/>
        <v/>
      </c>
      <c r="S38" s="113"/>
      <c r="T38" s="110"/>
      <c r="U38" s="110"/>
      <c r="V38" s="7"/>
    </row>
    <row r="39" spans="1:22" x14ac:dyDescent="0.25">
      <c r="A39" s="5"/>
      <c r="B39" s="32">
        <v>29</v>
      </c>
      <c r="C39" s="122"/>
      <c r="D39" s="119"/>
      <c r="E39" s="122"/>
      <c r="F39" s="119"/>
      <c r="G39" s="128"/>
      <c r="H39" s="129"/>
      <c r="I39" s="130"/>
      <c r="J39" s="118">
        <v>3.66</v>
      </c>
      <c r="K39" s="118"/>
      <c r="L39" s="119"/>
      <c r="M39" s="29"/>
      <c r="N39" s="106" t="str">
        <f t="shared" si="1"/>
        <v/>
      </c>
      <c r="O39" s="106"/>
      <c r="P39" s="26"/>
      <c r="Q39" s="29"/>
      <c r="R39" s="112" t="str">
        <f t="shared" si="0"/>
        <v/>
      </c>
      <c r="S39" s="112"/>
      <c r="T39" s="111"/>
      <c r="U39" s="111"/>
      <c r="V39" s="7"/>
    </row>
    <row r="40" spans="1:22" x14ac:dyDescent="0.25">
      <c r="A40" s="5"/>
      <c r="B40" s="33">
        <v>30</v>
      </c>
      <c r="C40" s="123"/>
      <c r="D40" s="121"/>
      <c r="E40" s="123"/>
      <c r="F40" s="121"/>
      <c r="G40" s="115"/>
      <c r="H40" s="116"/>
      <c r="I40" s="117"/>
      <c r="J40" s="120">
        <v>3.66</v>
      </c>
      <c r="K40" s="120"/>
      <c r="L40" s="121"/>
      <c r="M40" s="30"/>
      <c r="N40" s="107" t="str">
        <f t="shared" si="1"/>
        <v/>
      </c>
      <c r="O40" s="107"/>
      <c r="P40" s="27"/>
      <c r="Q40" s="30"/>
      <c r="R40" s="113" t="str">
        <f t="shared" si="0"/>
        <v/>
      </c>
      <c r="S40" s="113"/>
      <c r="T40" s="110"/>
      <c r="U40" s="110"/>
      <c r="V40" s="7"/>
    </row>
    <row r="41" spans="1:22" x14ac:dyDescent="0.25">
      <c r="A41" s="5"/>
      <c r="B41" s="32">
        <v>31</v>
      </c>
      <c r="C41" s="122"/>
      <c r="D41" s="119"/>
      <c r="E41" s="122"/>
      <c r="F41" s="119"/>
      <c r="G41" s="128"/>
      <c r="H41" s="129"/>
      <c r="I41" s="130"/>
      <c r="J41" s="118">
        <v>3.66</v>
      </c>
      <c r="K41" s="118"/>
      <c r="L41" s="119"/>
      <c r="M41" s="29"/>
      <c r="N41" s="106" t="str">
        <f t="shared" si="1"/>
        <v/>
      </c>
      <c r="O41" s="106"/>
      <c r="P41" s="26"/>
      <c r="Q41" s="29"/>
      <c r="R41" s="112" t="str">
        <f t="shared" si="0"/>
        <v/>
      </c>
      <c r="S41" s="112"/>
      <c r="T41" s="111"/>
      <c r="U41" s="111"/>
      <c r="V41" s="7"/>
    </row>
    <row r="42" spans="1:22" x14ac:dyDescent="0.25">
      <c r="A42" s="5"/>
      <c r="B42" s="13" t="s">
        <v>15</v>
      </c>
      <c r="C42" s="146" t="str">
        <f>IF(SUM(C11:D41)&gt;0,MIN(C11:D41),"")</f>
        <v/>
      </c>
      <c r="D42" s="146"/>
      <c r="E42" s="146" t="str">
        <f>IF(SUM(E11:F41)&gt;0,MIN(E11:F41),"")</f>
        <v/>
      </c>
      <c r="F42" s="146"/>
      <c r="G42" s="86"/>
      <c r="H42" s="87"/>
      <c r="I42" s="88"/>
      <c r="J42" s="147">
        <v>3.66</v>
      </c>
      <c r="K42" s="147"/>
      <c r="L42" s="148"/>
      <c r="M42" s="16" t="str">
        <f>IF(SUM(M11:M41)&gt;0,MIN(M11:M41),"")</f>
        <v/>
      </c>
      <c r="N42" s="107" t="str">
        <f>IF(SUM(N11:O41)&gt;0,MIN(N11:O41),"")</f>
        <v/>
      </c>
      <c r="O42" s="107"/>
      <c r="P42" s="17" t="str">
        <f>IF(SUM(P11:P41)&gt;0,MIN(P11:P41),"")</f>
        <v/>
      </c>
      <c r="Q42" s="16" t="str">
        <f>IF(SUM(Q11:Q41)&gt;0,MIN(Q11:Q41),"")</f>
        <v/>
      </c>
      <c r="R42" s="144"/>
      <c r="S42" s="144"/>
      <c r="T42" s="144"/>
      <c r="U42" s="144"/>
      <c r="V42" s="7"/>
    </row>
    <row r="43" spans="1:22" x14ac:dyDescent="0.25">
      <c r="A43" s="5"/>
      <c r="B43" s="13" t="s">
        <v>16</v>
      </c>
      <c r="C43" s="146" t="str">
        <f>IF(SUM(C11:D41)&gt;0,MAX(C11:D41),"")</f>
        <v/>
      </c>
      <c r="D43" s="146"/>
      <c r="E43" s="146" t="str">
        <f>IF(SUM(E11:F41)&gt;0,MAX(E11:F41),"")</f>
        <v/>
      </c>
      <c r="F43" s="146"/>
      <c r="G43" s="86"/>
      <c r="H43" s="87"/>
      <c r="I43" s="88"/>
      <c r="J43" s="147">
        <v>3.66</v>
      </c>
      <c r="K43" s="147"/>
      <c r="L43" s="148"/>
      <c r="M43" s="16" t="str">
        <f>IF(SUM(M11:M41)&gt;0,MAX(M11:M41),"")</f>
        <v/>
      </c>
      <c r="N43" s="107" t="str">
        <f>IF(SUM(N11:O41)&gt;0,MAX(N11:O41),"")</f>
        <v/>
      </c>
      <c r="O43" s="107"/>
      <c r="P43" s="17" t="str">
        <f>IF(SUM(P11:P41)&gt;0,MAX(P11:P41),"")</f>
        <v/>
      </c>
      <c r="Q43" s="16" t="str">
        <f>IF(SUM(Q11:Q41)&gt;0,MAX(Q11:Q41),"")</f>
        <v/>
      </c>
      <c r="R43" s="144"/>
      <c r="S43" s="144"/>
      <c r="T43" s="144"/>
      <c r="U43" s="144"/>
      <c r="V43" s="7"/>
    </row>
    <row r="44" spans="1:22" x14ac:dyDescent="0.25">
      <c r="A44" s="5"/>
      <c r="B44" s="13" t="s">
        <v>3</v>
      </c>
      <c r="C44" s="146" t="str">
        <f>IF(SUM(C11:D41)&gt;0,SUM(C11:D41),"")</f>
        <v/>
      </c>
      <c r="D44" s="146"/>
      <c r="E44" s="146" t="str">
        <f>IF(SUM(E11:F41)&gt;0,SUM(E11:F41),"")</f>
        <v/>
      </c>
      <c r="F44" s="146"/>
      <c r="G44" s="131"/>
      <c r="H44" s="132"/>
      <c r="I44" s="133"/>
      <c r="J44" s="132"/>
      <c r="K44" s="132"/>
      <c r="L44" s="133"/>
      <c r="M44" s="15"/>
      <c r="N44" s="144"/>
      <c r="O44" s="144"/>
      <c r="P44" s="15"/>
      <c r="Q44" s="15"/>
      <c r="R44" s="144"/>
      <c r="S44" s="144"/>
      <c r="T44" s="145" t="str">
        <f>IF(COUNT(T11:U41)&gt;0,SUM(T11:U41),"")</f>
        <v/>
      </c>
      <c r="U44" s="145"/>
      <c r="V44" s="7"/>
    </row>
    <row r="45" spans="1:22" ht="17.25" x14ac:dyDescent="0.25">
      <c r="A45" s="5"/>
      <c r="B45" s="143" t="s">
        <v>32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7"/>
    </row>
    <row r="46" spans="1:22" ht="18.75" x14ac:dyDescent="0.35">
      <c r="A46" s="5"/>
      <c r="B46" s="143" t="s">
        <v>34</v>
      </c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7"/>
    </row>
    <row r="47" spans="1:22" ht="17.25" x14ac:dyDescent="0.25">
      <c r="A47" s="5"/>
      <c r="B47" s="143" t="s">
        <v>26</v>
      </c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7"/>
    </row>
    <row r="48" spans="1:22" ht="17.25" x14ac:dyDescent="0.25">
      <c r="A48" s="5"/>
      <c r="B48" s="143" t="s">
        <v>20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7"/>
    </row>
    <row r="49" spans="1:22" ht="17.25" x14ac:dyDescent="0.25">
      <c r="A49" s="5"/>
      <c r="B49" s="143" t="s">
        <v>36</v>
      </c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7"/>
    </row>
    <row r="50" spans="1:22" ht="6.4" customHeight="1" x14ac:dyDescent="0.25">
      <c r="A50" s="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9"/>
    </row>
  </sheetData>
  <mergeCells count="277">
    <mergeCell ref="J6:M6"/>
    <mergeCell ref="N6:O6"/>
    <mergeCell ref="J7:M7"/>
    <mergeCell ref="J5:M5"/>
    <mergeCell ref="J4:M4"/>
    <mergeCell ref="J3:M3"/>
    <mergeCell ref="J2:M2"/>
    <mergeCell ref="B45:U45"/>
    <mergeCell ref="B46:U46"/>
    <mergeCell ref="J38:L38"/>
    <mergeCell ref="R16:S16"/>
    <mergeCell ref="R17:S17"/>
    <mergeCell ref="R18:S18"/>
    <mergeCell ref="R35:S35"/>
    <mergeCell ref="R36:S36"/>
    <mergeCell ref="R37:S37"/>
    <mergeCell ref="R28:S28"/>
    <mergeCell ref="R29:S29"/>
    <mergeCell ref="R30:S30"/>
    <mergeCell ref="R31:S31"/>
    <mergeCell ref="R32:S32"/>
    <mergeCell ref="R33:S33"/>
    <mergeCell ref="J28:L28"/>
    <mergeCell ref="J29:L29"/>
    <mergeCell ref="B9:F9"/>
    <mergeCell ref="R9:S9"/>
    <mergeCell ref="T9:U9"/>
    <mergeCell ref="N38:O38"/>
    <mergeCell ref="N39:O39"/>
    <mergeCell ref="N40:O40"/>
    <mergeCell ref="N41:O41"/>
    <mergeCell ref="N26:O26"/>
    <mergeCell ref="N27:O27"/>
    <mergeCell ref="N28:O28"/>
    <mergeCell ref="N29:O29"/>
    <mergeCell ref="N30:O30"/>
    <mergeCell ref="N31:O31"/>
    <mergeCell ref="R40:S40"/>
    <mergeCell ref="R34:S34"/>
    <mergeCell ref="R41:S41"/>
    <mergeCell ref="R38:S38"/>
    <mergeCell ref="R39:S39"/>
    <mergeCell ref="R19:S19"/>
    <mergeCell ref="R20:S20"/>
    <mergeCell ref="R21:S21"/>
    <mergeCell ref="R22:S22"/>
    <mergeCell ref="R23:S23"/>
    <mergeCell ref="R24:S24"/>
    <mergeCell ref="B49:U49"/>
    <mergeCell ref="T42:U42"/>
    <mergeCell ref="T43:U43"/>
    <mergeCell ref="T44:U44"/>
    <mergeCell ref="N44:O44"/>
    <mergeCell ref="N42:O42"/>
    <mergeCell ref="N43:O43"/>
    <mergeCell ref="R43:S43"/>
    <mergeCell ref="R44:S44"/>
    <mergeCell ref="C42:D42"/>
    <mergeCell ref="C43:D43"/>
    <mergeCell ref="C44:D44"/>
    <mergeCell ref="E42:F42"/>
    <mergeCell ref="E43:F43"/>
    <mergeCell ref="E44:F44"/>
    <mergeCell ref="R42:S42"/>
    <mergeCell ref="B47:U47"/>
    <mergeCell ref="J42:L42"/>
    <mergeCell ref="J43:L43"/>
    <mergeCell ref="J44:L44"/>
    <mergeCell ref="R25:S25"/>
    <mergeCell ref="R26:S26"/>
    <mergeCell ref="R27:S27"/>
    <mergeCell ref="N34:O34"/>
    <mergeCell ref="J26:L26"/>
    <mergeCell ref="B48:U48"/>
    <mergeCell ref="N36:O36"/>
    <mergeCell ref="N37:O37"/>
    <mergeCell ref="N32:O32"/>
    <mergeCell ref="N33:O33"/>
    <mergeCell ref="C38:D38"/>
    <mergeCell ref="C39:D39"/>
    <mergeCell ref="C40:D40"/>
    <mergeCell ref="C41:D41"/>
    <mergeCell ref="C35:D35"/>
    <mergeCell ref="C36:D36"/>
    <mergeCell ref="C37:D37"/>
    <mergeCell ref="E41:F41"/>
    <mergeCell ref="E38:F38"/>
    <mergeCell ref="E39:F39"/>
    <mergeCell ref="E40:F40"/>
    <mergeCell ref="E29:F29"/>
    <mergeCell ref="E30:F30"/>
    <mergeCell ref="E31:F31"/>
    <mergeCell ref="N22:O22"/>
    <mergeCell ref="N23:O23"/>
    <mergeCell ref="N24:O24"/>
    <mergeCell ref="N25:O25"/>
    <mergeCell ref="J37:L37"/>
    <mergeCell ref="J27:L27"/>
    <mergeCell ref="J25:L25"/>
    <mergeCell ref="J30:L30"/>
    <mergeCell ref="N20:O20"/>
    <mergeCell ref="N21:O21"/>
    <mergeCell ref="J19:L19"/>
    <mergeCell ref="J20:L20"/>
    <mergeCell ref="J21:L21"/>
    <mergeCell ref="J22:L22"/>
    <mergeCell ref="J23:L23"/>
    <mergeCell ref="J24:L24"/>
    <mergeCell ref="N35:O35"/>
    <mergeCell ref="C29:D29"/>
    <mergeCell ref="C18:D18"/>
    <mergeCell ref="C19:D19"/>
    <mergeCell ref="C20:D20"/>
    <mergeCell ref="C21:D21"/>
    <mergeCell ref="C22:D22"/>
    <mergeCell ref="C23:D23"/>
    <mergeCell ref="C25:D25"/>
    <mergeCell ref="C26:D26"/>
    <mergeCell ref="C27:D27"/>
    <mergeCell ref="C28:D28"/>
    <mergeCell ref="C24:D24"/>
    <mergeCell ref="C30:D30"/>
    <mergeCell ref="C31:D31"/>
    <mergeCell ref="C32:D32"/>
    <mergeCell ref="C33:D33"/>
    <mergeCell ref="C34:D34"/>
    <mergeCell ref="E32:F32"/>
    <mergeCell ref="E33:F33"/>
    <mergeCell ref="E34:F34"/>
    <mergeCell ref="E35:F35"/>
    <mergeCell ref="E36:F36"/>
    <mergeCell ref="E37:F37"/>
    <mergeCell ref="T38:U38"/>
    <mergeCell ref="T39:U39"/>
    <mergeCell ref="T40:U40"/>
    <mergeCell ref="J39:L39"/>
    <mergeCell ref="T41:U41"/>
    <mergeCell ref="T32:U32"/>
    <mergeCell ref="T33:U33"/>
    <mergeCell ref="T34:U34"/>
    <mergeCell ref="T35:U35"/>
    <mergeCell ref="T36:U36"/>
    <mergeCell ref="T37:U37"/>
    <mergeCell ref="T26:U26"/>
    <mergeCell ref="T27:U27"/>
    <mergeCell ref="T28:U28"/>
    <mergeCell ref="T29:U29"/>
    <mergeCell ref="T30:U30"/>
    <mergeCell ref="T31:U31"/>
    <mergeCell ref="T20:U20"/>
    <mergeCell ref="T21:U21"/>
    <mergeCell ref="T22:U22"/>
    <mergeCell ref="T23:U23"/>
    <mergeCell ref="T24:U24"/>
    <mergeCell ref="T25:U25"/>
    <mergeCell ref="T18:U18"/>
    <mergeCell ref="T19:U19"/>
    <mergeCell ref="B6:E6"/>
    <mergeCell ref="B7:E7"/>
    <mergeCell ref="T10:U10"/>
    <mergeCell ref="T11:U11"/>
    <mergeCell ref="T12:U12"/>
    <mergeCell ref="T13:U13"/>
    <mergeCell ref="C13:D13"/>
    <mergeCell ref="C14:D14"/>
    <mergeCell ref="C15:D15"/>
    <mergeCell ref="C16:D16"/>
    <mergeCell ref="C17:D17"/>
    <mergeCell ref="N18:O18"/>
    <mergeCell ref="N19:O19"/>
    <mergeCell ref="E10:F10"/>
    <mergeCell ref="C10:D10"/>
    <mergeCell ref="C11:D11"/>
    <mergeCell ref="C12:D12"/>
    <mergeCell ref="E17:F17"/>
    <mergeCell ref="E14:F14"/>
    <mergeCell ref="E15:F15"/>
    <mergeCell ref="E16:F16"/>
    <mergeCell ref="R10:S10"/>
    <mergeCell ref="B2:E2"/>
    <mergeCell ref="B3:E3"/>
    <mergeCell ref="B4:E4"/>
    <mergeCell ref="B5:E5"/>
    <mergeCell ref="N2:O2"/>
    <mergeCell ref="N3:O3"/>
    <mergeCell ref="N5:O5"/>
    <mergeCell ref="N4:O4"/>
    <mergeCell ref="J10:L10"/>
    <mergeCell ref="J11:L11"/>
    <mergeCell ref="J12:L12"/>
    <mergeCell ref="J13:L13"/>
    <mergeCell ref="J14:L14"/>
    <mergeCell ref="J15:L15"/>
    <mergeCell ref="J16:L16"/>
    <mergeCell ref="J17:L17"/>
    <mergeCell ref="F5:H5"/>
    <mergeCell ref="F6:H6"/>
    <mergeCell ref="J18:L18"/>
    <mergeCell ref="G37:I37"/>
    <mergeCell ref="G38:I38"/>
    <mergeCell ref="G39:I39"/>
    <mergeCell ref="F2:H2"/>
    <mergeCell ref="F3:H3"/>
    <mergeCell ref="F4:H4"/>
    <mergeCell ref="J40:L40"/>
    <mergeCell ref="J41:L41"/>
    <mergeCell ref="G10:I10"/>
    <mergeCell ref="G11:I11"/>
    <mergeCell ref="G12:I12"/>
    <mergeCell ref="G13:I13"/>
    <mergeCell ref="G14:I14"/>
    <mergeCell ref="G15:I15"/>
    <mergeCell ref="G16:I16"/>
    <mergeCell ref="G17:I17"/>
    <mergeCell ref="G18:I18"/>
    <mergeCell ref="G19:I19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  <mergeCell ref="G40:I40"/>
    <mergeCell ref="G41:I41"/>
    <mergeCell ref="G42:I42"/>
    <mergeCell ref="G43:I43"/>
    <mergeCell ref="G44:I44"/>
    <mergeCell ref="G29:I29"/>
    <mergeCell ref="G30:I30"/>
    <mergeCell ref="G31:I31"/>
    <mergeCell ref="G32:I32"/>
    <mergeCell ref="G33:I33"/>
    <mergeCell ref="G34:I34"/>
    <mergeCell ref="G35:I35"/>
    <mergeCell ref="F7:H7"/>
    <mergeCell ref="G36:I36"/>
    <mergeCell ref="J31:L31"/>
    <mergeCell ref="J32:L32"/>
    <mergeCell ref="J33:L33"/>
    <mergeCell ref="J34:L34"/>
    <mergeCell ref="J35:L35"/>
    <mergeCell ref="J36:L36"/>
    <mergeCell ref="E25:F25"/>
    <mergeCell ref="E26:F26"/>
    <mergeCell ref="E27:F27"/>
    <mergeCell ref="E28:F28"/>
    <mergeCell ref="E18:F18"/>
    <mergeCell ref="E19:F19"/>
    <mergeCell ref="E20:F20"/>
    <mergeCell ref="E21:F21"/>
    <mergeCell ref="E22:F22"/>
    <mergeCell ref="E11:F11"/>
    <mergeCell ref="E12:F12"/>
    <mergeCell ref="E13:F13"/>
    <mergeCell ref="E23:F23"/>
    <mergeCell ref="E24:F24"/>
    <mergeCell ref="G9:Q9"/>
    <mergeCell ref="N12:O12"/>
    <mergeCell ref="N13:O13"/>
    <mergeCell ref="N14:O14"/>
    <mergeCell ref="N15:O15"/>
    <mergeCell ref="N16:O16"/>
    <mergeCell ref="N17:O17"/>
    <mergeCell ref="N10:O10"/>
    <mergeCell ref="N11:O11"/>
    <mergeCell ref="T14:U14"/>
    <mergeCell ref="T15:U15"/>
    <mergeCell ref="T16:U16"/>
    <mergeCell ref="T17:U17"/>
    <mergeCell ref="R11:S11"/>
    <mergeCell ref="R12:S12"/>
    <mergeCell ref="R13:S13"/>
    <mergeCell ref="R14:S14"/>
    <mergeCell ref="R15:S15"/>
  </mergeCells>
  <conditionalFormatting sqref="R11:S41">
    <cfRule type="cellIs" dxfId="1" priority="2" operator="equal">
      <formula>"N"</formula>
    </cfRule>
  </conditionalFormatting>
  <conditionalFormatting sqref="N11:O41">
    <cfRule type="cellIs" dxfId="0" priority="5" operator="lessThan">
      <formula>$N$7</formula>
    </cfRule>
  </conditionalFormatting>
  <printOptions horizontalCentered="1"/>
  <pageMargins left="0.25" right="0.25" top="0.75" bottom="0.5" header="0.3" footer="0.3"/>
  <pageSetup paperSize="17" scale="60" orientation="landscape" r:id="rId1"/>
  <headerFooter>
    <oddHeader>&amp;C&amp;"-,Bold"&amp;26UV Reactor Daily Summary</oddHead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0012AC3817A7479AD51C16444A487A" ma:contentTypeVersion="0" ma:contentTypeDescription="Create a new document." ma:contentTypeScope="" ma:versionID="3280d6cb453505ba31a20f5a8beb8d8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69bd15139e7c5ec28c0149390f1738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7FE711-F15D-40E5-81F0-24DBC16B8C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5E13C09-8919-45CB-A9CF-68326C9E59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B20390-1BBE-4D45-8397-ECDA2D08AD8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Info</vt:lpstr>
      <vt:lpstr>Summary</vt:lpstr>
      <vt:lpstr>Summary!Print_Area</vt:lpstr>
    </vt:vector>
  </TitlesOfParts>
  <Company>CH2M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Zalla/CH2M HILL</dc:creator>
  <cp:lastModifiedBy>Nick</cp:lastModifiedBy>
  <cp:lastPrinted>2013-07-09T15:47:36Z</cp:lastPrinted>
  <dcterms:created xsi:type="dcterms:W3CDTF">2010-09-22T01:50:24Z</dcterms:created>
  <dcterms:modified xsi:type="dcterms:W3CDTF">2018-05-10T17:39:47Z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0x010100DF0012AC3817A7479AD51C16444A487A</vt:lpwstr>
  </property>
</Properties>
</file>