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00"/>
  </bookViews>
  <sheets>
    <sheet name="特长隧道、特大桥梁及梁板日报表" sheetId="1" r:id="rId1"/>
  </sheets>
  <calcPr calcId="144525"/>
</workbook>
</file>

<file path=xl/sharedStrings.xml><?xml version="1.0" encoding="utf-8"?>
<sst xmlns="http://schemas.openxmlformats.org/spreadsheetml/2006/main" count="132" uniqueCount="63">
  <si>
    <t>金宁段、宁攀段工程进度日报表（2022年3月30日）</t>
  </si>
  <si>
    <t>项目</t>
  </si>
  <si>
    <t>标段</t>
  </si>
  <si>
    <t>所属公司</t>
  </si>
  <si>
    <t>关键工程完成情况</t>
  </si>
  <si>
    <t>本月累计完成情况</t>
  </si>
  <si>
    <t>关键工程</t>
  </si>
  <si>
    <t>工程部位</t>
  </si>
  <si>
    <t>单位</t>
  </si>
  <si>
    <t>设计数量</t>
  </si>
  <si>
    <t>截至前一天
完成数量</t>
  </si>
  <si>
    <t>今日完成工程量</t>
  </si>
  <si>
    <t>累计完成数量</t>
  </si>
  <si>
    <t>累计完成率</t>
  </si>
  <si>
    <t>今日完成总概况</t>
  </si>
  <si>
    <t>今日完成总产值(万元)</t>
  </si>
  <si>
    <t>本月完成产值(万元)</t>
  </si>
  <si>
    <t>本月计划产值(万元)</t>
  </si>
  <si>
    <t>本月完成产值比例</t>
  </si>
  <si>
    <t>截止今日累计完成总概况(自开工）</t>
  </si>
  <si>
    <t>备注</t>
  </si>
  <si>
    <t>出口右洞开挖</t>
  </si>
  <si>
    <t>米</t>
  </si>
  <si>
    <t>骑骡沟特大桥</t>
  </si>
  <si>
    <t>桩基</t>
  </si>
  <si>
    <t>根</t>
  </si>
  <si>
    <t>墩柱</t>
  </si>
  <si>
    <t>盖梁及台帽</t>
  </si>
  <si>
    <t>个</t>
  </si>
  <si>
    <t>T梁</t>
  </si>
  <si>
    <t>25米T梁</t>
  </si>
  <si>
    <t>片</t>
  </si>
  <si>
    <t>40米T梁</t>
  </si>
  <si>
    <t>金宁段</t>
  </si>
  <si>
    <t>ZCB1-13</t>
  </si>
  <si>
    <t>隧道公司</t>
  </si>
  <si>
    <t>宁南隧道</t>
  </si>
  <si>
    <t>进口左洞开挖</t>
  </si>
  <si>
    <t>进口右洞开挖</t>
  </si>
  <si>
    <t>出口左洞开挖</t>
  </si>
  <si>
    <t>ZCB1-Z1</t>
  </si>
  <si>
    <t>宁巧隧道进口端</t>
  </si>
  <si>
    <t>ZCB2-Z2</t>
  </si>
  <si>
    <t>华东公司</t>
  </si>
  <si>
    <t>宁巧隧道出口端</t>
  </si>
  <si>
    <t>川滇金沙江特大桥</t>
  </si>
  <si>
    <t>钢混叠合梁</t>
  </si>
  <si>
    <t>跨</t>
  </si>
  <si>
    <t>钢桁梁</t>
  </si>
  <si>
    <t>宁攀段</t>
  </si>
  <si>
    <t>ZCB1-14</t>
  </si>
  <si>
    <t>陈字凹特大桥</t>
  </si>
  <si>
    <t>ZCB1-19</t>
  </si>
  <si>
    <t>T梁（1号智慧梁厂，设在13标）</t>
  </si>
  <si>
    <t>T梁（2号智慧梁厂，设在14标）</t>
  </si>
  <si>
    <t xml:space="preserve">路基：挖方0万方，填方0万方，排水工程112.2方，防护工程84.0方。
桥梁：桩基0根，墩柱0根，盖梁及台帽0个，现浇箱梁0跨。
隧道：开挖及初支5.4米，仰拱0米，二衬10米，排水沟0米，电缆沟0米，路面0米。
</t>
  </si>
  <si>
    <t xml:space="preserve">路基：挖方215.22万方，填方192.31万方，排水工程18034.0方，防护工程132506.29方。
桥梁：桩基576根，墩柱404根，盖梁及台帽171个,现浇箱梁7跨。
隧道：开挖及初支2978.1米，仰拱2861米，二衬2831米，电缆沟2099米，路面650米。
</t>
  </si>
  <si>
    <t>鹿厂隧道</t>
  </si>
  <si>
    <t>开挖及初支</t>
  </si>
  <si>
    <t>二衬</t>
  </si>
  <si>
    <t>姚家坪隧道</t>
  </si>
  <si>
    <t xml:space="preserve">1#梁厂今日完成马许大桥右幅5-3、6-4、马许大桥左幅6-5、9-1、山北村右线大桥右幅10-3T梁浇筑
2#梁厂今日完成城河2#大桥左幅5-1、6-3、6-4、6-5、小柳树左线大桥左幅1-3、1-5T梁浇筑、城河2#大桥右幅10-4、10-5、城河2#大桥左幅10-1、10-2、10-3、10-4、10-5、冯家湾大桥右幅3-4、3-5T梁安装、冯家湾大桥左幅11、12、13跨湿接缝
</t>
  </si>
  <si>
    <t xml:space="preserve">1#梁厂：累计完成25米T梁预制313片，40米T梁预制197片。
截至目前厂房全部完成，拌合站全部完成，钢筋房全部完成，预制场全部完成。
2#梁厂: 累计完成25米T梁预制667片，40米T梁预制150片。累计完成C20砼面板浇筑41682平方。
截止目前厂房全部完成，拌合站全部完成，钢筋房全部完成，预制场全部完成。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</si>
</sst>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8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24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2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7" borderId="22" applyNumberFormat="0" applyAlignment="0" applyProtection="0">
      <alignment vertical="center"/>
    </xf>
    <xf numFmtId="0" fontId="9" fillId="7" borderId="21" applyNumberFormat="0" applyAlignment="0" applyProtection="0">
      <alignment vertical="center"/>
    </xf>
    <xf numFmtId="0" fontId="20" fillId="17" borderId="2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0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10" fontId="0" fillId="0" borderId="4" xfId="0" applyNumberFormat="1" applyFill="1" applyBorder="1" applyAlignment="1">
      <alignment horizontal="center" vertical="center" wrapText="1"/>
    </xf>
    <xf numFmtId="10" fontId="0" fillId="0" borderId="4" xfId="0" applyNumberForma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0" fontId="0" fillId="0" borderId="6" xfId="0" applyNumberForma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10" fontId="0" fillId="0" borderId="14" xfId="0" applyNumberForma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10" fontId="0" fillId="0" borderId="15" xfId="0" applyNumberForma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154"/>
  <sheetViews>
    <sheetView tabSelected="1" view="pageBreakPreview" zoomScale="70" zoomScalePageLayoutView="25" zoomScaleNormal="70" workbookViewId="0">
      <selection activeCell="J71" sqref="J71:J74"/>
    </sheetView>
  </sheetViews>
  <sheetFormatPr defaultColWidth="9" defaultRowHeight="14.4"/>
  <cols>
    <col min="1" max="1" width="10.3333333333333" style="1" customWidth="1"/>
    <col min="2" max="3" width="11.2222222222222" style="2" customWidth="1"/>
    <col min="4" max="4" width="16" style="2" customWidth="1"/>
    <col min="5" max="5" width="16" style="3" customWidth="1"/>
    <col min="6" max="6" width="6.66666666666667" style="2" customWidth="1"/>
    <col min="7" max="10" width="16" style="2" customWidth="1"/>
    <col min="11" max="11" width="16" style="4" customWidth="1"/>
    <col min="12" max="12" width="38.1111111111111" style="2" customWidth="1"/>
    <col min="13" max="13" width="13.4444444444444" style="2" customWidth="1"/>
    <col min="14" max="14" width="9.66666666666667" style="2"/>
    <col min="15" max="15" width="10.6666666666667" style="2"/>
    <col min="16" max="16" width="9" style="2"/>
    <col min="17" max="17" width="30" style="2" customWidth="1"/>
    <col min="18" max="16384" width="9" style="2"/>
  </cols>
  <sheetData>
    <row r="1" ht="46.05" customHeight="1" spans="1:18">
      <c r="A1" s="5"/>
      <c r="B1" s="6"/>
      <c r="C1" s="6"/>
      <c r="D1" s="7" t="s">
        <v>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24"/>
    </row>
    <row r="2" ht="47.1" customHeight="1" spans="1:18">
      <c r="A2" s="8" t="s">
        <v>1</v>
      </c>
      <c r="B2" s="9" t="s">
        <v>2</v>
      </c>
      <c r="C2" s="9" t="s">
        <v>3</v>
      </c>
      <c r="D2" s="10" t="s">
        <v>4</v>
      </c>
      <c r="E2" s="10"/>
      <c r="F2" s="10"/>
      <c r="G2" s="10"/>
      <c r="H2" s="10"/>
      <c r="I2" s="10"/>
      <c r="J2" s="10"/>
      <c r="K2" s="10"/>
      <c r="L2" s="17" t="s">
        <v>5</v>
      </c>
      <c r="M2" s="17"/>
      <c r="N2" s="17"/>
      <c r="O2" s="17"/>
      <c r="P2" s="17"/>
      <c r="Q2" s="17"/>
      <c r="R2" s="25"/>
    </row>
    <row r="3" ht="47.1" customHeight="1" spans="1:18">
      <c r="A3" s="8"/>
      <c r="B3" s="9"/>
      <c r="C3" s="9"/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18" t="s">
        <v>13</v>
      </c>
      <c r="L3" s="9" t="s">
        <v>14</v>
      </c>
      <c r="M3" s="9" t="s">
        <v>15</v>
      </c>
      <c r="N3" s="9" t="s">
        <v>16</v>
      </c>
      <c r="O3" s="9" t="s">
        <v>17</v>
      </c>
      <c r="P3" s="9" t="s">
        <v>18</v>
      </c>
      <c r="Q3" s="9" t="s">
        <v>19</v>
      </c>
      <c r="R3" s="26" t="s">
        <v>20</v>
      </c>
    </row>
    <row r="4" ht="27.9" hidden="1" customHeight="1" spans="1:18">
      <c r="A4" s="11"/>
      <c r="B4" s="12"/>
      <c r="C4" s="12"/>
      <c r="D4" s="12"/>
      <c r="E4" s="9" t="s">
        <v>21</v>
      </c>
      <c r="F4" s="12" t="s">
        <v>22</v>
      </c>
      <c r="G4" s="12"/>
      <c r="H4" s="12"/>
      <c r="I4" s="12"/>
      <c r="J4" s="12">
        <f t="shared" ref="J4:J29" si="0">H4+I4</f>
        <v>0</v>
      </c>
      <c r="K4" s="19" t="e">
        <f t="shared" ref="K4:K29" si="1">J4/G4</f>
        <v>#DIV/0!</v>
      </c>
      <c r="L4" s="12"/>
      <c r="R4" s="27"/>
    </row>
    <row r="5" ht="27.9" hidden="1" customHeight="1" spans="1:18">
      <c r="A5" s="11"/>
      <c r="B5" s="12"/>
      <c r="C5" s="12"/>
      <c r="D5" s="12" t="s">
        <v>23</v>
      </c>
      <c r="E5" s="13" t="s">
        <v>24</v>
      </c>
      <c r="F5" s="12" t="s">
        <v>25</v>
      </c>
      <c r="G5" s="12"/>
      <c r="H5" s="12"/>
      <c r="I5" s="12"/>
      <c r="J5" s="12">
        <f t="shared" si="0"/>
        <v>0</v>
      </c>
      <c r="K5" s="19" t="e">
        <f t="shared" si="1"/>
        <v>#DIV/0!</v>
      </c>
      <c r="L5" s="12"/>
      <c r="R5" s="28"/>
    </row>
    <row r="6" ht="27.9" hidden="1" customHeight="1" spans="1:18">
      <c r="A6" s="11"/>
      <c r="B6" s="12"/>
      <c r="C6" s="12"/>
      <c r="D6" s="12"/>
      <c r="E6" s="9" t="s">
        <v>26</v>
      </c>
      <c r="F6" s="12" t="s">
        <v>25</v>
      </c>
      <c r="G6" s="12"/>
      <c r="H6" s="12"/>
      <c r="I6" s="12"/>
      <c r="J6" s="12">
        <f t="shared" si="0"/>
        <v>0</v>
      </c>
      <c r="K6" s="19" t="e">
        <f t="shared" si="1"/>
        <v>#DIV/0!</v>
      </c>
      <c r="L6" s="12"/>
      <c r="R6" s="29"/>
    </row>
    <row r="7" ht="27.9" hidden="1" customHeight="1" spans="1:18">
      <c r="A7" s="11"/>
      <c r="B7" s="12"/>
      <c r="C7" s="12"/>
      <c r="D7" s="12"/>
      <c r="E7" s="9" t="s">
        <v>27</v>
      </c>
      <c r="F7" s="12" t="s">
        <v>28</v>
      </c>
      <c r="G7" s="12"/>
      <c r="H7" s="12"/>
      <c r="I7" s="12"/>
      <c r="J7" s="12">
        <f t="shared" si="0"/>
        <v>0</v>
      </c>
      <c r="K7" s="19" t="e">
        <f t="shared" si="1"/>
        <v>#DIV/0!</v>
      </c>
      <c r="L7" s="12"/>
      <c r="R7" s="27"/>
    </row>
    <row r="8" ht="27.9" hidden="1" customHeight="1" spans="1:18">
      <c r="A8" s="11"/>
      <c r="B8" s="12"/>
      <c r="C8" s="12"/>
      <c r="D8" s="12" t="s">
        <v>29</v>
      </c>
      <c r="E8" s="9" t="s">
        <v>30</v>
      </c>
      <c r="F8" s="12" t="s">
        <v>31</v>
      </c>
      <c r="G8" s="12"/>
      <c r="H8" s="12"/>
      <c r="I8" s="12"/>
      <c r="J8" s="12">
        <f t="shared" si="0"/>
        <v>0</v>
      </c>
      <c r="K8" s="19" t="e">
        <f t="shared" si="1"/>
        <v>#DIV/0!</v>
      </c>
      <c r="L8" s="12"/>
      <c r="R8" s="27"/>
    </row>
    <row r="9" ht="27.9" hidden="1" customHeight="1" spans="1:18">
      <c r="A9" s="11"/>
      <c r="B9" s="12"/>
      <c r="C9" s="12"/>
      <c r="D9" s="12"/>
      <c r="E9" s="9" t="s">
        <v>32</v>
      </c>
      <c r="F9" s="12" t="s">
        <v>31</v>
      </c>
      <c r="G9" s="12"/>
      <c r="H9" s="12"/>
      <c r="I9" s="12"/>
      <c r="J9" s="12">
        <f t="shared" si="0"/>
        <v>0</v>
      </c>
      <c r="K9" s="19" t="e">
        <f t="shared" si="1"/>
        <v>#DIV/0!</v>
      </c>
      <c r="L9" s="12"/>
      <c r="R9" s="28"/>
    </row>
    <row r="10" ht="27.9" hidden="1" customHeight="1" spans="1:18">
      <c r="A10" s="11" t="s">
        <v>33</v>
      </c>
      <c r="B10" s="12" t="s">
        <v>34</v>
      </c>
      <c r="C10" s="12" t="s">
        <v>35</v>
      </c>
      <c r="D10" s="12" t="s">
        <v>36</v>
      </c>
      <c r="E10" s="9" t="s">
        <v>37</v>
      </c>
      <c r="F10" s="12" t="s">
        <v>22</v>
      </c>
      <c r="G10" s="12"/>
      <c r="H10" s="12"/>
      <c r="I10" s="12"/>
      <c r="J10" s="12">
        <f t="shared" si="0"/>
        <v>0</v>
      </c>
      <c r="K10" s="19" t="e">
        <f t="shared" si="1"/>
        <v>#DIV/0!</v>
      </c>
      <c r="L10" s="12"/>
      <c r="R10" s="30"/>
    </row>
    <row r="11" ht="27.9" hidden="1" customHeight="1" spans="1:18">
      <c r="A11" s="11"/>
      <c r="B11" s="12"/>
      <c r="C11" s="12"/>
      <c r="D11" s="12"/>
      <c r="E11" s="9" t="s">
        <v>38</v>
      </c>
      <c r="F11" s="12" t="s">
        <v>22</v>
      </c>
      <c r="G11" s="12"/>
      <c r="H11" s="12"/>
      <c r="I11" s="12"/>
      <c r="J11" s="12">
        <f t="shared" si="0"/>
        <v>0</v>
      </c>
      <c r="K11" s="19" t="e">
        <f t="shared" si="1"/>
        <v>#DIV/0!</v>
      </c>
      <c r="L11" s="12"/>
      <c r="R11" s="30"/>
    </row>
    <row r="12" ht="27.9" hidden="1" customHeight="1" spans="1:18">
      <c r="A12" s="11"/>
      <c r="B12" s="12"/>
      <c r="C12" s="12"/>
      <c r="D12" s="12"/>
      <c r="E12" s="9" t="s">
        <v>39</v>
      </c>
      <c r="F12" s="12" t="s">
        <v>22</v>
      </c>
      <c r="G12" s="12"/>
      <c r="H12" s="12"/>
      <c r="I12" s="12"/>
      <c r="J12" s="12">
        <f t="shared" si="0"/>
        <v>0</v>
      </c>
      <c r="K12" s="19" t="e">
        <f t="shared" si="1"/>
        <v>#DIV/0!</v>
      </c>
      <c r="L12" s="12"/>
      <c r="R12" s="30"/>
    </row>
    <row r="13" ht="27.9" hidden="1" customHeight="1" spans="1:18">
      <c r="A13" s="11"/>
      <c r="B13" s="12"/>
      <c r="C13" s="12"/>
      <c r="D13" s="12"/>
      <c r="E13" s="9" t="s">
        <v>21</v>
      </c>
      <c r="F13" s="12" t="s">
        <v>22</v>
      </c>
      <c r="G13" s="12"/>
      <c r="H13" s="12"/>
      <c r="I13" s="12"/>
      <c r="J13" s="12">
        <f t="shared" si="0"/>
        <v>0</v>
      </c>
      <c r="K13" s="19" t="e">
        <f t="shared" si="1"/>
        <v>#DIV/0!</v>
      </c>
      <c r="L13" s="12"/>
      <c r="R13" s="30"/>
    </row>
    <row r="14" ht="27.9" hidden="1" customHeight="1" spans="1:18">
      <c r="A14" s="11" t="s">
        <v>33</v>
      </c>
      <c r="B14" s="12" t="s">
        <v>40</v>
      </c>
      <c r="C14" s="12" t="s">
        <v>35</v>
      </c>
      <c r="D14" s="12" t="s">
        <v>41</v>
      </c>
      <c r="E14" s="9" t="s">
        <v>37</v>
      </c>
      <c r="F14" s="12" t="s">
        <v>22</v>
      </c>
      <c r="G14" s="12"/>
      <c r="H14" s="12"/>
      <c r="I14" s="12"/>
      <c r="J14" s="12">
        <f t="shared" si="0"/>
        <v>0</v>
      </c>
      <c r="K14" s="19" t="e">
        <f t="shared" si="1"/>
        <v>#DIV/0!</v>
      </c>
      <c r="L14" s="12"/>
      <c r="R14" s="30"/>
    </row>
    <row r="15" ht="27.9" hidden="1" customHeight="1" spans="1:18">
      <c r="A15" s="11"/>
      <c r="B15" s="12"/>
      <c r="C15" s="12"/>
      <c r="D15" s="12"/>
      <c r="E15" s="9" t="s">
        <v>38</v>
      </c>
      <c r="F15" s="12" t="s">
        <v>22</v>
      </c>
      <c r="G15" s="12"/>
      <c r="H15" s="12"/>
      <c r="I15" s="12"/>
      <c r="J15" s="12">
        <f t="shared" si="0"/>
        <v>0</v>
      </c>
      <c r="K15" s="19" t="e">
        <f t="shared" si="1"/>
        <v>#DIV/0!</v>
      </c>
      <c r="L15" s="12"/>
      <c r="R15" s="30"/>
    </row>
    <row r="16" ht="27.9" hidden="1" customHeight="1" spans="1:18">
      <c r="A16" s="11" t="s">
        <v>33</v>
      </c>
      <c r="B16" s="12" t="s">
        <v>42</v>
      </c>
      <c r="C16" s="12" t="s">
        <v>43</v>
      </c>
      <c r="D16" s="12" t="s">
        <v>44</v>
      </c>
      <c r="E16" s="9" t="s">
        <v>39</v>
      </c>
      <c r="F16" s="12" t="s">
        <v>22</v>
      </c>
      <c r="G16" s="12"/>
      <c r="H16" s="12"/>
      <c r="I16" s="12"/>
      <c r="J16" s="12">
        <f t="shared" si="0"/>
        <v>0</v>
      </c>
      <c r="K16" s="19" t="e">
        <f t="shared" si="1"/>
        <v>#DIV/0!</v>
      </c>
      <c r="L16" s="12"/>
      <c r="R16" s="30"/>
    </row>
    <row r="17" ht="27.9" hidden="1" customHeight="1" spans="1:18">
      <c r="A17" s="11"/>
      <c r="B17" s="12"/>
      <c r="C17" s="12"/>
      <c r="D17" s="12"/>
      <c r="E17" s="9" t="s">
        <v>21</v>
      </c>
      <c r="F17" s="12" t="s">
        <v>22</v>
      </c>
      <c r="G17" s="12"/>
      <c r="H17" s="12"/>
      <c r="I17" s="12"/>
      <c r="J17" s="12">
        <f t="shared" si="0"/>
        <v>0</v>
      </c>
      <c r="K17" s="19" t="e">
        <f t="shared" si="1"/>
        <v>#DIV/0!</v>
      </c>
      <c r="L17" s="12"/>
      <c r="R17" s="30"/>
    </row>
    <row r="18" ht="27.9" hidden="1" customHeight="1" spans="1:18">
      <c r="A18" s="11"/>
      <c r="B18" s="12"/>
      <c r="C18" s="12"/>
      <c r="D18" s="12" t="s">
        <v>45</v>
      </c>
      <c r="E18" s="13" t="s">
        <v>24</v>
      </c>
      <c r="F18" s="12" t="s">
        <v>25</v>
      </c>
      <c r="G18" s="12"/>
      <c r="H18" s="12"/>
      <c r="I18" s="12"/>
      <c r="J18" s="12">
        <f t="shared" si="0"/>
        <v>0</v>
      </c>
      <c r="K18" s="19" t="e">
        <f t="shared" si="1"/>
        <v>#DIV/0!</v>
      </c>
      <c r="L18" s="12"/>
      <c r="R18" s="30"/>
    </row>
    <row r="19" ht="27.9" hidden="1" customHeight="1" spans="1:18">
      <c r="A19" s="11"/>
      <c r="B19" s="12"/>
      <c r="C19" s="12"/>
      <c r="D19" s="12"/>
      <c r="E19" s="9" t="s">
        <v>26</v>
      </c>
      <c r="F19" s="12" t="s">
        <v>25</v>
      </c>
      <c r="G19" s="12"/>
      <c r="H19" s="12"/>
      <c r="I19" s="12"/>
      <c r="J19" s="12">
        <f t="shared" si="0"/>
        <v>0</v>
      </c>
      <c r="K19" s="19" t="e">
        <f t="shared" si="1"/>
        <v>#DIV/0!</v>
      </c>
      <c r="L19" s="12"/>
      <c r="R19" s="30"/>
    </row>
    <row r="20" ht="27.9" hidden="1" customHeight="1" spans="1:18">
      <c r="A20" s="11"/>
      <c r="B20" s="12"/>
      <c r="C20" s="12"/>
      <c r="D20" s="12"/>
      <c r="E20" s="9" t="s">
        <v>27</v>
      </c>
      <c r="F20" s="12" t="s">
        <v>28</v>
      </c>
      <c r="G20" s="12"/>
      <c r="H20" s="12"/>
      <c r="I20" s="12"/>
      <c r="J20" s="12">
        <f t="shared" si="0"/>
        <v>0</v>
      </c>
      <c r="K20" s="19" t="e">
        <f t="shared" si="1"/>
        <v>#DIV/0!</v>
      </c>
      <c r="L20" s="12"/>
      <c r="R20" s="30"/>
    </row>
    <row r="21" ht="27.9" hidden="1" customHeight="1" spans="1:18">
      <c r="A21" s="11"/>
      <c r="B21" s="12"/>
      <c r="C21" s="12"/>
      <c r="D21" s="12"/>
      <c r="E21" s="9" t="s">
        <v>46</v>
      </c>
      <c r="F21" s="12" t="s">
        <v>47</v>
      </c>
      <c r="G21" s="12"/>
      <c r="H21" s="12"/>
      <c r="I21" s="12"/>
      <c r="J21" s="12">
        <f t="shared" si="0"/>
        <v>0</v>
      </c>
      <c r="K21" s="19" t="e">
        <f t="shared" si="1"/>
        <v>#DIV/0!</v>
      </c>
      <c r="L21" s="12"/>
      <c r="R21" s="30"/>
    </row>
    <row r="22" ht="27.9" hidden="1" customHeight="1" spans="1:18">
      <c r="A22" s="11"/>
      <c r="B22" s="12"/>
      <c r="C22" s="12"/>
      <c r="D22" s="12"/>
      <c r="E22" s="9" t="s">
        <v>48</v>
      </c>
      <c r="F22" s="12" t="s">
        <v>22</v>
      </c>
      <c r="G22" s="12"/>
      <c r="H22" s="12"/>
      <c r="I22" s="12"/>
      <c r="J22" s="12">
        <f t="shared" si="0"/>
        <v>0</v>
      </c>
      <c r="K22" s="19" t="e">
        <f t="shared" si="1"/>
        <v>#DIV/0!</v>
      </c>
      <c r="L22" s="12"/>
      <c r="R22" s="30"/>
    </row>
    <row r="23" ht="27.9" hidden="1" customHeight="1" spans="1:18">
      <c r="A23" s="14" t="s">
        <v>49</v>
      </c>
      <c r="B23" s="12" t="s">
        <v>50</v>
      </c>
      <c r="C23" s="12" t="s">
        <v>35</v>
      </c>
      <c r="D23" s="12" t="s">
        <v>51</v>
      </c>
      <c r="E23" s="13" t="s">
        <v>24</v>
      </c>
      <c r="F23" s="12" t="s">
        <v>25</v>
      </c>
      <c r="G23" s="12"/>
      <c r="H23" s="12"/>
      <c r="I23" s="12"/>
      <c r="J23" s="12">
        <f t="shared" si="0"/>
        <v>0</v>
      </c>
      <c r="K23" s="19" t="e">
        <f t="shared" si="1"/>
        <v>#DIV/0!</v>
      </c>
      <c r="L23" s="9"/>
      <c r="M23" s="12"/>
      <c r="N23" s="12"/>
      <c r="O23" s="12"/>
      <c r="P23" s="12"/>
      <c r="Q23" s="16"/>
      <c r="R23" s="30"/>
    </row>
    <row r="24" ht="27.9" hidden="1" customHeight="1" spans="1:18">
      <c r="A24" s="14"/>
      <c r="B24" s="12"/>
      <c r="C24" s="12"/>
      <c r="D24" s="12"/>
      <c r="E24" s="9" t="s">
        <v>26</v>
      </c>
      <c r="F24" s="12" t="s">
        <v>25</v>
      </c>
      <c r="G24" s="12"/>
      <c r="H24" s="12"/>
      <c r="I24" s="12"/>
      <c r="J24" s="12">
        <f t="shared" si="0"/>
        <v>0</v>
      </c>
      <c r="K24" s="19" t="e">
        <f t="shared" si="1"/>
        <v>#DIV/0!</v>
      </c>
      <c r="L24" s="9"/>
      <c r="M24" s="12"/>
      <c r="N24" s="12"/>
      <c r="O24" s="12"/>
      <c r="P24" s="12"/>
      <c r="Q24" s="31"/>
      <c r="R24" s="30"/>
    </row>
    <row r="25" ht="27.9" hidden="1" customHeight="1" spans="1:18">
      <c r="A25" s="14"/>
      <c r="B25" s="12"/>
      <c r="C25" s="12"/>
      <c r="D25" s="12"/>
      <c r="E25" s="9" t="s">
        <v>27</v>
      </c>
      <c r="F25" s="12" t="s">
        <v>28</v>
      </c>
      <c r="G25" s="12"/>
      <c r="H25" s="12"/>
      <c r="I25" s="12"/>
      <c r="J25" s="12">
        <f t="shared" si="0"/>
        <v>0</v>
      </c>
      <c r="K25" s="19" t="e">
        <f t="shared" si="1"/>
        <v>#DIV/0!</v>
      </c>
      <c r="L25" s="9"/>
      <c r="M25" s="12"/>
      <c r="N25" s="12"/>
      <c r="O25" s="12"/>
      <c r="P25" s="12"/>
      <c r="Q25" s="32"/>
      <c r="R25" s="30"/>
    </row>
    <row r="26" ht="27.9" hidden="1" customHeight="1" spans="1:18">
      <c r="A26" s="14"/>
      <c r="B26" s="12" t="s">
        <v>52</v>
      </c>
      <c r="C26" s="12" t="s">
        <v>35</v>
      </c>
      <c r="D26" s="9" t="s">
        <v>53</v>
      </c>
      <c r="E26" s="9" t="s">
        <v>30</v>
      </c>
      <c r="F26" s="12" t="s">
        <v>31</v>
      </c>
      <c r="G26" s="12"/>
      <c r="H26" s="12"/>
      <c r="I26" s="12"/>
      <c r="J26" s="12">
        <f t="shared" si="0"/>
        <v>0</v>
      </c>
      <c r="K26" s="19" t="e">
        <f t="shared" si="1"/>
        <v>#DIV/0!</v>
      </c>
      <c r="L26" s="9"/>
      <c r="M26" s="12"/>
      <c r="N26" s="12"/>
      <c r="O26" s="12"/>
      <c r="P26" s="12"/>
      <c r="Q26" s="16"/>
      <c r="R26" s="30"/>
    </row>
    <row r="27" ht="27.9" hidden="1" customHeight="1" spans="1:18">
      <c r="A27" s="14"/>
      <c r="B27" s="12"/>
      <c r="C27" s="12"/>
      <c r="D27" s="9"/>
      <c r="E27" s="9" t="s">
        <v>32</v>
      </c>
      <c r="F27" s="12" t="s">
        <v>31</v>
      </c>
      <c r="G27" s="12"/>
      <c r="H27" s="12"/>
      <c r="I27" s="12"/>
      <c r="J27" s="12">
        <f t="shared" si="0"/>
        <v>0</v>
      </c>
      <c r="K27" s="19" t="e">
        <f t="shared" si="1"/>
        <v>#DIV/0!</v>
      </c>
      <c r="L27" s="9"/>
      <c r="M27" s="12"/>
      <c r="N27" s="12"/>
      <c r="O27" s="12"/>
      <c r="P27" s="12"/>
      <c r="Q27" s="31"/>
      <c r="R27" s="30"/>
    </row>
    <row r="28" ht="27.9" hidden="1" customHeight="1" spans="1:18">
      <c r="A28" s="14"/>
      <c r="B28" s="12"/>
      <c r="C28" s="12"/>
      <c r="D28" s="9" t="s">
        <v>54</v>
      </c>
      <c r="E28" s="9" t="s">
        <v>30</v>
      </c>
      <c r="F28" s="12" t="s">
        <v>31</v>
      </c>
      <c r="G28" s="12"/>
      <c r="H28" s="12"/>
      <c r="I28" s="12"/>
      <c r="J28" s="12">
        <f t="shared" si="0"/>
        <v>0</v>
      </c>
      <c r="K28" s="19" t="e">
        <f t="shared" si="1"/>
        <v>#DIV/0!</v>
      </c>
      <c r="L28" s="9"/>
      <c r="M28" s="12"/>
      <c r="N28" s="12"/>
      <c r="O28" s="12"/>
      <c r="P28" s="12"/>
      <c r="Q28" s="31"/>
      <c r="R28" s="30"/>
    </row>
    <row r="29" ht="27.9" hidden="1" customHeight="1" spans="1:18">
      <c r="A29" s="14"/>
      <c r="B29" s="12"/>
      <c r="C29" s="12"/>
      <c r="D29" s="9"/>
      <c r="E29" s="9" t="s">
        <v>32</v>
      </c>
      <c r="F29" s="12" t="s">
        <v>31</v>
      </c>
      <c r="G29" s="12"/>
      <c r="H29" s="12"/>
      <c r="I29" s="12"/>
      <c r="J29" s="12">
        <f t="shared" si="0"/>
        <v>0</v>
      </c>
      <c r="K29" s="19" t="e">
        <f t="shared" si="1"/>
        <v>#DIV/0!</v>
      </c>
      <c r="L29" s="9"/>
      <c r="M29" s="12"/>
      <c r="N29" s="12"/>
      <c r="O29" s="12"/>
      <c r="P29" s="12"/>
      <c r="Q29" s="32"/>
      <c r="R29" s="30"/>
    </row>
    <row r="30" ht="27.9" hidden="1" customHeight="1" spans="1:18">
      <c r="A30" s="15"/>
      <c r="R30" s="30"/>
    </row>
    <row r="31" ht="27.9" hidden="1" customHeight="1" spans="1:18">
      <c r="A31" s="15"/>
      <c r="R31" s="30"/>
    </row>
    <row r="32" ht="27.9" hidden="1" customHeight="1" spans="1:18">
      <c r="A32" s="15"/>
      <c r="R32" s="30"/>
    </row>
    <row r="33" ht="27.9" hidden="1" customHeight="1" spans="1:18">
      <c r="A33" s="15"/>
      <c r="R33" s="30"/>
    </row>
    <row r="34" ht="27.9" hidden="1" customHeight="1" spans="1:18">
      <c r="A34" s="15"/>
      <c r="R34" s="30"/>
    </row>
    <row r="35" ht="27.9" hidden="1" customHeight="1" spans="1:18">
      <c r="A35" s="15"/>
      <c r="R35" s="30"/>
    </row>
    <row r="36" ht="27.9" hidden="1" customHeight="1" spans="1:18">
      <c r="A36" s="15"/>
      <c r="R36" s="30"/>
    </row>
    <row r="37" ht="27.9" hidden="1" customHeight="1" spans="1:18">
      <c r="A37" s="15"/>
      <c r="R37" s="30"/>
    </row>
    <row r="38" ht="27.9" hidden="1" customHeight="1" spans="1:18">
      <c r="A38" s="15"/>
      <c r="R38" s="30"/>
    </row>
    <row r="39" ht="27.9" hidden="1" customHeight="1" spans="1:18">
      <c r="A39" s="15"/>
      <c r="R39" s="30"/>
    </row>
    <row r="40" ht="27.9" hidden="1" customHeight="1" spans="1:18">
      <c r="A40" s="15"/>
      <c r="R40" s="30"/>
    </row>
    <row r="41" ht="27.9" hidden="1" customHeight="1" spans="1:18">
      <c r="A41" s="15"/>
      <c r="R41" s="30"/>
    </row>
    <row r="42" ht="27.9" hidden="1" customHeight="1" spans="1:18">
      <c r="A42" s="15"/>
      <c r="R42" s="30"/>
    </row>
    <row r="43" ht="27.9" hidden="1" customHeight="1" spans="1:18">
      <c r="A43" s="15"/>
      <c r="R43" s="30"/>
    </row>
    <row r="44" ht="27.9" hidden="1" customHeight="1" spans="1:18">
      <c r="A44" s="15"/>
      <c r="R44" s="30"/>
    </row>
    <row r="45" ht="27.9" hidden="1" customHeight="1" spans="1:18">
      <c r="A45" s="15"/>
      <c r="R45" s="30"/>
    </row>
    <row r="46" ht="27.9" hidden="1" customHeight="1" spans="1:18">
      <c r="A46" s="15"/>
      <c r="R46" s="30"/>
    </row>
    <row r="47" ht="27.9" hidden="1" customHeight="1" spans="1:18">
      <c r="A47" s="15"/>
      <c r="R47" s="30"/>
    </row>
    <row r="48" ht="27.9" hidden="1" customHeight="1" spans="1:18">
      <c r="A48" s="15"/>
      <c r="R48" s="30"/>
    </row>
    <row r="49" ht="27.9" hidden="1" customHeight="1" spans="1:18">
      <c r="A49" s="15"/>
      <c r="R49" s="30"/>
    </row>
    <row r="50" ht="27.9" hidden="1" customHeight="1" spans="1:18">
      <c r="A50" s="15"/>
      <c r="R50" s="30"/>
    </row>
    <row r="51" ht="27.9" hidden="1" customHeight="1" spans="1:18">
      <c r="A51" s="15"/>
      <c r="R51" s="30"/>
    </row>
    <row r="52" ht="27.9" hidden="1" customHeight="1" spans="1:18">
      <c r="A52" s="15"/>
      <c r="R52" s="30"/>
    </row>
    <row r="53" ht="27.9" hidden="1" customHeight="1" spans="1:18">
      <c r="A53" s="15"/>
      <c r="R53" s="30"/>
    </row>
    <row r="54" ht="27.9" hidden="1" customHeight="1" spans="1:18">
      <c r="A54" s="15"/>
      <c r="R54" s="30"/>
    </row>
    <row r="55" ht="27.9" hidden="1" customHeight="1" spans="1:18">
      <c r="A55" s="15"/>
      <c r="R55" s="30"/>
    </row>
    <row r="56" ht="27.9" hidden="1" customHeight="1" spans="1:18">
      <c r="A56" s="15"/>
      <c r="R56" s="30"/>
    </row>
    <row r="57" ht="27.9" hidden="1" customHeight="1" spans="1:18">
      <c r="A57" s="15"/>
      <c r="R57" s="30"/>
    </row>
    <row r="58" ht="27.9" hidden="1" customHeight="1" spans="1:18">
      <c r="A58" s="15"/>
      <c r="R58" s="30"/>
    </row>
    <row r="59" ht="27.9" hidden="1" customHeight="1" spans="1:18">
      <c r="A59" s="15"/>
      <c r="R59" s="30"/>
    </row>
    <row r="60" ht="27.9" hidden="1" customHeight="1" spans="1:18">
      <c r="A60" s="15"/>
      <c r="R60" s="30"/>
    </row>
    <row r="61" ht="27.9" hidden="1" customHeight="1" spans="1:18">
      <c r="A61" s="15"/>
      <c r="R61" s="30"/>
    </row>
    <row r="62" ht="27.9" hidden="1" customHeight="1" spans="1:18">
      <c r="A62" s="15"/>
      <c r="R62" s="30"/>
    </row>
    <row r="63" ht="27.9" hidden="1" customHeight="1" spans="1:18">
      <c r="A63" s="15"/>
      <c r="R63" s="30"/>
    </row>
    <row r="64" ht="34.95" customHeight="1" spans="1:24">
      <c r="A64" s="14" t="s">
        <v>49</v>
      </c>
      <c r="B64" s="16" t="s">
        <v>50</v>
      </c>
      <c r="C64" s="16" t="s">
        <v>35</v>
      </c>
      <c r="D64" s="12" t="s">
        <v>51</v>
      </c>
      <c r="E64" s="13" t="s">
        <v>24</v>
      </c>
      <c r="F64" s="12" t="s">
        <v>25</v>
      </c>
      <c r="G64" s="12">
        <f>80+86</f>
        <v>166</v>
      </c>
      <c r="H64" s="12">
        <v>166</v>
      </c>
      <c r="I64" s="12">
        <v>0</v>
      </c>
      <c r="J64" s="12">
        <f t="shared" ref="J64:J72" si="2">H64+I64</f>
        <v>166</v>
      </c>
      <c r="K64" s="19">
        <f t="shared" ref="K64:K74" si="3">J64/G64</f>
        <v>1</v>
      </c>
      <c r="L64" s="20" t="s">
        <v>55</v>
      </c>
      <c r="M64" s="16">
        <v>63.02</v>
      </c>
      <c r="N64" s="21">
        <v>1158.02</v>
      </c>
      <c r="O64" s="22">
        <v>1200</v>
      </c>
      <c r="P64" s="23">
        <f>N64/O64</f>
        <v>0.965016666666667</v>
      </c>
      <c r="Q64" s="33" t="s">
        <v>56</v>
      </c>
      <c r="R64" s="34"/>
      <c r="U64"/>
      <c r="V64"/>
      <c r="W64"/>
      <c r="X64"/>
    </row>
    <row r="65" ht="34.95" customHeight="1" spans="1:24">
      <c r="A65" s="14"/>
      <c r="B65" s="31"/>
      <c r="C65" s="31"/>
      <c r="D65" s="12"/>
      <c r="E65" s="9" t="s">
        <v>26</v>
      </c>
      <c r="F65" s="12" t="s">
        <v>25</v>
      </c>
      <c r="G65" s="12">
        <f>74+80</f>
        <v>154</v>
      </c>
      <c r="H65" s="12">
        <v>120</v>
      </c>
      <c r="I65" s="12">
        <v>0</v>
      </c>
      <c r="J65" s="12">
        <f t="shared" si="2"/>
        <v>120</v>
      </c>
      <c r="K65" s="19">
        <f t="shared" si="3"/>
        <v>0.779220779220779</v>
      </c>
      <c r="L65" s="36"/>
      <c r="M65" s="31"/>
      <c r="N65" s="31"/>
      <c r="O65" s="37"/>
      <c r="P65" s="38"/>
      <c r="Q65" s="46"/>
      <c r="R65" s="30"/>
      <c r="U65"/>
      <c r="V65"/>
      <c r="W65"/>
      <c r="X65"/>
    </row>
    <row r="66" ht="34.95" customHeight="1" spans="1:18">
      <c r="A66" s="14"/>
      <c r="B66" s="31"/>
      <c r="C66" s="31"/>
      <c r="D66" s="12"/>
      <c r="E66" s="9" t="s">
        <v>27</v>
      </c>
      <c r="F66" s="12" t="s">
        <v>28</v>
      </c>
      <c r="G66" s="12">
        <f>37+39+2+2</f>
        <v>80</v>
      </c>
      <c r="H66" s="12">
        <v>46</v>
      </c>
      <c r="I66" s="12">
        <v>0</v>
      </c>
      <c r="J66" s="12">
        <f t="shared" si="2"/>
        <v>46</v>
      </c>
      <c r="K66" s="19">
        <f t="shared" si="3"/>
        <v>0.575</v>
      </c>
      <c r="L66" s="36"/>
      <c r="M66" s="31"/>
      <c r="N66" s="31"/>
      <c r="O66" s="37"/>
      <c r="P66" s="38"/>
      <c r="Q66" s="46"/>
      <c r="R66" s="30"/>
    </row>
    <row r="67" ht="34.95" customHeight="1" spans="1:18">
      <c r="A67" s="14"/>
      <c r="B67" s="31"/>
      <c r="C67" s="31"/>
      <c r="D67" s="12" t="s">
        <v>57</v>
      </c>
      <c r="E67" s="12" t="s">
        <v>58</v>
      </c>
      <c r="F67" s="12" t="s">
        <v>22</v>
      </c>
      <c r="G67" s="12">
        <f>683+672</f>
        <v>1355</v>
      </c>
      <c r="H67" s="35">
        <v>1355</v>
      </c>
      <c r="I67" s="12">
        <v>0</v>
      </c>
      <c r="J67" s="12">
        <f t="shared" si="2"/>
        <v>1355</v>
      </c>
      <c r="K67" s="19">
        <f t="shared" si="3"/>
        <v>1</v>
      </c>
      <c r="L67" s="36"/>
      <c r="M67" s="31"/>
      <c r="N67" s="31"/>
      <c r="O67" s="37"/>
      <c r="P67" s="38"/>
      <c r="Q67" s="46"/>
      <c r="R67" s="30"/>
    </row>
    <row r="68" ht="34.95" customHeight="1" spans="1:18">
      <c r="A68" s="14"/>
      <c r="B68" s="31"/>
      <c r="C68" s="31"/>
      <c r="D68" s="12"/>
      <c r="E68" s="12" t="s">
        <v>59</v>
      </c>
      <c r="F68" s="12" t="s">
        <v>22</v>
      </c>
      <c r="G68" s="12">
        <f>683+672</f>
        <v>1355</v>
      </c>
      <c r="H68" s="35">
        <v>1355</v>
      </c>
      <c r="I68" s="12">
        <v>0</v>
      </c>
      <c r="J68" s="12">
        <f t="shared" si="2"/>
        <v>1355</v>
      </c>
      <c r="K68" s="19">
        <f t="shared" si="3"/>
        <v>1</v>
      </c>
      <c r="L68" s="36"/>
      <c r="M68" s="31"/>
      <c r="N68" s="31"/>
      <c r="O68" s="37"/>
      <c r="P68" s="38"/>
      <c r="Q68" s="46"/>
      <c r="R68" s="30"/>
    </row>
    <row r="69" ht="34.95" customHeight="1" spans="1:18">
      <c r="A69" s="14"/>
      <c r="B69" s="31"/>
      <c r="C69" s="31"/>
      <c r="D69" s="16" t="s">
        <v>60</v>
      </c>
      <c r="E69" s="12" t="s">
        <v>58</v>
      </c>
      <c r="F69" s="12" t="s">
        <v>22</v>
      </c>
      <c r="G69" s="12">
        <f>895+893</f>
        <v>1788</v>
      </c>
      <c r="H69" s="12">
        <v>1616.1</v>
      </c>
      <c r="I69" s="12">
        <v>0</v>
      </c>
      <c r="J69" s="12">
        <f t="shared" si="2"/>
        <v>1616.1</v>
      </c>
      <c r="K69" s="19">
        <f t="shared" si="3"/>
        <v>0.903859060402684</v>
      </c>
      <c r="L69" s="36"/>
      <c r="M69" s="31"/>
      <c r="N69" s="31"/>
      <c r="O69" s="37"/>
      <c r="P69" s="38"/>
      <c r="Q69" s="46"/>
      <c r="R69" s="30"/>
    </row>
    <row r="70" ht="34.95" customHeight="1" spans="1:18">
      <c r="A70" s="14"/>
      <c r="B70" s="32"/>
      <c r="C70" s="32"/>
      <c r="D70" s="32"/>
      <c r="E70" s="12" t="s">
        <v>59</v>
      </c>
      <c r="F70" s="12" t="s">
        <v>22</v>
      </c>
      <c r="G70" s="12">
        <f>895+893</f>
        <v>1788</v>
      </c>
      <c r="H70" s="35">
        <v>1466</v>
      </c>
      <c r="I70" s="12">
        <v>0</v>
      </c>
      <c r="J70" s="12">
        <f t="shared" si="2"/>
        <v>1466</v>
      </c>
      <c r="K70" s="19">
        <f t="shared" si="3"/>
        <v>0.819910514541387</v>
      </c>
      <c r="L70" s="39"/>
      <c r="M70" s="32"/>
      <c r="N70" s="32"/>
      <c r="O70" s="40"/>
      <c r="P70" s="41"/>
      <c r="Q70" s="47"/>
      <c r="R70" s="30"/>
    </row>
    <row r="71" ht="49.95" customHeight="1" spans="1:18">
      <c r="A71" s="14"/>
      <c r="B71" s="12" t="s">
        <v>52</v>
      </c>
      <c r="C71" s="12" t="s">
        <v>35</v>
      </c>
      <c r="D71" s="9" t="s">
        <v>53</v>
      </c>
      <c r="E71" s="9" t="s">
        <v>30</v>
      </c>
      <c r="F71" s="12" t="s">
        <v>31</v>
      </c>
      <c r="G71" s="12">
        <v>1298</v>
      </c>
      <c r="H71" s="35">
        <v>310</v>
      </c>
      <c r="I71" s="12">
        <v>4</v>
      </c>
      <c r="J71" s="12">
        <f t="shared" si="2"/>
        <v>314</v>
      </c>
      <c r="K71" s="19">
        <f t="shared" si="3"/>
        <v>0.24191063174114</v>
      </c>
      <c r="L71" s="42" t="s">
        <v>61</v>
      </c>
      <c r="M71" s="12">
        <v>128.84</v>
      </c>
      <c r="N71" s="35">
        <v>928.84</v>
      </c>
      <c r="O71" s="43">
        <v>4700</v>
      </c>
      <c r="P71" s="19">
        <f>N71/O71</f>
        <v>0.197625531914894</v>
      </c>
      <c r="Q71" s="13" t="s">
        <v>62</v>
      </c>
      <c r="R71" s="48"/>
    </row>
    <row r="72" ht="49.95" customHeight="1" spans="1:18">
      <c r="A72" s="14"/>
      <c r="B72" s="12"/>
      <c r="C72" s="12"/>
      <c r="D72" s="9"/>
      <c r="E72" s="9" t="s">
        <v>32</v>
      </c>
      <c r="F72" s="12" t="s">
        <v>31</v>
      </c>
      <c r="G72" s="12">
        <v>455</v>
      </c>
      <c r="H72" s="12">
        <v>196</v>
      </c>
      <c r="I72" s="12">
        <v>1</v>
      </c>
      <c r="J72" s="12">
        <f t="shared" si="2"/>
        <v>197</v>
      </c>
      <c r="K72" s="19">
        <f t="shared" si="3"/>
        <v>0.432967032967033</v>
      </c>
      <c r="L72" s="44"/>
      <c r="M72" s="12"/>
      <c r="N72" s="12"/>
      <c r="O72" s="45"/>
      <c r="P72" s="19"/>
      <c r="Q72" s="9"/>
      <c r="R72" s="30"/>
    </row>
    <row r="73" ht="49.95" customHeight="1" spans="1:18">
      <c r="A73" s="14"/>
      <c r="B73" s="12"/>
      <c r="C73" s="12"/>
      <c r="D73" s="9" t="s">
        <v>54</v>
      </c>
      <c r="E73" s="9" t="s">
        <v>30</v>
      </c>
      <c r="F73" s="12" t="s">
        <v>31</v>
      </c>
      <c r="G73" s="12">
        <v>2990</v>
      </c>
      <c r="H73" s="12">
        <v>662</v>
      </c>
      <c r="I73" s="12">
        <v>4</v>
      </c>
      <c r="J73" s="12">
        <f>I73+H73</f>
        <v>666</v>
      </c>
      <c r="K73" s="19">
        <f t="shared" si="3"/>
        <v>0.222742474916388</v>
      </c>
      <c r="L73" s="44"/>
      <c r="M73" s="12"/>
      <c r="N73" s="12"/>
      <c r="O73" s="45"/>
      <c r="P73" s="19"/>
      <c r="Q73" s="9"/>
      <c r="R73" s="30"/>
    </row>
    <row r="74" ht="49.95" customHeight="1" spans="1:18">
      <c r="A74" s="14"/>
      <c r="B74" s="12"/>
      <c r="C74" s="12"/>
      <c r="D74" s="9"/>
      <c r="E74" s="9" t="s">
        <v>32</v>
      </c>
      <c r="F74" s="12" t="s">
        <v>31</v>
      </c>
      <c r="G74" s="12">
        <v>1130</v>
      </c>
      <c r="H74" s="12">
        <v>148</v>
      </c>
      <c r="I74" s="12">
        <v>2</v>
      </c>
      <c r="J74" s="12">
        <f>I74+H74</f>
        <v>150</v>
      </c>
      <c r="K74" s="19">
        <f t="shared" si="3"/>
        <v>0.132743362831858</v>
      </c>
      <c r="L74" s="44"/>
      <c r="M74" s="12"/>
      <c r="N74" s="12"/>
      <c r="O74" s="45"/>
      <c r="P74" s="19"/>
      <c r="Q74" s="9"/>
      <c r="R74" s="49"/>
    </row>
    <row r="75" ht="27.9" customHeight="1" spans="17:17">
      <c r="Q75" s="50"/>
    </row>
    <row r="76" ht="27.9" customHeight="1" spans="17:17">
      <c r="Q76" s="50"/>
    </row>
    <row r="77" ht="27.9" customHeight="1"/>
    <row r="78" ht="27.9" customHeight="1"/>
    <row r="79" ht="27.9" customHeight="1"/>
    <row r="80" ht="27.9" customHeight="1"/>
    <row r="81" ht="27.9" customHeight="1"/>
    <row r="82" ht="27.9" customHeight="1"/>
    <row r="83" ht="27.9" customHeight="1"/>
    <row r="84" ht="27.9" customHeight="1"/>
    <row r="85" ht="27.9" customHeight="1"/>
    <row r="86" ht="27.9" customHeight="1"/>
    <row r="87" ht="27.9" customHeight="1"/>
    <row r="88" ht="27.9" customHeight="1"/>
    <row r="89" ht="27.9" customHeight="1"/>
    <row r="90" ht="27.9" customHeight="1"/>
    <row r="91" ht="27.9" customHeight="1"/>
    <row r="92" ht="27.9" customHeight="1"/>
    <row r="93" ht="27.9" customHeight="1"/>
    <row r="94" ht="27.9" customHeight="1"/>
    <row r="95" ht="27.9" customHeight="1"/>
    <row r="96" ht="27.9" customHeight="1"/>
    <row r="97" ht="27.9" customHeight="1"/>
    <row r="98" ht="27.9" customHeight="1"/>
    <row r="99" ht="27.9" customHeight="1"/>
    <row r="100" ht="27.9" customHeight="1"/>
    <row r="101" ht="27.9" customHeight="1"/>
    <row r="102" ht="27.9" customHeight="1"/>
    <row r="103" ht="27.9" customHeight="1"/>
    <row r="104" ht="27.9" customHeight="1"/>
    <row r="105" ht="27.9" customHeight="1"/>
    <row r="106" ht="27.9" customHeight="1"/>
    <row r="107" ht="27.9" customHeight="1"/>
    <row r="108" ht="27.9" customHeight="1"/>
    <row r="109" ht="27.9" customHeight="1"/>
    <row r="110" ht="27.9" customHeight="1"/>
    <row r="111" ht="27.9" customHeight="1"/>
    <row r="112" ht="27.9" customHeight="1"/>
    <row r="113" ht="27.9" customHeight="1"/>
    <row r="114" ht="27.9" customHeight="1"/>
    <row r="115" ht="27.9" customHeight="1"/>
    <row r="116" ht="27.9" customHeight="1"/>
    <row r="117" ht="27.9" customHeight="1"/>
    <row r="118" ht="27.9" customHeight="1"/>
    <row r="119" ht="27.9" customHeight="1"/>
    <row r="120" ht="27.9" customHeight="1"/>
    <row r="121" ht="27.9" customHeight="1"/>
    <row r="122" ht="27.9" customHeight="1"/>
    <row r="123" ht="27.9" customHeight="1"/>
    <row r="124" ht="27.9" customHeight="1"/>
    <row r="125" ht="27.9" customHeight="1"/>
    <row r="126" ht="27.9" customHeight="1"/>
    <row r="127" ht="27.9" customHeight="1"/>
    <row r="128" ht="27.9" customHeight="1"/>
    <row r="129" ht="27.9" customHeight="1"/>
    <row r="130" ht="27.9" customHeight="1"/>
    <row r="131" ht="27.9" customHeight="1"/>
    <row r="132" ht="27.9" customHeight="1"/>
    <row r="133" ht="27.9" customHeight="1"/>
    <row r="134" ht="27.9" customHeight="1"/>
    <row r="135" ht="27.9" customHeight="1"/>
    <row r="136" ht="27.9" customHeight="1"/>
    <row r="137" ht="27.9" customHeight="1"/>
    <row r="138" ht="27.9" customHeight="1"/>
    <row r="139" ht="27.9" customHeight="1"/>
    <row r="140" ht="27.9" customHeight="1"/>
    <row r="141" ht="27.9" customHeight="1"/>
    <row r="142" ht="27.9" customHeight="1"/>
    <row r="143" ht="27.9" customHeight="1"/>
    <row r="144" ht="27.9" customHeight="1"/>
    <row r="145" ht="27.9" customHeight="1"/>
    <row r="146" ht="27.9" customHeight="1"/>
    <row r="147" ht="27.9" customHeight="1"/>
    <row r="148" ht="27.9" customHeight="1"/>
    <row r="149" ht="27.9" customHeight="1"/>
    <row r="150" ht="27.9" customHeight="1"/>
    <row r="151" ht="27.9" customHeight="1"/>
    <row r="152" ht="27.9" customHeight="1"/>
    <row r="153" ht="27.9" customHeight="1"/>
    <row r="154" ht="27.9" customHeight="1"/>
  </sheetData>
  <mergeCells count="70">
    <mergeCell ref="D1:R1"/>
    <mergeCell ref="D2:K2"/>
    <mergeCell ref="L2:R2"/>
    <mergeCell ref="A2:A3"/>
    <mergeCell ref="A4:A9"/>
    <mergeCell ref="A10:A13"/>
    <mergeCell ref="A14:A15"/>
    <mergeCell ref="A16:A22"/>
    <mergeCell ref="A23:A29"/>
    <mergeCell ref="A64:A74"/>
    <mergeCell ref="B2:B3"/>
    <mergeCell ref="B4:B9"/>
    <mergeCell ref="B10:B13"/>
    <mergeCell ref="B14:B15"/>
    <mergeCell ref="B16:B22"/>
    <mergeCell ref="B23:B25"/>
    <mergeCell ref="B26:B29"/>
    <mergeCell ref="B64:B70"/>
    <mergeCell ref="B71:B74"/>
    <mergeCell ref="C2:C3"/>
    <mergeCell ref="C4:C9"/>
    <mergeCell ref="C10:C13"/>
    <mergeCell ref="C14:C15"/>
    <mergeCell ref="C16:C22"/>
    <mergeCell ref="C23:C25"/>
    <mergeCell ref="C26:C29"/>
    <mergeCell ref="C64:C70"/>
    <mergeCell ref="C71:C74"/>
    <mergeCell ref="D5:D7"/>
    <mergeCell ref="D8:D9"/>
    <mergeCell ref="D10:D13"/>
    <mergeCell ref="D14:D15"/>
    <mergeCell ref="D16:D17"/>
    <mergeCell ref="D18:D22"/>
    <mergeCell ref="D23:D25"/>
    <mergeCell ref="D26:D27"/>
    <mergeCell ref="D28:D29"/>
    <mergeCell ref="D64:D66"/>
    <mergeCell ref="D67:D68"/>
    <mergeCell ref="D69:D70"/>
    <mergeCell ref="D71:D72"/>
    <mergeCell ref="D73:D74"/>
    <mergeCell ref="L23:L25"/>
    <mergeCell ref="L26:L29"/>
    <mergeCell ref="L64:L70"/>
    <mergeCell ref="L71:L74"/>
    <mergeCell ref="M23:M25"/>
    <mergeCell ref="M26:M29"/>
    <mergeCell ref="M64:M70"/>
    <mergeCell ref="M71:M74"/>
    <mergeCell ref="N23:N25"/>
    <mergeCell ref="N26:N29"/>
    <mergeCell ref="N64:N70"/>
    <mergeCell ref="N71:N74"/>
    <mergeCell ref="O23:O25"/>
    <mergeCell ref="O26:O29"/>
    <mergeCell ref="O64:O70"/>
    <mergeCell ref="O71:O74"/>
    <mergeCell ref="P23:P25"/>
    <mergeCell ref="P26:P29"/>
    <mergeCell ref="P64:P70"/>
    <mergeCell ref="P71:P74"/>
    <mergeCell ref="Q23:Q25"/>
    <mergeCell ref="Q26:Q29"/>
    <mergeCell ref="Q64:Q70"/>
    <mergeCell ref="Q71:Q74"/>
    <mergeCell ref="R4:R5"/>
    <mergeCell ref="R6:R9"/>
    <mergeCell ref="R64:R70"/>
    <mergeCell ref="R71:R74"/>
  </mergeCells>
  <pageMargins left="0.7" right="0.7" top="0.75" bottom="0.75" header="0.3" footer="0.3"/>
  <pageSetup paperSize="9" scale="3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特长隧道、特大桥梁及梁板日报表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Hu</dc:creator>
  <cp:lastModifiedBy>FasterThanLight</cp:lastModifiedBy>
  <dcterms:created xsi:type="dcterms:W3CDTF">2021-06-22T00:48:00Z</dcterms:created>
  <dcterms:modified xsi:type="dcterms:W3CDTF">2022-03-31T01:15:39Z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E6843E5B3DA24A00953E725DDBE37042</vt:lpwstr>
  </property>
  <property fmtid="{D5CDD505-2E9C-101B-9397-08002B2CF9AE}" pid="3" name="KSOProductBuildVer">
    <vt:lpwstr>2052-11.8.2.10912</vt:lpwstr>
  </property>
  <property fmtid="{D5CDD505-2E9C-101B-9397-08002B2CF9AE}" pid="4" name="KSOReadingLayout">
    <vt:bool>false</vt:bool>
  </property>
</Properties>
</file>