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56" windowHeight="10020"/>
  </bookViews>
  <sheets>
    <sheet name="Sheet3" sheetId="2" r:id="rId1"/>
  </sheets>
  <calcPr calcId="144525"/>
</workbook>
</file>

<file path=xl/sharedStrings.xml><?xml version="1.0" encoding="utf-8"?>
<sst xmlns="http://schemas.openxmlformats.org/spreadsheetml/2006/main" count="105" uniqueCount="57">
  <si>
    <t>会东会理代表处工程形象进度统计标</t>
  </si>
  <si>
    <t>时间：2022年3月31日</t>
  </si>
  <si>
    <t>ZCB1-14</t>
  </si>
  <si>
    <t>主要工程项目</t>
  </si>
  <si>
    <t>单位</t>
  </si>
  <si>
    <t>合计（设计量）</t>
  </si>
  <si>
    <t>累计完成</t>
  </si>
  <si>
    <t>本月完成</t>
  </si>
  <si>
    <t>本日完成</t>
  </si>
  <si>
    <t>剩余量</t>
  </si>
  <si>
    <t>备注</t>
  </si>
  <si>
    <t>路基工程</t>
  </si>
  <si>
    <t>挖方</t>
  </si>
  <si>
    <t>万方</t>
  </si>
  <si>
    <t>填方</t>
  </si>
  <si>
    <t>软基</t>
  </si>
  <si>
    <t>挡土墙</t>
  </si>
  <si>
    <t>抗滑桩</t>
  </si>
  <si>
    <t>根</t>
  </si>
  <si>
    <t>路基交验</t>
  </si>
  <si>
    <t>公里</t>
  </si>
  <si>
    <t>桥涵工程</t>
  </si>
  <si>
    <t>涵洞</t>
  </si>
  <si>
    <t>圆管涵</t>
  </si>
  <si>
    <t>道</t>
  </si>
  <si>
    <t>盖板涵</t>
  </si>
  <si>
    <t>桩基</t>
  </si>
  <si>
    <t>墩柱</t>
  </si>
  <si>
    <t>盖梁</t>
  </si>
  <si>
    <t>梁板预制</t>
  </si>
  <si>
    <t>片</t>
  </si>
  <si>
    <t>梁板安装</t>
  </si>
  <si>
    <t>湿接缝</t>
  </si>
  <si>
    <t>米</t>
  </si>
  <si>
    <t>防撞栏</t>
  </si>
  <si>
    <t>桥面铺装</t>
  </si>
  <si>
    <t>平方米</t>
  </si>
  <si>
    <t>隧道工程</t>
  </si>
  <si>
    <t>开挖</t>
  </si>
  <si>
    <t>鹿厂隧道左洞</t>
  </si>
  <si>
    <t>鹿厂隧道右洞</t>
  </si>
  <si>
    <t>姚家坪隧道左洞</t>
  </si>
  <si>
    <t>姚家坪隧道右洞</t>
  </si>
  <si>
    <t>仰拱</t>
  </si>
  <si>
    <t>二次衬砌</t>
  </si>
  <si>
    <t>电缆沟</t>
  </si>
  <si>
    <t>路面</t>
  </si>
  <si>
    <t>附属工程</t>
  </si>
  <si>
    <t>排水沟</t>
  </si>
  <si>
    <t>框架梁</t>
  </si>
  <si>
    <t>立方</t>
  </si>
  <si>
    <t>骨架护坡</t>
  </si>
  <si>
    <t>边坡绿化</t>
  </si>
  <si>
    <t>产值情况</t>
  </si>
  <si>
    <t>第100章至第700章合计</t>
  </si>
  <si>
    <t>万元</t>
  </si>
  <si>
    <t>存在问题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</si>
</sst>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44" formatCode="_ &quot;￥&quot;* #,##0.00_ ;_ &quot;￥&quot;* \-#,##0.00_ ;_ &quot;￥&quot;* &quot;-&quot;??_ ;_ @_ "/>
    <numFmt numFmtId="177" formatCode="0.00_);[Red]\(0.00\)"/>
    <numFmt numFmtId="178" formatCode="0.0000_ 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24" borderId="13" applyNumberFormat="0" applyAlignment="0" applyProtection="0">
      <alignment vertical="center"/>
    </xf>
    <xf numFmtId="0" fontId="23" fillId="24" borderId="11" applyNumberFormat="0" applyAlignment="0" applyProtection="0">
      <alignment vertical="center"/>
    </xf>
    <xf numFmtId="0" fontId="24" fillId="25" borderId="15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/>
    </xf>
    <xf numFmtId="0" fontId="2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7" fontId="4" fillId="0" borderId="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77" fontId="5" fillId="0" borderId="5" xfId="0" applyNumberFormat="1" applyFont="1" applyFill="1" applyBorder="1" applyAlignment="1">
      <alignment horizontal="center" vertical="center"/>
    </xf>
    <xf numFmtId="177" fontId="6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76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66"/>
  <sheetViews>
    <sheetView showZeros="0" tabSelected="1" workbookViewId="0">
      <pane xSplit="4" ySplit="2" topLeftCell="E3" activePane="bottomRight" state="frozen"/>
      <selection/>
      <selection pane="topRight"/>
      <selection pane="bottomLeft"/>
      <selection pane="bottomRight" activeCell="Q44" sqref="M3:Q44"/>
    </sheetView>
  </sheetViews>
  <sheetFormatPr defaultColWidth="8.77777777777778" defaultRowHeight="14.4"/>
  <cols>
    <col min="1" max="1" width="10.8888888888889" style="1" customWidth="1"/>
    <col min="2" max="2" width="8.77777777777778" style="1"/>
    <col min="3" max="3" width="10.7777777777778" style="1" customWidth="1"/>
    <col min="4" max="4" width="17.1111111111111" style="1" customWidth="1"/>
    <col min="5" max="5" width="7.77777777777778" style="1" customWidth="1"/>
    <col min="6" max="6" width="16.8888888888889" style="1" customWidth="1"/>
    <col min="7" max="7" width="13.7777777777778" style="1" customWidth="1"/>
    <col min="8" max="8" width="11.7314814814815" style="1" customWidth="1"/>
    <col min="9" max="9" width="11" style="2" customWidth="1"/>
    <col min="10" max="10" width="11.2222222222222" style="1" customWidth="1"/>
    <col min="11" max="11" width="11.0925925925926" style="1" customWidth="1"/>
    <col min="13" max="13" width="12.8148148148148" style="3"/>
  </cols>
  <sheetData>
    <row r="1" ht="28.05" customHeight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29"/>
    </row>
    <row r="2" ht="28.05" customHeight="1" spans="1:11">
      <c r="A2" s="4"/>
      <c r="B2" s="5"/>
      <c r="C2" s="5"/>
      <c r="D2" s="5"/>
      <c r="E2" s="5"/>
      <c r="F2" s="6" t="s">
        <v>1</v>
      </c>
      <c r="G2" s="6"/>
      <c r="H2" s="6"/>
      <c r="I2" s="6"/>
      <c r="J2" s="6"/>
      <c r="K2" s="29"/>
    </row>
    <row r="3" spans="1:11">
      <c r="A3" s="7" t="s">
        <v>2</v>
      </c>
      <c r="B3" s="8" t="s">
        <v>3</v>
      </c>
      <c r="C3" s="8"/>
      <c r="D3" s="8"/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11" t="s">
        <v>10</v>
      </c>
    </row>
    <row r="4" spans="1:11">
      <c r="A4" s="9"/>
      <c r="B4" s="10" t="s">
        <v>11</v>
      </c>
      <c r="C4" s="11" t="s">
        <v>12</v>
      </c>
      <c r="D4" s="11"/>
      <c r="E4" s="11" t="s">
        <v>13</v>
      </c>
      <c r="F4" s="12">
        <f>228.44</f>
        <v>228.44</v>
      </c>
      <c r="G4" s="13">
        <v>215.22</v>
      </c>
      <c r="H4" s="14">
        <v>5.8</v>
      </c>
      <c r="I4" s="14"/>
      <c r="J4" s="11">
        <f>F4-G4</f>
        <v>13.22</v>
      </c>
      <c r="K4" s="30"/>
    </row>
    <row r="5" spans="1:11">
      <c r="A5" s="9"/>
      <c r="B5" s="10"/>
      <c r="C5" s="11" t="s">
        <v>14</v>
      </c>
      <c r="D5" s="11"/>
      <c r="E5" s="11" t="s">
        <v>13</v>
      </c>
      <c r="F5" s="12">
        <f>215.58</f>
        <v>215.58</v>
      </c>
      <c r="G5" s="13">
        <v>192.31</v>
      </c>
      <c r="H5" s="14">
        <v>9.4</v>
      </c>
      <c r="I5" s="31"/>
      <c r="J5" s="11">
        <f t="shared" ref="J5:J44" si="0">F5-G5</f>
        <v>23.27</v>
      </c>
      <c r="K5" s="32"/>
    </row>
    <row r="6" spans="1:11">
      <c r="A6" s="9"/>
      <c r="B6" s="10"/>
      <c r="C6" s="11" t="s">
        <v>15</v>
      </c>
      <c r="D6" s="11"/>
      <c r="E6" s="11" t="s">
        <v>13</v>
      </c>
      <c r="F6" s="15">
        <f>33.94497-1.9884+0.0916+0.0858+0.29413+0.2868-0.6501+0.1734</f>
        <v>32.2382</v>
      </c>
      <c r="G6" s="15">
        <v>31.8347</v>
      </c>
      <c r="H6" s="15">
        <v>0</v>
      </c>
      <c r="I6" s="33"/>
      <c r="J6" s="11">
        <f t="shared" si="0"/>
        <v>0.403499999999998</v>
      </c>
      <c r="K6" s="32"/>
    </row>
    <row r="7" spans="1:13">
      <c r="A7" s="9"/>
      <c r="B7" s="10"/>
      <c r="C7" s="11" t="s">
        <v>16</v>
      </c>
      <c r="D7" s="11"/>
      <c r="E7" s="11" t="s">
        <v>13</v>
      </c>
      <c r="F7" s="15">
        <v>4.390642</v>
      </c>
      <c r="G7" s="15">
        <v>3.797918</v>
      </c>
      <c r="H7" s="15">
        <v>0.0534</v>
      </c>
      <c r="I7" s="34">
        <v>0</v>
      </c>
      <c r="J7" s="15">
        <f t="shared" si="0"/>
        <v>0.592724</v>
      </c>
      <c r="K7" s="32"/>
      <c r="M7" s="35"/>
    </row>
    <row r="8" spans="1:11">
      <c r="A8" s="9"/>
      <c r="B8" s="10"/>
      <c r="C8" s="11" t="s">
        <v>17</v>
      </c>
      <c r="D8" s="11"/>
      <c r="E8" s="11" t="s">
        <v>18</v>
      </c>
      <c r="F8" s="11">
        <v>117</v>
      </c>
      <c r="G8" s="11">
        <v>80</v>
      </c>
      <c r="H8" s="11">
        <v>0</v>
      </c>
      <c r="I8" s="29"/>
      <c r="J8" s="11">
        <f t="shared" si="0"/>
        <v>37</v>
      </c>
      <c r="K8" s="32"/>
    </row>
    <row r="9" spans="1:11">
      <c r="A9" s="9"/>
      <c r="B9" s="10"/>
      <c r="C9" s="11" t="s">
        <v>19</v>
      </c>
      <c r="D9" s="11"/>
      <c r="E9" s="11" t="s">
        <v>20</v>
      </c>
      <c r="F9" s="11">
        <v>11.337</v>
      </c>
      <c r="G9" s="11">
        <v>0.28</v>
      </c>
      <c r="H9" s="11">
        <v>0</v>
      </c>
      <c r="I9" s="11"/>
      <c r="J9" s="11">
        <f t="shared" si="0"/>
        <v>11.057</v>
      </c>
      <c r="K9" s="32"/>
    </row>
    <row r="10" spans="1:11">
      <c r="A10" s="9"/>
      <c r="B10" s="16" t="s">
        <v>21</v>
      </c>
      <c r="C10" s="11" t="s">
        <v>22</v>
      </c>
      <c r="D10" s="11" t="s">
        <v>23</v>
      </c>
      <c r="E10" s="11" t="s">
        <v>24</v>
      </c>
      <c r="F10" s="14">
        <v>13</v>
      </c>
      <c r="G10" s="12">
        <v>7.67</v>
      </c>
      <c r="H10" s="12">
        <v>0.15</v>
      </c>
      <c r="I10" s="11"/>
      <c r="J10" s="11">
        <f t="shared" si="0"/>
        <v>5.33</v>
      </c>
      <c r="K10" s="32"/>
    </row>
    <row r="11" spans="1:11">
      <c r="A11" s="9"/>
      <c r="B11" s="17"/>
      <c r="C11" s="11"/>
      <c r="D11" s="11" t="s">
        <v>25</v>
      </c>
      <c r="E11" s="11" t="s">
        <v>24</v>
      </c>
      <c r="F11" s="14">
        <v>19</v>
      </c>
      <c r="G11" s="12">
        <v>16.28</v>
      </c>
      <c r="H11" s="12">
        <v>0.38</v>
      </c>
      <c r="I11" s="11">
        <v>0</v>
      </c>
      <c r="J11" s="11">
        <f t="shared" si="0"/>
        <v>2.72</v>
      </c>
      <c r="K11" s="32"/>
    </row>
    <row r="12" spans="1:11">
      <c r="A12" s="9"/>
      <c r="B12" s="17"/>
      <c r="C12" s="11" t="s">
        <v>26</v>
      </c>
      <c r="D12" s="11"/>
      <c r="E12" s="11" t="s">
        <v>18</v>
      </c>
      <c r="F12" s="11">
        <v>576</v>
      </c>
      <c r="G12" s="11">
        <v>576</v>
      </c>
      <c r="H12" s="11">
        <v>1</v>
      </c>
      <c r="J12" s="11">
        <f t="shared" si="0"/>
        <v>0</v>
      </c>
      <c r="K12" s="32"/>
    </row>
    <row r="13" spans="1:11">
      <c r="A13" s="9"/>
      <c r="B13" s="17"/>
      <c r="C13" s="11" t="s">
        <v>27</v>
      </c>
      <c r="D13" s="11"/>
      <c r="E13" s="11" t="s">
        <v>18</v>
      </c>
      <c r="F13" s="11">
        <v>454</v>
      </c>
      <c r="G13" s="11">
        <v>404</v>
      </c>
      <c r="H13" s="11">
        <v>3</v>
      </c>
      <c r="I13" s="11"/>
      <c r="J13" s="11">
        <f t="shared" si="0"/>
        <v>50</v>
      </c>
      <c r="K13" s="32"/>
    </row>
    <row r="14" spans="1:11">
      <c r="A14" s="9"/>
      <c r="B14" s="17"/>
      <c r="C14" s="11" t="s">
        <v>28</v>
      </c>
      <c r="D14" s="11"/>
      <c r="E14" s="11" t="s">
        <v>24</v>
      </c>
      <c r="F14" s="11">
        <v>196</v>
      </c>
      <c r="G14" s="11">
        <v>140</v>
      </c>
      <c r="H14" s="11">
        <v>7</v>
      </c>
      <c r="I14" s="11"/>
      <c r="J14" s="11">
        <f t="shared" si="0"/>
        <v>56</v>
      </c>
      <c r="K14" s="32"/>
    </row>
    <row r="15" spans="1:11">
      <c r="A15" s="9"/>
      <c r="B15" s="17"/>
      <c r="C15" s="18" t="s">
        <v>29</v>
      </c>
      <c r="D15" s="19"/>
      <c r="E15" s="19" t="s">
        <v>30</v>
      </c>
      <c r="F15" s="19"/>
      <c r="G15" s="19">
        <v>0</v>
      </c>
      <c r="H15" s="19">
        <v>0</v>
      </c>
      <c r="I15" s="19"/>
      <c r="J15" s="11"/>
      <c r="K15" s="32"/>
    </row>
    <row r="16" spans="1:11">
      <c r="A16" s="9"/>
      <c r="B16" s="17"/>
      <c r="C16" s="18" t="s">
        <v>31</v>
      </c>
      <c r="D16" s="19"/>
      <c r="E16" s="19" t="s">
        <v>30</v>
      </c>
      <c r="F16" s="19"/>
      <c r="G16" s="19">
        <v>0</v>
      </c>
      <c r="H16" s="19">
        <v>0</v>
      </c>
      <c r="I16" s="19"/>
      <c r="J16" s="11"/>
      <c r="K16" s="32"/>
    </row>
    <row r="17" spans="1:11">
      <c r="A17" s="9"/>
      <c r="B17" s="17"/>
      <c r="C17" s="18" t="s">
        <v>32</v>
      </c>
      <c r="D17" s="19"/>
      <c r="E17" s="19" t="s">
        <v>33</v>
      </c>
      <c r="F17" s="19"/>
      <c r="G17" s="19">
        <v>0</v>
      </c>
      <c r="H17" s="19">
        <v>0</v>
      </c>
      <c r="I17" s="19"/>
      <c r="J17" s="11"/>
      <c r="K17" s="32"/>
    </row>
    <row r="18" spans="1:11">
      <c r="A18" s="9"/>
      <c r="B18" s="17"/>
      <c r="C18" s="18" t="s">
        <v>34</v>
      </c>
      <c r="D18" s="19"/>
      <c r="E18" s="19" t="s">
        <v>33</v>
      </c>
      <c r="F18" s="19"/>
      <c r="G18" s="19">
        <v>0</v>
      </c>
      <c r="H18" s="19">
        <v>0</v>
      </c>
      <c r="I18" s="19"/>
      <c r="J18" s="11"/>
      <c r="K18" s="32"/>
    </row>
    <row r="19" spans="1:11">
      <c r="A19" s="9"/>
      <c r="B19" s="17"/>
      <c r="C19" s="18" t="s">
        <v>35</v>
      </c>
      <c r="D19" s="19"/>
      <c r="E19" s="19" t="s">
        <v>36</v>
      </c>
      <c r="F19" s="19"/>
      <c r="G19" s="19">
        <v>0</v>
      </c>
      <c r="H19" s="19">
        <v>0</v>
      </c>
      <c r="I19" s="19"/>
      <c r="J19" s="11"/>
      <c r="K19" s="32"/>
    </row>
    <row r="20" spans="1:11">
      <c r="A20" s="9"/>
      <c r="B20" s="10" t="s">
        <v>37</v>
      </c>
      <c r="C20" s="11" t="s">
        <v>38</v>
      </c>
      <c r="D20" s="11" t="s">
        <v>39</v>
      </c>
      <c r="E20" s="11" t="s">
        <v>33</v>
      </c>
      <c r="F20" s="11">
        <v>683</v>
      </c>
      <c r="G20" s="11">
        <v>683</v>
      </c>
      <c r="H20" s="11">
        <v>0</v>
      </c>
      <c r="I20" s="11"/>
      <c r="J20" s="11">
        <f t="shared" si="0"/>
        <v>0</v>
      </c>
      <c r="K20" s="32"/>
    </row>
    <row r="21" spans="1:11">
      <c r="A21" s="9"/>
      <c r="B21" s="10"/>
      <c r="C21" s="11"/>
      <c r="D21" s="11" t="s">
        <v>40</v>
      </c>
      <c r="E21" s="11" t="s">
        <v>33</v>
      </c>
      <c r="F21" s="11">
        <v>672</v>
      </c>
      <c r="G21" s="11">
        <v>672</v>
      </c>
      <c r="H21" s="11">
        <v>0</v>
      </c>
      <c r="I21" s="11"/>
      <c r="J21" s="11">
        <f t="shared" si="0"/>
        <v>0</v>
      </c>
      <c r="K21" s="32"/>
    </row>
    <row r="22" spans="1:11">
      <c r="A22" s="9"/>
      <c r="B22" s="10"/>
      <c r="C22" s="11"/>
      <c r="D22" s="11" t="s">
        <v>41</v>
      </c>
      <c r="E22" s="11" t="s">
        <v>33</v>
      </c>
      <c r="F22" s="11">
        <v>895</v>
      </c>
      <c r="G22" s="11">
        <v>805.5</v>
      </c>
      <c r="H22" s="11">
        <v>0</v>
      </c>
      <c r="I22" s="11"/>
      <c r="J22" s="11">
        <f t="shared" si="0"/>
        <v>89.5</v>
      </c>
      <c r="K22" s="32"/>
    </row>
    <row r="23" spans="1:11">
      <c r="A23" s="9"/>
      <c r="B23" s="10"/>
      <c r="C23" s="11"/>
      <c r="D23" s="11" t="s">
        <v>42</v>
      </c>
      <c r="E23" s="11" t="s">
        <v>33</v>
      </c>
      <c r="F23" s="11">
        <v>893</v>
      </c>
      <c r="G23" s="11">
        <v>817.6</v>
      </c>
      <c r="H23" s="11">
        <v>7</v>
      </c>
      <c r="I23" s="11">
        <v>0</v>
      </c>
      <c r="J23" s="11">
        <f t="shared" si="0"/>
        <v>75.4</v>
      </c>
      <c r="K23" s="32"/>
    </row>
    <row r="24" spans="1:11">
      <c r="A24" s="9"/>
      <c r="B24" s="10"/>
      <c r="C24" s="11" t="s">
        <v>43</v>
      </c>
      <c r="D24" s="11" t="s">
        <v>39</v>
      </c>
      <c r="E24" s="11" t="s">
        <v>33</v>
      </c>
      <c r="F24" s="11">
        <v>683</v>
      </c>
      <c r="G24" s="11">
        <v>683</v>
      </c>
      <c r="H24" s="11">
        <v>0</v>
      </c>
      <c r="I24" s="11"/>
      <c r="J24" s="11">
        <f t="shared" si="0"/>
        <v>0</v>
      </c>
      <c r="K24" s="32"/>
    </row>
    <row r="25" spans="1:11">
      <c r="A25" s="9"/>
      <c r="B25" s="10"/>
      <c r="C25" s="11"/>
      <c r="D25" s="11" t="s">
        <v>40</v>
      </c>
      <c r="E25" s="11" t="s">
        <v>33</v>
      </c>
      <c r="F25" s="11">
        <v>672</v>
      </c>
      <c r="G25" s="11">
        <v>672</v>
      </c>
      <c r="H25" s="11">
        <v>0</v>
      </c>
      <c r="I25" s="11"/>
      <c r="J25" s="11">
        <f t="shared" si="0"/>
        <v>0</v>
      </c>
      <c r="K25" s="32"/>
    </row>
    <row r="26" spans="1:11">
      <c r="A26" s="9"/>
      <c r="B26" s="10"/>
      <c r="C26" s="11"/>
      <c r="D26" s="11" t="s">
        <v>41</v>
      </c>
      <c r="E26" s="11" t="s">
        <v>33</v>
      </c>
      <c r="F26" s="11">
        <v>895</v>
      </c>
      <c r="G26" s="11">
        <v>748</v>
      </c>
      <c r="H26" s="11">
        <v>0</v>
      </c>
      <c r="I26" s="11"/>
      <c r="J26" s="11">
        <f t="shared" si="0"/>
        <v>147</v>
      </c>
      <c r="K26" s="32"/>
    </row>
    <row r="27" spans="1:11">
      <c r="A27" s="9"/>
      <c r="B27" s="10"/>
      <c r="C27" s="11"/>
      <c r="D27" s="11" t="s">
        <v>42</v>
      </c>
      <c r="E27" s="11" t="s">
        <v>33</v>
      </c>
      <c r="F27" s="11">
        <v>893</v>
      </c>
      <c r="G27" s="11">
        <v>758</v>
      </c>
      <c r="H27" s="11">
        <v>10</v>
      </c>
      <c r="I27" s="11"/>
      <c r="J27" s="11">
        <f t="shared" si="0"/>
        <v>135</v>
      </c>
      <c r="K27" s="32"/>
    </row>
    <row r="28" spans="1:11">
      <c r="A28" s="9"/>
      <c r="B28" s="10"/>
      <c r="C28" s="11" t="s">
        <v>44</v>
      </c>
      <c r="D28" s="11" t="s">
        <v>39</v>
      </c>
      <c r="E28" s="11" t="s">
        <v>33</v>
      </c>
      <c r="F28" s="11">
        <v>683</v>
      </c>
      <c r="G28" s="11">
        <v>683</v>
      </c>
      <c r="H28" s="11">
        <v>0</v>
      </c>
      <c r="I28" s="11"/>
      <c r="J28" s="11">
        <f t="shared" si="0"/>
        <v>0</v>
      </c>
      <c r="K28" s="32"/>
    </row>
    <row r="29" spans="1:11">
      <c r="A29" s="9"/>
      <c r="B29" s="10"/>
      <c r="C29" s="11"/>
      <c r="D29" s="11" t="s">
        <v>40</v>
      </c>
      <c r="E29" s="11" t="s">
        <v>33</v>
      </c>
      <c r="F29" s="11">
        <v>672</v>
      </c>
      <c r="G29" s="11">
        <v>672</v>
      </c>
      <c r="H29" s="11">
        <v>0</v>
      </c>
      <c r="I29" s="11"/>
      <c r="J29" s="11">
        <f t="shared" si="0"/>
        <v>0</v>
      </c>
      <c r="K29" s="32"/>
    </row>
    <row r="30" spans="1:11">
      <c r="A30" s="9"/>
      <c r="B30" s="10"/>
      <c r="C30" s="11"/>
      <c r="D30" s="11" t="s">
        <v>41</v>
      </c>
      <c r="E30" s="11" t="s">
        <v>33</v>
      </c>
      <c r="F30" s="11">
        <v>895</v>
      </c>
      <c r="G30" s="11">
        <v>729</v>
      </c>
      <c r="H30" s="11">
        <v>0</v>
      </c>
      <c r="I30" s="11"/>
      <c r="J30" s="11">
        <f t="shared" si="0"/>
        <v>166</v>
      </c>
      <c r="K30" s="32"/>
    </row>
    <row r="31" spans="1:11">
      <c r="A31" s="9"/>
      <c r="B31" s="10"/>
      <c r="C31" s="11"/>
      <c r="D31" s="11" t="s">
        <v>42</v>
      </c>
      <c r="E31" s="11" t="s">
        <v>33</v>
      </c>
      <c r="F31" s="11">
        <v>893</v>
      </c>
      <c r="G31" s="11">
        <v>747</v>
      </c>
      <c r="H31" s="11">
        <v>10</v>
      </c>
      <c r="I31" s="11">
        <v>0</v>
      </c>
      <c r="J31" s="11">
        <f t="shared" si="0"/>
        <v>146</v>
      </c>
      <c r="K31" s="32"/>
    </row>
    <row r="32" spans="1:11">
      <c r="A32" s="9"/>
      <c r="B32" s="10"/>
      <c r="C32" s="11" t="s">
        <v>45</v>
      </c>
      <c r="D32" s="11" t="s">
        <v>39</v>
      </c>
      <c r="E32" s="11" t="s">
        <v>33</v>
      </c>
      <c r="F32" s="11">
        <v>683</v>
      </c>
      <c r="G32" s="11">
        <v>647</v>
      </c>
      <c r="H32" s="11">
        <v>220</v>
      </c>
      <c r="I32" s="13">
        <v>0</v>
      </c>
      <c r="J32" s="11">
        <f t="shared" si="0"/>
        <v>36</v>
      </c>
      <c r="K32" s="32"/>
    </row>
    <row r="33" spans="1:11">
      <c r="A33" s="9"/>
      <c r="B33" s="10"/>
      <c r="C33" s="11"/>
      <c r="D33" s="11" t="s">
        <v>40</v>
      </c>
      <c r="E33" s="11" t="s">
        <v>33</v>
      </c>
      <c r="F33" s="11">
        <v>672</v>
      </c>
      <c r="G33" s="11">
        <v>672</v>
      </c>
      <c r="H33" s="11">
        <v>22</v>
      </c>
      <c r="I33" s="13"/>
      <c r="J33" s="11">
        <f t="shared" si="0"/>
        <v>0</v>
      </c>
      <c r="K33" s="32"/>
    </row>
    <row r="34" spans="1:11">
      <c r="A34" s="9"/>
      <c r="B34" s="10"/>
      <c r="C34" s="11"/>
      <c r="D34" s="11" t="s">
        <v>41</v>
      </c>
      <c r="E34" s="11" t="s">
        <v>33</v>
      </c>
      <c r="F34" s="11">
        <v>895</v>
      </c>
      <c r="G34" s="11">
        <v>432</v>
      </c>
      <c r="H34" s="11">
        <v>0</v>
      </c>
      <c r="I34" s="11"/>
      <c r="J34" s="11">
        <f t="shared" si="0"/>
        <v>463</v>
      </c>
      <c r="K34" s="32"/>
    </row>
    <row r="35" spans="1:11">
      <c r="A35" s="9"/>
      <c r="B35" s="10"/>
      <c r="C35" s="11"/>
      <c r="D35" s="11" t="s">
        <v>42</v>
      </c>
      <c r="E35" s="11" t="s">
        <v>33</v>
      </c>
      <c r="F35" s="11">
        <v>893</v>
      </c>
      <c r="G35" s="11">
        <v>438</v>
      </c>
      <c r="H35" s="11">
        <v>0</v>
      </c>
      <c r="I35" s="11"/>
      <c r="J35" s="11">
        <f t="shared" si="0"/>
        <v>455</v>
      </c>
      <c r="K35" s="32"/>
    </row>
    <row r="36" spans="1:11">
      <c r="A36" s="9"/>
      <c r="B36" s="10"/>
      <c r="C36" s="11" t="s">
        <v>46</v>
      </c>
      <c r="D36" s="11" t="s">
        <v>39</v>
      </c>
      <c r="E36" s="11" t="s">
        <v>33</v>
      </c>
      <c r="F36" s="11">
        <v>683</v>
      </c>
      <c r="G36" s="11">
        <v>600</v>
      </c>
      <c r="H36" s="11">
        <v>90</v>
      </c>
      <c r="I36" s="11"/>
      <c r="J36" s="11"/>
      <c r="K36" s="32"/>
    </row>
    <row r="37" spans="1:11">
      <c r="A37" s="9"/>
      <c r="B37" s="10"/>
      <c r="C37" s="11"/>
      <c r="D37" s="11" t="s">
        <v>40</v>
      </c>
      <c r="E37" s="11" t="s">
        <v>33</v>
      </c>
      <c r="F37" s="11">
        <v>672</v>
      </c>
      <c r="G37" s="11">
        <v>50</v>
      </c>
      <c r="H37" s="20">
        <v>50</v>
      </c>
      <c r="I37" s="11"/>
      <c r="J37" s="11"/>
      <c r="K37" s="32"/>
    </row>
    <row r="38" spans="1:11">
      <c r="A38" s="9"/>
      <c r="B38" s="10"/>
      <c r="C38" s="11"/>
      <c r="D38" s="11" t="s">
        <v>41</v>
      </c>
      <c r="E38" s="11" t="s">
        <v>33</v>
      </c>
      <c r="F38" s="11">
        <v>895</v>
      </c>
      <c r="G38" s="11">
        <v>0</v>
      </c>
      <c r="H38" s="11">
        <v>0</v>
      </c>
      <c r="I38" s="11"/>
      <c r="J38" s="11"/>
      <c r="K38" s="32"/>
    </row>
    <row r="39" spans="1:11">
      <c r="A39" s="9"/>
      <c r="B39" s="10"/>
      <c r="C39" s="11"/>
      <c r="D39" s="11" t="s">
        <v>42</v>
      </c>
      <c r="E39" s="11" t="s">
        <v>33</v>
      </c>
      <c r="F39" s="11">
        <v>893</v>
      </c>
      <c r="G39" s="11">
        <v>0</v>
      </c>
      <c r="H39" s="11">
        <v>0</v>
      </c>
      <c r="I39" s="11"/>
      <c r="J39" s="11"/>
      <c r="K39" s="32"/>
    </row>
    <row r="40" spans="1:11">
      <c r="A40" s="9"/>
      <c r="B40" s="10" t="s">
        <v>47</v>
      </c>
      <c r="C40" s="21" t="s">
        <v>48</v>
      </c>
      <c r="D40" s="21"/>
      <c r="E40" s="21" t="s">
        <v>33</v>
      </c>
      <c r="F40" s="22">
        <f>700+22442.6</f>
        <v>23142.6</v>
      </c>
      <c r="G40" s="23">
        <v>5639.5</v>
      </c>
      <c r="H40" s="23">
        <v>430.5</v>
      </c>
      <c r="I40" s="11">
        <v>0</v>
      </c>
      <c r="J40" s="11">
        <f t="shared" si="0"/>
        <v>17503.1</v>
      </c>
      <c r="K40" s="32"/>
    </row>
    <row r="41" spans="1:11">
      <c r="A41" s="9"/>
      <c r="B41" s="10"/>
      <c r="C41" s="11" t="s">
        <v>49</v>
      </c>
      <c r="D41" s="11"/>
      <c r="E41" s="11" t="s">
        <v>50</v>
      </c>
      <c r="F41" s="24">
        <v>2390.4</v>
      </c>
      <c r="G41" s="25">
        <v>1899.1</v>
      </c>
      <c r="H41" s="23">
        <v>239</v>
      </c>
      <c r="I41" s="11">
        <v>24</v>
      </c>
      <c r="J41" s="11">
        <f t="shared" si="0"/>
        <v>491.3</v>
      </c>
      <c r="K41" s="32"/>
    </row>
    <row r="42" spans="1:11">
      <c r="A42" s="9"/>
      <c r="B42" s="10"/>
      <c r="C42" s="11" t="s">
        <v>51</v>
      </c>
      <c r="D42" s="11"/>
      <c r="E42" s="11" t="s">
        <v>50</v>
      </c>
      <c r="F42" s="24">
        <v>9119.7</v>
      </c>
      <c r="G42" s="26">
        <v>5584.06</v>
      </c>
      <c r="H42" s="26">
        <v>211</v>
      </c>
      <c r="I42" s="11"/>
      <c r="J42" s="11">
        <f t="shared" si="0"/>
        <v>3535.64</v>
      </c>
      <c r="K42" s="32"/>
    </row>
    <row r="43" spans="1:11">
      <c r="A43" s="9"/>
      <c r="B43" s="10"/>
      <c r="C43" s="11" t="s">
        <v>52</v>
      </c>
      <c r="D43" s="11"/>
      <c r="E43" s="11" t="s">
        <v>36</v>
      </c>
      <c r="F43" s="11">
        <v>311616</v>
      </c>
      <c r="G43" s="11">
        <v>80015</v>
      </c>
      <c r="H43" s="11">
        <v>29090</v>
      </c>
      <c r="I43" s="11"/>
      <c r="J43" s="11">
        <f t="shared" si="0"/>
        <v>231601</v>
      </c>
      <c r="K43" s="32"/>
    </row>
    <row r="44" spans="1:11">
      <c r="A44" s="9"/>
      <c r="B44" s="27" t="s">
        <v>53</v>
      </c>
      <c r="C44" s="11" t="s">
        <v>54</v>
      </c>
      <c r="D44" s="11"/>
      <c r="E44" s="11" t="s">
        <v>55</v>
      </c>
      <c r="F44" s="14">
        <v>79309.4</v>
      </c>
      <c r="G44" s="14">
        <v>68487.93</v>
      </c>
      <c r="H44" s="14">
        <v>3898.04</v>
      </c>
      <c r="I44" s="14">
        <v>21.32</v>
      </c>
      <c r="J44" s="11">
        <f t="shared" si="0"/>
        <v>10821.47</v>
      </c>
      <c r="K44" s="36"/>
    </row>
    <row r="45" spans="1:11">
      <c r="A45" s="9"/>
      <c r="B45" s="11" t="s">
        <v>56</v>
      </c>
      <c r="C45" s="9"/>
      <c r="D45" s="28"/>
      <c r="E45" s="28"/>
      <c r="F45" s="28"/>
      <c r="G45" s="28"/>
      <c r="H45" s="28"/>
      <c r="I45" s="28"/>
      <c r="J45" s="28"/>
      <c r="K45" s="29"/>
    </row>
    <row r="46" spans="9:9">
      <c r="I46" s="37"/>
    </row>
    <row r="47" spans="9:9">
      <c r="I47" s="37"/>
    </row>
    <row r="48" spans="9:9">
      <c r="I48" s="37"/>
    </row>
    <row r="49" spans="9:9">
      <c r="I49" s="37"/>
    </row>
    <row r="50" spans="9:9">
      <c r="I50" s="37"/>
    </row>
    <row r="51" spans="9:9">
      <c r="I51" s="37"/>
    </row>
    <row r="52" spans="9:9">
      <c r="I52" s="37"/>
    </row>
    <row r="53" spans="9:9">
      <c r="I53" s="37"/>
    </row>
    <row r="54" spans="9:10">
      <c r="I54"/>
      <c r="J54"/>
    </row>
    <row r="55" spans="9:10">
      <c r="I55"/>
      <c r="J55"/>
    </row>
    <row r="56" spans="9:10">
      <c r="I56"/>
      <c r="J56"/>
    </row>
    <row r="57" spans="9:10">
      <c r="I57"/>
      <c r="J57"/>
    </row>
    <row r="58" spans="9:10">
      <c r="I58"/>
      <c r="J58"/>
    </row>
    <row r="59" spans="9:10">
      <c r="I59"/>
      <c r="J59"/>
    </row>
    <row r="60" spans="9:10">
      <c r="I60"/>
      <c r="J60"/>
    </row>
    <row r="61" spans="9:10">
      <c r="I61"/>
      <c r="J61"/>
    </row>
    <row r="62" spans="9:10">
      <c r="I62"/>
      <c r="J62"/>
    </row>
    <row r="63" spans="9:10">
      <c r="I63"/>
      <c r="J63"/>
    </row>
    <row r="64" spans="9:10">
      <c r="I64"/>
      <c r="J64"/>
    </row>
    <row r="65" spans="9:10">
      <c r="I65"/>
      <c r="J65"/>
    </row>
    <row r="66" spans="9:10">
      <c r="I66"/>
      <c r="J66"/>
    </row>
  </sheetData>
  <mergeCells count="35">
    <mergeCell ref="A1:J1"/>
    <mergeCell ref="F2:J2"/>
    <mergeCell ref="B3:D3"/>
    <mergeCell ref="C4:D4"/>
    <mergeCell ref="C5:D5"/>
    <mergeCell ref="C6:D6"/>
    <mergeCell ref="C7:D7"/>
    <mergeCell ref="C8:D8"/>
    <mergeCell ref="C9:D9"/>
    <mergeCell ref="C12:D12"/>
    <mergeCell ref="C13:D13"/>
    <mergeCell ref="C14:D14"/>
    <mergeCell ref="C15:D15"/>
    <mergeCell ref="C16:D16"/>
    <mergeCell ref="C17:D17"/>
    <mergeCell ref="C18:D18"/>
    <mergeCell ref="C19:D19"/>
    <mergeCell ref="C40:D40"/>
    <mergeCell ref="C41:D41"/>
    <mergeCell ref="C42:D42"/>
    <mergeCell ref="C43:D43"/>
    <mergeCell ref="C44:D44"/>
    <mergeCell ref="C45:K45"/>
    <mergeCell ref="A3:A45"/>
    <mergeCell ref="B4:B9"/>
    <mergeCell ref="B10:B19"/>
    <mergeCell ref="B20:B39"/>
    <mergeCell ref="B40:B43"/>
    <mergeCell ref="C10:C11"/>
    <mergeCell ref="C20:C23"/>
    <mergeCell ref="C24:C27"/>
    <mergeCell ref="C28:C31"/>
    <mergeCell ref="C32:C35"/>
    <mergeCell ref="C36:C39"/>
    <mergeCell ref="K4:K44"/>
  </mergeCells>
  <pageMargins left="0.75" right="0.75" top="1" bottom="1" header="0.5" footer="0.5"/>
  <pageSetup paperSize="9" scale="7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LPC</dc:creator>
  <cp:lastModifiedBy>WPS_1615274447</cp:lastModifiedBy>
  <dcterms:created xsi:type="dcterms:W3CDTF">2021-09-19T03:42:00Z</dcterms:created>
  <dcterms:modified xsi:type="dcterms:W3CDTF">2022-03-31T09:11:11Z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354BD6FD1E5F458996C92E3D20C2AE24</vt:lpwstr>
  </property>
</Properties>
</file>