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Excel, PowerBI Project\My Projects\Excel\Coffee\"/>
    </mc:Choice>
  </mc:AlternateContent>
  <xr:revisionPtr revIDLastSave="0" documentId="13_ncr:1_{D705FC4C-4F9B-45B1-94BD-530E184942E8}" xr6:coauthVersionLast="47" xr6:coauthVersionMax="47" xr10:uidLastSave="{00000000-0000-0000-0000-000000000000}"/>
  <bookViews>
    <workbookView xWindow="-120" yWindow="-120" windowWidth="20730" windowHeight="11160" firstSheet="1" activeTab="1" xr2:uid="{00000000-000D-0000-FFFF-FFFF00000000}"/>
  </bookViews>
  <sheets>
    <sheet name="ingredients" sheetId="2" r:id="rId1"/>
    <sheet name="inventory" sheetId="3" r:id="rId2"/>
    <sheet name="items" sheetId="4" r:id="rId3"/>
    <sheet name="recipe" sheetId="6" r:id="rId4"/>
    <sheet name="rota" sheetId="7" r:id="rId5"/>
    <sheet name="shift" sheetId="8" r:id="rId6"/>
    <sheet name="staff" sheetId="9" r:id="rId7"/>
    <sheet name="orders(main)" sheetId="5" r:id="rId8"/>
    <sheet name="CoffeeOrders" sheetId="12" r:id="rId9"/>
    <sheet name="InOrOut" sheetId="14" r:id="rId10"/>
    <sheet name="TotalSales" sheetId="15" r:id="rId11"/>
    <sheet name="TimeOrdered" sheetId="16" r:id="rId12"/>
    <sheet name="Dashboard" sheetId="17" r:id="rId13"/>
  </sheets>
  <definedNames>
    <definedName name="ExternalData_1" localSheetId="0" hidden="1">ingredients!$A$1:$E$19</definedName>
    <definedName name="ExternalData_1" localSheetId="1" hidden="1">inventory!$A$1:$C$19</definedName>
    <definedName name="ExternalData_1" localSheetId="3" hidden="1">'recipe'!$A$1:$D$62</definedName>
    <definedName name="ExternalData_1" localSheetId="5" hidden="1">shift!$A$1:$D$13</definedName>
    <definedName name="NativeTimeline_date">#N/A</definedName>
    <definedName name="Slicer_item_name">#N/A</definedName>
    <definedName name="Slicer_item_siz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7" l="1" a="1"/>
  <c r="I2" i="7" s="1"/>
  <c r="I3" i="7" a="1"/>
  <c r="I3" i="7" s="1"/>
  <c r="I4" i="7" a="1"/>
  <c r="I4" i="7" s="1"/>
  <c r="I5" i="7" a="1"/>
  <c r="I5" i="7" s="1"/>
  <c r="I6" i="7" a="1"/>
  <c r="I6" i="7" s="1"/>
  <c r="I7" i="7" a="1"/>
  <c r="I7" i="7" s="1"/>
  <c r="I8" i="7" a="1"/>
  <c r="I8" i="7" s="1"/>
  <c r="I9" i="7" a="1"/>
  <c r="I9" i="7" s="1"/>
  <c r="I10" i="7" a="1"/>
  <c r="I10" i="7" s="1"/>
  <c r="I11" i="7" a="1"/>
  <c r="I11" i="7" s="1"/>
  <c r="I12" i="7" a="1"/>
  <c r="I12" i="7" s="1"/>
  <c r="I13" i="7" a="1"/>
  <c r="I13" i="7" s="1"/>
  <c r="I14" i="7" a="1"/>
  <c r="I14" i="7" s="1"/>
  <c r="I15" i="7" a="1"/>
  <c r="I15" i="7" s="1"/>
  <c r="I16" i="7" a="1"/>
  <c r="I16" i="7" s="1"/>
  <c r="I17" i="7" a="1"/>
  <c r="I17" i="7" s="1"/>
  <c r="I18" i="7" a="1"/>
  <c r="I18" i="7" s="1"/>
  <c r="I19" i="7" a="1"/>
  <c r="I19"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G2" i="7" a="1"/>
  <c r="G2" i="7" s="1"/>
  <c r="G3" i="7" a="1"/>
  <c r="G3" i="7" s="1"/>
  <c r="G4" i="7" a="1"/>
  <c r="G4" i="7" s="1"/>
  <c r="G5" i="7" a="1"/>
  <c r="G5" i="7" s="1"/>
  <c r="G6" i="7" a="1"/>
  <c r="G6" i="7" s="1"/>
  <c r="G7" i="7" a="1"/>
  <c r="G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F2" i="7" a="1"/>
  <c r="F2" i="7" s="1"/>
  <c r="F3" i="7" a="1"/>
  <c r="F3" i="7" s="1"/>
  <c r="F4" i="7" a="1"/>
  <c r="F4" i="7" s="1"/>
  <c r="F5" i="7" a="1"/>
  <c r="F5" i="7" s="1"/>
  <c r="F6" i="7" a="1"/>
  <c r="F6" i="7" s="1"/>
  <c r="F7" i="7" a="1"/>
  <c r="F7" i="7" s="1"/>
  <c r="F8" i="7" a="1"/>
  <c r="F8" i="7" s="1"/>
  <c r="F9" i="7" a="1"/>
  <c r="F9" i="7" s="1"/>
  <c r="F10" i="7" a="1"/>
  <c r="F10" i="7" s="1"/>
  <c r="F11" i="7" a="1"/>
  <c r="F11" i="7" s="1"/>
  <c r="F12" i="7" a="1"/>
  <c r="F12" i="7" s="1"/>
  <c r="F13" i="7" a="1"/>
  <c r="F13" i="7" s="1"/>
  <c r="F14" i="7" a="1"/>
  <c r="F14" i="7" s="1"/>
  <c r="F15" i="7" a="1"/>
  <c r="F15" i="7" s="1"/>
  <c r="F16" i="7" a="1"/>
  <c r="F16" i="7" s="1"/>
  <c r="F17" i="7" a="1"/>
  <c r="F17" i="7" s="1"/>
  <c r="F18" i="7" a="1"/>
  <c r="F18" i="7" s="1"/>
  <c r="F19" i="7" a="1"/>
  <c r="F19" i="7" s="1"/>
  <c r="L2" i="5" a="1"/>
  <c r="L2" i="5" s="1"/>
  <c r="L3" i="5" a="1"/>
  <c r="L3" i="5" s="1"/>
  <c r="L4" i="5" a="1"/>
  <c r="L4" i="5" s="1"/>
  <c r="L5" i="5" a="1"/>
  <c r="L5" i="5" s="1"/>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s="1"/>
  <c r="L37" i="5" a="1"/>
  <c r="L37" i="5" s="1"/>
  <c r="L38" i="5" a="1"/>
  <c r="L38" i="5" s="1"/>
  <c r="L39" i="5" a="1"/>
  <c r="L39"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L159" i="5" a="1"/>
  <c r="L159" i="5" s="1"/>
  <c r="L160" i="5" a="1"/>
  <c r="L160" i="5" s="1"/>
  <c r="L161" i="5" a="1"/>
  <c r="L161" i="5" s="1"/>
  <c r="L162" i="5" a="1"/>
  <c r="L162" i="5" s="1"/>
  <c r="L163" i="5" a="1"/>
  <c r="L163" i="5" s="1"/>
  <c r="L164" i="5" a="1"/>
  <c r="L164" i="5" s="1"/>
  <c r="L165" i="5" a="1"/>
  <c r="L165" i="5" s="1"/>
  <c r="L166" i="5" a="1"/>
  <c r="L166" i="5" s="1"/>
  <c r="L167" i="5" a="1"/>
  <c r="L167" i="5" s="1"/>
  <c r="L168" i="5" a="1"/>
  <c r="L168" i="5" s="1"/>
  <c r="L169" i="5" a="1"/>
  <c r="L169" i="5" s="1"/>
  <c r="L170" i="5" a="1"/>
  <c r="L170" i="5" s="1"/>
  <c r="L171" i="5" a="1"/>
  <c r="L171" i="5" s="1"/>
  <c r="L172" i="5" a="1"/>
  <c r="L172" i="5" s="1"/>
  <c r="L173" i="5" a="1"/>
  <c r="L173" i="5" s="1"/>
  <c r="L174" i="5" a="1"/>
  <c r="L174" i="5" s="1"/>
  <c r="L175" i="5" a="1"/>
  <c r="L175" i="5" s="1"/>
  <c r="L176" i="5" a="1"/>
  <c r="L176" i="5" s="1"/>
  <c r="L177" i="5" a="1"/>
  <c r="L177" i="5" s="1"/>
  <c r="L178" i="5" a="1"/>
  <c r="L178" i="5" s="1"/>
  <c r="L179" i="5" a="1"/>
  <c r="L179" i="5" s="1"/>
  <c r="L180" i="5" a="1"/>
  <c r="L180" i="5" s="1"/>
  <c r="L181" i="5" a="1"/>
  <c r="L181" i="5" s="1"/>
  <c r="L182" i="5" a="1"/>
  <c r="L182" i="5" s="1"/>
  <c r="L183" i="5" a="1"/>
  <c r="L183" i="5" s="1"/>
  <c r="L184" i="5" a="1"/>
  <c r="L184" i="5" s="1"/>
  <c r="L185" i="5" a="1"/>
  <c r="L185" i="5" s="1"/>
  <c r="L186" i="5" a="1"/>
  <c r="L186" i="5" s="1"/>
  <c r="L187" i="5" a="1"/>
  <c r="L187" i="5" s="1"/>
  <c r="L188" i="5" a="1"/>
  <c r="L188" i="5" s="1"/>
  <c r="L189" i="5" a="1"/>
  <c r="L189" i="5" s="1"/>
  <c r="L190" i="5" a="1"/>
  <c r="L190" i="5" s="1"/>
  <c r="L191" i="5" a="1"/>
  <c r="L191" i="5" s="1"/>
  <c r="L192" i="5" a="1"/>
  <c r="L192" i="5" s="1"/>
  <c r="L193" i="5" a="1"/>
  <c r="L193" i="5" s="1"/>
  <c r="L194" i="5" a="1"/>
  <c r="L194" i="5" s="1"/>
  <c r="L195" i="5" a="1"/>
  <c r="L195" i="5" s="1"/>
  <c r="L196" i="5" a="1"/>
  <c r="L196" i="5" s="1"/>
  <c r="L197" i="5" a="1"/>
  <c r="L197" i="5" s="1"/>
  <c r="L198" i="5" a="1"/>
  <c r="L198" i="5" s="1"/>
  <c r="L199" i="5" a="1"/>
  <c r="L199" i="5" s="1"/>
  <c r="L200" i="5" a="1"/>
  <c r="L200" i="5" s="1"/>
  <c r="L201" i="5" a="1"/>
  <c r="L201" i="5" s="1"/>
  <c r="L202" i="5" a="1"/>
  <c r="L202" i="5" s="1"/>
  <c r="L203" i="5" a="1"/>
  <c r="L203" i="5" s="1"/>
  <c r="L204" i="5" a="1"/>
  <c r="L204" i="5" s="1"/>
  <c r="L205" i="5" a="1"/>
  <c r="L205" i="5" s="1"/>
  <c r="L206" i="5" a="1"/>
  <c r="L206" i="5" s="1"/>
  <c r="L207" i="5" a="1"/>
  <c r="L207" i="5" s="1"/>
  <c r="L208" i="5" a="1"/>
  <c r="L208" i="5" s="1"/>
  <c r="L209" i="5" a="1"/>
  <c r="L209" i="5" s="1"/>
  <c r="L210" i="5" a="1"/>
  <c r="L210" i="5" s="1"/>
  <c r="L211" i="5" a="1"/>
  <c r="L211" i="5" s="1"/>
  <c r="L212" i="5" a="1"/>
  <c r="L212" i="5" s="1"/>
  <c r="L213" i="5" a="1"/>
  <c r="L213" i="5" s="1"/>
  <c r="L214" i="5" a="1"/>
  <c r="L214" i="5" s="1"/>
  <c r="L215" i="5" a="1"/>
  <c r="L215" i="5" s="1"/>
  <c r="L216" i="5" a="1"/>
  <c r="L216" i="5" s="1"/>
  <c r="L217" i="5" a="1"/>
  <c r="L217" i="5" s="1"/>
  <c r="L218" i="5" a="1"/>
  <c r="L218" i="5" s="1"/>
  <c r="L219" i="5" a="1"/>
  <c r="L219" i="5" s="1"/>
  <c r="L220" i="5" a="1"/>
  <c r="L220" i="5" s="1"/>
  <c r="L221" i="5" a="1"/>
  <c r="L221" i="5" s="1"/>
  <c r="L222" i="5" a="1"/>
  <c r="L222" i="5" s="1"/>
  <c r="L223" i="5" a="1"/>
  <c r="L223" i="5" s="1"/>
  <c r="L224" i="5" a="1"/>
  <c r="L224" i="5" s="1"/>
  <c r="L225" i="5" a="1"/>
  <c r="L225" i="5" s="1"/>
  <c r="L226" i="5" a="1"/>
  <c r="L226" i="5" s="1"/>
  <c r="L227" i="5" a="1"/>
  <c r="L227" i="5" s="1"/>
  <c r="L228" i="5" a="1"/>
  <c r="L228" i="5" s="1"/>
  <c r="L229" i="5" a="1"/>
  <c r="L229" i="5" s="1"/>
  <c r="L230" i="5" a="1"/>
  <c r="L230" i="5" s="1"/>
  <c r="L231" i="5" a="1"/>
  <c r="L231" i="5" s="1"/>
  <c r="L232" i="5" a="1"/>
  <c r="L232" i="5" s="1"/>
  <c r="L233" i="5" a="1"/>
  <c r="L233" i="5" s="1"/>
  <c r="L234" i="5" a="1"/>
  <c r="L234" i="5" s="1"/>
  <c r="L235" i="5" a="1"/>
  <c r="L235" i="5" s="1"/>
  <c r="L236" i="5" a="1"/>
  <c r="L236" i="5" s="1"/>
  <c r="L237" i="5" a="1"/>
  <c r="L237" i="5" s="1"/>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L249" i="5" a="1"/>
  <c r="L249" i="5" s="1"/>
  <c r="L250" i="5" a="1"/>
  <c r="L250" i="5" s="1"/>
  <c r="L251" i="5" a="1"/>
  <c r="L251" i="5" s="1"/>
  <c r="L252" i="5" a="1"/>
  <c r="L252" i="5" s="1"/>
  <c r="L253" i="5" a="1"/>
  <c r="L253" i="5" s="1"/>
  <c r="L254" i="5" a="1"/>
  <c r="L254" i="5" s="1"/>
  <c r="L255" i="5" a="1"/>
  <c r="L255" i="5" s="1"/>
  <c r="L256" i="5" a="1"/>
  <c r="L256" i="5" s="1"/>
  <c r="L257" i="5" a="1"/>
  <c r="L257" i="5" s="1"/>
  <c r="L258" i="5" a="1"/>
  <c r="L258" i="5" s="1"/>
  <c r="L259" i="5" a="1"/>
  <c r="L259" i="5" s="1"/>
  <c r="L260" i="5" a="1"/>
  <c r="L260" i="5" s="1"/>
  <c r="L261" i="5" a="1"/>
  <c r="L261" i="5" s="1"/>
  <c r="L262" i="5" a="1"/>
  <c r="L262" i="5" s="1"/>
  <c r="L263" i="5" a="1"/>
  <c r="L263" i="5" s="1"/>
  <c r="L264" i="5" a="1"/>
  <c r="L264" i="5" s="1"/>
  <c r="L265" i="5" a="1"/>
  <c r="L265" i="5" s="1"/>
  <c r="L266" i="5" a="1"/>
  <c r="L266" i="5" s="1"/>
  <c r="L267" i="5" a="1"/>
  <c r="L267" i="5" s="1"/>
  <c r="L268" i="5" a="1"/>
  <c r="L268" i="5" s="1"/>
  <c r="L269" i="5" a="1"/>
  <c r="L269" i="5" s="1"/>
  <c r="L270" i="5" a="1"/>
  <c r="L270" i="5" s="1"/>
  <c r="L271" i="5" a="1"/>
  <c r="L271" i="5" s="1"/>
  <c r="L272" i="5" a="1"/>
  <c r="L272" i="5" s="1"/>
  <c r="L273" i="5" a="1"/>
  <c r="L273" i="5" s="1"/>
  <c r="L274" i="5" a="1"/>
  <c r="L274" i="5" s="1"/>
  <c r="L275" i="5" a="1"/>
  <c r="L275" i="5" s="1"/>
  <c r="L276" i="5" a="1"/>
  <c r="L276" i="5" s="1"/>
  <c r="L277" i="5" a="1"/>
  <c r="L277" i="5" s="1"/>
  <c r="L278" i="5" a="1"/>
  <c r="L278" i="5" s="1"/>
  <c r="L279" i="5" a="1"/>
  <c r="L279" i="5" s="1"/>
  <c r="L280" i="5" a="1"/>
  <c r="L280" i="5" s="1"/>
  <c r="L281" i="5" a="1"/>
  <c r="L281" i="5" s="1"/>
  <c r="L282" i="5" a="1"/>
  <c r="L282" i="5" s="1"/>
  <c r="L283" i="5" a="1"/>
  <c r="L283" i="5" s="1"/>
  <c r="L284" i="5" a="1"/>
  <c r="L284" i="5" s="1"/>
  <c r="L285" i="5" a="1"/>
  <c r="L285" i="5" s="1"/>
  <c r="L286" i="5" a="1"/>
  <c r="L286" i="5" s="1"/>
  <c r="L287" i="5" a="1"/>
  <c r="L287" i="5" s="1"/>
  <c r="L288" i="5" a="1"/>
  <c r="L288" i="5" s="1"/>
  <c r="L289" i="5" a="1"/>
  <c r="L289" i="5" s="1"/>
  <c r="L290" i="5" a="1"/>
  <c r="L290" i="5" s="1"/>
  <c r="L291" i="5" a="1"/>
  <c r="L291" i="5" s="1"/>
  <c r="L292" i="5" a="1"/>
  <c r="L292" i="5" s="1"/>
  <c r="L293" i="5" a="1"/>
  <c r="L293" i="5" s="1"/>
  <c r="L294" i="5" a="1"/>
  <c r="L294" i="5" s="1"/>
  <c r="L295" i="5" a="1"/>
  <c r="L295" i="5" s="1"/>
  <c r="L296" i="5" a="1"/>
  <c r="L296" i="5" s="1"/>
  <c r="L297" i="5" a="1"/>
  <c r="L297" i="5" s="1"/>
  <c r="L298" i="5" a="1"/>
  <c r="L298" i="5" s="1"/>
  <c r="L299" i="5" a="1"/>
  <c r="L299" i="5" s="1"/>
  <c r="L300" i="5" a="1"/>
  <c r="L300" i="5" s="1"/>
  <c r="L301" i="5" a="1"/>
  <c r="L301" i="5" s="1"/>
  <c r="L302" i="5" a="1"/>
  <c r="L302" i="5" s="1"/>
  <c r="L303" i="5" a="1"/>
  <c r="L303" i="5" s="1"/>
  <c r="L304" i="5" a="1"/>
  <c r="L304" i="5" s="1"/>
  <c r="L305" i="5" a="1"/>
  <c r="L305" i="5" s="1"/>
  <c r="L306" i="5" a="1"/>
  <c r="L306" i="5" s="1"/>
  <c r="L307" i="5" a="1"/>
  <c r="L307" i="5" s="1"/>
  <c r="L308" i="5" a="1"/>
  <c r="L308" i="5" s="1"/>
  <c r="L309" i="5" a="1"/>
  <c r="L309" i="5" s="1"/>
  <c r="L310" i="5" a="1"/>
  <c r="L310" i="5" s="1"/>
  <c r="L311" i="5" a="1"/>
  <c r="L311" i="5" s="1"/>
  <c r="L312" i="5" a="1"/>
  <c r="L312" i="5" s="1"/>
  <c r="L313" i="5" a="1"/>
  <c r="L313" i="5" s="1"/>
  <c r="L314" i="5" a="1"/>
  <c r="L314" i="5" s="1"/>
  <c r="L315" i="5" a="1"/>
  <c r="L315" i="5" s="1"/>
  <c r="L316" i="5" a="1"/>
  <c r="L316" i="5" s="1"/>
  <c r="L317" i="5" a="1"/>
  <c r="L317" i="5" s="1"/>
  <c r="L318" i="5" a="1"/>
  <c r="L318" i="5" s="1"/>
  <c r="L319" i="5" a="1"/>
  <c r="L319" i="5" s="1"/>
  <c r="L320" i="5" a="1"/>
  <c r="L320" i="5" s="1"/>
  <c r="L321" i="5" a="1"/>
  <c r="L321" i="5" s="1"/>
  <c r="L322" i="5" a="1"/>
  <c r="L322" i="5" s="1"/>
  <c r="L323" i="5" a="1"/>
  <c r="L323" i="5" s="1"/>
  <c r="L324" i="5" a="1"/>
  <c r="L324" i="5" s="1"/>
  <c r="L325" i="5" a="1"/>
  <c r="L325" i="5" s="1"/>
  <c r="L326" i="5" a="1"/>
  <c r="L326" i="5" s="1"/>
  <c r="L327" i="5" a="1"/>
  <c r="L327" i="5" s="1"/>
  <c r="L328" i="5" a="1"/>
  <c r="L328" i="5" s="1"/>
  <c r="L329" i="5" a="1"/>
  <c r="L329" i="5" s="1"/>
  <c r="L330" i="5" a="1"/>
  <c r="L330" i="5" s="1"/>
  <c r="L331" i="5" a="1"/>
  <c r="L331" i="5" s="1"/>
  <c r="L332" i="5" a="1"/>
  <c r="L332" i="5" s="1"/>
  <c r="L333" i="5" a="1"/>
  <c r="L333" i="5" s="1"/>
  <c r="L334" i="5" a="1"/>
  <c r="L334" i="5" s="1"/>
  <c r="L335" i="5" a="1"/>
  <c r="L335" i="5" s="1"/>
  <c r="L336" i="5" a="1"/>
  <c r="L336" i="5" s="1"/>
  <c r="L337" i="5" a="1"/>
  <c r="L337" i="5" s="1"/>
  <c r="L338" i="5" a="1"/>
  <c r="L338" i="5" s="1"/>
  <c r="L339" i="5" a="1"/>
  <c r="L339" i="5" s="1"/>
  <c r="L340" i="5" a="1"/>
  <c r="L340" i="5" s="1"/>
  <c r="L341" i="5" a="1"/>
  <c r="L341" i="5" s="1"/>
  <c r="L342" i="5" a="1"/>
  <c r="L342" i="5" s="1"/>
  <c r="L343" i="5" a="1"/>
  <c r="L343" i="5" s="1"/>
  <c r="L344" i="5" a="1"/>
  <c r="L344" i="5" s="1"/>
  <c r="L345" i="5" a="1"/>
  <c r="L345" i="5" s="1"/>
  <c r="L346" i="5" a="1"/>
  <c r="L346" i="5" s="1"/>
  <c r="L347" i="5" a="1"/>
  <c r="L347" i="5" s="1"/>
  <c r="L348" i="5" a="1"/>
  <c r="L348" i="5" s="1"/>
  <c r="L349" i="5" a="1"/>
  <c r="L349" i="5" s="1"/>
  <c r="L350" i="5" a="1"/>
  <c r="L350" i="5" s="1"/>
  <c r="L351" i="5" a="1"/>
  <c r="L351" i="5" s="1"/>
  <c r="L352" i="5" a="1"/>
  <c r="L352" i="5" s="1"/>
  <c r="L353" i="5" a="1"/>
  <c r="L353" i="5" s="1"/>
  <c r="L354" i="5" a="1"/>
  <c r="L354" i="5" s="1"/>
  <c r="L355" i="5" a="1"/>
  <c r="L355" i="5" s="1"/>
  <c r="L356" i="5" a="1"/>
  <c r="L356" i="5" s="1"/>
  <c r="L357" i="5" a="1"/>
  <c r="L357" i="5" s="1"/>
  <c r="L358" i="5" a="1"/>
  <c r="L358" i="5" s="1"/>
  <c r="L359" i="5" a="1"/>
  <c r="L359" i="5" s="1"/>
  <c r="L360" i="5" a="1"/>
  <c r="L360" i="5" s="1"/>
  <c r="L361" i="5" a="1"/>
  <c r="L361" i="5" s="1"/>
  <c r="L362" i="5" a="1"/>
  <c r="L362" i="5" s="1"/>
  <c r="L363" i="5" a="1"/>
  <c r="L363" i="5" s="1"/>
  <c r="L364" i="5" a="1"/>
  <c r="L364" i="5" s="1"/>
  <c r="L365" i="5" a="1"/>
  <c r="L365" i="5" s="1"/>
  <c r="L366" i="5" a="1"/>
  <c r="L366" i="5" s="1"/>
  <c r="L367" i="5" a="1"/>
  <c r="L367" i="5" s="1"/>
  <c r="L368" i="5" a="1"/>
  <c r="L368" i="5" s="1"/>
  <c r="L369" i="5" a="1"/>
  <c r="L369" i="5" s="1"/>
  <c r="L370" i="5" a="1"/>
  <c r="L370" i="5" s="1"/>
  <c r="L371" i="5" a="1"/>
  <c r="L371" i="5" s="1"/>
  <c r="L372" i="5" a="1"/>
  <c r="L372" i="5" s="1"/>
  <c r="L373" i="5" a="1"/>
  <c r="L373" i="5" s="1"/>
  <c r="L374" i="5" a="1"/>
  <c r="L374" i="5" s="1"/>
  <c r="L375" i="5" a="1"/>
  <c r="L375" i="5" s="1"/>
  <c r="L376" i="5" a="1"/>
  <c r="L376" i="5" s="1"/>
  <c r="L377" i="5" a="1"/>
  <c r="L377" i="5" s="1"/>
  <c r="L378" i="5" a="1"/>
  <c r="L378" i="5" s="1"/>
  <c r="L379" i="5" a="1"/>
  <c r="L379" i="5" s="1"/>
  <c r="L380" i="5" a="1"/>
  <c r="L380" i="5" s="1"/>
  <c r="L381" i="5" a="1"/>
  <c r="L381" i="5" s="1"/>
  <c r="L382" i="5" a="1"/>
  <c r="L382" i="5" s="1"/>
  <c r="L383" i="5" a="1"/>
  <c r="L383" i="5" s="1"/>
  <c r="L384" i="5" a="1"/>
  <c r="L384" i="5" s="1"/>
  <c r="L385" i="5" a="1"/>
  <c r="L385" i="5" s="1"/>
  <c r="L386" i="5" a="1"/>
  <c r="L386" i="5" s="1"/>
  <c r="L387" i="5" a="1"/>
  <c r="L387" i="5" s="1"/>
  <c r="L388" i="5" a="1"/>
  <c r="L388" i="5" s="1"/>
  <c r="L389" i="5" a="1"/>
  <c r="L389" i="5" s="1"/>
  <c r="L390" i="5" a="1"/>
  <c r="L390" i="5" s="1"/>
  <c r="L391" i="5" a="1"/>
  <c r="L391" i="5" s="1"/>
  <c r="L392" i="5" a="1"/>
  <c r="L392" i="5" s="1"/>
  <c r="L393" i="5" a="1"/>
  <c r="L393" i="5" s="1"/>
  <c r="L394" i="5" a="1"/>
  <c r="L394" i="5" s="1"/>
  <c r="L395" i="5" a="1"/>
  <c r="L395" i="5" s="1"/>
  <c r="L396" i="5" a="1"/>
  <c r="L396" i="5" s="1"/>
  <c r="L397" i="5" a="1"/>
  <c r="L397" i="5" s="1"/>
  <c r="L398" i="5" a="1"/>
  <c r="L398" i="5" s="1"/>
  <c r="L399" i="5" a="1"/>
  <c r="L399" i="5" s="1"/>
  <c r="L400" i="5" a="1"/>
  <c r="L400" i="5" s="1"/>
  <c r="L401" i="5" a="1"/>
  <c r="L401" i="5" s="1"/>
  <c r="L402" i="5" a="1"/>
  <c r="L402" i="5" s="1"/>
  <c r="L403" i="5" a="1"/>
  <c r="L403" i="5" s="1"/>
  <c r="L404" i="5" a="1"/>
  <c r="L404" i="5" s="1"/>
  <c r="L405" i="5" a="1"/>
  <c r="L405" i="5" s="1"/>
  <c r="L406" i="5" a="1"/>
  <c r="L406" i="5" s="1"/>
  <c r="L407" i="5" a="1"/>
  <c r="L407" i="5" s="1"/>
  <c r="L408" i="5" a="1"/>
  <c r="L408" i="5" s="1"/>
  <c r="L409" i="5" a="1"/>
  <c r="L409" i="5" s="1"/>
  <c r="L410" i="5" a="1"/>
  <c r="L410" i="5" s="1"/>
  <c r="L411" i="5" a="1"/>
  <c r="L411" i="5" s="1"/>
  <c r="L412" i="5" a="1"/>
  <c r="L412" i="5" s="1"/>
  <c r="L413" i="5" a="1"/>
  <c r="L413" i="5" s="1"/>
  <c r="L414" i="5" a="1"/>
  <c r="L414" i="5" s="1"/>
  <c r="L415" i="5" a="1"/>
  <c r="L415" i="5" s="1"/>
  <c r="L416" i="5" a="1"/>
  <c r="L416" i="5" s="1"/>
  <c r="L417" i="5" a="1"/>
  <c r="L417" i="5" s="1"/>
  <c r="L418" i="5" a="1"/>
  <c r="L418" i="5" s="1"/>
  <c r="L419" i="5" a="1"/>
  <c r="L419" i="5" s="1"/>
  <c r="L420" i="5" a="1"/>
  <c r="L420" i="5" s="1"/>
  <c r="L421" i="5" a="1"/>
  <c r="L421" i="5" s="1"/>
  <c r="L422" i="5" a="1"/>
  <c r="L422" i="5" s="1"/>
  <c r="L423" i="5" a="1"/>
  <c r="L423" i="5" s="1"/>
  <c r="L424" i="5" a="1"/>
  <c r="L424" i="5" s="1"/>
  <c r="L425" i="5" a="1"/>
  <c r="L425" i="5" s="1"/>
  <c r="L426" i="5" a="1"/>
  <c r="L426" i="5" s="1"/>
  <c r="L427" i="5" a="1"/>
  <c r="L427" i="5" s="1"/>
  <c r="L428" i="5" a="1"/>
  <c r="L428" i="5" s="1"/>
  <c r="L429" i="5" a="1"/>
  <c r="L429" i="5" s="1"/>
  <c r="L430" i="5" a="1"/>
  <c r="L430" i="5" s="1"/>
  <c r="L431" i="5" a="1"/>
  <c r="L431" i="5" s="1"/>
  <c r="L432" i="5" a="1"/>
  <c r="L432" i="5" s="1"/>
  <c r="L433" i="5" a="1"/>
  <c r="L433" i="5" s="1"/>
  <c r="L434" i="5" a="1"/>
  <c r="L434" i="5" s="1"/>
  <c r="L435" i="5" a="1"/>
  <c r="L435" i="5" s="1"/>
  <c r="L436" i="5" a="1"/>
  <c r="L436" i="5" s="1"/>
  <c r="L437" i="5" a="1"/>
  <c r="L437" i="5" s="1"/>
  <c r="L438" i="5" a="1"/>
  <c r="L438" i="5" s="1"/>
  <c r="L439" i="5" a="1"/>
  <c r="L439" i="5" s="1"/>
  <c r="L440" i="5" a="1"/>
  <c r="L440" i="5" s="1"/>
  <c r="L441" i="5" a="1"/>
  <c r="L441" i="5" s="1"/>
  <c r="L442" i="5" a="1"/>
  <c r="L442" i="5" s="1"/>
  <c r="L443" i="5" a="1"/>
  <c r="L443" i="5" s="1"/>
  <c r="L444" i="5" a="1"/>
  <c r="L444" i="5" s="1"/>
  <c r="L445" i="5" a="1"/>
  <c r="L445" i="5" s="1"/>
  <c r="L446" i="5" a="1"/>
  <c r="L446" i="5" s="1"/>
  <c r="L447" i="5" a="1"/>
  <c r="L447" i="5" s="1"/>
  <c r="L448" i="5" a="1"/>
  <c r="L448" i="5" s="1"/>
  <c r="L449" i="5" a="1"/>
  <c r="L449" i="5" s="1"/>
  <c r="L450" i="5" a="1"/>
  <c r="L450" i="5" s="1"/>
  <c r="L451" i="5" a="1"/>
  <c r="L451" i="5" s="1"/>
  <c r="L452" i="5" a="1"/>
  <c r="L452" i="5" s="1"/>
  <c r="L453" i="5" a="1"/>
  <c r="L453" i="5" s="1"/>
  <c r="L454" i="5" a="1"/>
  <c r="L454" i="5" s="1"/>
  <c r="L455" i="5" a="1"/>
  <c r="L455" i="5" s="1"/>
  <c r="L456" i="5" a="1"/>
  <c r="L456" i="5" s="1"/>
  <c r="L457" i="5" a="1"/>
  <c r="L457" i="5" s="1"/>
  <c r="L458" i="5" a="1"/>
  <c r="L458" i="5" s="1"/>
  <c r="L459" i="5" a="1"/>
  <c r="L459" i="5" s="1"/>
  <c r="L460" i="5" a="1"/>
  <c r="L460" i="5" s="1"/>
  <c r="L461" i="5" a="1"/>
  <c r="L461" i="5" s="1"/>
  <c r="L462" i="5" a="1"/>
  <c r="L462" i="5" s="1"/>
  <c r="L463" i="5" a="1"/>
  <c r="L463" i="5" s="1"/>
  <c r="L464" i="5" a="1"/>
  <c r="L464" i="5" s="1"/>
  <c r="L465" i="5" a="1"/>
  <c r="L465" i="5" s="1"/>
  <c r="L466" i="5" a="1"/>
  <c r="L466" i="5" s="1"/>
  <c r="L467" i="5" a="1"/>
  <c r="L467" i="5" s="1"/>
  <c r="L468" i="5" a="1"/>
  <c r="L468" i="5" s="1"/>
  <c r="L469" i="5" a="1"/>
  <c r="L469" i="5" s="1"/>
  <c r="L470" i="5" a="1"/>
  <c r="L470" i="5" s="1"/>
  <c r="L471" i="5" a="1"/>
  <c r="L471" i="5" s="1"/>
  <c r="L472" i="5" a="1"/>
  <c r="L472" i="5" s="1"/>
  <c r="L473" i="5" a="1"/>
  <c r="L473" i="5" s="1"/>
  <c r="L474" i="5" a="1"/>
  <c r="L474" i="5" s="1"/>
  <c r="L475" i="5" a="1"/>
  <c r="L475" i="5" s="1"/>
  <c r="L476" i="5" a="1"/>
  <c r="L476" i="5" s="1"/>
  <c r="L477" i="5" a="1"/>
  <c r="L477" i="5" s="1"/>
  <c r="L478" i="5" a="1"/>
  <c r="L478" i="5" s="1"/>
  <c r="L479" i="5" a="1"/>
  <c r="L479" i="5" s="1"/>
  <c r="L480" i="5" a="1"/>
  <c r="L480" i="5" s="1"/>
  <c r="L481" i="5" a="1"/>
  <c r="L481" i="5" s="1"/>
  <c r="L482" i="5" a="1"/>
  <c r="L482" i="5" s="1"/>
  <c r="L483" i="5" a="1"/>
  <c r="L483" i="5" s="1"/>
  <c r="L484" i="5" a="1"/>
  <c r="L484" i="5" s="1"/>
  <c r="L485" i="5" a="1"/>
  <c r="L485" i="5" s="1"/>
  <c r="L486" i="5" a="1"/>
  <c r="L486" i="5" s="1"/>
  <c r="L487" i="5" a="1"/>
  <c r="L487" i="5" s="1"/>
  <c r="L488" i="5" a="1"/>
  <c r="L488" i="5" s="1"/>
  <c r="L489" i="5" a="1"/>
  <c r="L489" i="5" s="1"/>
  <c r="L490" i="5" a="1"/>
  <c r="L490" i="5" s="1"/>
  <c r="L491" i="5" a="1"/>
  <c r="L491" i="5" s="1"/>
  <c r="L492" i="5" a="1"/>
  <c r="L492" i="5" s="1"/>
  <c r="L493" i="5" a="1"/>
  <c r="L493" i="5" s="1"/>
  <c r="L494" i="5" a="1"/>
  <c r="L494" i="5" s="1"/>
  <c r="L495" i="5" a="1"/>
  <c r="L495" i="5" s="1"/>
  <c r="L496" i="5" a="1"/>
  <c r="L496" i="5" s="1"/>
  <c r="L497" i="5" a="1"/>
  <c r="L497" i="5" s="1"/>
  <c r="L498" i="5" a="1"/>
  <c r="L498" i="5" s="1"/>
  <c r="L499" i="5" a="1"/>
  <c r="L499" i="5" s="1"/>
  <c r="L500" i="5" a="1"/>
  <c r="L500" i="5" s="1"/>
  <c r="L501" i="5" a="1"/>
  <c r="L501" i="5" s="1"/>
  <c r="L502" i="5" a="1"/>
  <c r="L502" i="5" s="1"/>
  <c r="L503" i="5" a="1"/>
  <c r="L503" i="5" s="1"/>
  <c r="L504" i="5" a="1"/>
  <c r="L504" i="5" s="1"/>
  <c r="L505" i="5" a="1"/>
  <c r="L505" i="5" s="1"/>
  <c r="L506" i="5" a="1"/>
  <c r="L506" i="5" s="1"/>
  <c r="L507" i="5" a="1"/>
  <c r="L507" i="5" s="1"/>
  <c r="L508" i="5" a="1"/>
  <c r="L508" i="5" s="1"/>
  <c r="L509" i="5" a="1"/>
  <c r="L509" i="5" s="1"/>
  <c r="L510" i="5" a="1"/>
  <c r="L510" i="5" s="1"/>
  <c r="L511" i="5" a="1"/>
  <c r="L511" i="5" s="1"/>
  <c r="L512" i="5" a="1"/>
  <c r="L512" i="5" s="1"/>
  <c r="L513" i="5" a="1"/>
  <c r="L513" i="5" s="1"/>
  <c r="L514" i="5" a="1"/>
  <c r="L514" i="5" s="1"/>
  <c r="L515" i="5" a="1"/>
  <c r="L515" i="5" s="1"/>
  <c r="L516" i="5" a="1"/>
  <c r="L516" i="5" s="1"/>
  <c r="L517" i="5" a="1"/>
  <c r="L517" i="5" s="1"/>
  <c r="L518" i="5" a="1"/>
  <c r="L518" i="5" s="1"/>
  <c r="L519" i="5" a="1"/>
  <c r="L519" i="5" s="1"/>
  <c r="L520" i="5" a="1"/>
  <c r="L520" i="5" s="1"/>
  <c r="L521" i="5" a="1"/>
  <c r="L521" i="5" s="1"/>
  <c r="L522" i="5" a="1"/>
  <c r="L522" i="5" s="1"/>
  <c r="J2" i="5" a="1"/>
  <c r="J2" i="5" s="1"/>
  <c r="J3" i="5" a="1"/>
  <c r="J3" i="5" s="1"/>
  <c r="J4" i="5" a="1"/>
  <c r="J4" i="5" s="1"/>
  <c r="J5" i="5" a="1"/>
  <c r="J5" i="5" s="1"/>
  <c r="J6" i="5" a="1"/>
  <c r="J6" i="5" s="1"/>
  <c r="J7" i="5" a="1"/>
  <c r="J7" i="5" s="1"/>
  <c r="J8" i="5" a="1"/>
  <c r="J8" i="5" s="1"/>
  <c r="J9" i="5" a="1"/>
  <c r="J9" i="5" s="1"/>
  <c r="J10" i="5" a="1"/>
  <c r="J10" i="5" s="1"/>
  <c r="J11" i="5" a="1"/>
  <c r="J11" i="5" s="1"/>
  <c r="J12" i="5" a="1"/>
  <c r="J12" i="5" s="1"/>
  <c r="J13" i="5" a="1"/>
  <c r="J13" i="5" s="1"/>
  <c r="J14" i="5" a="1"/>
  <c r="J14" i="5" s="1"/>
  <c r="J15" i="5" a="1"/>
  <c r="J15" i="5" s="1"/>
  <c r="J16" i="5" a="1"/>
  <c r="J16" i="5" s="1"/>
  <c r="J17" i="5" a="1"/>
  <c r="J17" i="5" s="1"/>
  <c r="J18" i="5" a="1"/>
  <c r="J18" i="5" s="1"/>
  <c r="J19" i="5" a="1"/>
  <c r="J19" i="5" s="1"/>
  <c r="J20" i="5" a="1"/>
  <c r="J20" i="5" s="1"/>
  <c r="J21" i="5" a="1"/>
  <c r="J21" i="5" s="1"/>
  <c r="J22" i="5" a="1"/>
  <c r="J22" i="5" s="1"/>
  <c r="J23" i="5" a="1"/>
  <c r="J23" i="5" s="1"/>
  <c r="J24" i="5" a="1"/>
  <c r="J24" i="5" s="1"/>
  <c r="J25" i="5" a="1"/>
  <c r="J25" i="5" s="1"/>
  <c r="J26" i="5" a="1"/>
  <c r="J26" i="5" s="1"/>
  <c r="J27" i="5" a="1"/>
  <c r="J27" i="5" s="1"/>
  <c r="J28" i="5" a="1"/>
  <c r="J28" i="5" s="1"/>
  <c r="J29" i="5" a="1"/>
  <c r="J29" i="5" s="1"/>
  <c r="J30" i="5" a="1"/>
  <c r="J30" i="5" s="1"/>
  <c r="J31" i="5" a="1"/>
  <c r="J31" i="5" s="1"/>
  <c r="J32" i="5" a="1"/>
  <c r="J32" i="5" s="1"/>
  <c r="J33" i="5" a="1"/>
  <c r="J33" i="5" s="1"/>
  <c r="J34" i="5" a="1"/>
  <c r="J34" i="5" s="1"/>
  <c r="J35" i="5" a="1"/>
  <c r="J35" i="5" s="1"/>
  <c r="J36" i="5" a="1"/>
  <c r="J36" i="5" s="1"/>
  <c r="J37" i="5" a="1"/>
  <c r="J37" i="5" s="1"/>
  <c r="J38" i="5" a="1"/>
  <c r="J38" i="5" s="1"/>
  <c r="J39" i="5" a="1"/>
  <c r="J39" i="5" s="1"/>
  <c r="J40" i="5" a="1"/>
  <c r="J40" i="5" s="1"/>
  <c r="J41" i="5" a="1"/>
  <c r="J41" i="5" s="1"/>
  <c r="J42" i="5" a="1"/>
  <c r="J42" i="5" s="1"/>
  <c r="J43" i="5" a="1"/>
  <c r="J43" i="5" s="1"/>
  <c r="J44" i="5" a="1"/>
  <c r="J44" i="5" s="1"/>
  <c r="J45" i="5" a="1"/>
  <c r="J45" i="5" s="1"/>
  <c r="J46" i="5" a="1"/>
  <c r="J46" i="5" s="1"/>
  <c r="J47" i="5" a="1"/>
  <c r="J47" i="5" s="1"/>
  <c r="J48" i="5" a="1"/>
  <c r="J48" i="5" s="1"/>
  <c r="J49" i="5" a="1"/>
  <c r="J49" i="5" s="1"/>
  <c r="J50" i="5" a="1"/>
  <c r="J50" i="5" s="1"/>
  <c r="J51" i="5" a="1"/>
  <c r="J51" i="5" s="1"/>
  <c r="J52" i="5" a="1"/>
  <c r="J52" i="5" s="1"/>
  <c r="J53" i="5" a="1"/>
  <c r="J53" i="5" s="1"/>
  <c r="J54" i="5" a="1"/>
  <c r="J54" i="5" s="1"/>
  <c r="J55" i="5" a="1"/>
  <c r="J55" i="5" s="1"/>
  <c r="J56" i="5" a="1"/>
  <c r="J56" i="5" s="1"/>
  <c r="J57" i="5" a="1"/>
  <c r="J57" i="5" s="1"/>
  <c r="J58" i="5" a="1"/>
  <c r="J58" i="5" s="1"/>
  <c r="J59" i="5" a="1"/>
  <c r="J59" i="5" s="1"/>
  <c r="J60" i="5" a="1"/>
  <c r="J60" i="5" s="1"/>
  <c r="J61" i="5" a="1"/>
  <c r="J61" i="5" s="1"/>
  <c r="J62" i="5" a="1"/>
  <c r="J62" i="5" s="1"/>
  <c r="J63" i="5" a="1"/>
  <c r="J63" i="5" s="1"/>
  <c r="J64" i="5" a="1"/>
  <c r="J64" i="5" s="1"/>
  <c r="J65" i="5" a="1"/>
  <c r="J65" i="5" s="1"/>
  <c r="J66" i="5" a="1"/>
  <c r="J66" i="5" s="1"/>
  <c r="J67" i="5" a="1"/>
  <c r="J67" i="5" s="1"/>
  <c r="J68" i="5" a="1"/>
  <c r="J68" i="5" s="1"/>
  <c r="J69" i="5" a="1"/>
  <c r="J69" i="5" s="1"/>
  <c r="J70" i="5" a="1"/>
  <c r="J70" i="5" s="1"/>
  <c r="J71" i="5" a="1"/>
  <c r="J71" i="5" s="1"/>
  <c r="J72" i="5" a="1"/>
  <c r="J72" i="5" s="1"/>
  <c r="J73" i="5" a="1"/>
  <c r="J73" i="5" s="1"/>
  <c r="J74" i="5" a="1"/>
  <c r="J74" i="5" s="1"/>
  <c r="J75" i="5" a="1"/>
  <c r="J75" i="5" s="1"/>
  <c r="J76" i="5" a="1"/>
  <c r="J76" i="5" s="1"/>
  <c r="J77" i="5" a="1"/>
  <c r="J77" i="5" s="1"/>
  <c r="J78" i="5" a="1"/>
  <c r="J78" i="5" s="1"/>
  <c r="J79" i="5" a="1"/>
  <c r="J79" i="5" s="1"/>
  <c r="J80" i="5" a="1"/>
  <c r="J80" i="5" s="1"/>
  <c r="J81" i="5" a="1"/>
  <c r="J81" i="5" s="1"/>
  <c r="J82" i="5" a="1"/>
  <c r="J82" i="5" s="1"/>
  <c r="J83" i="5" a="1"/>
  <c r="J83" i="5" s="1"/>
  <c r="J84" i="5" a="1"/>
  <c r="J84" i="5" s="1"/>
  <c r="J85" i="5" a="1"/>
  <c r="J85" i="5" s="1"/>
  <c r="J86" i="5" a="1"/>
  <c r="J86" i="5" s="1"/>
  <c r="J87" i="5" a="1"/>
  <c r="J87" i="5" s="1"/>
  <c r="J88" i="5" a="1"/>
  <c r="J88" i="5" s="1"/>
  <c r="J89" i="5" a="1"/>
  <c r="J89" i="5" s="1"/>
  <c r="J90" i="5" a="1"/>
  <c r="J90" i="5" s="1"/>
  <c r="J91" i="5" a="1"/>
  <c r="J91" i="5" s="1"/>
  <c r="J92" i="5" a="1"/>
  <c r="J92" i="5" s="1"/>
  <c r="J93" i="5" a="1"/>
  <c r="J93" i="5" s="1"/>
  <c r="J94" i="5" a="1"/>
  <c r="J94" i="5" s="1"/>
  <c r="J95" i="5" a="1"/>
  <c r="J95" i="5" s="1"/>
  <c r="J96" i="5" a="1"/>
  <c r="J96" i="5" s="1"/>
  <c r="J97" i="5" a="1"/>
  <c r="J97" i="5" s="1"/>
  <c r="J98" i="5" a="1"/>
  <c r="J98" i="5" s="1"/>
  <c r="J99" i="5" a="1"/>
  <c r="J99" i="5" s="1"/>
  <c r="J100" i="5" a="1"/>
  <c r="J100" i="5" s="1"/>
  <c r="J101" i="5" a="1"/>
  <c r="J101" i="5" s="1"/>
  <c r="J102" i="5" a="1"/>
  <c r="J102" i="5" s="1"/>
  <c r="J103" i="5" a="1"/>
  <c r="J103" i="5" s="1"/>
  <c r="J104" i="5" a="1"/>
  <c r="J104" i="5" s="1"/>
  <c r="J105" i="5" a="1"/>
  <c r="J105" i="5" s="1"/>
  <c r="J106" i="5" a="1"/>
  <c r="J106" i="5" s="1"/>
  <c r="J107" i="5" a="1"/>
  <c r="J107" i="5" s="1"/>
  <c r="J108" i="5" a="1"/>
  <c r="J108" i="5" s="1"/>
  <c r="J109" i="5" a="1"/>
  <c r="J109" i="5" s="1"/>
  <c r="J110" i="5" a="1"/>
  <c r="J110" i="5" s="1"/>
  <c r="J111" i="5" a="1"/>
  <c r="J111" i="5" s="1"/>
  <c r="J112" i="5" a="1"/>
  <c r="J112" i="5" s="1"/>
  <c r="J113" i="5" a="1"/>
  <c r="J113" i="5" s="1"/>
  <c r="J114" i="5" a="1"/>
  <c r="J114" i="5" s="1"/>
  <c r="J115" i="5" a="1"/>
  <c r="J115" i="5" s="1"/>
  <c r="J116" i="5" a="1"/>
  <c r="J116" i="5" s="1"/>
  <c r="J117" i="5" a="1"/>
  <c r="J117" i="5" s="1"/>
  <c r="J118" i="5" a="1"/>
  <c r="J118" i="5" s="1"/>
  <c r="J119" i="5" a="1"/>
  <c r="J119" i="5" s="1"/>
  <c r="J120" i="5" a="1"/>
  <c r="J120" i="5" s="1"/>
  <c r="J121" i="5" a="1"/>
  <c r="J121" i="5" s="1"/>
  <c r="J122" i="5" a="1"/>
  <c r="J122" i="5" s="1"/>
  <c r="J123" i="5" a="1"/>
  <c r="J123" i="5" s="1"/>
  <c r="J124" i="5" a="1"/>
  <c r="J124" i="5" s="1"/>
  <c r="J125" i="5" a="1"/>
  <c r="J125" i="5" s="1"/>
  <c r="J126" i="5" a="1"/>
  <c r="J126" i="5" s="1"/>
  <c r="J127" i="5" a="1"/>
  <c r="J127" i="5" s="1"/>
  <c r="J128" i="5" a="1"/>
  <c r="J128" i="5" s="1"/>
  <c r="J129" i="5" a="1"/>
  <c r="J129" i="5" s="1"/>
  <c r="J130" i="5" a="1"/>
  <c r="J130" i="5" s="1"/>
  <c r="J131" i="5" a="1"/>
  <c r="J131" i="5" s="1"/>
  <c r="J132" i="5" a="1"/>
  <c r="J132" i="5" s="1"/>
  <c r="J133" i="5" a="1"/>
  <c r="J133" i="5" s="1"/>
  <c r="J134" i="5" a="1"/>
  <c r="J134" i="5" s="1"/>
  <c r="J135" i="5" a="1"/>
  <c r="J135" i="5" s="1"/>
  <c r="J136" i="5" a="1"/>
  <c r="J136" i="5" s="1"/>
  <c r="J137" i="5" a="1"/>
  <c r="J137" i="5" s="1"/>
  <c r="J138" i="5" a="1"/>
  <c r="J138" i="5" s="1"/>
  <c r="J139" i="5" a="1"/>
  <c r="J139" i="5" s="1"/>
  <c r="J140" i="5" a="1"/>
  <c r="J140" i="5" s="1"/>
  <c r="J141" i="5" a="1"/>
  <c r="J141" i="5" s="1"/>
  <c r="J142" i="5" a="1"/>
  <c r="J142" i="5" s="1"/>
  <c r="J143" i="5" a="1"/>
  <c r="J143" i="5" s="1"/>
  <c r="J144" i="5" a="1"/>
  <c r="J144" i="5" s="1"/>
  <c r="J145" i="5" a="1"/>
  <c r="J145" i="5" s="1"/>
  <c r="J146" i="5" a="1"/>
  <c r="J146" i="5" s="1"/>
  <c r="J147" i="5" a="1"/>
  <c r="J147" i="5" s="1"/>
  <c r="J148" i="5" a="1"/>
  <c r="J148" i="5" s="1"/>
  <c r="J149" i="5" a="1"/>
  <c r="J149" i="5" s="1"/>
  <c r="J150" i="5" a="1"/>
  <c r="J150" i="5" s="1"/>
  <c r="J151" i="5" a="1"/>
  <c r="J151" i="5" s="1"/>
  <c r="J152" i="5" a="1"/>
  <c r="J152" i="5" s="1"/>
  <c r="J153" i="5" a="1"/>
  <c r="J153" i="5" s="1"/>
  <c r="J154" i="5" a="1"/>
  <c r="J154" i="5" s="1"/>
  <c r="J155" i="5" a="1"/>
  <c r="J155" i="5" s="1"/>
  <c r="J156" i="5" a="1"/>
  <c r="J156" i="5" s="1"/>
  <c r="J157" i="5" a="1"/>
  <c r="J157" i="5" s="1"/>
  <c r="J158" i="5" a="1"/>
  <c r="J158" i="5" s="1"/>
  <c r="J159" i="5" a="1"/>
  <c r="J159" i="5" s="1"/>
  <c r="J160" i="5" a="1"/>
  <c r="J160" i="5" s="1"/>
  <c r="J161" i="5" a="1"/>
  <c r="J161" i="5" s="1"/>
  <c r="J162" i="5" a="1"/>
  <c r="J162" i="5" s="1"/>
  <c r="J163" i="5" a="1"/>
  <c r="J163" i="5" s="1"/>
  <c r="J164" i="5" a="1"/>
  <c r="J164" i="5" s="1"/>
  <c r="J165" i="5" a="1"/>
  <c r="J165" i="5" s="1"/>
  <c r="J166" i="5" a="1"/>
  <c r="J166" i="5" s="1"/>
  <c r="J167" i="5" a="1"/>
  <c r="J167" i="5" s="1"/>
  <c r="J168" i="5" a="1"/>
  <c r="J168" i="5" s="1"/>
  <c r="J169" i="5" a="1"/>
  <c r="J169" i="5" s="1"/>
  <c r="J170" i="5" a="1"/>
  <c r="J170" i="5" s="1"/>
  <c r="J171" i="5" a="1"/>
  <c r="J171" i="5" s="1"/>
  <c r="J172" i="5" a="1"/>
  <c r="J172" i="5" s="1"/>
  <c r="J173" i="5" a="1"/>
  <c r="J173" i="5" s="1"/>
  <c r="J174" i="5" a="1"/>
  <c r="J174" i="5" s="1"/>
  <c r="J175" i="5" a="1"/>
  <c r="J175" i="5" s="1"/>
  <c r="J176" i="5" a="1"/>
  <c r="J176" i="5" s="1"/>
  <c r="J177" i="5" a="1"/>
  <c r="J177" i="5" s="1"/>
  <c r="J178" i="5" a="1"/>
  <c r="J178" i="5" s="1"/>
  <c r="J179" i="5" a="1"/>
  <c r="J179" i="5" s="1"/>
  <c r="J180" i="5" a="1"/>
  <c r="J180" i="5" s="1"/>
  <c r="J181" i="5" a="1"/>
  <c r="J181" i="5" s="1"/>
  <c r="J182" i="5" a="1"/>
  <c r="J182" i="5" s="1"/>
  <c r="J183" i="5" a="1"/>
  <c r="J183" i="5" s="1"/>
  <c r="J184" i="5" a="1"/>
  <c r="J184" i="5" s="1"/>
  <c r="J185" i="5" a="1"/>
  <c r="J185" i="5" s="1"/>
  <c r="J186" i="5" a="1"/>
  <c r="J186" i="5" s="1"/>
  <c r="J187" i="5" a="1"/>
  <c r="J187" i="5" s="1"/>
  <c r="J188" i="5" a="1"/>
  <c r="J188" i="5" s="1"/>
  <c r="J189" i="5" a="1"/>
  <c r="J189" i="5" s="1"/>
  <c r="J190" i="5" a="1"/>
  <c r="J190" i="5" s="1"/>
  <c r="J191" i="5" a="1"/>
  <c r="J191" i="5" s="1"/>
  <c r="J192" i="5" a="1"/>
  <c r="J192" i="5" s="1"/>
  <c r="J193" i="5" a="1"/>
  <c r="J193" i="5" s="1"/>
  <c r="J194" i="5" a="1"/>
  <c r="J194" i="5" s="1"/>
  <c r="J195" i="5" a="1"/>
  <c r="J195" i="5" s="1"/>
  <c r="J196" i="5" a="1"/>
  <c r="J196" i="5" s="1"/>
  <c r="J197" i="5" a="1"/>
  <c r="J197" i="5" s="1"/>
  <c r="J198" i="5" a="1"/>
  <c r="J198" i="5" s="1"/>
  <c r="J199" i="5" a="1"/>
  <c r="J199" i="5" s="1"/>
  <c r="J200" i="5" a="1"/>
  <c r="J200" i="5" s="1"/>
  <c r="J201" i="5" a="1"/>
  <c r="J201" i="5" s="1"/>
  <c r="J202" i="5" a="1"/>
  <c r="J202" i="5" s="1"/>
  <c r="J203" i="5" a="1"/>
  <c r="J203" i="5" s="1"/>
  <c r="J204" i="5" a="1"/>
  <c r="J204" i="5" s="1"/>
  <c r="J205" i="5" a="1"/>
  <c r="J205" i="5" s="1"/>
  <c r="J206" i="5" a="1"/>
  <c r="J206" i="5" s="1"/>
  <c r="J207" i="5" a="1"/>
  <c r="J207" i="5" s="1"/>
  <c r="J208" i="5" a="1"/>
  <c r="J208" i="5" s="1"/>
  <c r="J209" i="5" a="1"/>
  <c r="J209" i="5" s="1"/>
  <c r="J210" i="5" a="1"/>
  <c r="J210" i="5" s="1"/>
  <c r="J211" i="5" a="1"/>
  <c r="J211" i="5" s="1"/>
  <c r="J212" i="5" a="1"/>
  <c r="J212" i="5" s="1"/>
  <c r="J213" i="5" a="1"/>
  <c r="J213" i="5" s="1"/>
  <c r="J214" i="5" a="1"/>
  <c r="J214" i="5" s="1"/>
  <c r="J215" i="5" a="1"/>
  <c r="J215" i="5" s="1"/>
  <c r="J216" i="5" a="1"/>
  <c r="J216" i="5" s="1"/>
  <c r="J217" i="5" a="1"/>
  <c r="J217" i="5" s="1"/>
  <c r="J218" i="5" a="1"/>
  <c r="J218" i="5" s="1"/>
  <c r="J219" i="5" a="1"/>
  <c r="J219" i="5" s="1"/>
  <c r="J220" i="5" a="1"/>
  <c r="J220" i="5" s="1"/>
  <c r="J221" i="5" a="1"/>
  <c r="J221" i="5" s="1"/>
  <c r="J222" i="5" a="1"/>
  <c r="J222" i="5" s="1"/>
  <c r="J223" i="5" a="1"/>
  <c r="J223" i="5" s="1"/>
  <c r="J224" i="5" a="1"/>
  <c r="J224" i="5" s="1"/>
  <c r="J225" i="5" a="1"/>
  <c r="J225" i="5" s="1"/>
  <c r="J226" i="5" a="1"/>
  <c r="J226" i="5" s="1"/>
  <c r="J227" i="5" a="1"/>
  <c r="J227" i="5" s="1"/>
  <c r="J228" i="5" a="1"/>
  <c r="J228" i="5" s="1"/>
  <c r="J229" i="5" a="1"/>
  <c r="J229" i="5" s="1"/>
  <c r="J230" i="5" a="1"/>
  <c r="J230" i="5" s="1"/>
  <c r="J231" i="5" a="1"/>
  <c r="J231" i="5" s="1"/>
  <c r="J232" i="5" a="1"/>
  <c r="J232" i="5" s="1"/>
  <c r="J233" i="5" a="1"/>
  <c r="J233" i="5" s="1"/>
  <c r="J234" i="5" a="1"/>
  <c r="J234" i="5" s="1"/>
  <c r="J235" i="5" a="1"/>
  <c r="J235" i="5" s="1"/>
  <c r="J236" i="5" a="1"/>
  <c r="J236" i="5" s="1"/>
  <c r="J237" i="5" a="1"/>
  <c r="J237" i="5" s="1"/>
  <c r="J238" i="5" a="1"/>
  <c r="J238" i="5" s="1"/>
  <c r="J239" i="5" a="1"/>
  <c r="J239" i="5" s="1"/>
  <c r="J240" i="5" a="1"/>
  <c r="J240" i="5" s="1"/>
  <c r="J241" i="5" a="1"/>
  <c r="J241" i="5" s="1"/>
  <c r="J242" i="5" a="1"/>
  <c r="J242" i="5" s="1"/>
  <c r="J243" i="5" a="1"/>
  <c r="J243" i="5" s="1"/>
  <c r="J244" i="5" a="1"/>
  <c r="J244" i="5" s="1"/>
  <c r="J245" i="5" a="1"/>
  <c r="J245" i="5" s="1"/>
  <c r="J246" i="5" a="1"/>
  <c r="J246" i="5" s="1"/>
  <c r="J247" i="5" a="1"/>
  <c r="J247" i="5" s="1"/>
  <c r="J248" i="5" a="1"/>
  <c r="J248" i="5" s="1"/>
  <c r="J249" i="5" a="1"/>
  <c r="J249" i="5" s="1"/>
  <c r="J250" i="5" a="1"/>
  <c r="J250" i="5" s="1"/>
  <c r="J251" i="5" a="1"/>
  <c r="J251" i="5" s="1"/>
  <c r="J252" i="5" a="1"/>
  <c r="J252" i="5" s="1"/>
  <c r="J253" i="5" a="1"/>
  <c r="J253" i="5" s="1"/>
  <c r="J254" i="5" a="1"/>
  <c r="J254" i="5" s="1"/>
  <c r="J255" i="5" a="1"/>
  <c r="J255" i="5" s="1"/>
  <c r="J256" i="5" a="1"/>
  <c r="J256" i="5" s="1"/>
  <c r="J257" i="5" a="1"/>
  <c r="J257" i="5" s="1"/>
  <c r="J258" i="5" a="1"/>
  <c r="J258" i="5" s="1"/>
  <c r="J259" i="5" a="1"/>
  <c r="J259" i="5" s="1"/>
  <c r="J260" i="5" a="1"/>
  <c r="J260" i="5" s="1"/>
  <c r="J261" i="5" a="1"/>
  <c r="J261" i="5" s="1"/>
  <c r="J262" i="5" a="1"/>
  <c r="J262" i="5" s="1"/>
  <c r="J263" i="5" a="1"/>
  <c r="J263" i="5" s="1"/>
  <c r="J264" i="5" a="1"/>
  <c r="J264" i="5" s="1"/>
  <c r="J265" i="5" a="1"/>
  <c r="J265" i="5" s="1"/>
  <c r="J266" i="5" a="1"/>
  <c r="J266" i="5" s="1"/>
  <c r="J267" i="5" a="1"/>
  <c r="J267" i="5" s="1"/>
  <c r="J268" i="5" a="1"/>
  <c r="J268" i="5" s="1"/>
  <c r="J269" i="5" a="1"/>
  <c r="J269" i="5" s="1"/>
  <c r="J270" i="5" a="1"/>
  <c r="J270" i="5" s="1"/>
  <c r="J271" i="5" a="1"/>
  <c r="J271" i="5" s="1"/>
  <c r="J272" i="5" a="1"/>
  <c r="J272" i="5" s="1"/>
  <c r="J273" i="5" a="1"/>
  <c r="J273" i="5" s="1"/>
  <c r="J274" i="5" a="1"/>
  <c r="J274" i="5" s="1"/>
  <c r="J275" i="5" a="1"/>
  <c r="J275" i="5" s="1"/>
  <c r="J276" i="5" a="1"/>
  <c r="J276" i="5" s="1"/>
  <c r="J277" i="5" a="1"/>
  <c r="J277" i="5" s="1"/>
  <c r="J278" i="5" a="1"/>
  <c r="J278" i="5" s="1"/>
  <c r="J279" i="5" a="1"/>
  <c r="J279" i="5" s="1"/>
  <c r="J280" i="5" a="1"/>
  <c r="J280" i="5" s="1"/>
  <c r="J281" i="5" a="1"/>
  <c r="J281" i="5" s="1"/>
  <c r="J282" i="5" a="1"/>
  <c r="J282" i="5" s="1"/>
  <c r="J283" i="5" a="1"/>
  <c r="J283" i="5" s="1"/>
  <c r="J284" i="5" a="1"/>
  <c r="J284" i="5" s="1"/>
  <c r="J285" i="5" a="1"/>
  <c r="J285" i="5" s="1"/>
  <c r="J286" i="5" a="1"/>
  <c r="J286" i="5" s="1"/>
  <c r="J287" i="5" a="1"/>
  <c r="J287" i="5" s="1"/>
  <c r="J288" i="5" a="1"/>
  <c r="J288" i="5" s="1"/>
  <c r="J289" i="5" a="1"/>
  <c r="J289" i="5" s="1"/>
  <c r="J290" i="5" a="1"/>
  <c r="J290" i="5" s="1"/>
  <c r="J291" i="5" a="1"/>
  <c r="J291" i="5" s="1"/>
  <c r="J292" i="5" a="1"/>
  <c r="J292" i="5" s="1"/>
  <c r="J293" i="5" a="1"/>
  <c r="J293" i="5" s="1"/>
  <c r="J294" i="5" a="1"/>
  <c r="J294" i="5" s="1"/>
  <c r="J295" i="5" a="1"/>
  <c r="J295" i="5" s="1"/>
  <c r="J296" i="5" a="1"/>
  <c r="J296" i="5" s="1"/>
  <c r="J297" i="5" a="1"/>
  <c r="J297" i="5" s="1"/>
  <c r="J298" i="5" a="1"/>
  <c r="J298" i="5" s="1"/>
  <c r="J299" i="5" a="1"/>
  <c r="J299" i="5" s="1"/>
  <c r="J300" i="5" a="1"/>
  <c r="J300" i="5" s="1"/>
  <c r="J301" i="5" a="1"/>
  <c r="J301" i="5" s="1"/>
  <c r="J302" i="5" a="1"/>
  <c r="J302" i="5" s="1"/>
  <c r="J303" i="5" a="1"/>
  <c r="J303" i="5" s="1"/>
  <c r="J304" i="5" a="1"/>
  <c r="J304" i="5" s="1"/>
  <c r="J305" i="5" a="1"/>
  <c r="J305" i="5" s="1"/>
  <c r="J306" i="5" a="1"/>
  <c r="J306" i="5" s="1"/>
  <c r="J307" i="5" a="1"/>
  <c r="J307" i="5" s="1"/>
  <c r="J308" i="5" a="1"/>
  <c r="J308" i="5" s="1"/>
  <c r="J309" i="5" a="1"/>
  <c r="J309" i="5" s="1"/>
  <c r="J310" i="5" a="1"/>
  <c r="J310" i="5" s="1"/>
  <c r="J311" i="5" a="1"/>
  <c r="J311" i="5" s="1"/>
  <c r="J312" i="5" a="1"/>
  <c r="J312" i="5" s="1"/>
  <c r="J313" i="5" a="1"/>
  <c r="J313" i="5" s="1"/>
  <c r="J314" i="5" a="1"/>
  <c r="J314" i="5" s="1"/>
  <c r="J315" i="5" a="1"/>
  <c r="J315" i="5" s="1"/>
  <c r="J316" i="5" a="1"/>
  <c r="J316" i="5" s="1"/>
  <c r="J317" i="5" a="1"/>
  <c r="J317" i="5" s="1"/>
  <c r="J318" i="5" a="1"/>
  <c r="J318" i="5" s="1"/>
  <c r="J319" i="5" a="1"/>
  <c r="J319" i="5" s="1"/>
  <c r="J320" i="5" a="1"/>
  <c r="J320" i="5" s="1"/>
  <c r="J321" i="5" a="1"/>
  <c r="J321" i="5" s="1"/>
  <c r="J322" i="5" a="1"/>
  <c r="J322" i="5" s="1"/>
  <c r="J323" i="5" a="1"/>
  <c r="J323" i="5" s="1"/>
  <c r="J324" i="5" a="1"/>
  <c r="J324" i="5" s="1"/>
  <c r="J325" i="5" a="1"/>
  <c r="J325" i="5" s="1"/>
  <c r="J326" i="5" a="1"/>
  <c r="J326" i="5" s="1"/>
  <c r="J327" i="5" a="1"/>
  <c r="J327" i="5" s="1"/>
  <c r="J328" i="5" a="1"/>
  <c r="J328" i="5" s="1"/>
  <c r="J329" i="5" a="1"/>
  <c r="J329" i="5" s="1"/>
  <c r="J330" i="5" a="1"/>
  <c r="J330" i="5" s="1"/>
  <c r="J331" i="5" a="1"/>
  <c r="J331" i="5" s="1"/>
  <c r="J332" i="5" a="1"/>
  <c r="J332" i="5" s="1"/>
  <c r="J333" i="5" a="1"/>
  <c r="J333" i="5" s="1"/>
  <c r="J334" i="5" a="1"/>
  <c r="J334" i="5" s="1"/>
  <c r="J335" i="5" a="1"/>
  <c r="J335" i="5" s="1"/>
  <c r="J336" i="5" a="1"/>
  <c r="J336" i="5" s="1"/>
  <c r="J337" i="5" a="1"/>
  <c r="J337" i="5" s="1"/>
  <c r="J338" i="5" a="1"/>
  <c r="J338" i="5" s="1"/>
  <c r="J339" i="5" a="1"/>
  <c r="J339" i="5" s="1"/>
  <c r="J340" i="5" a="1"/>
  <c r="J340" i="5" s="1"/>
  <c r="J341" i="5" a="1"/>
  <c r="J341" i="5" s="1"/>
  <c r="J342" i="5" a="1"/>
  <c r="J342" i="5" s="1"/>
  <c r="J343" i="5" a="1"/>
  <c r="J343" i="5" s="1"/>
  <c r="J344" i="5" a="1"/>
  <c r="J344" i="5" s="1"/>
  <c r="J345" i="5" a="1"/>
  <c r="J345" i="5" s="1"/>
  <c r="J346" i="5" a="1"/>
  <c r="J346" i="5" s="1"/>
  <c r="J347" i="5" a="1"/>
  <c r="J347" i="5" s="1"/>
  <c r="J348" i="5" a="1"/>
  <c r="J348" i="5" s="1"/>
  <c r="J349" i="5" a="1"/>
  <c r="J349" i="5" s="1"/>
  <c r="J350" i="5" a="1"/>
  <c r="J350" i="5" s="1"/>
  <c r="J351" i="5" a="1"/>
  <c r="J351" i="5" s="1"/>
  <c r="J352" i="5" a="1"/>
  <c r="J352" i="5" s="1"/>
  <c r="J353" i="5" a="1"/>
  <c r="J353" i="5" s="1"/>
  <c r="J354" i="5" a="1"/>
  <c r="J354" i="5" s="1"/>
  <c r="J355" i="5" a="1"/>
  <c r="J355" i="5" s="1"/>
  <c r="J356" i="5" a="1"/>
  <c r="J356" i="5" s="1"/>
  <c r="J357" i="5" a="1"/>
  <c r="J357" i="5" s="1"/>
  <c r="J358" i="5" a="1"/>
  <c r="J358" i="5" s="1"/>
  <c r="J359" i="5" a="1"/>
  <c r="J359" i="5" s="1"/>
  <c r="J360" i="5" a="1"/>
  <c r="J360" i="5" s="1"/>
  <c r="J361" i="5" a="1"/>
  <c r="J361" i="5" s="1"/>
  <c r="J362" i="5" a="1"/>
  <c r="J362" i="5" s="1"/>
  <c r="J363" i="5" a="1"/>
  <c r="J363" i="5" s="1"/>
  <c r="J364" i="5" a="1"/>
  <c r="J364" i="5" s="1"/>
  <c r="J365" i="5" a="1"/>
  <c r="J365" i="5" s="1"/>
  <c r="J366" i="5" a="1"/>
  <c r="J366" i="5" s="1"/>
  <c r="J367" i="5" a="1"/>
  <c r="J367" i="5" s="1"/>
  <c r="J368" i="5" a="1"/>
  <c r="J368" i="5" s="1"/>
  <c r="J369" i="5" a="1"/>
  <c r="J369" i="5" s="1"/>
  <c r="J370" i="5" a="1"/>
  <c r="J370" i="5" s="1"/>
  <c r="J371" i="5" a="1"/>
  <c r="J371" i="5" s="1"/>
  <c r="J372" i="5" a="1"/>
  <c r="J372" i="5" s="1"/>
  <c r="J373" i="5" a="1"/>
  <c r="J373" i="5" s="1"/>
  <c r="J374" i="5" a="1"/>
  <c r="J374" i="5" s="1"/>
  <c r="J375" i="5" a="1"/>
  <c r="J375" i="5" s="1"/>
  <c r="J376" i="5" a="1"/>
  <c r="J376" i="5" s="1"/>
  <c r="J377" i="5" a="1"/>
  <c r="J377" i="5" s="1"/>
  <c r="J378" i="5" a="1"/>
  <c r="J378" i="5" s="1"/>
  <c r="J379" i="5" a="1"/>
  <c r="J379" i="5" s="1"/>
  <c r="J380" i="5" a="1"/>
  <c r="J380" i="5" s="1"/>
  <c r="J381" i="5" a="1"/>
  <c r="J381" i="5" s="1"/>
  <c r="J382" i="5" a="1"/>
  <c r="J382" i="5" s="1"/>
  <c r="J383" i="5" a="1"/>
  <c r="J383" i="5" s="1"/>
  <c r="J384" i="5" a="1"/>
  <c r="J384" i="5" s="1"/>
  <c r="J385" i="5" a="1"/>
  <c r="J385" i="5" s="1"/>
  <c r="J386" i="5" a="1"/>
  <c r="J386" i="5" s="1"/>
  <c r="J387" i="5" a="1"/>
  <c r="J387" i="5" s="1"/>
  <c r="J388" i="5" a="1"/>
  <c r="J388" i="5" s="1"/>
  <c r="J389" i="5" a="1"/>
  <c r="J389" i="5" s="1"/>
  <c r="J390" i="5" a="1"/>
  <c r="J390" i="5" s="1"/>
  <c r="J391" i="5" a="1"/>
  <c r="J391" i="5" s="1"/>
  <c r="J392" i="5" a="1"/>
  <c r="J392" i="5" s="1"/>
  <c r="J393" i="5" a="1"/>
  <c r="J393" i="5" s="1"/>
  <c r="J394" i="5" a="1"/>
  <c r="J394" i="5" s="1"/>
  <c r="J395" i="5" a="1"/>
  <c r="J395" i="5" s="1"/>
  <c r="J396" i="5" a="1"/>
  <c r="J396" i="5" s="1"/>
  <c r="J397" i="5" a="1"/>
  <c r="J397" i="5" s="1"/>
  <c r="J398" i="5" a="1"/>
  <c r="J398" i="5" s="1"/>
  <c r="J399" i="5" a="1"/>
  <c r="J399" i="5" s="1"/>
  <c r="J400" i="5" a="1"/>
  <c r="J400" i="5" s="1"/>
  <c r="J401" i="5" a="1"/>
  <c r="J401" i="5" s="1"/>
  <c r="J402" i="5" a="1"/>
  <c r="J402" i="5" s="1"/>
  <c r="J403" i="5" a="1"/>
  <c r="J403" i="5" s="1"/>
  <c r="J404" i="5" a="1"/>
  <c r="J404" i="5" s="1"/>
  <c r="J405" i="5" a="1"/>
  <c r="J405" i="5" s="1"/>
  <c r="J406" i="5" a="1"/>
  <c r="J406" i="5" s="1"/>
  <c r="J407" i="5" a="1"/>
  <c r="J407" i="5" s="1"/>
  <c r="J408" i="5" a="1"/>
  <c r="J408" i="5" s="1"/>
  <c r="J409" i="5" a="1"/>
  <c r="J409" i="5" s="1"/>
  <c r="J410" i="5" a="1"/>
  <c r="J410" i="5" s="1"/>
  <c r="J411" i="5" a="1"/>
  <c r="J411" i="5" s="1"/>
  <c r="J412" i="5" a="1"/>
  <c r="J412" i="5" s="1"/>
  <c r="J413" i="5" a="1"/>
  <c r="J413" i="5" s="1"/>
  <c r="J414" i="5" a="1"/>
  <c r="J414" i="5" s="1"/>
  <c r="J415" i="5" a="1"/>
  <c r="J415" i="5" s="1"/>
  <c r="J416" i="5" a="1"/>
  <c r="J416" i="5" s="1"/>
  <c r="J417" i="5" a="1"/>
  <c r="J417" i="5" s="1"/>
  <c r="J418" i="5" a="1"/>
  <c r="J418" i="5" s="1"/>
  <c r="J419" i="5" a="1"/>
  <c r="J419" i="5" s="1"/>
  <c r="J420" i="5" a="1"/>
  <c r="J420" i="5" s="1"/>
  <c r="J421" i="5" a="1"/>
  <c r="J421" i="5" s="1"/>
  <c r="J422" i="5" a="1"/>
  <c r="J422" i="5" s="1"/>
  <c r="J423" i="5" a="1"/>
  <c r="J423" i="5" s="1"/>
  <c r="J424" i="5" a="1"/>
  <c r="J424" i="5" s="1"/>
  <c r="J425" i="5" a="1"/>
  <c r="J425" i="5" s="1"/>
  <c r="J426" i="5" a="1"/>
  <c r="J426" i="5" s="1"/>
  <c r="J427" i="5" a="1"/>
  <c r="J427" i="5" s="1"/>
  <c r="J428" i="5" a="1"/>
  <c r="J428" i="5" s="1"/>
  <c r="J429" i="5" a="1"/>
  <c r="J429" i="5" s="1"/>
  <c r="J430" i="5" a="1"/>
  <c r="J430" i="5" s="1"/>
  <c r="J431" i="5" a="1"/>
  <c r="J431" i="5" s="1"/>
  <c r="J432" i="5" a="1"/>
  <c r="J432" i="5" s="1"/>
  <c r="J433" i="5" a="1"/>
  <c r="J433" i="5" s="1"/>
  <c r="J434" i="5" a="1"/>
  <c r="J434" i="5" s="1"/>
  <c r="J435" i="5" a="1"/>
  <c r="J435" i="5" s="1"/>
  <c r="J436" i="5" a="1"/>
  <c r="J436" i="5" s="1"/>
  <c r="J437" i="5" a="1"/>
  <c r="J437" i="5" s="1"/>
  <c r="J438" i="5" a="1"/>
  <c r="J438" i="5" s="1"/>
  <c r="J439" i="5" a="1"/>
  <c r="J439" i="5" s="1"/>
  <c r="J440" i="5" a="1"/>
  <c r="J440" i="5" s="1"/>
  <c r="J441" i="5" a="1"/>
  <c r="J441" i="5" s="1"/>
  <c r="J442" i="5" a="1"/>
  <c r="J442" i="5" s="1"/>
  <c r="J443" i="5" a="1"/>
  <c r="J443" i="5" s="1"/>
  <c r="J444" i="5" a="1"/>
  <c r="J444" i="5" s="1"/>
  <c r="J445" i="5" a="1"/>
  <c r="J445" i="5" s="1"/>
  <c r="J446" i="5" a="1"/>
  <c r="J446" i="5" s="1"/>
  <c r="J447" i="5" a="1"/>
  <c r="J447" i="5" s="1"/>
  <c r="J448" i="5" a="1"/>
  <c r="J448" i="5" s="1"/>
  <c r="J449" i="5" a="1"/>
  <c r="J449" i="5" s="1"/>
  <c r="J450" i="5" a="1"/>
  <c r="J450" i="5" s="1"/>
  <c r="J451" i="5" a="1"/>
  <c r="J451" i="5" s="1"/>
  <c r="J452" i="5" a="1"/>
  <c r="J452" i="5" s="1"/>
  <c r="J453" i="5" a="1"/>
  <c r="J453" i="5" s="1"/>
  <c r="J454" i="5" a="1"/>
  <c r="J454" i="5" s="1"/>
  <c r="J455" i="5" a="1"/>
  <c r="J455" i="5" s="1"/>
  <c r="J456" i="5" a="1"/>
  <c r="J456" i="5" s="1"/>
  <c r="J457" i="5" a="1"/>
  <c r="J457" i="5" s="1"/>
  <c r="J458" i="5" a="1"/>
  <c r="J458" i="5" s="1"/>
  <c r="J459" i="5" a="1"/>
  <c r="J459" i="5" s="1"/>
  <c r="J460" i="5" a="1"/>
  <c r="J460" i="5" s="1"/>
  <c r="J461" i="5" a="1"/>
  <c r="J461" i="5" s="1"/>
  <c r="J462" i="5" a="1"/>
  <c r="J462" i="5" s="1"/>
  <c r="J463" i="5" a="1"/>
  <c r="J463" i="5" s="1"/>
  <c r="J464" i="5" a="1"/>
  <c r="J464" i="5" s="1"/>
  <c r="J465" i="5" a="1"/>
  <c r="J465" i="5" s="1"/>
  <c r="J466" i="5" a="1"/>
  <c r="J466" i="5" s="1"/>
  <c r="J467" i="5" a="1"/>
  <c r="J467" i="5" s="1"/>
  <c r="J468" i="5" a="1"/>
  <c r="J468" i="5" s="1"/>
  <c r="J469" i="5" a="1"/>
  <c r="J469" i="5" s="1"/>
  <c r="J470" i="5" a="1"/>
  <c r="J470" i="5" s="1"/>
  <c r="J471" i="5" a="1"/>
  <c r="J471" i="5" s="1"/>
  <c r="J472" i="5" a="1"/>
  <c r="J472" i="5" s="1"/>
  <c r="J473" i="5" a="1"/>
  <c r="J473" i="5" s="1"/>
  <c r="J474" i="5" a="1"/>
  <c r="J474" i="5" s="1"/>
  <c r="J475" i="5" a="1"/>
  <c r="J475" i="5" s="1"/>
  <c r="J476" i="5" a="1"/>
  <c r="J476" i="5" s="1"/>
  <c r="J477" i="5" a="1"/>
  <c r="J477" i="5" s="1"/>
  <c r="J478" i="5" a="1"/>
  <c r="J478" i="5" s="1"/>
  <c r="J479" i="5" a="1"/>
  <c r="J479" i="5" s="1"/>
  <c r="J480" i="5" a="1"/>
  <c r="J480" i="5" s="1"/>
  <c r="J481" i="5" a="1"/>
  <c r="J481" i="5" s="1"/>
  <c r="J482" i="5" a="1"/>
  <c r="J482" i="5" s="1"/>
  <c r="J483" i="5" a="1"/>
  <c r="J483" i="5" s="1"/>
  <c r="J484" i="5" a="1"/>
  <c r="J484" i="5" s="1"/>
  <c r="J485" i="5" a="1"/>
  <c r="J485" i="5" s="1"/>
  <c r="J486" i="5" a="1"/>
  <c r="J486" i="5" s="1"/>
  <c r="J487" i="5" a="1"/>
  <c r="J487" i="5" s="1"/>
  <c r="J488" i="5" a="1"/>
  <c r="J488" i="5" s="1"/>
  <c r="J489" i="5" a="1"/>
  <c r="J489" i="5" s="1"/>
  <c r="J490" i="5" a="1"/>
  <c r="J490" i="5" s="1"/>
  <c r="J491" i="5" a="1"/>
  <c r="J491" i="5" s="1"/>
  <c r="J492" i="5" a="1"/>
  <c r="J492" i="5" s="1"/>
  <c r="J493" i="5" a="1"/>
  <c r="J493" i="5" s="1"/>
  <c r="J494" i="5" a="1"/>
  <c r="J494" i="5" s="1"/>
  <c r="J495" i="5" a="1"/>
  <c r="J495" i="5" s="1"/>
  <c r="J496" i="5" a="1"/>
  <c r="J496" i="5" s="1"/>
  <c r="J497" i="5" a="1"/>
  <c r="J497" i="5" s="1"/>
  <c r="J498" i="5" a="1"/>
  <c r="J498" i="5" s="1"/>
  <c r="J499" i="5" a="1"/>
  <c r="J499" i="5" s="1"/>
  <c r="J500" i="5" a="1"/>
  <c r="J500" i="5" s="1"/>
  <c r="J501" i="5" a="1"/>
  <c r="J501" i="5" s="1"/>
  <c r="J502" i="5" a="1"/>
  <c r="J502" i="5" s="1"/>
  <c r="J503" i="5" a="1"/>
  <c r="J503" i="5" s="1"/>
  <c r="J504" i="5" a="1"/>
  <c r="J504" i="5" s="1"/>
  <c r="J505" i="5" a="1"/>
  <c r="J505" i="5" s="1"/>
  <c r="J506" i="5" a="1"/>
  <c r="J506" i="5" s="1"/>
  <c r="J507" i="5" a="1"/>
  <c r="J507" i="5" s="1"/>
  <c r="J508" i="5" a="1"/>
  <c r="J508" i="5" s="1"/>
  <c r="J509" i="5" a="1"/>
  <c r="J509" i="5" s="1"/>
  <c r="J510" i="5" a="1"/>
  <c r="J510" i="5" s="1"/>
  <c r="J511" i="5" a="1"/>
  <c r="J511" i="5" s="1"/>
  <c r="J512" i="5" a="1"/>
  <c r="J512" i="5" s="1"/>
  <c r="J513" i="5" a="1"/>
  <c r="J513" i="5" s="1"/>
  <c r="J514" i="5" a="1"/>
  <c r="J514" i="5" s="1"/>
  <c r="J515" i="5" a="1"/>
  <c r="J515" i="5" s="1"/>
  <c r="J516" i="5" a="1"/>
  <c r="J516" i="5" s="1"/>
  <c r="J517" i="5" a="1"/>
  <c r="J517" i="5" s="1"/>
  <c r="J518" i="5" a="1"/>
  <c r="J518" i="5" s="1"/>
  <c r="J519" i="5" a="1"/>
  <c r="J519" i="5" s="1"/>
  <c r="J520" i="5" a="1"/>
  <c r="J520" i="5" s="1"/>
  <c r="J521" i="5" a="1"/>
  <c r="J521" i="5" s="1"/>
  <c r="J522" i="5" a="1"/>
  <c r="J5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7E3E99-1235-49D5-B33C-9893A76679A2}" keepAlive="1" name="Query - ingredients" description="Connection to the 'ingredients' query in the workbook." type="5" refreshedVersion="7" background="1" saveData="1">
    <dbPr connection="Provider=Microsoft.Mashup.OleDb.1;Data Source=$Workbook$;Location=ingredients;Extended Properties=&quot;&quot;" command="SELECT * FROM [ingredients]"/>
  </connection>
  <connection id="2" xr16:uid="{98F70556-C997-4ECD-B8B1-C9A4F5A35DD1}" keepAlive="1" name="Query - inventory" description="Connection to the 'inventory' query in the workbook." type="5" refreshedVersion="7" background="1" saveData="1">
    <dbPr connection="Provider=Microsoft.Mashup.OleDb.1;Data Source=$Workbook$;Location=inventory;Extended Properties=&quot;&quot;" command="SELECT * FROM [inventory]"/>
  </connection>
  <connection id="3" xr16:uid="{22EA693D-9E4F-4E31-B549-2E2D5890A44B}" keepAlive="1" name="Query - items" description="Connection to the 'items' query in the workbook." type="5" refreshedVersion="0" background="1">
    <dbPr connection="Provider=Microsoft.Mashup.OleDb.1;Data Source=$Workbook$;Location=items;Extended Properties=&quot;&quot;" command="SELECT * FROM [items]"/>
  </connection>
  <connection id="4" xr16:uid="{7B1B5275-BD4C-4422-8CF3-F0F02CA8903D}"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5" xr16:uid="{27D2F01C-32A9-4B03-9D58-F76C9C10FC39}" keepAlive="1" name="Query - recipe" description="Connection to the 'recipe' query in the workbook." type="5" refreshedVersion="7" background="1" saveData="1">
    <dbPr connection="Provider=Microsoft.Mashup.OleDb.1;Data Source=$Workbook$;Location=recipe;Extended Properties=&quot;&quot;" command="SELECT * FROM [recipe]"/>
  </connection>
  <connection id="6" xr16:uid="{F95AFCD9-9593-4987-AEF6-C14095926A90}" keepAlive="1" name="Query - rota" description="Connection to the 'rota' query in the workbook." type="5" refreshedVersion="7" background="1" saveData="1">
    <dbPr connection="Provider=Microsoft.Mashup.OleDb.1;Data Source=$Workbook$;Location=rota;Extended Properties=&quot;&quot;" command="SELECT * FROM [rota]"/>
  </connection>
  <connection id="7" xr16:uid="{E3FDCCC2-DB72-4105-B542-9872693F7E0C}" keepAlive="1" name="Query - shift" description="Connection to the 'shift' query in the workbook." type="5" refreshedVersion="7" background="1" saveData="1">
    <dbPr connection="Provider=Microsoft.Mashup.OleDb.1;Data Source=$Workbook$;Location=shift;Extended Properties=&quot;&quot;" command="SELECT * FROM [shift]"/>
  </connection>
  <connection id="8" xr16:uid="{0F087440-9758-42FA-8AB0-0A35F5D228B8}" keepAlive="1" name="Query - staff" description="Connection to the 'staff' query in the workbook." type="5" refreshedVersion="0" background="1">
    <dbPr connection="Provider=Microsoft.Mashup.OleDb.1;Data Source=$Workbook$;Location=staff;Extended Properties=&quot;&quot;" command="SELECT * FROM [staf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<sst xmlns="http://schemas.openxmlformats.org/spreadsheetml/2006/main" count="3149" uniqueCount="815">
  <si>
    <t>ing_id</t>
  </si>
  <si>
    <t>ing_name</t>
  </si>
  <si>
    <t>ing_weight</t>
  </si>
  <si>
    <t>ing_meas</t>
  </si>
  <si>
    <t>ing_price</t>
  </si>
  <si>
    <t>ING001</t>
  </si>
  <si>
    <t>Espresso beans</t>
  </si>
  <si>
    <t>grams</t>
  </si>
  <si>
    <t>12.00</t>
  </si>
  <si>
    <t>ING002</t>
  </si>
  <si>
    <t>Whole Milk</t>
  </si>
  <si>
    <t>ml</t>
  </si>
  <si>
    <t>1.20</t>
  </si>
  <si>
    <t>ING003</t>
  </si>
  <si>
    <t>Cheddar</t>
  </si>
  <si>
    <t>7.45</t>
  </si>
  <si>
    <t>ING004</t>
  </si>
  <si>
    <t>Mozzarella</t>
  </si>
  <si>
    <t>5.00</t>
  </si>
  <si>
    <t>ING005</t>
  </si>
  <si>
    <t>Whipped cream</t>
  </si>
  <si>
    <t>1.35</t>
  </si>
  <si>
    <t>ING006</t>
  </si>
  <si>
    <t>Vanilla syrup</t>
  </si>
  <si>
    <t>14.52</t>
  </si>
  <si>
    <t>ING007</t>
  </si>
  <si>
    <t>Barista chocolate syrup</t>
  </si>
  <si>
    <t>8.49</t>
  </si>
  <si>
    <t>ING008</t>
  </si>
  <si>
    <t>Barista white chocolate syrup</t>
  </si>
  <si>
    <t>ING009</t>
  </si>
  <si>
    <t>Barista caramel sauce</t>
  </si>
  <si>
    <t>ING010</t>
  </si>
  <si>
    <t>Sugar</t>
  </si>
  <si>
    <t>1.50</t>
  </si>
  <si>
    <t>ING011</t>
  </si>
  <si>
    <t>Panini Bread</t>
  </si>
  <si>
    <t>units</t>
  </si>
  <si>
    <t>ING012</t>
  </si>
  <si>
    <t>Cocoa powder</t>
  </si>
  <si>
    <t>22.00</t>
  </si>
  <si>
    <t>ING013</t>
  </si>
  <si>
    <t>Chocolate</t>
  </si>
  <si>
    <t>10.50</t>
  </si>
  <si>
    <t>ING014</t>
  </si>
  <si>
    <t>Lemons</t>
  </si>
  <si>
    <t>ING015</t>
  </si>
  <si>
    <t>Ham</t>
  </si>
  <si>
    <t>27.50</t>
  </si>
  <si>
    <t>ING016</t>
  </si>
  <si>
    <t>Salami</t>
  </si>
  <si>
    <t>15.49</t>
  </si>
  <si>
    <t>ING017</t>
  </si>
  <si>
    <t>Black Tea</t>
  </si>
  <si>
    <t>16.00</t>
  </si>
  <si>
    <t>ING018</t>
  </si>
  <si>
    <t>Vanilla extract</t>
  </si>
  <si>
    <t>9.99</t>
  </si>
  <si>
    <t>inv_id</t>
  </si>
  <si>
    <t>quantity</t>
  </si>
  <si>
    <t>inv001</t>
  </si>
  <si>
    <t>inv002</t>
  </si>
  <si>
    <t>inv003</t>
  </si>
  <si>
    <t>inv004</t>
  </si>
  <si>
    <t>inv005</t>
  </si>
  <si>
    <t>inv006</t>
  </si>
  <si>
    <t>inv007</t>
  </si>
  <si>
    <t>inv008</t>
  </si>
  <si>
    <t>inv009</t>
  </si>
  <si>
    <t>inv010</t>
  </si>
  <si>
    <t>inv011</t>
  </si>
  <si>
    <t>inv012</t>
  </si>
  <si>
    <t>inv013</t>
  </si>
  <si>
    <t>inv014</t>
  </si>
  <si>
    <t>inv015</t>
  </si>
  <si>
    <t>inv016</t>
  </si>
  <si>
    <t>inv017</t>
  </si>
  <si>
    <t>inv018</t>
  </si>
  <si>
    <t>item_id</t>
  </si>
  <si>
    <t>sku</t>
  </si>
  <si>
    <t>item_name</t>
  </si>
  <si>
    <t>item_cat</t>
  </si>
  <si>
    <t>item_size</t>
  </si>
  <si>
    <t>item_price</t>
  </si>
  <si>
    <t>It001</t>
  </si>
  <si>
    <t>HDR-CAP-MD</t>
  </si>
  <si>
    <t>Cappuccino</t>
  </si>
  <si>
    <t>Hot Drinks</t>
  </si>
  <si>
    <t>Medium</t>
  </si>
  <si>
    <t>It002</t>
  </si>
  <si>
    <t>HDR-CAP-LG</t>
  </si>
  <si>
    <t>Large</t>
  </si>
  <si>
    <t>It003</t>
  </si>
  <si>
    <t>HDR-LAT-MD</t>
  </si>
  <si>
    <t>Latte</t>
  </si>
  <si>
    <t>It004</t>
  </si>
  <si>
    <t>HDR-LAT-LG</t>
  </si>
  <si>
    <t>It005</t>
  </si>
  <si>
    <t>HDR-FLT</t>
  </si>
  <si>
    <t>Flat White</t>
  </si>
  <si>
    <t>N/A</t>
  </si>
  <si>
    <t>It006</t>
  </si>
  <si>
    <t>HDR-CRM-MD</t>
  </si>
  <si>
    <t>Caramel Macchiato</t>
  </si>
  <si>
    <t>It007</t>
  </si>
  <si>
    <t>HDR-CRM-LG</t>
  </si>
  <si>
    <t>It008</t>
  </si>
  <si>
    <t>HDR-ESP</t>
  </si>
  <si>
    <t>Espresso</t>
  </si>
  <si>
    <t>It009</t>
  </si>
  <si>
    <t>HDR-MOC-MD</t>
  </si>
  <si>
    <t>Mocha</t>
  </si>
  <si>
    <t>It010</t>
  </si>
  <si>
    <t>HDR-MOC-LG</t>
  </si>
  <si>
    <t>It011</t>
  </si>
  <si>
    <t>HDR-WMO-MD</t>
  </si>
  <si>
    <t>White Mocha</t>
  </si>
  <si>
    <t>It012</t>
  </si>
  <si>
    <t>HDR-WMO-LG</t>
  </si>
  <si>
    <t>It013</t>
  </si>
  <si>
    <t>HDR-HCH-MD</t>
  </si>
  <si>
    <t>Hot Chocolate</t>
  </si>
  <si>
    <t>It014</t>
  </si>
  <si>
    <t>HDR-HCH-LG</t>
  </si>
  <si>
    <t>It015</t>
  </si>
  <si>
    <t>CDR-CCF-MD</t>
  </si>
  <si>
    <t>Cold Coffee</t>
  </si>
  <si>
    <t>Cold Drinks</t>
  </si>
  <si>
    <t>It016</t>
  </si>
  <si>
    <t>CDR-CCF-LG</t>
  </si>
  <si>
    <t>It017</t>
  </si>
  <si>
    <t>CDR-CMO-MD</t>
  </si>
  <si>
    <t>Cold Mocha</t>
  </si>
  <si>
    <t>It018</t>
  </si>
  <si>
    <t>CDR-CMO-LG</t>
  </si>
  <si>
    <t>It019</t>
  </si>
  <si>
    <t>CDR-ICT-MD</t>
  </si>
  <si>
    <t>Iced Tea</t>
  </si>
  <si>
    <t>It020</t>
  </si>
  <si>
    <t>CDR-ICT-LG</t>
  </si>
  <si>
    <t>It021</t>
  </si>
  <si>
    <t>CDR-LMN-MD</t>
  </si>
  <si>
    <t>Lemonade</t>
  </si>
  <si>
    <t>It022</t>
  </si>
  <si>
    <t>CDR-LMN-LG</t>
  </si>
  <si>
    <t>It023</t>
  </si>
  <si>
    <t>SNK-SHC</t>
  </si>
  <si>
    <t>Sandwich Ham&amp;Cheese</t>
  </si>
  <si>
    <t>Snacks</t>
  </si>
  <si>
    <t>It024</t>
  </si>
  <si>
    <t>SNK-SSM</t>
  </si>
  <si>
    <t>Sandwich Salami&amp;Mozzarella</t>
  </si>
  <si>
    <t>row_id</t>
  </si>
  <si>
    <t>order_id</t>
  </si>
  <si>
    <t>created_at</t>
  </si>
  <si>
    <t>cust_name</t>
  </si>
  <si>
    <t>in_or_out</t>
  </si>
  <si>
    <t>ORD001</t>
  </si>
  <si>
    <t>Alex</t>
  </si>
  <si>
    <t>out</t>
  </si>
  <si>
    <t>ORD002</t>
  </si>
  <si>
    <t>Jordan</t>
  </si>
  <si>
    <t>in</t>
  </si>
  <si>
    <t>ORD003</t>
  </si>
  <si>
    <t>Taylor</t>
  </si>
  <si>
    <t>ORD004</t>
  </si>
  <si>
    <t>Casey</t>
  </si>
  <si>
    <t>ORD005</t>
  </si>
  <si>
    <t>Jamie</t>
  </si>
  <si>
    <t>ORD006</t>
  </si>
  <si>
    <t>Morgan</t>
  </si>
  <si>
    <t>ORD007</t>
  </si>
  <si>
    <t>Riley</t>
  </si>
  <si>
    <t>ORD008</t>
  </si>
  <si>
    <t>Cameron</t>
  </si>
  <si>
    <t>ORD009</t>
  </si>
  <si>
    <t>Quinn</t>
  </si>
  <si>
    <t>ORD010</t>
  </si>
  <si>
    <t>Peyton</t>
  </si>
  <si>
    <t>ORD011</t>
  </si>
  <si>
    <t>Brooke</t>
  </si>
  <si>
    <t>ORD012</t>
  </si>
  <si>
    <t>Blake</t>
  </si>
  <si>
    <t>ORD013</t>
  </si>
  <si>
    <t>Charlie</t>
  </si>
  <si>
    <t>ORD014</t>
  </si>
  <si>
    <t>Dakota</t>
  </si>
  <si>
    <t>ORD015</t>
  </si>
  <si>
    <t>Emerson</t>
  </si>
  <si>
    <t>ORD016</t>
  </si>
  <si>
    <t>Finley</t>
  </si>
  <si>
    <t>ORD017</t>
  </si>
  <si>
    <t>Harper</t>
  </si>
  <si>
    <t>ORD018</t>
  </si>
  <si>
    <t>ORD019</t>
  </si>
  <si>
    <t>Kendall</t>
  </si>
  <si>
    <t>ORD020</t>
  </si>
  <si>
    <t>Logan</t>
  </si>
  <si>
    <t>ORD021</t>
  </si>
  <si>
    <t>ORD022</t>
  </si>
  <si>
    <t>Parker</t>
  </si>
  <si>
    <t>ORD023</t>
  </si>
  <si>
    <t>ORD024</t>
  </si>
  <si>
    <t>ORD025</t>
  </si>
  <si>
    <t>ORD026</t>
  </si>
  <si>
    <t>ORD027</t>
  </si>
  <si>
    <t>ORD028</t>
  </si>
  <si>
    <t>ORD029</t>
  </si>
  <si>
    <t>ORD030</t>
  </si>
  <si>
    <t>ORD031</t>
  </si>
  <si>
    <t>ORD032</t>
  </si>
  <si>
    <t>ORD033</t>
  </si>
  <si>
    <t>It0010</t>
  </si>
  <si>
    <t>ORD034</t>
  </si>
  <si>
    <t>ORD035</t>
  </si>
  <si>
    <t>ORD036</t>
  </si>
  <si>
    <t>ORD037</t>
  </si>
  <si>
    <t>ORD038</t>
  </si>
  <si>
    <t>ORD039</t>
  </si>
  <si>
    <t>ORD040</t>
  </si>
  <si>
    <t>ORD041</t>
  </si>
  <si>
    <t>ORD042</t>
  </si>
  <si>
    <t>ORD043</t>
  </si>
  <si>
    <t>ORD044</t>
  </si>
  <si>
    <t>ORD045</t>
  </si>
  <si>
    <t>ORD046</t>
  </si>
  <si>
    <t>ORD047</t>
  </si>
  <si>
    <t>ORD048</t>
  </si>
  <si>
    <t>ORD049</t>
  </si>
  <si>
    <t>ORD050</t>
  </si>
  <si>
    <t>ORD051</t>
  </si>
  <si>
    <t>ORD052</t>
  </si>
  <si>
    <t>ORD053</t>
  </si>
  <si>
    <t>Avery</t>
  </si>
  <si>
    <t>ORD054</t>
  </si>
  <si>
    <t>ORD055</t>
  </si>
  <si>
    <t>ORD056</t>
  </si>
  <si>
    <t>ORD057</t>
  </si>
  <si>
    <t>ORD058</t>
  </si>
  <si>
    <t>ORD059</t>
  </si>
  <si>
    <t>ORD060</t>
  </si>
  <si>
    <t>ORD061</t>
  </si>
  <si>
    <t>ORD062</t>
  </si>
  <si>
    <t>ORD063</t>
  </si>
  <si>
    <t>ORD064</t>
  </si>
  <si>
    <t>ORD065</t>
  </si>
  <si>
    <t>ORD066</t>
  </si>
  <si>
    <t>ORD067</t>
  </si>
  <si>
    <t>ORD068</t>
  </si>
  <si>
    <t>ORD069</t>
  </si>
  <si>
    <t>ORD070</t>
  </si>
  <si>
    <t>ORD078</t>
  </si>
  <si>
    <t>ORD079</t>
  </si>
  <si>
    <t>ORD080</t>
  </si>
  <si>
    <t>ORD081</t>
  </si>
  <si>
    <t>ORD082</t>
  </si>
  <si>
    <t>ORD083</t>
  </si>
  <si>
    <t>ORD084</t>
  </si>
  <si>
    <t>ORD085</t>
  </si>
  <si>
    <t>ORD086</t>
  </si>
  <si>
    <t>ORD087</t>
  </si>
  <si>
    <t>ORD088</t>
  </si>
  <si>
    <t>ORD089</t>
  </si>
  <si>
    <t>Sam</t>
  </si>
  <si>
    <t>ORD090</t>
  </si>
  <si>
    <t>Anna</t>
  </si>
  <si>
    <t>ORD091</t>
  </si>
  <si>
    <t>Chris</t>
  </si>
  <si>
    <t>It028</t>
  </si>
  <si>
    <t>ORD092</t>
  </si>
  <si>
    <t>Pat</t>
  </si>
  <si>
    <t>ORD093</t>
  </si>
  <si>
    <t>ORD094</t>
  </si>
  <si>
    <t>ORD095</t>
  </si>
  <si>
    <t>ORD096</t>
  </si>
  <si>
    <t>ORD097</t>
  </si>
  <si>
    <t>ORD098</t>
  </si>
  <si>
    <t>ORD099</t>
  </si>
  <si>
    <t>ORD100</t>
  </si>
  <si>
    <t>It027</t>
  </si>
  <si>
    <t>ORD101</t>
  </si>
  <si>
    <t>ORD102</t>
  </si>
  <si>
    <t>ORD103</t>
  </si>
  <si>
    <t>ORD104</t>
  </si>
  <si>
    <t>ORD105</t>
  </si>
  <si>
    <t>ORD106</t>
  </si>
  <si>
    <t>It026</t>
  </si>
  <si>
    <t>ORD107</t>
  </si>
  <si>
    <t>ORD108</t>
  </si>
  <si>
    <t>ORD109</t>
  </si>
  <si>
    <t>ORD110</t>
  </si>
  <si>
    <t>ORD111</t>
  </si>
  <si>
    <t>It025</t>
  </si>
  <si>
    <t>ORD112</t>
  </si>
  <si>
    <t>ORD113</t>
  </si>
  <si>
    <t>ORD114</t>
  </si>
  <si>
    <t>ORD115</t>
  </si>
  <si>
    <t>ORD116</t>
  </si>
  <si>
    <t>ORD117</t>
  </si>
  <si>
    <t>ORD118</t>
  </si>
  <si>
    <t>ORD119</t>
  </si>
  <si>
    <t>ORD120</t>
  </si>
  <si>
    <t>ORD121</t>
  </si>
  <si>
    <t>ORD122</t>
  </si>
  <si>
    <t>ORD123</t>
  </si>
  <si>
    <t>ORD124</t>
  </si>
  <si>
    <t>ORD125</t>
  </si>
  <si>
    <t>ORD126</t>
  </si>
  <si>
    <t>ORD127</t>
  </si>
  <si>
    <t>ORD128</t>
  </si>
  <si>
    <t>ORD129</t>
  </si>
  <si>
    <t>ORD130</t>
  </si>
  <si>
    <t>ORD131</t>
  </si>
  <si>
    <t>ORD132</t>
  </si>
  <si>
    <t>ORD133</t>
  </si>
  <si>
    <t>ORD134</t>
  </si>
  <si>
    <t>ORD135</t>
  </si>
  <si>
    <t>ORD136</t>
  </si>
  <si>
    <t>ORD137</t>
  </si>
  <si>
    <t>ORD138</t>
  </si>
  <si>
    <t>ORD139</t>
  </si>
  <si>
    <t>ORD140</t>
  </si>
  <si>
    <t>ORD141</t>
  </si>
  <si>
    <t>ORD142</t>
  </si>
  <si>
    <t>ORD143</t>
  </si>
  <si>
    <t>ORD144</t>
  </si>
  <si>
    <t>ORD145</t>
  </si>
  <si>
    <t>ORD146</t>
  </si>
  <si>
    <t>ORD147</t>
  </si>
  <si>
    <t>ORD148</t>
  </si>
  <si>
    <t>ORD149</t>
  </si>
  <si>
    <t>ORD150</t>
  </si>
  <si>
    <t>ORD151</t>
  </si>
  <si>
    <t>ORD152</t>
  </si>
  <si>
    <t>ORD153</t>
  </si>
  <si>
    <t>ORD154</t>
  </si>
  <si>
    <t>ORD155</t>
  </si>
  <si>
    <t>ORD156</t>
  </si>
  <si>
    <t>ORD157</t>
  </si>
  <si>
    <t>ORD158</t>
  </si>
  <si>
    <t>ORD159</t>
  </si>
  <si>
    <t>Elvis</t>
  </si>
  <si>
    <t>ORD160</t>
  </si>
  <si>
    <t>ORD161</t>
  </si>
  <si>
    <t>ORD162</t>
  </si>
  <si>
    <t>ORD163</t>
  </si>
  <si>
    <t>ORD164</t>
  </si>
  <si>
    <t>ORD165</t>
  </si>
  <si>
    <t>ORD166</t>
  </si>
  <si>
    <t>ORD167</t>
  </si>
  <si>
    <t>ORD168</t>
  </si>
  <si>
    <t>ORD169</t>
  </si>
  <si>
    <t>ORD170</t>
  </si>
  <si>
    <t>ORD171</t>
  </si>
  <si>
    <t>ORD172</t>
  </si>
  <si>
    <t>ORD173</t>
  </si>
  <si>
    <t>ORD174</t>
  </si>
  <si>
    <t>ORD175</t>
  </si>
  <si>
    <t>ORD176</t>
  </si>
  <si>
    <t>ORD177</t>
  </si>
  <si>
    <t>ORD178</t>
  </si>
  <si>
    <t>ORD179</t>
  </si>
  <si>
    <t>ORD180</t>
  </si>
  <si>
    <t>ORD181</t>
  </si>
  <si>
    <t>ORD182</t>
  </si>
  <si>
    <t>ORD183</t>
  </si>
  <si>
    <t>ORD184</t>
  </si>
  <si>
    <t>ORD185</t>
  </si>
  <si>
    <t>ORD186</t>
  </si>
  <si>
    <t>ORD187</t>
  </si>
  <si>
    <t>ORD188</t>
  </si>
  <si>
    <t>ORD189</t>
  </si>
  <si>
    <t>ORD190</t>
  </si>
  <si>
    <t>ORD191</t>
  </si>
  <si>
    <t>ORD192</t>
  </si>
  <si>
    <t>ORD193</t>
  </si>
  <si>
    <t>ORD194</t>
  </si>
  <si>
    <t>ORD195</t>
  </si>
  <si>
    <t>ORD196</t>
  </si>
  <si>
    <t>ORD197</t>
  </si>
  <si>
    <t>ORD198</t>
  </si>
  <si>
    <t>ORD199</t>
  </si>
  <si>
    <t>ORD200</t>
  </si>
  <si>
    <t>ORD201</t>
  </si>
  <si>
    <t>ORD202</t>
  </si>
  <si>
    <t>ORD203</t>
  </si>
  <si>
    <t>ORD204</t>
  </si>
  <si>
    <t>ORD205</t>
  </si>
  <si>
    <t>ORD206</t>
  </si>
  <si>
    <t>ORD207</t>
  </si>
  <si>
    <t>ORD208</t>
  </si>
  <si>
    <t>ORD209</t>
  </si>
  <si>
    <t>ORD210</t>
  </si>
  <si>
    <t>ORD211</t>
  </si>
  <si>
    <t>ORD212</t>
  </si>
  <si>
    <t>ORD213</t>
  </si>
  <si>
    <t>ORD214</t>
  </si>
  <si>
    <t>ORD215</t>
  </si>
  <si>
    <t>ORD216</t>
  </si>
  <si>
    <t>ORD217</t>
  </si>
  <si>
    <t>ORD218</t>
  </si>
  <si>
    <t>ORD219</t>
  </si>
  <si>
    <t>ORD220</t>
  </si>
  <si>
    <t>ORD221</t>
  </si>
  <si>
    <t>ORD222</t>
  </si>
  <si>
    <t>ORD223</t>
  </si>
  <si>
    <t>ORD224</t>
  </si>
  <si>
    <t>Bob</t>
  </si>
  <si>
    <t>ORD225</t>
  </si>
  <si>
    <t>Carol</t>
  </si>
  <si>
    <t>ORD226</t>
  </si>
  <si>
    <t>Dave</t>
  </si>
  <si>
    <t>ORD227</t>
  </si>
  <si>
    <t>Eve</t>
  </si>
  <si>
    <t>ORD228</t>
  </si>
  <si>
    <t>Frank</t>
  </si>
  <si>
    <t>ORD229</t>
  </si>
  <si>
    <t>Grace</t>
  </si>
  <si>
    <t>ORD230</t>
  </si>
  <si>
    <t>Helen</t>
  </si>
  <si>
    <t>ORD231</t>
  </si>
  <si>
    <t>Ian</t>
  </si>
  <si>
    <t>ORD232</t>
  </si>
  <si>
    <t>Jenny</t>
  </si>
  <si>
    <t>ORD233</t>
  </si>
  <si>
    <t>Kyle</t>
  </si>
  <si>
    <t>ORD234</t>
  </si>
  <si>
    <t>Laura</t>
  </si>
  <si>
    <t>ORD235</t>
  </si>
  <si>
    <t>Mike</t>
  </si>
  <si>
    <t>ORD236</t>
  </si>
  <si>
    <t>Nina</t>
  </si>
  <si>
    <t>ORD237</t>
  </si>
  <si>
    <t>Oscar</t>
  </si>
  <si>
    <t>ORD238</t>
  </si>
  <si>
    <t>Paula</t>
  </si>
  <si>
    <t>ORD239</t>
  </si>
  <si>
    <t>ORD240</t>
  </si>
  <si>
    <t>Rachel</t>
  </si>
  <si>
    <t>ORD241</t>
  </si>
  <si>
    <t>Steve</t>
  </si>
  <si>
    <t>ORD242</t>
  </si>
  <si>
    <t>Tina</t>
  </si>
  <si>
    <t>ORD243</t>
  </si>
  <si>
    <t>Umar</t>
  </si>
  <si>
    <t>ORD244</t>
  </si>
  <si>
    <t>Victor</t>
  </si>
  <si>
    <t>ORD245</t>
  </si>
  <si>
    <t>Wendy</t>
  </si>
  <si>
    <t>ORD246</t>
  </si>
  <si>
    <t>Alice</t>
  </si>
  <si>
    <t>ORD247</t>
  </si>
  <si>
    <t>ORD248</t>
  </si>
  <si>
    <t>ORD249</t>
  </si>
  <si>
    <t>Dana</t>
  </si>
  <si>
    <t>ORD250</t>
  </si>
  <si>
    <t>Evan</t>
  </si>
  <si>
    <t>ORD251</t>
  </si>
  <si>
    <t>Fiona</t>
  </si>
  <si>
    <t>ORD252</t>
  </si>
  <si>
    <t>George</t>
  </si>
  <si>
    <t>ORD253</t>
  </si>
  <si>
    <t>Hannah</t>
  </si>
  <si>
    <t>ORD254</t>
  </si>
  <si>
    <t>ORD255</t>
  </si>
  <si>
    <t>Jake</t>
  </si>
  <si>
    <t>ORD256</t>
  </si>
  <si>
    <t>Karen</t>
  </si>
  <si>
    <t>ORD257</t>
  </si>
  <si>
    <t>Leo</t>
  </si>
  <si>
    <t>ORD258</t>
  </si>
  <si>
    <t>Mia</t>
  </si>
  <si>
    <t>ORD259</t>
  </si>
  <si>
    <t>Noah</t>
  </si>
  <si>
    <t>ORD260</t>
  </si>
  <si>
    <t>Olivia</t>
  </si>
  <si>
    <t>ORD261</t>
  </si>
  <si>
    <t>Paul</t>
  </si>
  <si>
    <t>ORD262</t>
  </si>
  <si>
    <t>ORD263</t>
  </si>
  <si>
    <t>ORD264</t>
  </si>
  <si>
    <t>ORD265</t>
  </si>
  <si>
    <t>ORD266</t>
  </si>
  <si>
    <t>ORD267</t>
  </si>
  <si>
    <t>ORD268</t>
  </si>
  <si>
    <t>ORD269</t>
  </si>
  <si>
    <t>Xavier</t>
  </si>
  <si>
    <t>ORD270</t>
  </si>
  <si>
    <t>Yara</t>
  </si>
  <si>
    <t>ORD271</t>
  </si>
  <si>
    <t>Zoe</t>
  </si>
  <si>
    <t>ORD272</t>
  </si>
  <si>
    <t>Amy</t>
  </si>
  <si>
    <t>ORD273</t>
  </si>
  <si>
    <t>Brad</t>
  </si>
  <si>
    <t>ORD274</t>
  </si>
  <si>
    <t>Cindy</t>
  </si>
  <si>
    <t>ORD275</t>
  </si>
  <si>
    <t>Derek</t>
  </si>
  <si>
    <t>ORD276</t>
  </si>
  <si>
    <t>Eliza</t>
  </si>
  <si>
    <t>ORD277</t>
  </si>
  <si>
    <t>ORD278</t>
  </si>
  <si>
    <t>Gigi</t>
  </si>
  <si>
    <t>ORD279</t>
  </si>
  <si>
    <t>Hugo</t>
  </si>
  <si>
    <t>ORD280</t>
  </si>
  <si>
    <t>Ivy</t>
  </si>
  <si>
    <t>ORD281</t>
  </si>
  <si>
    <t>ORD282</t>
  </si>
  <si>
    <t>Kara</t>
  </si>
  <si>
    <t>ORD283</t>
  </si>
  <si>
    <t>Liam</t>
  </si>
  <si>
    <t>ORD284</t>
  </si>
  <si>
    <t>ORD285</t>
  </si>
  <si>
    <t>Noel</t>
  </si>
  <si>
    <t>ORD286</t>
  </si>
  <si>
    <t>Ophelia</t>
  </si>
  <si>
    <t>ORD287</t>
  </si>
  <si>
    <t>Pablo</t>
  </si>
  <si>
    <t>ORD288</t>
  </si>
  <si>
    <t>ORD289</t>
  </si>
  <si>
    <t>Rita</t>
  </si>
  <si>
    <t>ORD290</t>
  </si>
  <si>
    <t>Sarah</t>
  </si>
  <si>
    <t>ORD291</t>
  </si>
  <si>
    <t>ORD292</t>
  </si>
  <si>
    <t>Lucy</t>
  </si>
  <si>
    <t>ORD293</t>
  </si>
  <si>
    <t>Tony</t>
  </si>
  <si>
    <t>ORD294</t>
  </si>
  <si>
    <t>ORD295</t>
  </si>
  <si>
    <t>Greg</t>
  </si>
  <si>
    <t>ORD296</t>
  </si>
  <si>
    <t>ORD297</t>
  </si>
  <si>
    <t>Ivan</t>
  </si>
  <si>
    <t>ORD298</t>
  </si>
  <si>
    <t>Julia</t>
  </si>
  <si>
    <t>ORD299</t>
  </si>
  <si>
    <t>Karl</t>
  </si>
  <si>
    <t>ORD300</t>
  </si>
  <si>
    <t>Leah</t>
  </si>
  <si>
    <t>ORD301</t>
  </si>
  <si>
    <t>Max</t>
  </si>
  <si>
    <t>ORD302</t>
  </si>
  <si>
    <t>Nora</t>
  </si>
  <si>
    <t>ORD303</t>
  </si>
  <si>
    <t>ORD304</t>
  </si>
  <si>
    <t>ORD305</t>
  </si>
  <si>
    <t>ORD306</t>
  </si>
  <si>
    <t>ORD307</t>
  </si>
  <si>
    <t>ORD308</t>
  </si>
  <si>
    <t>ORD309</t>
  </si>
  <si>
    <t>Uma</t>
  </si>
  <si>
    <t>ORD310</t>
  </si>
  <si>
    <t>ORD311</t>
  </si>
  <si>
    <t>ORD312</t>
  </si>
  <si>
    <t>Xander</t>
  </si>
  <si>
    <t>ORD313</t>
  </si>
  <si>
    <t>ORD314</t>
  </si>
  <si>
    <t>Zack</t>
  </si>
  <si>
    <t>ORD315</t>
  </si>
  <si>
    <t>ORD316</t>
  </si>
  <si>
    <t>Ben</t>
  </si>
  <si>
    <t>ORD317</t>
  </si>
  <si>
    <t>Carla</t>
  </si>
  <si>
    <t>ORD318</t>
  </si>
  <si>
    <t>David</t>
  </si>
  <si>
    <t>ORD319</t>
  </si>
  <si>
    <t>Elena</t>
  </si>
  <si>
    <t>ORD320</t>
  </si>
  <si>
    <t>ORD321</t>
  </si>
  <si>
    <t>Gina</t>
  </si>
  <si>
    <t>ORD322</t>
  </si>
  <si>
    <t>Harry</t>
  </si>
  <si>
    <t>ORD323</t>
  </si>
  <si>
    <t>Iris</t>
  </si>
  <si>
    <t>ORD324</t>
  </si>
  <si>
    <t>Jack</t>
  </si>
  <si>
    <t>ORD325</t>
  </si>
  <si>
    <t>Kiera</t>
  </si>
  <si>
    <t>ORD326</t>
  </si>
  <si>
    <t>Luke</t>
  </si>
  <si>
    <t>ORD327</t>
  </si>
  <si>
    <t>ORD328</t>
  </si>
  <si>
    <t>Nia</t>
  </si>
  <si>
    <t>ORD329</t>
  </si>
  <si>
    <t>ORD330</t>
  </si>
  <si>
    <t>Priya</t>
  </si>
  <si>
    <t>ORD331</t>
  </si>
  <si>
    <t>ORD332</t>
  </si>
  <si>
    <t>Ravi</t>
  </si>
  <si>
    <t>ORD333</t>
  </si>
  <si>
    <t>ORD334</t>
  </si>
  <si>
    <t>Tim</t>
  </si>
  <si>
    <t>ORD335</t>
  </si>
  <si>
    <t>ORD336</t>
  </si>
  <si>
    <t>Vicky</t>
  </si>
  <si>
    <t>ORD337</t>
  </si>
  <si>
    <t>ORD338</t>
  </si>
  <si>
    <t>Xian</t>
  </si>
  <si>
    <t>ORD339</t>
  </si>
  <si>
    <t>ORD340</t>
  </si>
  <si>
    <t>ORD341</t>
  </si>
  <si>
    <t>Amelia</t>
  </si>
  <si>
    <t>ORD342</t>
  </si>
  <si>
    <t>ORD343</t>
  </si>
  <si>
    <t>ORD344</t>
  </si>
  <si>
    <t>ORD345</t>
  </si>
  <si>
    <t>ORD346</t>
  </si>
  <si>
    <t>Faisal</t>
  </si>
  <si>
    <t>ORD347</t>
  </si>
  <si>
    <t>Georgia</t>
  </si>
  <si>
    <t>ORD348</t>
  </si>
  <si>
    <t>Haris</t>
  </si>
  <si>
    <t>ORD349</t>
  </si>
  <si>
    <t>Ida</t>
  </si>
  <si>
    <t>ORD350</t>
  </si>
  <si>
    <t>Jaya</t>
  </si>
  <si>
    <t>ORD351</t>
  </si>
  <si>
    <t>Kurt</t>
  </si>
  <si>
    <t>ORD352</t>
  </si>
  <si>
    <t>Lana</t>
  </si>
  <si>
    <t>ORD353</t>
  </si>
  <si>
    <t>Moe</t>
  </si>
  <si>
    <t>ORD354</t>
  </si>
  <si>
    <t>ORD355</t>
  </si>
  <si>
    <t>Jenna</t>
  </si>
  <si>
    <t>ORD356</t>
  </si>
  <si>
    <t>Keith</t>
  </si>
  <si>
    <t>ORD357</t>
  </si>
  <si>
    <t>Lila</t>
  </si>
  <si>
    <t>ORD358</t>
  </si>
  <si>
    <t>Mason</t>
  </si>
  <si>
    <t>ORD359</t>
  </si>
  <si>
    <t>ORD360</t>
  </si>
  <si>
    <t>Susie</t>
  </si>
  <si>
    <t>ORD361</t>
  </si>
  <si>
    <t>Tom</t>
  </si>
  <si>
    <t>ORD362</t>
  </si>
  <si>
    <t>Ulla</t>
  </si>
  <si>
    <t>ORD363</t>
  </si>
  <si>
    <t>ORD364</t>
  </si>
  <si>
    <t>ORD365</t>
  </si>
  <si>
    <t>ORD366</t>
  </si>
  <si>
    <t>ORD367</t>
  </si>
  <si>
    <t>ORD368</t>
  </si>
  <si>
    <t>ORD369</t>
  </si>
  <si>
    <t>ORD370</t>
  </si>
  <si>
    <t>Cara</t>
  </si>
  <si>
    <t>ORD371</t>
  </si>
  <si>
    <t>Dan</t>
  </si>
  <si>
    <t>ORD372</t>
  </si>
  <si>
    <t>ORD373</t>
  </si>
  <si>
    <t>Finn</t>
  </si>
  <si>
    <t>ORD374</t>
  </si>
  <si>
    <t>Gia</t>
  </si>
  <si>
    <t>ORD375</t>
  </si>
  <si>
    <t>Hal</t>
  </si>
  <si>
    <t>ORD376</t>
  </si>
  <si>
    <t>ORD377</t>
  </si>
  <si>
    <t>Jed</t>
  </si>
  <si>
    <t>ORD378</t>
  </si>
  <si>
    <t>Kip</t>
  </si>
  <si>
    <t>ORD379</t>
  </si>
  <si>
    <t>Lia</t>
  </si>
  <si>
    <t>ORD380</t>
  </si>
  <si>
    <t>ORD381</t>
  </si>
  <si>
    <t>ORD382</t>
  </si>
  <si>
    <t>Oli</t>
  </si>
  <si>
    <t>ORD383</t>
  </si>
  <si>
    <t>Pam</t>
  </si>
  <si>
    <t>ORD384</t>
  </si>
  <si>
    <t>Quin</t>
  </si>
  <si>
    <t>ORD385</t>
  </si>
  <si>
    <t>Rae</t>
  </si>
  <si>
    <t>ORD386</t>
  </si>
  <si>
    <t>ORD387</t>
  </si>
  <si>
    <t>Ty</t>
  </si>
  <si>
    <t>ORD388</t>
  </si>
  <si>
    <t>ORD389</t>
  </si>
  <si>
    <t>Val</t>
  </si>
  <si>
    <t>ORD390</t>
  </si>
  <si>
    <t>Wes</t>
  </si>
  <si>
    <t>ORD391</t>
  </si>
  <si>
    <t>Xi</t>
  </si>
  <si>
    <t>ORD392</t>
  </si>
  <si>
    <t>Yol</t>
  </si>
  <si>
    <t>ORD393</t>
  </si>
  <si>
    <t>Zed</t>
  </si>
  <si>
    <t>ORD394</t>
  </si>
  <si>
    <t>ORD395</t>
  </si>
  <si>
    <t>ORD396</t>
  </si>
  <si>
    <t>ORD397</t>
  </si>
  <si>
    <t>Charles</t>
  </si>
  <si>
    <t>ORD398</t>
  </si>
  <si>
    <t>ORD399</t>
  </si>
  <si>
    <t>ORD400</t>
  </si>
  <si>
    <t>ORD401</t>
  </si>
  <si>
    <t>ORD402</t>
  </si>
  <si>
    <t>Heidi</t>
  </si>
  <si>
    <t>ORD403</t>
  </si>
  <si>
    <t>ORD404</t>
  </si>
  <si>
    <t>ORD405</t>
  </si>
  <si>
    <t>ORD406</t>
  </si>
  <si>
    <t>ORD407</t>
  </si>
  <si>
    <t>ORD408</t>
  </si>
  <si>
    <t>ORD409</t>
  </si>
  <si>
    <t>ORD410</t>
  </si>
  <si>
    <t>Pete</t>
  </si>
  <si>
    <t>ORD411</t>
  </si>
  <si>
    <t>ORD412</t>
  </si>
  <si>
    <t>ORD413</t>
  </si>
  <si>
    <t>ORD414</t>
  </si>
  <si>
    <t>ORD415</t>
  </si>
  <si>
    <t>ORD416</t>
  </si>
  <si>
    <t>Vivian</t>
  </si>
  <si>
    <t>ORD417</t>
  </si>
  <si>
    <t>ORD418</t>
  </si>
  <si>
    <t>ORD419</t>
  </si>
  <si>
    <t>Yolanda</t>
  </si>
  <si>
    <t>ORD420</t>
  </si>
  <si>
    <t>ORD421</t>
  </si>
  <si>
    <t>ORD422</t>
  </si>
  <si>
    <t>ORD423</t>
  </si>
  <si>
    <t>Chloe</t>
  </si>
  <si>
    <t>ORD424</t>
  </si>
  <si>
    <t>ORD425</t>
  </si>
  <si>
    <t>Eva</t>
  </si>
  <si>
    <t>ORD426</t>
  </si>
  <si>
    <t>Fred</t>
  </si>
  <si>
    <t>ORD427</t>
  </si>
  <si>
    <t>ORD428</t>
  </si>
  <si>
    <t>Hugh</t>
  </si>
  <si>
    <t>ORD429</t>
  </si>
  <si>
    <t>ORD430</t>
  </si>
  <si>
    <t>ORD431</t>
  </si>
  <si>
    <t>ORD432</t>
  </si>
  <si>
    <t>ORD433</t>
  </si>
  <si>
    <t>ORD434</t>
  </si>
  <si>
    <t>ORD435</t>
  </si>
  <si>
    <t>ORD436</t>
  </si>
  <si>
    <t>ORD437</t>
  </si>
  <si>
    <t>recipe_id</t>
  </si>
  <si>
    <t>rota_id</t>
  </si>
  <si>
    <t>date</t>
  </si>
  <si>
    <t>shift_id</t>
  </si>
  <si>
    <t>staff_id</t>
  </si>
  <si>
    <t>RT001</t>
  </si>
  <si>
    <t>SH001</t>
  </si>
  <si>
    <t>ST001</t>
  </si>
  <si>
    <t>ST003</t>
  </si>
  <si>
    <t>SH002</t>
  </si>
  <si>
    <t>RT002</t>
  </si>
  <si>
    <t>SH003</t>
  </si>
  <si>
    <t>ST002</t>
  </si>
  <si>
    <t>ST004</t>
  </si>
  <si>
    <t>SH004</t>
  </si>
  <si>
    <t>RT003</t>
  </si>
  <si>
    <t>SH005</t>
  </si>
  <si>
    <t>SH006</t>
  </si>
  <si>
    <t>RT004</t>
  </si>
  <si>
    <t>SH007</t>
  </si>
  <si>
    <t>SH008</t>
  </si>
  <si>
    <t>RT005</t>
  </si>
  <si>
    <t>SH009</t>
  </si>
  <si>
    <t>SH010</t>
  </si>
  <si>
    <t>RT006</t>
  </si>
  <si>
    <t>SH011</t>
  </si>
  <si>
    <t>SH012</t>
  </si>
  <si>
    <t>day_of_week</t>
  </si>
  <si>
    <t>start_time</t>
  </si>
  <si>
    <t>end_time</t>
  </si>
  <si>
    <t>Monday</t>
  </si>
  <si>
    <t>Tuesday</t>
  </si>
  <si>
    <t>Wednesday</t>
  </si>
  <si>
    <t>Thursday</t>
  </si>
  <si>
    <t>Friday</t>
  </si>
  <si>
    <t>Saturday</t>
  </si>
  <si>
    <t>first_name</t>
  </si>
  <si>
    <t>last_name</t>
  </si>
  <si>
    <t>position</t>
  </si>
  <si>
    <t>sal_per_hour</t>
  </si>
  <si>
    <t>Emma</t>
  </si>
  <si>
    <t>Johnson</t>
  </si>
  <si>
    <t>Barista</t>
  </si>
  <si>
    <t>10.00</t>
  </si>
  <si>
    <t>Smith</t>
  </si>
  <si>
    <t>Williams</t>
  </si>
  <si>
    <t>Brown</t>
  </si>
  <si>
    <t>Row Labels</t>
  </si>
  <si>
    <t>Grand Total</t>
  </si>
  <si>
    <t>Count of item_name</t>
  </si>
  <si>
    <t>Sum of item_price</t>
  </si>
  <si>
    <t>Count of in_or_out</t>
  </si>
  <si>
    <t>12.Лют</t>
  </si>
  <si>
    <t>7</t>
  </si>
  <si>
    <t>8</t>
  </si>
  <si>
    <t>9</t>
  </si>
  <si>
    <t>10</t>
  </si>
  <si>
    <t>11</t>
  </si>
  <si>
    <t>12</t>
  </si>
  <si>
    <t>13</t>
  </si>
  <si>
    <t>14</t>
  </si>
  <si>
    <t>15</t>
  </si>
  <si>
    <t>16</t>
  </si>
  <si>
    <t>17</t>
  </si>
  <si>
    <t>13.Лют</t>
  </si>
  <si>
    <t>14.Лют</t>
  </si>
  <si>
    <t>15.Лют</t>
  </si>
  <si>
    <t>16.Лют</t>
  </si>
  <si>
    <t>17.Лют</t>
  </si>
  <si>
    <t>time</t>
  </si>
  <si>
    <t>Count of Hours2</t>
  </si>
  <si>
    <t>Coffee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</si>
</sst>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3" x14ac:knownFonts="1">
    <font>
      <sz val="11"/>
      <color theme="1"/>
      <name val="Calibri"/>
      <family val="2"/>
      <scheme val="minor"/>
    </font>
    <font>
      <sz val="8"/>
      <name val="Calibri"/>
      <family val="2"/>
      <scheme val="minor"/>
    </font>
    <font>
      <b/>
      <sz val="36"/>
      <color theme="0"/>
      <name val="Britannic Bold"/>
      <family val="2"/>
    </font>
  </fonts>
  <fills count="4">
    <fill>
      <patternFill patternType="none"/>
    </fill>
    <fill>
      <patternFill patternType="gray125"/>
    </fill>
    <fill>
      <patternFill patternType="solid">
        <fgColor theme="7"/>
        <bgColor indexed="64"/>
      </patternFill>
    </fill>
    <fill>
      <patternFill patternType="solid">
        <fgColor rgb="FFB8734C"/>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2" borderId="0" xfId="0" applyFill="1"/>
    <xf numFmtId="0" fontId="0" fillId="2" borderId="0" xfId="0" applyNumberFormat="1" applyFill="1"/>
    <xf numFmtId="0" fontId="0" fillId="0" borderId="0" xfId="0" pivotButton="1"/>
    <xf numFmtId="0" fontId="0" fillId="0" borderId="0" xfId="0" applyAlignment="1">
      <alignment horizontal="left"/>
    </xf>
    <xf numFmtId="164" fontId="0" fillId="2" borderId="0" xfId="0" applyNumberFormat="1" applyFill="1"/>
    <xf numFmtId="1" fontId="0" fillId="0" borderId="0" xfId="0" applyNumberFormat="1" applyAlignment="1">
      <alignment horizontal="left"/>
    </xf>
    <xf numFmtId="0" fontId="0" fillId="0" borderId="0" xfId="0" applyFill="1"/>
    <xf numFmtId="0" fontId="0" fillId="0" borderId="0" xfId="0" applyNumberFormat="1" applyFill="1"/>
    <xf numFmtId="0" fontId="2" fillId="3" borderId="0" xfId="0" applyFont="1" applyFill="1" applyAlignment="1">
      <alignment horizontal="center" vertical="center"/>
    </xf>
  </cellXfs>
  <cellStyles count="1">
    <cellStyle name="Normal" xfId="0" builtinId="0"/>
  </cellStyles>
  <dxfs count="54">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27" formatCode="dd/mm/yyyy\ h:mm"/>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7"/>
        </patternFill>
      </fill>
    </dxf>
    <dxf>
      <numFmt numFmtId="164" formatCode="[$-F400]h:mm:ss\ AM/PM"/>
    </dxf>
    <dxf>
      <numFmt numFmtId="164" formatCode="[$-F400]h:mm:ss\ AM/PM"/>
    </dxf>
    <dxf>
      <numFmt numFmtId="0" formatCode="General"/>
    </dxf>
    <dxf>
      <numFmt numFmtId="0" formatCode="General"/>
    </dxf>
    <dxf>
      <fill>
        <patternFill patternType="solid">
          <fgColor indexed="64"/>
          <bgColor theme="7"/>
        </patternFill>
      </fill>
    </dxf>
    <dxf>
      <numFmt numFmtId="164" formatCode="[$-F400]h:mm:ss\ AM/PM"/>
    </dxf>
    <dxf>
      <numFmt numFmtId="164" formatCode="[$-F400]h:mm:ss\ AM/PM"/>
    </dxf>
    <dxf>
      <numFmt numFmtId="0" formatCode="General"/>
    </dxf>
    <dxf>
      <numFmt numFmtId="0" formatCode="General"/>
    </dxf>
    <dxf>
      <numFmt numFmtId="0" formatCode="General"/>
    </dxf>
    <dxf>
      <numFmt numFmtId="0" formatCode="General"/>
    </dxf>
    <dxf>
      <numFmt numFmtId="19" formatCode="dd/mm/yyyy"/>
    </dxf>
    <dxf>
      <numFmt numFmtId="0" formatCode="General"/>
    </dxf>
    <dxf>
      <fill>
        <patternFill patternType="solid">
          <fgColor indexed="64"/>
          <bgColor theme="7"/>
        </patternFill>
      </fill>
    </dxf>
    <dxf>
      <numFmt numFmtId="0" formatCode="General"/>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7"/>
        </patternFill>
      </fill>
    </dxf>
    <dxf>
      <numFmt numFmtId="0" formatCode="General"/>
    </dxf>
    <dxf>
      <numFmt numFmtId="0" formatCode="General"/>
    </dxf>
    <dxf>
      <fill>
        <patternFill patternType="solid">
          <fgColor indexed="64"/>
          <bgColor theme="7"/>
        </patternFill>
      </fill>
    </dxf>
    <dxf>
      <numFmt numFmtId="0" formatCode="General"/>
    </dxf>
    <dxf>
      <numFmt numFmtId="0" formatCode="General"/>
    </dxf>
    <dxf>
      <numFmt numFmtId="0" formatCode="General"/>
    </dxf>
    <dxf>
      <numFmt numFmtId="0" formatCode="General"/>
    </dxf>
    <dxf>
      <fill>
        <patternFill patternType="solid">
          <fgColor indexed="64"/>
          <bgColor theme="7"/>
        </patternFill>
      </fill>
    </dxf>
    <dxf>
      <font>
        <b/>
        <i val="0"/>
        <sz val="11"/>
        <name val="Calibri Light"/>
        <family val="2"/>
        <charset val="204"/>
        <scheme val="major"/>
      </font>
    </dxf>
    <dxf>
      <font>
        <b val="0"/>
        <i val="0"/>
        <name val="Calibri Light"/>
        <family val="2"/>
        <charset val="204"/>
        <scheme val="major"/>
      </font>
      <fill>
        <patternFill>
          <bgColor rgb="FFE2C799"/>
        </patternFill>
      </fill>
      <border>
        <left style="thin">
          <color auto="1"/>
        </left>
        <right style="thin">
          <color auto="1"/>
        </right>
        <top style="thin">
          <color auto="1"/>
        </top>
        <bottom style="thin">
          <color auto="1"/>
        </bottom>
      </border>
    </dxf>
    <dxf>
      <font>
        <b/>
        <i val="0"/>
        <sz val="12"/>
        <color theme="1"/>
        <name val="Calibri Light"/>
        <family val="2"/>
        <charset val="204"/>
        <scheme val="major"/>
      </font>
    </dxf>
    <dxf>
      <font>
        <b val="0"/>
        <i val="0"/>
        <name val="Calibri"/>
        <family val="2"/>
        <charset val="204"/>
        <scheme val="minor"/>
      </font>
      <fill>
        <patternFill patternType="solid">
          <fgColor theme="0"/>
          <bgColor rgb="FFE2C799"/>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My style" pivot="0" table="0" count="8" xr9:uid="{BD57A1A8-686D-4A9A-A59A-61F7A30FF421}">
      <tableStyleElement type="wholeTable" dxfId="53"/>
      <tableStyleElement type="headerRow" dxfId="52"/>
    </tableStyle>
    <tableStyle name="Slicer Style 1" pivot="0" table="0" count="7" xr9:uid="{B34A3C2B-F9FB-438A-92DB-49F6E3A17A97}">
      <tableStyleElement type="wholeTable" dxfId="51"/>
      <tableStyleElement type="headerRow" dxfId="50"/>
    </tableStyle>
  </tableStyles>
  <colors>
    <mruColors>
      <color rgb="FFC09776"/>
      <color rgb="FFB8734C"/>
      <color rgb="FFD4AB94"/>
      <color rgb="FFC08261"/>
      <color rgb="FFC48A6A"/>
      <color rgb="FFD69A78"/>
      <color rgb="FFA75C33"/>
      <color rgb="FFD8B19C"/>
      <color rgb="FFE2C799"/>
      <color rgb="FF532E19"/>
    </mruColors>
  </colors>
  <extLst>
    <ext xmlns:x14="http://schemas.microsoft.com/office/spreadsheetml/2009/9/main" uri="{46F421CA-312F-682f-3DD2-61675219B42D}">
      <x14:dxfs count="5">
        <dxf>
          <font>
            <b val="0"/>
            <i val="0"/>
            <sz val="11"/>
            <name val="Calibri"/>
            <family val="2"/>
            <charset val="204"/>
            <scheme val="minor"/>
          </font>
          <fill>
            <patternFill>
              <bgColor rgb="FFC08261"/>
            </patternFill>
          </fill>
          <border>
            <left style="thin">
              <color rgb="FFA75C33"/>
            </left>
            <right style="thin">
              <color rgb="FFA75C33"/>
            </right>
            <top style="thin">
              <color rgb="FFA75C33"/>
            </top>
            <bottom style="thin">
              <color rgb="FFA75C33"/>
            </bottom>
          </border>
        </dxf>
        <dxf>
          <fill>
            <patternFill>
              <bgColor rgb="FFC08261"/>
            </patternFill>
          </fill>
        </dxf>
        <dxf>
          <font>
            <b val="0"/>
            <i val="0"/>
            <sz val="11"/>
            <name val="Calibri"/>
            <family val="2"/>
            <charset val="204"/>
            <scheme val="minor"/>
          </font>
          <fill>
            <patternFill>
              <bgColor rgb="FFB8734C"/>
            </patternFill>
          </fill>
          <border>
            <left style="thin">
              <color auto="1"/>
            </left>
            <right style="thin">
              <color auto="1"/>
            </right>
            <top style="thin">
              <color auto="1"/>
            </top>
            <bottom style="thin">
              <color auto="1"/>
            </bottom>
          </border>
        </dxf>
        <dxf>
          <fill>
            <patternFill>
              <bgColor rgb="FFD4AB94"/>
            </patternFill>
          </fill>
        </dxf>
        <dxf>
          <fill>
            <patternFill>
              <bgColor rgb="FFD4AB94"/>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theme="0" tint="-0.14996795556505021"/>
            </patternFill>
          </fill>
          <border>
            <left style="thin">
              <color auto="1"/>
            </left>
            <right style="thin">
              <color auto="1"/>
            </right>
            <top style="thin">
              <color auto="1"/>
            </top>
            <bottom style="thin">
              <color auto="1"/>
            </bottom>
          </border>
        </dxf>
        <dxf>
          <font>
            <b val="0"/>
            <i val="0"/>
            <sz val="11"/>
            <color theme="1"/>
            <name val="Calibri"/>
            <family val="2"/>
            <charset val="204"/>
            <scheme val="minor"/>
          </font>
        </dxf>
        <dxf>
          <font>
            <b val="0"/>
            <i val="0"/>
            <sz val="11"/>
            <color theme="1"/>
            <name val="Calibri"/>
            <family val="2"/>
            <charset val="204"/>
            <scheme val="minor"/>
          </font>
        </dxf>
        <dxf>
          <font>
            <b val="0"/>
            <i val="0"/>
            <sz val="11"/>
            <color theme="1"/>
            <name val="Calibri"/>
            <family val="2"/>
            <charset val="204"/>
            <scheme val="minor"/>
          </font>
        </dxf>
        <dxf>
          <font>
            <b val="0"/>
            <i val="0"/>
            <sz val="10"/>
            <color theme="1"/>
            <name val="Calibri"/>
            <family val="2"/>
            <charset val="204"/>
            <scheme val="minor"/>
          </font>
        </dxf>
      </x15:dxfs>
    </ext>
    <ext xmlns:x15="http://schemas.microsoft.com/office/spreadsheetml/2010/11/main" uri="{9260A510-F301-46a8-8635-F512D64BE5F5}">
      <x15:timelineStyles defaultTimelineStyle="My style">
        <x15:timelineStyle name="My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[CoffeeShopSales.xlsx]CoffeeOrders!PivotTable2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Coffee 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CoffeeOrders!$B$3</c:f>
              <c:strCache>
                <c:ptCount val="1"/>
                <c:pt idx="0">
                  <c:v>Total</c:v>
                </c:pt>
              </c:strCache>
            </c:strRef>
          </c:tx>
          <c:spPr>
            <a:solidFill>
              <a:schemeClr val="accent1"/>
            </a:solidFill>
            <a:ln>
              <a:noFill/>
            </a:ln>
            <a:effectLst/>
          </c:spPr>
          <c:invertIfNegative val="0"/>
          <c:cat>
            <c:strRef>
              <c:f>CoffeeOrders!$A$4:$A$19</c:f>
              <c:strCache>
                <c:ptCount val="15"/>
                <c:pt idx="0">
                  <c:v>Sandwich Ham&amp;Cheese</c:v>
                </c:pt>
                <c:pt idx="1">
                  <c:v>Espresso</c:v>
                </c:pt>
                <c:pt idx="2">
                  <c:v>Sandwich Salami&amp;Mozzarella</c:v>
                </c:pt>
                <c:pt idx="3">
                  <c:v>Flat White</c:v>
                </c:pt>
                <c:pt idx="4">
                  <c:v>Cold Coffee</c:v>
                </c:pt>
                <c:pt idx="5">
                  <c:v>Hot Chocolate</c:v>
                </c:pt>
                <c:pt idx="6">
                  <c:v>Iced Tea</c:v>
                </c:pt>
                <c:pt idx="7">
                  <c:v>Caramel Macchiato</c:v>
                </c:pt>
                <c:pt idx="8">
                  <c:v>Mocha</c:v>
                </c:pt>
                <c:pt idx="9">
                  <c:v>Latte</c:v>
                </c:pt>
                <c:pt idx="10">
                  <c:v>Lemonade</c:v>
                </c:pt>
                <c:pt idx="11">
                  <c:v>Cappuccino</c:v>
                </c:pt>
                <c:pt idx="12">
                  <c:v>White Mocha</c:v>
                </c:pt>
                <c:pt idx="13">
                  <c:v>Cold Mocha</c:v>
                </c:pt>
                <c:pt idx="14">
                  <c:v>N/A</c:v>
                </c:pt>
              </c:strCache>
            </c:strRef>
          </c:cat>
          <c:val>
            <c:numRef>
              <c:f>CoffeeOrders!$B$4:$B$19</c:f>
              <c:numCache>
                <c:formatCode>General</c:formatCode>
                <c:ptCount val="15"/>
                <c:pt idx="0">
                  <c:v>16</c:v>
                </c:pt>
                <c:pt idx="1">
                  <c:v>19</c:v>
                </c:pt>
                <c:pt idx="2">
                  <c:v>19</c:v>
                </c:pt>
                <c:pt idx="3">
                  <c:v>27</c:v>
                </c:pt>
                <c:pt idx="4">
                  <c:v>31</c:v>
                </c:pt>
                <c:pt idx="5">
                  <c:v>35</c:v>
                </c:pt>
                <c:pt idx="6">
                  <c:v>36</c:v>
                </c:pt>
                <c:pt idx="7">
                  <c:v>37</c:v>
                </c:pt>
                <c:pt idx="8">
                  <c:v>38</c:v>
                </c:pt>
                <c:pt idx="9">
                  <c:v>38</c:v>
                </c:pt>
                <c:pt idx="10">
                  <c:v>40</c:v>
                </c:pt>
                <c:pt idx="11">
                  <c:v>40</c:v>
                </c:pt>
                <c:pt idx="12">
                  <c:v>43</c:v>
                </c:pt>
                <c:pt idx="13">
                  <c:v>47</c:v>
                </c:pt>
                <c:pt idx="14">
                  <c:v>55</c:v>
                </c:pt>
              </c:numCache>
            </c:numRef>
          </c:val>
          <c:extLst>
            <c:ext xmlns:c16="http://schemas.microsoft.com/office/drawing/2014/chart" uri="{C3380CC4-5D6E-409C-BE32-E72D297353CC}">
              <c16:uniqueId val="{00000000-A2CE-468D-9BC0-279F5A643C13}"/>
            </c:ext>
          </c:extLst>
        </c:ser>
        <c:dLbls>
          <c:showLegendKey val="0"/>
          <c:showVal val="0"/>
          <c:showCatName val="0"/>
          <c:showSerName val="0"/>
          <c:showPercent val="0"/>
          <c:showBubbleSize val="0"/>
        </c:dLbls>
        <c:gapWidth val="182"/>
        <c:axId val="1729142144"/>
        <c:axId val="1729142976"/>
      </c:barChart>
      <c:catAx>
        <c:axId val="172914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142976"/>
        <c:crosses val="autoZero"/>
        <c:auto val="1"/>
        <c:lblAlgn val="ctr"/>
        <c:lblOffset val="100"/>
        <c:noMultiLvlLbl val="0"/>
      </c:catAx>
      <c:valAx>
        <c:axId val="172914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14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[CoffeeShopSales.xlsx]InOrOut!PivotTable2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a:t>
            </a:r>
            <a:r>
              <a:rPr lang="en-US" baseline="0"/>
              <a:t>" or "Out"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doughnutChart>
        <c:varyColors val="1"/>
        <c:ser>
          <c:idx val="0"/>
          <c:order val="0"/>
          <c:tx>
            <c:strRef>
              <c:f>InOrOut!$B$3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CB2-4605-88CC-82137F161D66}"/>
              </c:ext>
            </c:extLst>
          </c:dPt>
          <c:dPt>
            <c:idx val="1"/>
            <c:bubble3D val="0"/>
            <c:spPr>
              <a:solidFill>
                <a:schemeClr val="accent2"/>
              </a:solidFill>
              <a:ln>
                <a:noFill/>
              </a:ln>
              <a:effectLst/>
            </c:spPr>
            <c:extLst>
              <c:ext xmlns:c16="http://schemas.microsoft.com/office/drawing/2014/chart" uri="{C3380CC4-5D6E-409C-BE32-E72D297353CC}">
                <c16:uniqueId val="{00000003-5CB2-4605-88CC-82137F161D66}"/>
              </c:ext>
            </c:extLst>
          </c:dPt>
          <c:dPt>
            <c:idx val="2"/>
            <c:bubble3D val="0"/>
            <c:spPr>
              <a:solidFill>
                <a:schemeClr val="accent3"/>
              </a:solidFill>
              <a:ln>
                <a:noFill/>
              </a:ln>
              <a:effectLst/>
            </c:spPr>
            <c:extLst>
              <c:ext xmlns:c16="http://schemas.microsoft.com/office/drawing/2014/chart" uri="{C3380CC4-5D6E-409C-BE32-E72D297353CC}">
                <c16:uniqueId val="{00000005-5CB2-4605-88CC-82137F161D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InOrOut!$A$4:$A$7</c:f>
              <c:strCache>
                <c:ptCount val="3"/>
                <c:pt idx="0">
                  <c:v>in</c:v>
                </c:pt>
                <c:pt idx="1">
                  <c:v>N/A</c:v>
                </c:pt>
                <c:pt idx="2">
                  <c:v>out</c:v>
                </c:pt>
              </c:strCache>
            </c:strRef>
          </c:cat>
          <c:val>
            <c:numRef>
              <c:f>InOrOut!$B$4:$B$7</c:f>
              <c:numCache>
                <c:formatCode>General</c:formatCode>
                <c:ptCount val="3"/>
                <c:pt idx="0">
                  <c:v>203</c:v>
                </c:pt>
                <c:pt idx="1">
                  <c:v>90</c:v>
                </c:pt>
                <c:pt idx="2">
                  <c:v>228</c:v>
                </c:pt>
              </c:numCache>
            </c:numRef>
          </c:val>
          <c:extLst>
            <c:ext xmlns:c16="http://schemas.microsoft.com/office/drawing/2014/chart" uri="{C3380CC4-5D6E-409C-BE32-E72D297353CC}">
              <c16:uniqueId val="{00000002-B87D-4969-A432-9BF07D1B21C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[CoffeeShopSales.xlsx]TotalSales!PivotTable2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c:f>
              <c:strCache>
                <c:ptCount val="1"/>
                <c:pt idx="0">
                  <c:v>Total</c:v>
                </c:pt>
              </c:strCache>
            </c:strRef>
          </c:tx>
          <c:spPr>
            <a:ln w="28575" cap="rnd">
              <a:solidFill>
                <a:schemeClr val="accent1"/>
              </a:solidFill>
              <a:round/>
            </a:ln>
            <a:effectLst/>
          </c:spPr>
          <c:marker>
            <c:symbol val="none"/>
          </c:marker>
          <c:cat>
            <c:strRef>
              <c:f>TotalSales!$A$4:$A$10</c:f>
              <c:strCache>
                <c:ptCount val="6"/>
                <c:pt idx="0">
                  <c:v>12.Лют</c:v>
                </c:pt>
                <c:pt idx="1">
                  <c:v>13.Лют</c:v>
                </c:pt>
                <c:pt idx="2">
                  <c:v>14.Лют</c:v>
                </c:pt>
                <c:pt idx="3">
                  <c:v>15.Лют</c:v>
                </c:pt>
                <c:pt idx="4">
                  <c:v>16.Лют</c:v>
                </c:pt>
                <c:pt idx="5">
                  <c:v>17.Лют</c:v>
                </c:pt>
              </c:strCache>
            </c:strRef>
          </c:cat>
          <c:val>
            <c:numRef>
              <c:f>TotalSales!$B$4:$B$10</c:f>
              <c:numCache>
                <c:formatCode>General</c:formatCode>
                <c:ptCount val="6"/>
                <c:pt idx="0">
                  <c:v>448.95</c:v>
                </c:pt>
                <c:pt idx="1">
                  <c:v>287.85000000000002</c:v>
                </c:pt>
                <c:pt idx="2">
                  <c:v>242.29999999999993</c:v>
                </c:pt>
                <c:pt idx="3">
                  <c:v>264.69999999999993</c:v>
                </c:pt>
                <c:pt idx="4">
                  <c:v>274.39999999999992</c:v>
                </c:pt>
                <c:pt idx="5">
                  <c:v>339.25000000000006</c:v>
                </c:pt>
              </c:numCache>
            </c:numRef>
          </c:val>
          <c:smooth val="0"/>
          <c:extLst>
            <c:ext xmlns:c16="http://schemas.microsoft.com/office/drawing/2014/chart" uri="{C3380CC4-5D6E-409C-BE32-E72D297353CC}">
              <c16:uniqueId val="{00000008-02EC-4CD6-BAAD-6AE9D6D4E333}"/>
            </c:ext>
          </c:extLst>
        </c:ser>
        <c:dLbls>
          <c:showLegendKey val="0"/>
          <c:showVal val="0"/>
          <c:showCatName val="0"/>
          <c:showSerName val="0"/>
          <c:showPercent val="0"/>
          <c:showBubbleSize val="0"/>
        </c:dLbls>
        <c:smooth val="0"/>
        <c:axId val="1877382384"/>
        <c:axId val="1877363248"/>
      </c:lineChart>
      <c:catAx>
        <c:axId val="18773823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63248"/>
        <c:crosses val="autoZero"/>
        <c:auto val="1"/>
        <c:lblAlgn val="ctr"/>
        <c:lblOffset val="100"/>
        <c:noMultiLvlLbl val="0"/>
      </c:catAx>
      <c:valAx>
        <c:axId val="187736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3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[CoffeeShopSales.xlsx]TimeOrdered!PivotTable2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ordered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TimeOrdered!$B$3</c:f>
              <c:strCache>
                <c:ptCount val="1"/>
                <c:pt idx="0">
                  <c:v>Total</c:v>
                </c:pt>
              </c:strCache>
            </c:strRef>
          </c:tx>
          <c:spPr>
            <a:ln w="28575" cap="rnd">
              <a:solidFill>
                <a:schemeClr val="accent1"/>
              </a:solidFill>
              <a:round/>
            </a:ln>
            <a:effectLst/>
          </c:spPr>
          <c:marker>
            <c:symbol val="none"/>
          </c:marker>
          <c:cat>
            <c:strRef>
              <c:f>TimeOrdered!$A$4:$A$15</c:f>
              <c:strCache>
                <c:ptCount val="11"/>
                <c:pt idx="0">
                  <c:v>7</c:v>
                </c:pt>
                <c:pt idx="1">
                  <c:v>8</c:v>
                </c:pt>
                <c:pt idx="2">
                  <c:v>9</c:v>
                </c:pt>
                <c:pt idx="3">
                  <c:v>10</c:v>
                </c:pt>
                <c:pt idx="4">
                  <c:v>11</c:v>
                </c:pt>
                <c:pt idx="5">
                  <c:v>12</c:v>
                </c:pt>
                <c:pt idx="6">
                  <c:v>13</c:v>
                </c:pt>
                <c:pt idx="7">
                  <c:v>14</c:v>
                </c:pt>
                <c:pt idx="8">
                  <c:v>15</c:v>
                </c:pt>
                <c:pt idx="9">
                  <c:v>16</c:v>
                </c:pt>
                <c:pt idx="10">
                  <c:v>17</c:v>
                </c:pt>
              </c:strCache>
            </c:strRef>
          </c:cat>
          <c:val>
            <c:numRef>
              <c:f>TimeOrdered!$B$4:$B$15</c:f>
              <c:numCache>
                <c:formatCode>General</c:formatCode>
                <c:ptCount val="11"/>
                <c:pt idx="0">
                  <c:v>77</c:v>
                </c:pt>
                <c:pt idx="1">
                  <c:v>74</c:v>
                </c:pt>
                <c:pt idx="2">
                  <c:v>64</c:v>
                </c:pt>
                <c:pt idx="3">
                  <c:v>27</c:v>
                </c:pt>
                <c:pt idx="4">
                  <c:v>25</c:v>
                </c:pt>
                <c:pt idx="5">
                  <c:v>80</c:v>
                </c:pt>
                <c:pt idx="6">
                  <c:v>76</c:v>
                </c:pt>
                <c:pt idx="7">
                  <c:v>45</c:v>
                </c:pt>
                <c:pt idx="8">
                  <c:v>27</c:v>
                </c:pt>
                <c:pt idx="9">
                  <c:v>20</c:v>
                </c:pt>
                <c:pt idx="10">
                  <c:v>6</c:v>
                </c:pt>
              </c:numCache>
            </c:numRef>
          </c:val>
          <c:smooth val="0"/>
          <c:extLst>
            <c:ext xmlns:c16="http://schemas.microsoft.com/office/drawing/2014/chart" uri="{C3380CC4-5D6E-409C-BE32-E72D297353CC}">
              <c16:uniqueId val="{00000000-5E9B-4783-AD77-F5619BB40B66}"/>
            </c:ext>
          </c:extLst>
        </c:ser>
        <c:dLbls>
          <c:showLegendKey val="0"/>
          <c:showVal val="0"/>
          <c:showCatName val="0"/>
          <c:showSerName val="0"/>
          <c:showPercent val="0"/>
          <c:showBubbleSize val="0"/>
        </c:dLbls>
        <c:smooth val="0"/>
        <c:axId val="1884466448"/>
        <c:axId val="1884449808"/>
      </c:lineChart>
      <c:catAx>
        <c:axId val="18844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449808"/>
        <c:crosses val="autoZero"/>
        <c:auto val="1"/>
        <c:lblAlgn val="ctr"/>
        <c:lblOffset val="100"/>
        <c:noMultiLvlLbl val="0"/>
      </c:catAx>
      <c:valAx>
        <c:axId val="188444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46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[CoffeeShopSales.xlsx]CoffeeOrders!PivotTable2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uk-UA">
                <a:solidFill>
                  <a:schemeClr val="tx1">
                    <a:lumMod val="95000"/>
                    <a:lumOff val="5000"/>
                  </a:schemeClr>
                </a:solidFill>
              </a:rPr>
              <a:t>Кількість замовлення кави</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9CC0"/>
          </a:solidFill>
          <a:ln>
            <a:solidFill>
              <a:srgbClr val="619CC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CoffeeOrders!$B$3</c:f>
              <c:strCache>
                <c:ptCount val="1"/>
                <c:pt idx="0">
                  <c:v>Total</c:v>
                </c:pt>
              </c:strCache>
            </c:strRef>
          </c:tx>
          <c:spPr>
            <a:solidFill>
              <a:srgbClr val="619CC0"/>
            </a:solidFill>
            <a:ln>
              <a:solidFill>
                <a:srgbClr val="619CC0"/>
              </a:solidFill>
            </a:ln>
            <a:effectLst/>
          </c:spPr>
          <c:invertIfNegative val="0"/>
          <c:cat>
            <c:strRef>
              <c:f>CoffeeOrders!$A$4:$A$19</c:f>
              <c:strCache>
                <c:ptCount val="15"/>
                <c:pt idx="0">
                  <c:v>Sandwich Ham&amp;Cheese</c:v>
                </c:pt>
                <c:pt idx="1">
                  <c:v>Espresso</c:v>
                </c:pt>
                <c:pt idx="2">
                  <c:v>Sandwich Salami&amp;Mozzarella</c:v>
                </c:pt>
                <c:pt idx="3">
                  <c:v>Flat White</c:v>
                </c:pt>
                <c:pt idx="4">
                  <c:v>Cold Coffee</c:v>
                </c:pt>
                <c:pt idx="5">
                  <c:v>Hot Chocolate</c:v>
                </c:pt>
                <c:pt idx="6">
                  <c:v>Iced Tea</c:v>
                </c:pt>
                <c:pt idx="7">
                  <c:v>Caramel Macchiato</c:v>
                </c:pt>
                <c:pt idx="8">
                  <c:v>Mocha</c:v>
                </c:pt>
                <c:pt idx="9">
                  <c:v>Latte</c:v>
                </c:pt>
                <c:pt idx="10">
                  <c:v>Lemonade</c:v>
                </c:pt>
                <c:pt idx="11">
                  <c:v>Cappuccino</c:v>
                </c:pt>
                <c:pt idx="12">
                  <c:v>White Mocha</c:v>
                </c:pt>
                <c:pt idx="13">
                  <c:v>Cold Mocha</c:v>
                </c:pt>
                <c:pt idx="14">
                  <c:v>N/A</c:v>
                </c:pt>
              </c:strCache>
            </c:strRef>
          </c:cat>
          <c:val>
            <c:numRef>
              <c:f>CoffeeOrders!$B$4:$B$19</c:f>
              <c:numCache>
                <c:formatCode>General</c:formatCode>
                <c:ptCount val="15"/>
                <c:pt idx="0">
                  <c:v>16</c:v>
                </c:pt>
                <c:pt idx="1">
                  <c:v>19</c:v>
                </c:pt>
                <c:pt idx="2">
                  <c:v>19</c:v>
                </c:pt>
                <c:pt idx="3">
                  <c:v>27</c:v>
                </c:pt>
                <c:pt idx="4">
                  <c:v>31</c:v>
                </c:pt>
                <c:pt idx="5">
                  <c:v>35</c:v>
                </c:pt>
                <c:pt idx="6">
                  <c:v>36</c:v>
                </c:pt>
                <c:pt idx="7">
                  <c:v>37</c:v>
                </c:pt>
                <c:pt idx="8">
                  <c:v>38</c:v>
                </c:pt>
                <c:pt idx="9">
                  <c:v>38</c:v>
                </c:pt>
                <c:pt idx="10">
                  <c:v>40</c:v>
                </c:pt>
                <c:pt idx="11">
                  <c:v>40</c:v>
                </c:pt>
                <c:pt idx="12">
                  <c:v>43</c:v>
                </c:pt>
                <c:pt idx="13">
                  <c:v>47</c:v>
                </c:pt>
                <c:pt idx="14">
                  <c:v>55</c:v>
                </c:pt>
              </c:numCache>
            </c:numRef>
          </c:val>
          <c:extLst>
            <c:ext xmlns:c16="http://schemas.microsoft.com/office/drawing/2014/chart" uri="{C3380CC4-5D6E-409C-BE32-E72D297353CC}">
              <c16:uniqueId val="{00000000-C4C1-4730-AEBA-7644C7715014}"/>
            </c:ext>
          </c:extLst>
        </c:ser>
        <c:dLbls>
          <c:showLegendKey val="0"/>
          <c:showVal val="0"/>
          <c:showCatName val="0"/>
          <c:showSerName val="0"/>
          <c:showPercent val="0"/>
          <c:showBubbleSize val="0"/>
        </c:dLbls>
        <c:gapWidth val="51"/>
        <c:axId val="1729142144"/>
        <c:axId val="1729142976"/>
      </c:barChart>
      <c:catAx>
        <c:axId val="172914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9142976"/>
        <c:crosses val="autoZero"/>
        <c:auto val="1"/>
        <c:lblAlgn val="ctr"/>
        <c:lblOffset val="100"/>
        <c:noMultiLvlLbl val="0"/>
      </c:catAx>
      <c:valAx>
        <c:axId val="1729142976"/>
        <c:scaling>
          <c:orientation val="minMax"/>
        </c:scaling>
        <c:delete val="0"/>
        <c:axPos val="b"/>
        <c:majorGridlines>
          <c:spPr>
            <a:ln w="9525" cap="flat" cmpd="sng" algn="ctr">
              <a:solidFill>
                <a:srgbClr val="D9A08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72914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[CoffeeShopSales.xlsx]InOrOut!PivotTable2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solidFill>
                  <a:schemeClr val="tx1">
                    <a:lumMod val="95000"/>
                    <a:lumOff val="5000"/>
                  </a:schemeClr>
                </a:solidFill>
              </a:rPr>
              <a:t>"</a:t>
            </a:r>
            <a:r>
              <a:rPr lang="uk-UA">
                <a:solidFill>
                  <a:schemeClr val="tx1">
                    <a:lumMod val="95000"/>
                    <a:lumOff val="5000"/>
                  </a:schemeClr>
                </a:solidFill>
              </a:rPr>
              <a:t>Всередині</a:t>
            </a:r>
            <a:r>
              <a:rPr lang="en-US" baseline="0">
                <a:solidFill>
                  <a:schemeClr val="tx1">
                    <a:lumMod val="95000"/>
                    <a:lumOff val="5000"/>
                  </a:schemeClr>
                </a:solidFill>
              </a:rPr>
              <a:t>" </a:t>
            </a:r>
            <a:r>
              <a:rPr lang="uk-UA" baseline="0">
                <a:solidFill>
                  <a:schemeClr val="tx1">
                    <a:lumMod val="95000"/>
                    <a:lumOff val="5000"/>
                  </a:schemeClr>
                </a:solidFill>
              </a:rPr>
              <a:t>або</a:t>
            </a:r>
            <a:r>
              <a:rPr lang="en-US" baseline="0">
                <a:solidFill>
                  <a:schemeClr val="tx1">
                    <a:lumMod val="95000"/>
                    <a:lumOff val="5000"/>
                  </a:schemeClr>
                </a:solidFill>
              </a:rPr>
              <a:t> "</a:t>
            </a:r>
            <a:r>
              <a:rPr lang="uk-UA" baseline="0">
                <a:solidFill>
                  <a:schemeClr val="tx1">
                    <a:lumMod val="95000"/>
                    <a:lumOff val="5000"/>
                  </a:schemeClr>
                </a:solidFill>
              </a:rPr>
              <a:t>Зовні</a:t>
            </a:r>
            <a:r>
              <a:rPr lang="en-US" baseline="0">
                <a:solidFill>
                  <a:schemeClr val="tx1">
                    <a:lumMod val="95000"/>
                    <a:lumOff val="5000"/>
                  </a:schemeClr>
                </a:solidFill>
              </a:rPr>
              <a:t>" </a:t>
            </a:r>
            <a:r>
              <a:rPr lang="uk-UA" baseline="0">
                <a:solidFill>
                  <a:schemeClr val="tx1">
                    <a:lumMod val="95000"/>
                    <a:lumOff val="5000"/>
                  </a:schemeClr>
                </a:solidFill>
              </a:rPr>
              <a:t>розподіл</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9.3179860151068897E-2"/>
          <c:y val="0.25908358085038602"/>
          <c:w val="0.6641157259922662"/>
          <c:h val="0.66666049885278666"/>
        </c:manualLayout>
      </c:layout>
      <c:doughnutChart>
        <c:varyColors val="1"/>
        <c:ser>
          <c:idx val="0"/>
          <c:order val="0"/>
          <c:tx>
            <c:strRef>
              <c:f>InOrOut!$B$3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707-4DA4-A3FC-61D5B040D3BB}"/>
              </c:ext>
            </c:extLst>
          </c:dPt>
          <c:dPt>
            <c:idx val="1"/>
            <c:bubble3D val="0"/>
            <c:spPr>
              <a:solidFill>
                <a:schemeClr val="accent2"/>
              </a:solidFill>
              <a:ln>
                <a:noFill/>
              </a:ln>
              <a:effectLst/>
            </c:spPr>
            <c:extLst>
              <c:ext xmlns:c16="http://schemas.microsoft.com/office/drawing/2014/chart" uri="{C3380CC4-5D6E-409C-BE32-E72D297353CC}">
                <c16:uniqueId val="{00000003-6707-4DA4-A3FC-61D5B040D3BB}"/>
              </c:ext>
            </c:extLst>
          </c:dPt>
          <c:dPt>
            <c:idx val="2"/>
            <c:bubble3D val="0"/>
            <c:spPr>
              <a:solidFill>
                <a:schemeClr val="accent3"/>
              </a:solidFill>
              <a:ln>
                <a:noFill/>
              </a:ln>
              <a:effectLst/>
            </c:spPr>
            <c:extLst>
              <c:ext xmlns:c16="http://schemas.microsoft.com/office/drawing/2014/chart" uri="{C3380CC4-5D6E-409C-BE32-E72D297353CC}">
                <c16:uniqueId val="{00000005-6707-4DA4-A3FC-61D5B040D3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InOrOut!$A$4:$A$7</c:f>
              <c:strCache>
                <c:ptCount val="3"/>
                <c:pt idx="0">
                  <c:v>in</c:v>
                </c:pt>
                <c:pt idx="1">
                  <c:v>N/A</c:v>
                </c:pt>
                <c:pt idx="2">
                  <c:v>out</c:v>
                </c:pt>
              </c:strCache>
            </c:strRef>
          </c:cat>
          <c:val>
            <c:numRef>
              <c:f>InOrOut!$B$4:$B$7</c:f>
              <c:numCache>
                <c:formatCode>General</c:formatCode>
                <c:ptCount val="3"/>
                <c:pt idx="0">
                  <c:v>203</c:v>
                </c:pt>
                <c:pt idx="1">
                  <c:v>90</c:v>
                </c:pt>
                <c:pt idx="2">
                  <c:v>228</c:v>
                </c:pt>
              </c:numCache>
            </c:numRef>
          </c:val>
          <c:extLst>
            <c:ext xmlns:c16="http://schemas.microsoft.com/office/drawing/2014/chart" uri="{C3380CC4-5D6E-409C-BE32-E72D297353CC}">
              <c16:uniqueId val="{00000006-6707-4DA4-A3FC-61D5B040D3B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[CoffeeShopSales.xlsx]TotalSales!PivotTable2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uk-UA">
                <a:solidFill>
                  <a:schemeClr val="tx1">
                    <a:lumMod val="95000"/>
                    <a:lumOff val="5000"/>
                  </a:schemeClr>
                </a:solidFill>
              </a:rPr>
              <a:t>Загальний обсяг продажів по дням</a:t>
            </a:r>
            <a:endParaRPr lang="en-US">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619CC0"/>
            </a:solidFill>
            <a:prstDash val="solid"/>
            <a:round/>
          </a:ln>
          <a:effectLst/>
        </c:spPr>
        <c:marker>
          <c:symbol val="circle"/>
          <c:size val="5"/>
          <c:spPr>
            <a:solidFill>
              <a:srgbClr val="532E1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c:f>
              <c:strCache>
                <c:ptCount val="1"/>
                <c:pt idx="0">
                  <c:v>Total</c:v>
                </c:pt>
              </c:strCache>
            </c:strRef>
          </c:tx>
          <c:spPr>
            <a:ln w="28575" cap="rnd">
              <a:solidFill>
                <a:srgbClr val="619CC0"/>
              </a:solidFill>
              <a:prstDash val="solid"/>
              <a:round/>
            </a:ln>
            <a:effectLst/>
          </c:spPr>
          <c:marker>
            <c:symbol val="circle"/>
            <c:size val="5"/>
            <c:spPr>
              <a:solidFill>
                <a:srgbClr val="532E19"/>
              </a:solidFill>
              <a:ln w="9525">
                <a:noFill/>
              </a:ln>
              <a:effectLst/>
            </c:spPr>
          </c:marker>
          <c:cat>
            <c:strRef>
              <c:f>TotalSales!$A$4:$A$10</c:f>
              <c:strCache>
                <c:ptCount val="6"/>
                <c:pt idx="0">
                  <c:v>12.Лют</c:v>
                </c:pt>
                <c:pt idx="1">
                  <c:v>13.Лют</c:v>
                </c:pt>
                <c:pt idx="2">
                  <c:v>14.Лют</c:v>
                </c:pt>
                <c:pt idx="3">
                  <c:v>15.Лют</c:v>
                </c:pt>
                <c:pt idx="4">
                  <c:v>16.Лют</c:v>
                </c:pt>
                <c:pt idx="5">
                  <c:v>17.Лют</c:v>
                </c:pt>
              </c:strCache>
            </c:strRef>
          </c:cat>
          <c:val>
            <c:numRef>
              <c:f>TotalSales!$B$4:$B$10</c:f>
              <c:numCache>
                <c:formatCode>General</c:formatCode>
                <c:ptCount val="6"/>
                <c:pt idx="0">
                  <c:v>448.95</c:v>
                </c:pt>
                <c:pt idx="1">
                  <c:v>287.85000000000002</c:v>
                </c:pt>
                <c:pt idx="2">
                  <c:v>242.29999999999993</c:v>
                </c:pt>
                <c:pt idx="3">
                  <c:v>264.69999999999993</c:v>
                </c:pt>
                <c:pt idx="4">
                  <c:v>274.39999999999992</c:v>
                </c:pt>
                <c:pt idx="5">
                  <c:v>339.25000000000006</c:v>
                </c:pt>
              </c:numCache>
            </c:numRef>
          </c:val>
          <c:smooth val="0"/>
          <c:extLst>
            <c:ext xmlns:c16="http://schemas.microsoft.com/office/drawing/2014/chart" uri="{C3380CC4-5D6E-409C-BE32-E72D297353CC}">
              <c16:uniqueId val="{00000000-AC2A-43C3-8C4E-0010362238BF}"/>
            </c:ext>
          </c:extLst>
        </c:ser>
        <c:dLbls>
          <c:showLegendKey val="0"/>
          <c:showVal val="0"/>
          <c:showCatName val="0"/>
          <c:showSerName val="0"/>
          <c:showPercent val="0"/>
          <c:showBubbleSize val="0"/>
        </c:dLbls>
        <c:marker val="1"/>
        <c:smooth val="0"/>
        <c:axId val="1877382384"/>
        <c:axId val="1877363248"/>
      </c:lineChart>
      <c:catAx>
        <c:axId val="187738238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877363248"/>
        <c:crosses val="autoZero"/>
        <c:auto val="1"/>
        <c:lblAlgn val="ctr"/>
        <c:lblOffset val="100"/>
        <c:noMultiLvlLbl val="0"/>
      </c:catAx>
      <c:valAx>
        <c:axId val="1877363248"/>
        <c:scaling>
          <c:orientation val="minMax"/>
        </c:scaling>
        <c:delete val="0"/>
        <c:axPos val="l"/>
        <c:majorGridlines>
          <c:spPr>
            <a:ln w="9525" cap="flat" cmpd="sng" algn="ctr">
              <a:solidFill>
                <a:srgbClr val="D9A08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8773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[CoffeeShopSales.xlsx]TimeOrdered!PivotTable2</c:name>
    <c:fmtId val="6"/>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uk-UA" sz="1400"/>
              <a:t>Кількість замовлень за часом</a:t>
            </a:r>
            <a:endParaRPr lang="en-US" sz="1400"/>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19CC0"/>
            </a:solidFill>
            <a:round/>
          </a:ln>
          <a:effectLst/>
        </c:spPr>
        <c:marker>
          <c:symbol val="circle"/>
          <c:size val="5"/>
          <c:spPr>
            <a:solidFill>
              <a:srgbClr val="532E1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TimeOrdered!$B$3</c:f>
              <c:strCache>
                <c:ptCount val="1"/>
                <c:pt idx="0">
                  <c:v>Total</c:v>
                </c:pt>
              </c:strCache>
            </c:strRef>
          </c:tx>
          <c:spPr>
            <a:ln w="28575" cap="rnd">
              <a:solidFill>
                <a:srgbClr val="619CC0"/>
              </a:solidFill>
              <a:round/>
            </a:ln>
            <a:effectLst/>
          </c:spPr>
          <c:marker>
            <c:symbol val="circle"/>
            <c:size val="5"/>
            <c:spPr>
              <a:solidFill>
                <a:srgbClr val="532E19"/>
              </a:solidFill>
              <a:ln w="9525">
                <a:noFill/>
              </a:ln>
              <a:effectLst/>
            </c:spPr>
          </c:marker>
          <c:cat>
            <c:strRef>
              <c:f>TimeOrdered!$A$4:$A$15</c:f>
              <c:strCache>
                <c:ptCount val="11"/>
                <c:pt idx="0">
                  <c:v>7</c:v>
                </c:pt>
                <c:pt idx="1">
                  <c:v>8</c:v>
                </c:pt>
                <c:pt idx="2">
                  <c:v>9</c:v>
                </c:pt>
                <c:pt idx="3">
                  <c:v>10</c:v>
                </c:pt>
                <c:pt idx="4">
                  <c:v>11</c:v>
                </c:pt>
                <c:pt idx="5">
                  <c:v>12</c:v>
                </c:pt>
                <c:pt idx="6">
                  <c:v>13</c:v>
                </c:pt>
                <c:pt idx="7">
                  <c:v>14</c:v>
                </c:pt>
                <c:pt idx="8">
                  <c:v>15</c:v>
                </c:pt>
                <c:pt idx="9">
                  <c:v>16</c:v>
                </c:pt>
                <c:pt idx="10">
                  <c:v>17</c:v>
                </c:pt>
              </c:strCache>
            </c:strRef>
          </c:cat>
          <c:val>
            <c:numRef>
              <c:f>TimeOrdered!$B$4:$B$15</c:f>
              <c:numCache>
                <c:formatCode>General</c:formatCode>
                <c:ptCount val="11"/>
                <c:pt idx="0">
                  <c:v>77</c:v>
                </c:pt>
                <c:pt idx="1">
                  <c:v>74</c:v>
                </c:pt>
                <c:pt idx="2">
                  <c:v>64</c:v>
                </c:pt>
                <c:pt idx="3">
                  <c:v>27</c:v>
                </c:pt>
                <c:pt idx="4">
                  <c:v>25</c:v>
                </c:pt>
                <c:pt idx="5">
                  <c:v>80</c:v>
                </c:pt>
                <c:pt idx="6">
                  <c:v>76</c:v>
                </c:pt>
                <c:pt idx="7">
                  <c:v>45</c:v>
                </c:pt>
                <c:pt idx="8">
                  <c:v>27</c:v>
                </c:pt>
                <c:pt idx="9">
                  <c:v>20</c:v>
                </c:pt>
                <c:pt idx="10">
                  <c:v>6</c:v>
                </c:pt>
              </c:numCache>
            </c:numRef>
          </c:val>
          <c:smooth val="0"/>
          <c:extLst>
            <c:ext xmlns:c16="http://schemas.microsoft.com/office/drawing/2014/chart" uri="{C3380CC4-5D6E-409C-BE32-E72D297353CC}">
              <c16:uniqueId val="{00000000-196D-43A1-B1D8-113CFB3C244C}"/>
            </c:ext>
          </c:extLst>
        </c:ser>
        <c:dLbls>
          <c:showLegendKey val="0"/>
          <c:showVal val="0"/>
          <c:showCatName val="0"/>
          <c:showSerName val="0"/>
          <c:showPercent val="0"/>
          <c:showBubbleSize val="0"/>
        </c:dLbls>
        <c:marker val="1"/>
        <c:smooth val="0"/>
        <c:axId val="1884466448"/>
        <c:axId val="1884449808"/>
      </c:lineChart>
      <c:catAx>
        <c:axId val="188446644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84449808"/>
        <c:crosses val="autoZero"/>
        <c:auto val="1"/>
        <c:lblAlgn val="ctr"/>
        <c:lblOffset val="100"/>
        <c:noMultiLvlLbl val="0"/>
      </c:catAx>
      <c:valAx>
        <c:axId val="1884449808"/>
        <c:scaling>
          <c:orientation val="minMax"/>
        </c:scaling>
        <c:delete val="0"/>
        <c:axPos val="l"/>
        <c:majorGridlines>
          <c:spPr>
            <a:ln w="9525" cap="flat" cmpd="sng" algn="ctr">
              <a:solidFill>
                <a:srgbClr val="D9A08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8446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799"/>
    </a:solidFill>
    <a:ln w="9525" cap="flat" cmpd="sng" algn="ctr">
      <a:solidFill>
        <a:sysClr val="windowText" lastClr="000000"/>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76200</xdr:colOff>
      <xdr:row>2</xdr:row>
      <xdr:rowOff>57149</xdr:rowOff>
    </xdr:from>
    <xdr:to>
      <xdr:col>10</xdr:col>
      <xdr:colOff>381000</xdr:colOff>
      <xdr:row>20</xdr:row>
      <xdr:rowOff>85724</xdr:rowOff>
    </xdr:to>
    <xdr:graphicFrame macro="">
      <xdr:nvGraphicFramePr>
        <xdr:cNvPr id="2" name="Chart 1">
          <a:extLst>
            <a:ext uri="{FF2B5EF4-FFF2-40B4-BE49-F238E27FC236}">
              <a16:creationId xmlns:a16="http://schemas.microsoft.com/office/drawing/2014/main" id="{1A0EB0F2-5A12-4019-8487-A7294290D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xdr:colOff>
      <xdr:row>2</xdr:row>
      <xdr:rowOff>57150</xdr:rowOff>
    </xdr:from>
    <xdr:to>
      <xdr:col>10</xdr:col>
      <xdr:colOff>381000</xdr:colOff>
      <xdr:row>16</xdr:row>
      <xdr:rowOff>133350</xdr:rowOff>
    </xdr:to>
    <xdr:graphicFrame macro="">
      <xdr:nvGraphicFramePr>
        <xdr:cNvPr id="2" name="Chart 1">
          <a:extLst>
            <a:ext uri="{FF2B5EF4-FFF2-40B4-BE49-F238E27FC236}">
              <a16:creationId xmlns:a16="http://schemas.microsoft.com/office/drawing/2014/main" id="{972DAF88-27A5-4199-A2D6-5D965E808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76200</xdr:colOff>
      <xdr:row>2</xdr:row>
      <xdr:rowOff>57150</xdr:rowOff>
    </xdr:from>
    <xdr:to>
      <xdr:col>10</xdr:col>
      <xdr:colOff>381000</xdr:colOff>
      <xdr:row>16</xdr:row>
      <xdr:rowOff>133350</xdr:rowOff>
    </xdr:to>
    <xdr:graphicFrame macro="">
      <xdr:nvGraphicFramePr>
        <xdr:cNvPr id="2" name="Chart 1">
          <a:extLst>
            <a:ext uri="{FF2B5EF4-FFF2-40B4-BE49-F238E27FC236}">
              <a16:creationId xmlns:a16="http://schemas.microsoft.com/office/drawing/2014/main" id="{B2B92BC0-3C8A-4DBD-8F8B-A7EFD5F8D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4</xdr:row>
      <xdr:rowOff>14287</xdr:rowOff>
    </xdr:from>
    <xdr:to>
      <xdr:col>10</xdr:col>
      <xdr:colOff>123825</xdr:colOff>
      <xdr:row>18</xdr:row>
      <xdr:rowOff>90487</xdr:rowOff>
    </xdr:to>
    <xdr:graphicFrame macro="">
      <xdr:nvGraphicFramePr>
        <xdr:cNvPr id="3" name="Chart 2">
          <a:extLst>
            <a:ext uri="{FF2B5EF4-FFF2-40B4-BE49-F238E27FC236}">
              <a16:creationId xmlns:a16="http://schemas.microsoft.com/office/drawing/2014/main" id="{DF992F53-5339-4B0C-87F0-632466406D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29</xdr:row>
      <xdr:rowOff>0</xdr:rowOff>
    </xdr:from>
    <xdr:to>
      <xdr:col>9</xdr:col>
      <xdr:colOff>38100</xdr:colOff>
      <xdr:row>44</xdr:row>
      <xdr:rowOff>152400</xdr:rowOff>
    </xdr:to>
    <xdr:graphicFrame macro="">
      <xdr:nvGraphicFramePr>
        <xdr:cNvPr id="2" name="Chart 1">
          <a:extLst>
            <a:ext uri="{FF2B5EF4-FFF2-40B4-BE49-F238E27FC236}">
              <a16:creationId xmlns:a16="http://schemas.microsoft.com/office/drawing/2014/main" id="{88924338-0C14-40F0-8AA4-0E94ABC39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14</xdr:row>
      <xdr:rowOff>0</xdr:rowOff>
    </xdr:from>
    <xdr:to>
      <xdr:col>17</xdr:col>
      <xdr:colOff>0</xdr:colOff>
      <xdr:row>27</xdr:row>
      <xdr:rowOff>142874</xdr:rowOff>
    </xdr:to>
    <xdr:graphicFrame macro="">
      <xdr:nvGraphicFramePr>
        <xdr:cNvPr id="3" name="Chart 2">
          <a:extLst>
            <a:ext uri="{FF2B5EF4-FFF2-40B4-BE49-F238E27FC236}">
              <a16:creationId xmlns:a16="http://schemas.microsoft.com/office/drawing/2014/main" id="{4B578DC7-640D-4896-916A-A3DD22F98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xdr:row>
      <xdr:rowOff>0</xdr:rowOff>
    </xdr:from>
    <xdr:to>
      <xdr:col>11</xdr:col>
      <xdr:colOff>0</xdr:colOff>
      <xdr:row>27</xdr:row>
      <xdr:rowOff>133350</xdr:rowOff>
    </xdr:to>
    <xdr:graphicFrame macro="">
      <xdr:nvGraphicFramePr>
        <xdr:cNvPr id="4" name="Chart 3">
          <a:extLst>
            <a:ext uri="{FF2B5EF4-FFF2-40B4-BE49-F238E27FC236}">
              <a16:creationId xmlns:a16="http://schemas.microsoft.com/office/drawing/2014/main" id="{CE1F7EB1-FF36-4A8F-8361-87F8D5B19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38100</xdr:colOff>
      <xdr:row>29</xdr:row>
      <xdr:rowOff>0</xdr:rowOff>
    </xdr:from>
    <xdr:to>
      <xdr:col>21</xdr:col>
      <xdr:colOff>0</xdr:colOff>
      <xdr:row>44</xdr:row>
      <xdr:rowOff>161925</xdr:rowOff>
    </xdr:to>
    <xdr:graphicFrame macro="">
      <xdr:nvGraphicFramePr>
        <xdr:cNvPr id="5" name="Chart 4">
          <a:extLst>
            <a:ext uri="{FF2B5EF4-FFF2-40B4-BE49-F238E27FC236}">
              <a16:creationId xmlns:a16="http://schemas.microsoft.com/office/drawing/2014/main" id="{CD54C934-ED85-45F6-9574-256FED6B3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0</xdr:colOff>
      <xdr:row>6</xdr:row>
      <xdr:rowOff>0</xdr:rowOff>
    </xdr:from>
    <xdr:to>
      <xdr:col>20</xdr:col>
      <xdr:colOff>600075</xdr:colOff>
      <xdr:row>13</xdr:row>
      <xdr:rowOff>47625</xdr:rowOff>
    </xdr:to>
    <mc:AlternateContent xmlns:mc="http://schemas.openxmlformats.org/markup-compatibility/2006" xmlns:a14="http://schemas.microsoft.com/office/drawing/2010/main">
      <mc:Choice Requires="a14">
        <xdr:graphicFrame macro="">
          <xdr:nvGraphicFramePr>
            <xdr:cNvPr id="9" name="item_size">
              <a:extLst>
                <a:ext uri="{FF2B5EF4-FFF2-40B4-BE49-F238E27FC236}">
                  <a16:creationId xmlns:a16="http://schemas.microsoft.com/office/drawing/2014/main" id="{0EFF92C3-963E-4CE5-A4DF-7280ACE025CD}"/>
                </a:ext>
              </a:extLst>
            </xdr:cNvPr>
            <xdr:cNvGraphicFramePr/>
          </xdr:nvGraphicFramePr>
          <xdr:xfrm>
            <a:off x="0" y="0"/>
            <a:ext cx="0" cy="0"/>
          </xdr:xfrm>
          <a:graphic>
            <a:graphicData uri="http://schemas.microsoft.com/office/drawing/2010/slicer">
              <sle:slicer xmlns:sle="http://schemas.microsoft.com/office/drawing/2010/slicer" name="item_size"/>
            </a:graphicData>
          </a:graphic>
        </xdr:graphicFrame>
      </mc:Choice>
      <mc:Fallback xmlns="">
        <xdr:sp macro="" textlink="">
          <xdr:nvSpPr>
            <xdr:cNvPr id="0" name=""/>
            <xdr:cNvSpPr>
              <a:spLocks noTextEdit="1"/>
            </xdr:cNvSpPr>
          </xdr:nvSpPr>
          <xdr:spPr>
            <a:xfrm>
              <a:off x="9029700" y="895350"/>
              <a:ext cx="1819275"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57148</xdr:colOff>
      <xdr:row>6</xdr:row>
      <xdr:rowOff>0</xdr:rowOff>
    </xdr:from>
    <xdr:to>
      <xdr:col>17</xdr:col>
      <xdr:colOff>0</xdr:colOff>
      <xdr:row>13</xdr:row>
      <xdr:rowOff>57150</xdr:rowOff>
    </xdr:to>
    <mc:AlternateContent xmlns:mc="http://schemas.openxmlformats.org/markup-compatibility/2006" xmlns:tsle="http://schemas.microsoft.com/office/drawing/2012/timeslicer">
      <mc:Choice Requires="tsle">
        <xdr:graphicFrame macro="">
          <xdr:nvGraphicFramePr>
            <xdr:cNvPr id="10" name="date">
              <a:extLst>
                <a:ext uri="{FF2B5EF4-FFF2-40B4-BE49-F238E27FC236}">
                  <a16:creationId xmlns:a16="http://schemas.microsoft.com/office/drawing/2014/main" id="{C5795088-552D-4141-8138-0DE2E7D54B4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000248" y="895350"/>
              <a:ext cx="6915152" cy="1390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14</xdr:row>
      <xdr:rowOff>0</xdr:rowOff>
    </xdr:from>
    <xdr:to>
      <xdr:col>20</xdr:col>
      <xdr:colOff>600075</xdr:colOff>
      <xdr:row>27</xdr:row>
      <xdr:rowOff>123825</xdr:rowOff>
    </xdr:to>
    <mc:AlternateContent xmlns:mc="http://schemas.openxmlformats.org/markup-compatibility/2006" xmlns:a14="http://schemas.microsoft.com/office/drawing/2010/main">
      <mc:Choice Requires="a14">
        <xdr:graphicFrame macro="">
          <xdr:nvGraphicFramePr>
            <xdr:cNvPr id="6" name="item_name">
              <a:extLst>
                <a:ext uri="{FF2B5EF4-FFF2-40B4-BE49-F238E27FC236}">
                  <a16:creationId xmlns:a16="http://schemas.microsoft.com/office/drawing/2014/main" id="{5FDFA4ED-4BBB-4EC6-9B0E-77ABB9AB5041}"/>
                </a:ext>
              </a:extLst>
            </xdr:cNvPr>
            <xdr:cNvGraphicFramePr/>
          </xdr:nvGraphicFramePr>
          <xdr:xfrm>
            <a:off x="0" y="0"/>
            <a:ext cx="0" cy="0"/>
          </xdr:xfrm>
          <a:graphic>
            <a:graphicData uri="http://schemas.microsoft.com/office/drawing/2010/slicer">
              <sle:slicer xmlns:sle="http://schemas.microsoft.com/office/drawing/2010/slicer" name="item_name"/>
            </a:graphicData>
          </a:graphic>
        </xdr:graphicFrame>
      </mc:Choice>
      <mc:Fallback xmlns="">
        <xdr:sp macro="" textlink="">
          <xdr:nvSpPr>
            <xdr:cNvPr id="0" name=""/>
            <xdr:cNvSpPr>
              <a:spLocks noTextEdit="1"/>
            </xdr:cNvSpPr>
          </xdr:nvSpPr>
          <xdr:spPr>
            <a:xfrm>
              <a:off x="9029700" y="2419350"/>
              <a:ext cx="1819275"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304801</xdr:colOff>
      <xdr:row>6</xdr:row>
      <xdr:rowOff>133350</xdr:rowOff>
    </xdr:from>
    <xdr:to>
      <xdr:col>3</xdr:col>
      <xdr:colOff>452320</xdr:colOff>
      <xdr:row>12</xdr:row>
      <xdr:rowOff>66675</xdr:rowOff>
    </xdr:to>
    <xdr:pic>
      <xdr:nvPicPr>
        <xdr:cNvPr id="12" name="Picture 11">
          <a:extLst>
            <a:ext uri="{FF2B5EF4-FFF2-40B4-BE49-F238E27FC236}">
              <a16:creationId xmlns:a16="http://schemas.microsoft.com/office/drawing/2014/main" id="{E7DF57CA-3603-47A0-BF70-66F7AC449F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19101" y="1028700"/>
          <a:ext cx="1366719" cy="10763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Фуад" refreshedDate="45415.53962708333" createdVersion="7" refreshedVersion="7" minRefreshableVersion="3" recordCount="521" xr:uid="{84F508B4-2772-4254-A6B9-5BAC63261FCB}">
  <cacheSource type="worksheet">
    <worksheetSource name="Table3"/>
  </cacheSource>
  <cacheFields count="19">
    <cacheField name="row_id" numFmtId="0">
      <sharedItems containsSemiMixedTypes="0" containsString="0" containsNumber="1" containsInteger="1" minValue="1" maxValue="521"/>
    </cacheField>
    <cacheField name="order_id" numFmtId="0">
      <sharedItems/>
    </cacheField>
    <cacheField name="created_at" numFmtId="22">
      <sharedItems containsSemiMixedTypes="0" containsNonDate="0" containsDate="1" containsString="0" minDate="2024-02-12T07:04:19" maxDate="2024-02-17T17:00:00"/>
    </cacheField>
    <cacheField name="date" numFmtId="14">
      <sharedItems containsSemiMixedTypes="0" containsNonDate="0" containsDate="1" containsString="0" minDate="2024-02-12T07:04:19" maxDate="2024-02-17T17:00:00" count="439">
        <d v="2024-02-12T07:04:19"/>
        <d v="2024-02-12T07:09:38"/>
        <d v="2024-02-12T07:14:29"/>
        <d v="2024-02-12T07:18:39"/>
        <d v="2024-02-12T07:23:44"/>
        <d v="2024-02-12T07:28:20"/>
        <d v="2024-02-12T07:33:58"/>
        <d v="2024-02-12T07:39:02"/>
        <d v="2024-02-12T07:39:01"/>
        <d v="2024-02-12T07:44:02"/>
        <d v="2024-02-12T07:44:03"/>
        <d v="2024-02-12T07:49:04"/>
        <d v="2024-02-12T07:49:05"/>
        <d v="2024-02-12T07:53:06"/>
        <d v="2024-02-12T07:58:07"/>
        <d v="2024-02-12T08:03:08"/>
        <d v="2024-02-12T08:03:09"/>
        <d v="2024-02-12T08:08:10"/>
        <d v="2024-02-12T08:08:11"/>
        <d v="2024-02-12T08:12:12"/>
        <d v="2024-02-12T08:17:21"/>
        <d v="2024-02-12T08:22:34"/>
        <d v="2024-02-12T08:26:07"/>
        <d v="2024-02-12T08:31:45"/>
        <d v="2024-02-12T08:36:59"/>
        <d v="2024-02-12T08:41:38"/>
        <d v="2024-02-12T08:45:02"/>
        <d v="2024-02-12T08:45:24"/>
        <d v="2024-02-12T08:50:11"/>
        <d v="2024-02-12T08:55:53"/>
        <d v="2024-02-12T09:00:46"/>
        <d v="2024-02-12T09:04:25"/>
        <d v="2024-02-12T09:09:47"/>
        <d v="2024-02-12T09:14:32"/>
        <d v="2024-02-12T09:19:11"/>
        <d v="2024-02-12T09:35:06"/>
        <d v="2024-02-12T09:48:39"/>
        <d v="2024-02-12T10:02:18"/>
        <d v="2024-02-12T10:17:45"/>
        <d v="2024-02-12T10:33:22"/>
        <d v="2024-02-12T10:50:09"/>
        <d v="2024-02-12T11:08:56"/>
        <d v="2024-02-12T11:27:34"/>
        <d v="2024-02-12T12:08:22"/>
        <d v="2024-02-12T12:10:12"/>
        <d v="2024-02-12T12:11:03"/>
        <d v="2024-02-12T12:16:09"/>
        <d v="2024-02-12T12:18:14"/>
        <d v="2024-02-12T12:21:27"/>
        <d v="2024-02-12T12:23:39"/>
        <d v="2024-02-12T12:26:05"/>
        <d v="2024-02-12T12:29:17"/>
        <d v="2024-02-12T12:32:29"/>
        <d v="2024-02-12T12:35:33"/>
        <d v="2024-02-12T12:38:46"/>
        <d v="2024-02-12T12:41:58"/>
        <d v="2024-02-12T12:44:11"/>
        <d v="2024-02-12T12:47:24"/>
        <d v="2024-02-12T12:50:37"/>
        <d v="2024-02-12T12:53:49"/>
        <d v="2024-02-12T12:56:15"/>
        <d v="2024-02-12T12:59:28"/>
        <d v="2024-02-12T13:02:42"/>
        <d v="2024-02-12T13:05:54"/>
        <d v="2024-02-12T13:08:06"/>
        <d v="2024-02-12T13:11:19"/>
        <d v="2024-02-12T13:13:31"/>
        <d v="2024-02-12T13:13:43"/>
        <d v="2024-02-12T13:15:56"/>
        <d v="2024-02-12T13:17:08"/>
        <d v="2024-02-12T13:20:47"/>
        <d v="2024-02-12T13:22:12"/>
        <d v="2024-02-12T13:25:38"/>
        <d v="2024-02-12T13:25:02"/>
        <d v="2024-02-12T13:27:14"/>
        <d v="2024-02-12T13:30:38"/>
        <d v="2024-02-12T13:32:57"/>
        <d v="2024-02-12T13:35:21"/>
        <d v="2024-02-12T13:55:45"/>
        <d v="2024-02-12T14:05:16"/>
        <d v="2024-02-12T14:17:28"/>
        <d v="2024-02-12T14:30:51"/>
        <d v="2024-02-12T14:45:04"/>
        <d v="2024-02-12T15:00:29"/>
        <d v="2024-02-12T15:20:42"/>
        <d v="2024-02-12T15:40:08"/>
        <d v="2024-02-12T15:40:12"/>
        <d v="2024-02-12T16:00:23"/>
        <d v="2024-02-12T16:25:34"/>
        <d v="2024-02-12T16:50:45"/>
        <d v="2024-02-12T17:00:45"/>
        <d v="2024-02-13T07:14:00"/>
        <d v="2024-02-13T07:19:00"/>
        <d v="2024-02-13T07:24:00"/>
        <d v="2024-02-13T07:30:00"/>
        <d v="2024-02-13T07:35:00"/>
        <d v="2024-02-13T07:40:00"/>
        <d v="2024-02-13T07:45:00"/>
        <d v="2024-02-13T07:50:00"/>
        <d v="2024-02-13T07:56:00"/>
        <d v="2024-02-13T08:01:00"/>
        <d v="2024-02-13T08:06:00"/>
        <d v="2024-02-13T08:11:00"/>
        <d v="2024-02-13T08:17:00"/>
        <d v="2024-02-13T08:22:00"/>
        <d v="2024-02-13T08:27:00"/>
        <d v="2024-02-13T08:32:00"/>
        <d v="2024-02-13T08:38:00"/>
        <d v="2024-02-13T08:43:00"/>
        <d v="2024-02-13T08:48:00"/>
        <d v="2024-02-13T08:53:00"/>
        <d v="2024-02-13T08:58:00"/>
        <d v="2024-02-13T09:04:00"/>
        <d v="2024-02-13T09:09:00"/>
        <d v="2024-02-13T09:14:00"/>
        <d v="2024-02-13T09:19:00"/>
        <d v="2024-02-13T09:25:00"/>
        <d v="2024-02-13T09:30:00"/>
        <d v="2024-02-13T09:35:00"/>
        <d v="2024-02-13T09:40:00"/>
        <d v="2024-02-13T09:46:00"/>
        <d v="2024-02-13T09:51:00"/>
        <d v="2024-02-13T09:56:00"/>
        <d v="2024-02-13T10:01:00"/>
        <d v="2024-02-13T10:16:00"/>
        <d v="2024-02-13T10:31:00"/>
        <d v="2024-02-13T10:45:00"/>
        <d v="2024-02-13T11:00:00"/>
        <d v="2024-02-13T11:15:00"/>
        <d v="2024-02-13T11:29:00"/>
        <d v="2024-02-13T11:43:00"/>
        <d v="2024-02-13T11:57:00"/>
        <d v="2024-02-13T12:03:00"/>
        <d v="2024-02-13T12:10:00"/>
        <d v="2024-02-13T12:17:00"/>
        <d v="2024-02-13T12:24:00"/>
        <d v="2024-02-13T12:31:00"/>
        <d v="2024-02-13T12:38:00"/>
        <d v="2024-02-13T12:45:00"/>
        <d v="2024-02-13T12:52:00"/>
        <d v="2024-02-13T12:59:00"/>
        <d v="2024-02-13T13:06:00"/>
        <d v="2024-02-13T13:13:00"/>
        <d v="2024-02-13T13:20:00"/>
        <d v="2024-02-13T13:27:00"/>
        <d v="2024-02-13T13:34:00"/>
        <d v="2024-02-13T13:41:00"/>
        <d v="2024-02-13T13:48:00"/>
        <d v="2024-02-13T13:55:00"/>
        <d v="2024-02-13T14:03:00"/>
        <d v="2024-02-13T14:10:00"/>
        <d v="2024-02-13T14:30:00"/>
        <d v="2024-02-13T14:50:00"/>
        <d v="2024-02-13T15:10:00"/>
        <d v="2024-02-13T15:30:00"/>
        <d v="2024-02-13T15:50:00"/>
        <d v="2024-02-13T16:09:00"/>
        <d v="2024-02-13T16:29:00"/>
        <d v="2024-02-13T16:49:00"/>
        <d v="2024-02-13T17:00:00"/>
        <d v="2024-02-14T07:06:00"/>
        <d v="2024-02-14T07:13:00"/>
        <d v="2024-02-14T07:20:00"/>
        <d v="2024-02-14T07:27:00"/>
        <d v="2024-02-14T07:34:00"/>
        <d v="2024-02-14T07:41:00"/>
        <d v="2024-02-14T07:49:00"/>
        <d v="2024-02-14T07:56:00"/>
        <d v="2024-02-14T08:03:00"/>
        <d v="2024-02-14T08:10:00"/>
        <d v="2024-02-14T08:17:00"/>
        <d v="2024-02-14T08:24:00"/>
        <d v="2024-02-14T08:31:00"/>
        <d v="2024-02-14T08:38:00"/>
        <d v="2024-02-14T08:45:00"/>
        <d v="2024-02-14T08:53:00"/>
        <d v="2024-02-14T09:00:00"/>
        <d v="2024-02-14T09:07:00"/>
        <d v="2024-02-14T09:14:00"/>
        <d v="2024-02-14T09:21:00"/>
        <d v="2024-02-14T09:28:00"/>
        <d v="2024-02-14T09:35:00"/>
        <d v="2024-02-14T09:42:00"/>
        <d v="2024-02-14T09:49:00"/>
        <d v="2024-02-14T09:57:00"/>
        <d v="2024-02-14T10:04:00"/>
        <d v="2024-02-14T10:21:00"/>
        <d v="2024-02-14T10:38:00"/>
        <d v="2024-02-14T10:55:00"/>
        <d v="2024-02-14T11:12:00"/>
        <d v="2024-02-14T11:29:00"/>
        <d v="2024-02-14T11:46:00"/>
        <d v="2024-02-14T12:03:00"/>
        <d v="2024-02-14T12:10:00"/>
        <d v="2024-02-14T12:17:00"/>
        <d v="2024-02-14T12:24:00"/>
        <d v="2024-02-14T12:31:00"/>
        <d v="2024-02-14T12:38:00"/>
        <d v="2024-02-14T12:45:00"/>
        <d v="2024-02-14T12:52:00"/>
        <d v="2024-02-14T13:00:00"/>
        <d v="2024-02-14T13:08:00"/>
        <d v="2024-02-14T13:15:00"/>
        <d v="2024-02-14T13:22:00"/>
        <d v="2024-02-14T13:29:00"/>
        <d v="2024-02-14T13:36:00"/>
        <d v="2024-02-14T13:43:00"/>
        <d v="2024-02-14T13:50:00"/>
        <d v="2024-02-14T13:57:00"/>
        <d v="2024-02-14T14:05:00"/>
        <d v="2024-02-14T14:12:00"/>
        <d v="2024-02-14T14:19:00"/>
        <d v="2024-02-14T14:26:00"/>
        <d v="2024-02-14T14:33:00"/>
        <d v="2024-02-14T14:40:00"/>
        <d v="2024-02-14T14:47:00"/>
        <d v="2024-02-14T15:04:00"/>
        <d v="2024-02-14T15:22:00"/>
        <d v="2024-02-14T15:41:00"/>
        <d v="2024-02-14T15:59:00"/>
        <d v="2024-02-14T16:17:00"/>
        <d v="2024-02-14T16:35:00"/>
        <d v="2024-02-14T16:53:00"/>
        <d v="2024-02-14T17:00:00"/>
        <d v="2024-02-15T07:02:00"/>
        <d v="2024-02-15T07:09:00"/>
        <d v="2024-02-15T07:16:00"/>
        <d v="2024-02-15T07:23:00"/>
        <d v="2024-02-15T07:30:00"/>
        <d v="2024-02-15T07:37:00"/>
        <d v="2024-02-15T07:44:00"/>
        <d v="2024-02-15T07:52:00"/>
        <d v="2024-02-15T07:59:00"/>
        <d v="2024-02-15T08:06:00"/>
        <d v="2024-02-15T08:13:00"/>
        <d v="2024-02-15T08:20:00"/>
        <d v="2024-02-15T08:27:00"/>
        <d v="2024-02-15T08:34:00"/>
        <d v="2024-02-15T08:41:00"/>
        <d v="2024-02-15T08:48:00"/>
        <d v="2024-02-15T08:56:00"/>
        <d v="2024-02-15T09:03:00"/>
        <d v="2024-02-15T09:10:00"/>
        <d v="2024-02-15T09:17:00"/>
        <d v="2024-02-15T09:24:00"/>
        <d v="2024-02-15T09:31:00"/>
        <d v="2024-02-15T09:38:00"/>
        <d v="2024-02-15T09:48:00"/>
        <d v="2024-02-15T10:04:00"/>
        <d v="2024-02-15T10:20:00"/>
        <d v="2024-02-15T10:36:00"/>
        <d v="2024-02-15T10:52:00"/>
        <d v="2024-02-15T11:08:00"/>
        <d v="2024-02-15T11:24:00"/>
        <d v="2024-02-15T11:40:00"/>
        <d v="2024-02-15T11:56:00"/>
        <d v="2024-02-15T12:06:00"/>
        <d v="2024-02-15T12:12:00"/>
        <d v="2024-02-15T12:18:00"/>
        <d v="2024-02-15T12:24:00"/>
        <d v="2024-02-15T12:30:00"/>
        <d v="2024-02-15T12:36:00"/>
        <d v="2024-02-15T12:42:00"/>
        <d v="2024-02-15T12:48:00"/>
        <d v="2024-02-15T12:54:00"/>
        <d v="2024-02-15T13:00:00"/>
        <d v="2024-02-15T13:06:00"/>
        <d v="2024-02-15T13:12:00"/>
        <d v="2024-02-15T13:18:00"/>
        <d v="2024-02-15T13:24:00"/>
        <d v="2024-02-15T13:30:00"/>
        <d v="2024-02-15T13:36:00"/>
        <d v="2024-02-15T13:42:00"/>
        <d v="2024-02-15T13:48:00"/>
        <d v="2024-02-15T13:54:00"/>
        <d v="2024-02-15T14:00:00"/>
        <d v="2024-02-15T14:06:00"/>
        <d v="2024-02-15T14:12:00"/>
        <d v="2024-02-15T14:18:00"/>
        <d v="2024-02-15T14:24:00"/>
        <d v="2024-02-15T14:30:00"/>
        <d v="2024-02-15T14:36:00"/>
        <d v="2024-02-15T14:52:00"/>
        <d v="2024-02-15T15:08:00"/>
        <d v="2024-02-15T15:24:00"/>
        <d v="2024-02-15T15:40:00"/>
        <d v="2024-02-15T15:56:00"/>
        <d v="2024-02-15T16:12:00"/>
        <d v="2024-02-15T16:28:00"/>
        <d v="2024-02-15T16:44:00"/>
        <d v="2024-02-15T17:00:00"/>
        <d v="2024-02-16T07:08:00"/>
        <d v="2024-02-16T07:15:00"/>
        <d v="2024-02-16T07:22:00"/>
        <d v="2024-02-16T07:29:00"/>
        <d v="2024-02-16T07:36:00"/>
        <d v="2024-02-16T07:43:00"/>
        <d v="2024-02-16T07:51:00"/>
        <d v="2024-02-16T07:58:00"/>
        <d v="2024-02-16T08:05:00"/>
        <d v="2024-02-16T08:12:00"/>
        <d v="2024-02-16T08:19:00"/>
        <d v="2024-02-16T08:26:00"/>
        <d v="2024-02-16T08:33:00"/>
        <d v="2024-02-16T08:40:00"/>
        <d v="2024-02-16T08:48:00"/>
        <d v="2024-02-16T08:55:00"/>
        <d v="2024-02-16T09:02:00"/>
        <d v="2024-02-16T09:09:00"/>
        <d v="2024-02-16T09:16:00"/>
        <d v="2024-02-16T09:23:00"/>
        <d v="2024-02-16T09:30:00"/>
        <d v="2024-02-16T09:38:00"/>
        <d v="2024-02-16T09:45:00"/>
        <d v="2024-02-16T09:52:00"/>
        <d v="2024-02-16T09:59:00"/>
        <d v="2024-02-16T10:05:00"/>
        <d v="2024-02-16T10:21:00"/>
        <d v="2024-02-16T10:38:00"/>
        <d v="2024-02-16T10:54:00"/>
        <d v="2024-02-16T11:10:00"/>
        <d v="2024-02-16T11:26:00"/>
        <d v="2024-02-16T11:43:00"/>
        <d v="2024-02-16T11:59:00"/>
        <d v="2024-02-16T12:06:00"/>
        <d v="2024-02-16T12:12:00"/>
        <d v="2024-02-16T12:19:00"/>
        <d v="2024-02-16T12:25:00"/>
        <d v="2024-02-16T12:32:00"/>
        <d v="2024-02-16T12:38:00"/>
        <d v="2024-02-16T12:45:00"/>
        <d v="2024-02-16T12:51:00"/>
        <d v="2024-02-16T12:58:00"/>
        <d v="2024-02-16T13:04:00"/>
        <d v="2024-02-16T13:11:00"/>
        <d v="2024-02-16T13:17:00"/>
        <d v="2024-02-16T13:24:00"/>
        <d v="2024-02-16T13:30:00"/>
        <d v="2024-02-16T13:37:00"/>
        <d v="2024-02-16T13:43:00"/>
        <d v="2024-02-16T13:50:00"/>
        <d v="2024-02-16T13:56:00"/>
        <d v="2024-02-16T14:03:00"/>
        <d v="2024-02-16T14:09:00"/>
        <d v="2024-02-16T14:16:00"/>
        <d v="2024-02-16T14:22:00"/>
        <d v="2024-02-16T14:29:00"/>
        <d v="2024-02-16T14:35:00"/>
        <d v="2024-02-16T14:42:00"/>
        <d v="2024-02-16T14:48:00"/>
        <d v="2024-02-16T14:55:00"/>
        <d v="2024-02-16T15:01:00"/>
        <d v="2024-02-16T15:08:00"/>
        <d v="2024-02-16T15:14:00"/>
        <d v="2024-02-16T15:21:00"/>
        <d v="2024-02-16T15:34:00"/>
        <d v="2024-02-16T15:54:00"/>
        <d v="2024-02-16T16:14:00"/>
        <d v="2024-02-16T16:34:00"/>
        <d v="2024-02-16T16:54:00"/>
        <d v="2024-02-16T17:00:00"/>
        <d v="2024-02-17T07:03:00"/>
        <d v="2024-02-17T07:08:00"/>
        <d v="2024-02-17T07:13:00"/>
        <d v="2024-02-17T07:18:00"/>
        <d v="2024-02-17T07:23:00"/>
        <d v="2024-02-17T07:28:00"/>
        <d v="2024-02-17T07:34:00"/>
        <d v="2024-02-17T07:39:00"/>
        <d v="2024-02-17T07:44:00"/>
        <d v="2024-02-17T07:49:00"/>
        <d v="2024-02-17T07:54:00"/>
        <d v="2024-02-17T07:59:00"/>
        <d v="2024-02-17T08:04:00"/>
        <d v="2024-02-17T08:10:00"/>
        <d v="2024-02-17T08:15:00"/>
        <d v="2024-02-17T08:20:00"/>
        <d v="2024-02-17T08:25:00"/>
        <d v="2024-02-17T08:30:00"/>
        <d v="2024-02-17T08:35:00"/>
        <d v="2024-02-17T08:40:00"/>
        <d v="2024-02-17T08:45:00"/>
        <d v="2024-02-17T08:51:00"/>
        <d v="2024-02-17T08:56:00"/>
        <d v="2024-02-17T09:01:00"/>
        <d v="2024-02-17T09:06:00"/>
        <d v="2024-02-17T09:11:00"/>
        <d v="2024-02-17T09:16:00"/>
        <d v="2024-02-17T09:21:00"/>
        <d v="2024-02-17T09:27:00"/>
        <d v="2024-02-17T09:32:00"/>
        <d v="2024-02-17T09:37:00"/>
        <d v="2024-02-17T09:42:00"/>
        <d v="2024-02-17T09:47:00"/>
        <d v="2024-02-17T09:52:00"/>
        <d v="2024-02-17T09:57:00"/>
        <d v="2024-02-17T10:08:00"/>
        <d v="2024-02-17T10:24:00"/>
        <d v="2024-02-17T10:40:00"/>
        <d v="2024-02-17T10:56:00"/>
        <d v="2024-02-17T11:12:00"/>
        <d v="2024-02-17T11:28:00"/>
        <d v="2024-02-17T11:44:00"/>
        <d v="2024-02-17T12:00:00"/>
        <d v="2024-02-17T12:16:00"/>
        <d v="2024-02-17T12:07:00"/>
        <d v="2024-02-17T12:14:00"/>
        <d v="2024-02-17T12:21:00"/>
        <d v="2024-02-17T12:28:00"/>
        <d v="2024-02-17T12:35:00"/>
        <d v="2024-02-17T12:42:00"/>
        <d v="2024-02-17T12:49:00"/>
        <d v="2024-02-17T12:56:00"/>
        <d v="2024-02-17T13:03:00"/>
        <d v="2024-02-17T13:10:00"/>
        <d v="2024-02-17T13:17:00"/>
        <d v="2024-02-17T13:24:00"/>
        <d v="2024-02-17T13:31:00"/>
        <d v="2024-02-17T13:38:00"/>
        <d v="2024-02-17T13:45:00"/>
        <d v="2024-02-17T13:52:00"/>
        <d v="2024-02-17T13:59:00"/>
        <d v="2024-02-17T14:06:00"/>
        <d v="2024-02-17T14:13:00"/>
        <d v="2024-02-17T14:20:00"/>
        <d v="2024-02-17T14:27:00"/>
        <d v="2024-02-17T14:34:00"/>
        <d v="2024-02-17T14:41:00"/>
        <d v="2024-02-17T14:48:00"/>
        <d v="2024-02-17T14:55:00"/>
        <d v="2024-02-17T15:02:00"/>
        <d v="2024-02-17T15:23:00"/>
        <d v="2024-02-17T15:39:00"/>
        <d v="2024-02-17T15:55:00"/>
        <d v="2024-02-17T16:11:00"/>
        <d v="2024-02-17T16:27:00"/>
        <d v="2024-02-17T16:43:00"/>
        <d v="2024-02-17T16:59:00"/>
        <d v="2024-02-17T17:00:00"/>
      </sharedItems>
      <fieldGroup par="15" base="3">
        <rangePr groupBy="second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time" numFmtId="164">
      <sharedItems containsSemiMixedTypes="0" containsNonDate="0" containsDate="1" containsString="0" minDate="2024-02-12T07:04:19" maxDate="2024-02-17T17:00:00" count="439">
        <d v="2024-02-12T07:04:19"/>
        <d v="2024-02-12T07:09:38"/>
        <d v="2024-02-12T07:14:29"/>
        <d v="2024-02-12T07:18:39"/>
        <d v="2024-02-12T07:23:44"/>
        <d v="2024-02-12T07:28:20"/>
        <d v="2024-02-12T07:33:58"/>
        <d v="2024-02-12T07:39:02"/>
        <d v="2024-02-12T07:39:01"/>
        <d v="2024-02-12T07:44:02"/>
        <d v="2024-02-12T07:44:03"/>
        <d v="2024-02-12T07:49:04"/>
        <d v="2024-02-12T07:49:05"/>
        <d v="2024-02-12T07:53:06"/>
        <d v="2024-02-12T07:58:07"/>
        <d v="2024-02-12T08:03:08"/>
        <d v="2024-02-12T08:03:09"/>
        <d v="2024-02-12T08:08:10"/>
        <d v="2024-02-12T08:08:11"/>
        <d v="2024-02-12T08:12:12"/>
        <d v="2024-02-12T08:17:21"/>
        <d v="2024-02-12T08:22:34"/>
        <d v="2024-02-12T08:26:07"/>
        <d v="2024-02-12T08:31:45"/>
        <d v="2024-02-12T08:36:59"/>
        <d v="2024-02-12T08:41:38"/>
        <d v="2024-02-12T08:45:02"/>
        <d v="2024-02-12T08:45:24"/>
        <d v="2024-02-12T08:50:11"/>
        <d v="2024-02-12T08:55:53"/>
        <d v="2024-02-12T09:00:46"/>
        <d v="2024-02-12T09:04:25"/>
        <d v="2024-02-12T09:09:47"/>
        <d v="2024-02-12T09:14:32"/>
        <d v="2024-02-12T09:19:11"/>
        <d v="2024-02-12T09:35:06"/>
        <d v="2024-02-12T09:48:39"/>
        <d v="2024-02-12T10:02:18"/>
        <d v="2024-02-12T10:17:45"/>
        <d v="2024-02-12T10:33:22"/>
        <d v="2024-02-12T10:50:09"/>
        <d v="2024-02-12T11:08:56"/>
        <d v="2024-02-12T11:27:34"/>
        <d v="2024-02-12T12:08:22"/>
        <d v="2024-02-12T12:10:12"/>
        <d v="2024-02-12T12:11:03"/>
        <d v="2024-02-12T12:16:09"/>
        <d v="2024-02-12T12:18:14"/>
        <d v="2024-02-12T12:21:27"/>
        <d v="2024-02-12T12:23:39"/>
        <d v="2024-02-12T12:26:05"/>
        <d v="2024-02-12T12:29:17"/>
        <d v="2024-02-12T12:32:29"/>
        <d v="2024-02-12T12:35:33"/>
        <d v="2024-02-12T12:38:46"/>
        <d v="2024-02-12T12:41:58"/>
        <d v="2024-02-12T12:44:11"/>
        <d v="2024-02-12T12:47:24"/>
        <d v="2024-02-12T12:50:37"/>
        <d v="2024-02-12T12:53:49"/>
        <d v="2024-02-12T12:56:15"/>
        <d v="2024-02-12T12:59:28"/>
        <d v="2024-02-12T13:02:42"/>
        <d v="2024-02-12T13:05:54"/>
        <d v="2024-02-12T13:08:06"/>
        <d v="2024-02-12T13:11:19"/>
        <d v="2024-02-12T13:13:31"/>
        <d v="2024-02-12T13:13:43"/>
        <d v="2024-02-12T13:15:56"/>
        <d v="2024-02-12T13:17:08"/>
        <d v="2024-02-12T13:20:47"/>
        <d v="2024-02-12T13:22:12"/>
        <d v="2024-02-12T13:25:38"/>
        <d v="2024-02-12T13:25:02"/>
        <d v="2024-02-12T13:27:14"/>
        <d v="2024-02-12T13:30:38"/>
        <d v="2024-02-12T13:32:57"/>
        <d v="2024-02-12T13:35:21"/>
        <d v="2024-02-12T13:55:45"/>
        <d v="2024-02-12T14:05:16"/>
        <d v="2024-02-12T14:17:28"/>
        <d v="2024-02-12T14:30:51"/>
        <d v="2024-02-12T14:45:04"/>
        <d v="2024-02-12T15:00:29"/>
        <d v="2024-02-12T15:20:42"/>
        <d v="2024-02-12T15:40:08"/>
        <d v="2024-02-12T15:40:12"/>
        <d v="2024-02-12T16:00:23"/>
        <d v="2024-02-12T16:25:34"/>
        <d v="2024-02-12T16:50:45"/>
        <d v="2024-02-12T17:00:45"/>
        <d v="2024-02-13T07:14:00"/>
        <d v="2024-02-13T07:19:00"/>
        <d v="2024-02-13T07:24:00"/>
        <d v="2024-02-13T07:30:00"/>
        <d v="2024-02-13T07:35:00"/>
        <d v="2024-02-13T07:40:00"/>
        <d v="2024-02-13T07:45:00"/>
        <d v="2024-02-13T07:50:00"/>
        <d v="2024-02-13T07:56:00"/>
        <d v="2024-02-13T08:01:00"/>
        <d v="2024-02-13T08:06:00"/>
        <d v="2024-02-13T08:11:00"/>
        <d v="2024-02-13T08:17:00"/>
        <d v="2024-02-13T08:22:00"/>
        <d v="2024-02-13T08:27:00"/>
        <d v="2024-02-13T08:32:00"/>
        <d v="2024-02-13T08:38:00"/>
        <d v="2024-02-13T08:43:00"/>
        <d v="2024-02-13T08:48:00"/>
        <d v="2024-02-13T08:53:00"/>
        <d v="2024-02-13T08:58:00"/>
        <d v="2024-02-13T09:04:00"/>
        <d v="2024-02-13T09:09:00"/>
        <d v="2024-02-13T09:14:00"/>
        <d v="2024-02-13T09:19:00"/>
        <d v="2024-02-13T09:25:00"/>
        <d v="2024-02-13T09:30:00"/>
        <d v="2024-02-13T09:35:00"/>
        <d v="2024-02-13T09:40:00"/>
        <d v="2024-02-13T09:46:00"/>
        <d v="2024-02-13T09:51:00"/>
        <d v="2024-02-13T09:56:00"/>
        <d v="2024-02-13T10:01:00"/>
        <d v="2024-02-13T10:16:00"/>
        <d v="2024-02-13T10:31:00"/>
        <d v="2024-02-13T10:45:00"/>
        <d v="2024-02-13T11:00:00"/>
        <d v="2024-02-13T11:15:00"/>
        <d v="2024-02-13T11:29:00"/>
        <d v="2024-02-13T11:43:00"/>
        <d v="2024-02-13T11:57:00"/>
        <d v="2024-02-13T12:03:00"/>
        <d v="2024-02-13T12:10:00"/>
        <d v="2024-02-13T12:17:00"/>
        <d v="2024-02-13T12:24:00"/>
        <d v="2024-02-13T12:31:00"/>
        <d v="2024-02-13T12:38:00"/>
        <d v="2024-02-13T12:45:00"/>
        <d v="2024-02-13T12:52:00"/>
        <d v="2024-02-13T12:59:00"/>
        <d v="2024-02-13T13:06:00"/>
        <d v="2024-02-13T13:13:00"/>
        <d v="2024-02-13T13:20:00"/>
        <d v="2024-02-13T13:27:00"/>
        <d v="2024-02-13T13:34:00"/>
        <d v="2024-02-13T13:41:00"/>
        <d v="2024-02-13T13:48:00"/>
        <d v="2024-02-13T13:55:00"/>
        <d v="2024-02-13T14:03:00"/>
        <d v="2024-02-13T14:10:00"/>
        <d v="2024-02-13T14:30:00"/>
        <d v="2024-02-13T14:50:00"/>
        <d v="2024-02-13T15:10:00"/>
        <d v="2024-02-13T15:30:00"/>
        <d v="2024-02-13T15:50:00"/>
        <d v="2024-02-13T16:09:00"/>
        <d v="2024-02-13T16:29:00"/>
        <d v="2024-02-13T16:49:00"/>
        <d v="2024-02-13T17:00:00"/>
        <d v="2024-02-14T07:06:00"/>
        <d v="2024-02-14T07:13:00"/>
        <d v="2024-02-14T07:20:00"/>
        <d v="2024-02-14T07:27:00"/>
        <d v="2024-02-14T07:34:00"/>
        <d v="2024-02-14T07:41:00"/>
        <d v="2024-02-14T07:49:00"/>
        <d v="2024-02-14T07:56:00"/>
        <d v="2024-02-14T08:03:00"/>
        <d v="2024-02-14T08:10:00"/>
        <d v="2024-02-14T08:17:00"/>
        <d v="2024-02-14T08:24:00"/>
        <d v="2024-02-14T08:31:00"/>
        <d v="2024-02-14T08:38:00"/>
        <d v="2024-02-14T08:45:00"/>
        <d v="2024-02-14T08:53:00"/>
        <d v="2024-02-14T09:00:00"/>
        <d v="2024-02-14T09:07:00"/>
        <d v="2024-02-14T09:14:00"/>
        <d v="2024-02-14T09:21:00"/>
        <d v="2024-02-14T09:28:00"/>
        <d v="2024-02-14T09:35:00"/>
        <d v="2024-02-14T09:42:00"/>
        <d v="2024-02-14T09:49:00"/>
        <d v="2024-02-14T09:57:00"/>
        <d v="2024-02-14T10:04:00"/>
        <d v="2024-02-14T10:21:00"/>
        <d v="2024-02-14T10:38:00"/>
        <d v="2024-02-14T10:55:00"/>
        <d v="2024-02-14T11:12:00"/>
        <d v="2024-02-14T11:29:00"/>
        <d v="2024-02-14T11:46:00"/>
        <d v="2024-02-14T12:03:00"/>
        <d v="2024-02-14T12:10:00"/>
        <d v="2024-02-14T12:17:00"/>
        <d v="2024-02-14T12:24:00"/>
        <d v="2024-02-14T12:31:00"/>
        <d v="2024-02-14T12:38:00"/>
        <d v="2024-02-14T12:45:00"/>
        <d v="2024-02-14T12:52:00"/>
        <d v="2024-02-14T13:00:00"/>
        <d v="2024-02-14T13:08:00"/>
        <d v="2024-02-14T13:15:00"/>
        <d v="2024-02-14T13:22:00"/>
        <d v="2024-02-14T13:29:00"/>
        <d v="2024-02-14T13:36:00"/>
        <d v="2024-02-14T13:43:00"/>
        <d v="2024-02-14T13:50:00"/>
        <d v="2024-02-14T13:57:00"/>
        <d v="2024-02-14T14:05:00"/>
        <d v="2024-02-14T14:12:00"/>
        <d v="2024-02-14T14:19:00"/>
        <d v="2024-02-14T14:26:00"/>
        <d v="2024-02-14T14:33:00"/>
        <d v="2024-02-14T14:40:00"/>
        <d v="2024-02-14T14:47:00"/>
        <d v="2024-02-14T15:04:00"/>
        <d v="2024-02-14T15:22:00"/>
        <d v="2024-02-14T15:41:00"/>
        <d v="2024-02-14T15:59:00"/>
        <d v="2024-02-14T16:17:00"/>
        <d v="2024-02-14T16:35:00"/>
        <d v="2024-02-14T16:53:00"/>
        <d v="2024-02-14T17:00:00"/>
        <d v="2024-02-15T07:02:00"/>
        <d v="2024-02-15T07:09:00"/>
        <d v="2024-02-15T07:16:00"/>
        <d v="2024-02-15T07:23:00"/>
        <d v="2024-02-15T07:30:00"/>
        <d v="2024-02-15T07:37:00"/>
        <d v="2024-02-15T07:44:00"/>
        <d v="2024-02-15T07:52:00"/>
        <d v="2024-02-15T07:59:00"/>
        <d v="2024-02-15T08:06:00"/>
        <d v="2024-02-15T08:13:00"/>
        <d v="2024-02-15T08:20:00"/>
        <d v="2024-02-15T08:27:00"/>
        <d v="2024-02-15T08:34:00"/>
        <d v="2024-02-15T08:41:00"/>
        <d v="2024-02-15T08:48:00"/>
        <d v="2024-02-15T08:56:00"/>
        <d v="2024-02-15T09:03:00"/>
        <d v="2024-02-15T09:10:00"/>
        <d v="2024-02-15T09:17:00"/>
        <d v="2024-02-15T09:24:00"/>
        <d v="2024-02-15T09:31:00"/>
        <d v="2024-02-15T09:38:00"/>
        <d v="2024-02-15T09:48:00"/>
        <d v="2024-02-15T10:04:00"/>
        <d v="2024-02-15T10:20:00"/>
        <d v="2024-02-15T10:36:00"/>
        <d v="2024-02-15T10:52:00"/>
        <d v="2024-02-15T11:08:00"/>
        <d v="2024-02-15T11:24:00"/>
        <d v="2024-02-15T11:40:00"/>
        <d v="2024-02-15T11:56:00"/>
        <d v="2024-02-15T12:06:00"/>
        <d v="2024-02-15T12:12:00"/>
        <d v="2024-02-15T12:18:00"/>
        <d v="2024-02-15T12:24:00"/>
        <d v="2024-02-15T12:30:00"/>
        <d v="2024-02-15T12:36:00"/>
        <d v="2024-02-15T12:42:00"/>
        <d v="2024-02-15T12:48:00"/>
        <d v="2024-02-15T12:54:00"/>
        <d v="2024-02-15T13:00:00"/>
        <d v="2024-02-15T13:06:00"/>
        <d v="2024-02-15T13:12:00"/>
        <d v="2024-02-15T13:18:00"/>
        <d v="2024-02-15T13:24:00"/>
        <d v="2024-02-15T13:30:00"/>
        <d v="2024-02-15T13:36:00"/>
        <d v="2024-02-15T13:42:00"/>
        <d v="2024-02-15T13:48:00"/>
        <d v="2024-02-15T13:54:00"/>
        <d v="2024-02-15T14:00:00"/>
        <d v="2024-02-15T14:06:00"/>
        <d v="2024-02-15T14:12:00"/>
        <d v="2024-02-15T14:18:00"/>
        <d v="2024-02-15T14:24:00"/>
        <d v="2024-02-15T14:30:00"/>
        <d v="2024-02-15T14:36:00"/>
        <d v="2024-02-15T14:52:00"/>
        <d v="2024-02-15T15:08:00"/>
        <d v="2024-02-15T15:24:00"/>
        <d v="2024-02-15T15:40:00"/>
        <d v="2024-02-15T15:56:00"/>
        <d v="2024-02-15T16:12:00"/>
        <d v="2024-02-15T16:28:00"/>
        <d v="2024-02-15T16:44:00"/>
        <d v="2024-02-15T17:00:00"/>
        <d v="2024-02-16T07:08:00"/>
        <d v="2024-02-16T07:15:00"/>
        <d v="2024-02-16T07:22:00"/>
        <d v="2024-02-16T07:29:00"/>
        <d v="2024-02-16T07:36:00"/>
        <d v="2024-02-16T07:43:00"/>
        <d v="2024-02-16T07:51:00"/>
        <d v="2024-02-16T07:58:00"/>
        <d v="2024-02-16T08:05:00"/>
        <d v="2024-02-16T08:12:00"/>
        <d v="2024-02-16T08:19:00"/>
        <d v="2024-02-16T08:26:00"/>
        <d v="2024-02-16T08:33:00"/>
        <d v="2024-02-16T08:40:00"/>
        <d v="2024-02-16T08:48:00"/>
        <d v="2024-02-16T08:55:00"/>
        <d v="2024-02-16T09:02:00"/>
        <d v="2024-02-16T09:09:00"/>
        <d v="2024-02-16T09:16:00"/>
        <d v="2024-02-16T09:23:00"/>
        <d v="2024-02-16T09:30:00"/>
        <d v="2024-02-16T09:38:00"/>
        <d v="2024-02-16T09:45:00"/>
        <d v="2024-02-16T09:52:00"/>
        <d v="2024-02-16T09:59:00"/>
        <d v="2024-02-16T10:05:00"/>
        <d v="2024-02-16T10:21:00"/>
        <d v="2024-02-16T10:38:00"/>
        <d v="2024-02-16T10:54:00"/>
        <d v="2024-02-16T11:10:00"/>
        <d v="2024-02-16T11:26:00"/>
        <d v="2024-02-16T11:43:00"/>
        <d v="2024-02-16T11:59:00"/>
        <d v="2024-02-16T12:06:00"/>
        <d v="2024-02-16T12:12:00"/>
        <d v="2024-02-16T12:19:00"/>
        <d v="2024-02-16T12:25:00"/>
        <d v="2024-02-16T12:32:00"/>
        <d v="2024-02-16T12:38:00"/>
        <d v="2024-02-16T12:45:00"/>
        <d v="2024-02-16T12:51:00"/>
        <d v="2024-02-16T12:58:00"/>
        <d v="2024-02-16T13:04:00"/>
        <d v="2024-02-16T13:11:00"/>
        <d v="2024-02-16T13:17:00"/>
        <d v="2024-02-16T13:24:00"/>
        <d v="2024-02-16T13:30:00"/>
        <d v="2024-02-16T13:37:00"/>
        <d v="2024-02-16T13:43:00"/>
        <d v="2024-02-16T13:50:00"/>
        <d v="2024-02-16T13:56:00"/>
        <d v="2024-02-16T14:03:00"/>
        <d v="2024-02-16T14:09:00"/>
        <d v="2024-02-16T14:16:00"/>
        <d v="2024-02-16T14:22:00"/>
        <d v="2024-02-16T14:29:00"/>
        <d v="2024-02-16T14:35:00"/>
        <d v="2024-02-16T14:42:00"/>
        <d v="2024-02-16T14:48:00"/>
        <d v="2024-02-16T14:55:00"/>
        <d v="2024-02-16T15:01:00"/>
        <d v="2024-02-16T15:08:00"/>
        <d v="2024-02-16T15:14:00"/>
        <d v="2024-02-16T15:21:00"/>
        <d v="2024-02-16T15:34:00"/>
        <d v="2024-02-16T15:54:00"/>
        <d v="2024-02-16T16:14:00"/>
        <d v="2024-02-16T16:34:00"/>
        <d v="2024-02-16T16:54:00"/>
        <d v="2024-02-16T17:00:00"/>
        <d v="2024-02-17T07:03:00"/>
        <d v="2024-02-17T07:08:00"/>
        <d v="2024-02-17T07:13:00"/>
        <d v="2024-02-17T07:18:00"/>
        <d v="2024-02-17T07:23:00"/>
        <d v="2024-02-17T07:28:00"/>
        <d v="2024-02-17T07:34:00"/>
        <d v="2024-02-17T07:39:00"/>
        <d v="2024-02-17T07:44:00"/>
        <d v="2024-02-17T07:49:00"/>
        <d v="2024-02-17T07:54:00"/>
        <d v="2024-02-17T07:59:00"/>
        <d v="2024-02-17T08:04:00"/>
        <d v="2024-02-17T08:10:00"/>
        <d v="2024-02-17T08:15:00"/>
        <d v="2024-02-17T08:20:00"/>
        <d v="2024-02-17T08:25:00"/>
        <d v="2024-02-17T08:30:00"/>
        <d v="2024-02-17T08:35:00"/>
        <d v="2024-02-17T08:40:00"/>
        <d v="2024-02-17T08:45:00"/>
        <d v="2024-02-17T08:51:00"/>
        <d v="2024-02-17T08:56:00"/>
        <d v="2024-02-17T09:01:00"/>
        <d v="2024-02-17T09:06:00"/>
        <d v="2024-02-17T09:11:00"/>
        <d v="2024-02-17T09:16:00"/>
        <d v="2024-02-17T09:21:00"/>
        <d v="2024-02-17T09:27:00"/>
        <d v="2024-02-17T09:32:00"/>
        <d v="2024-02-17T09:37:00"/>
        <d v="2024-02-17T09:42:00"/>
        <d v="2024-02-17T09:47:00"/>
        <d v="2024-02-17T09:52:00"/>
        <d v="2024-02-17T09:57:00"/>
        <d v="2024-02-17T10:08:00"/>
        <d v="2024-02-17T10:24:00"/>
        <d v="2024-02-17T10:40:00"/>
        <d v="2024-02-17T10:56:00"/>
        <d v="2024-02-17T11:12:00"/>
        <d v="2024-02-17T11:28:00"/>
        <d v="2024-02-17T11:44:00"/>
        <d v="2024-02-17T12:00:00"/>
        <d v="2024-02-17T12:16:00"/>
        <d v="2024-02-17T12:07:00"/>
        <d v="2024-02-17T12:14:00"/>
        <d v="2024-02-17T12:21:00"/>
        <d v="2024-02-17T12:28:00"/>
        <d v="2024-02-17T12:35:00"/>
        <d v="2024-02-17T12:42:00"/>
        <d v="2024-02-17T12:49:00"/>
        <d v="2024-02-17T12:56:00"/>
        <d v="2024-02-17T13:03:00"/>
        <d v="2024-02-17T13:10:00"/>
        <d v="2024-02-17T13:17:00"/>
        <d v="2024-02-17T13:24:00"/>
        <d v="2024-02-17T13:31:00"/>
        <d v="2024-02-17T13:38:00"/>
        <d v="2024-02-17T13:45:00"/>
        <d v="2024-02-17T13:52:00"/>
        <d v="2024-02-17T13:59:00"/>
        <d v="2024-02-17T14:06:00"/>
        <d v="2024-02-17T14:13:00"/>
        <d v="2024-02-17T14:20:00"/>
        <d v="2024-02-17T14:27:00"/>
        <d v="2024-02-17T14:34:00"/>
        <d v="2024-02-17T14:41:00"/>
        <d v="2024-02-17T14:48:00"/>
        <d v="2024-02-17T14:55:00"/>
        <d v="2024-02-17T15:02:00"/>
        <d v="2024-02-17T15:23:00"/>
        <d v="2024-02-17T15:39:00"/>
        <d v="2024-02-17T15:55:00"/>
        <d v="2024-02-17T16:11:00"/>
        <d v="2024-02-17T16:27:00"/>
        <d v="2024-02-17T16:43:00"/>
        <d v="2024-02-17T16:59:00"/>
        <d v="2024-02-17T17:00:00"/>
      </sharedItems>
      <fieldGroup par="18" base="4">
        <rangePr groupBy="second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item_id" numFmtId="0">
      <sharedItems/>
    </cacheField>
    <cacheField name="quantity" numFmtId="0">
      <sharedItems containsSemiMixedTypes="0" containsString="0" containsNumber="1" containsInteger="1" minValue="1" maxValue="1"/>
    </cacheField>
    <cacheField name="cust_name" numFmtId="0">
      <sharedItems/>
    </cacheField>
    <cacheField name="in_or_out" numFmtId="0">
      <sharedItems count="3">
        <s v="out"/>
        <s v="in"/>
        <s v="N/A"/>
      </sharedItems>
    </cacheField>
    <cacheField name="item_name" numFmtId="0">
      <sharedItems count="15">
        <s v="Espresso"/>
        <s v="Hot Chocolate"/>
        <s v="Iced Tea"/>
        <s v="Sandwich Salami&amp;Mozzarella"/>
        <s v="Cappuccino"/>
        <s v="Cold Coffee"/>
        <s v="Flat White"/>
        <s v="Caramel Macchiato"/>
        <s v="Cold Mocha"/>
        <s v="Sandwich Ham&amp;Cheese"/>
        <s v="White Mocha"/>
        <s v="Latte"/>
        <s v="Mocha"/>
        <s v="Lemonade"/>
        <s v="N/A"/>
      </sharedItems>
    </cacheField>
    <cacheField name="item_size" numFmtId="0">
      <sharedItems count="3">
        <s v="N/A"/>
        <s v="Large"/>
        <s v="Medium"/>
      </sharedItems>
    </cacheField>
    <cacheField name="item_price" numFmtId="0">
      <sharedItems containsMixedTypes="1" containsNumber="1" minValue="2.15" maxValue="5.6"/>
    </cacheField>
    <cacheField name="day_of_week" numFmtId="0">
      <sharedItems count="6">
        <s v="Понеділок"/>
        <s v="Вівторок"/>
        <s v="Середа"/>
        <s v="Четвер"/>
        <s v="П'Ятниця"/>
        <s v="Субота"/>
      </sharedItems>
    </cacheField>
    <cacheField name="Minutes" numFmtId="0" databaseField="0">
      <fieldGroup base="3">
        <rangePr groupBy="minute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Hours" numFmtId="0" databaseField="0">
      <fieldGroup base="3">
        <rangePr groupBy="hours" startDate="2024-02-12T07:04:19" endDate="2024-02-17T17:00:00"/>
        <groupItems count="26">
          <s v="&lt;12.02.2024"/>
          <s v="0"/>
          <s v="1"/>
          <s v="2"/>
          <s v="3"/>
          <s v="4"/>
          <s v="5"/>
          <s v="6"/>
          <s v="7"/>
          <s v="8"/>
          <s v="9"/>
          <s v="10"/>
          <s v="11"/>
          <s v="12"/>
          <s v="13"/>
          <s v="14"/>
          <s v="15"/>
          <s v="16"/>
          <s v="17"/>
          <s v="18"/>
          <s v="19"/>
          <s v="20"/>
          <s v="21"/>
          <s v="22"/>
          <s v="23"/>
          <s v="&gt;17.02.2024"/>
        </groupItems>
      </fieldGroup>
    </cacheField>
    <cacheField name="Days" numFmtId="0" databaseField="0">
      <fieldGroup base="3">
        <rangePr groupBy="days" startDate="2024-02-12T07:04:19" endDate="2024-02-17T17:00:00"/>
        <groupItems count="368">
          <s v="&lt;12.02.2024"/>
          <s v="01.Січ"/>
          <s v="02.Січ"/>
          <s v="03.Січ"/>
          <s v="04.Січ"/>
          <s v="05.Січ"/>
          <s v="06.Січ"/>
          <s v="07.Січ"/>
          <s v="08.Січ"/>
          <s v="09.Січ"/>
          <s v="10.Січ"/>
          <s v="11.Січ"/>
          <s v="12.Січ"/>
          <s v="13.Січ"/>
          <s v="14.Січ"/>
          <s v="15.Січ"/>
          <s v="16.Січ"/>
          <s v="17.Січ"/>
          <s v="18.Січ"/>
          <s v="19.Січ"/>
          <s v="20.Січ"/>
          <s v="21.Січ"/>
          <s v="22.Січ"/>
          <s v="23.Січ"/>
          <s v="24.Січ"/>
          <s v="25.Січ"/>
          <s v="26.Січ"/>
          <s v="27.Січ"/>
          <s v="28.Січ"/>
          <s v="29.Січ"/>
          <s v="30.Січ"/>
          <s v="31.Січ"/>
          <s v="01.Лют"/>
          <s v="02.Лют"/>
          <s v="03.Лют"/>
          <s v="04.Лют"/>
          <s v="05.Лют"/>
          <s v="06.Лют"/>
          <s v="07.Лют"/>
          <s v="08.Лют"/>
          <s v="09.Лют"/>
          <s v="10.Лют"/>
          <s v="11.Лют"/>
          <s v="12.Лют"/>
          <s v="13.Лют"/>
          <s v="14.Лют"/>
          <s v="15.Лют"/>
          <s v="16.Лют"/>
          <s v="17.Лют"/>
          <s v="18.Лют"/>
          <s v="19.Лют"/>
          <s v="20.Лют"/>
          <s v="21.Лют"/>
          <s v="22.Лют"/>
          <s v="23.Лют"/>
          <s v="24.Лют"/>
          <s v="25.Лют"/>
          <s v="26.Лют"/>
          <s v="27.Лют"/>
          <s v="28.Лют"/>
          <s v="29.Лют"/>
          <s v="01.Бер"/>
          <s v="02.Бер"/>
          <s v="03.Бер"/>
          <s v="04.Бер"/>
          <s v="05.Бер"/>
          <s v="06.Бер"/>
          <s v="07.Бер"/>
          <s v="08.Бер"/>
          <s v="09.Бер"/>
          <s v="10.Бер"/>
          <s v="11.Бер"/>
          <s v="12.Бер"/>
          <s v="13.Бер"/>
          <s v="14.Бер"/>
          <s v="15.Бер"/>
          <s v="16.Бер"/>
          <s v="17.Бер"/>
          <s v="18.Бер"/>
          <s v="19.Бер"/>
          <s v="20.Бер"/>
          <s v="21.Бер"/>
          <s v="22.Бер"/>
          <s v="23.Бер"/>
          <s v="24.Бер"/>
          <s v="25.Бер"/>
          <s v="26.Бер"/>
          <s v="27.Бер"/>
          <s v="28.Бер"/>
          <s v="29.Бер"/>
          <s v="30.Бер"/>
          <s v="31.Бер"/>
          <s v="01.Кві"/>
          <s v="02.Кві"/>
          <s v="03.Кві"/>
          <s v="04.Кві"/>
          <s v="05.Кві"/>
          <s v="06.Кві"/>
          <s v="07.Кві"/>
          <s v="08.Кві"/>
          <s v="09.Кві"/>
          <s v="10.Кві"/>
          <s v="11.Кві"/>
          <s v="12.Кві"/>
          <s v="13.Кві"/>
          <s v="14.Кві"/>
          <s v="15.Кві"/>
          <s v="16.Кві"/>
          <s v="17.Кві"/>
          <s v="18.Кві"/>
          <s v="19.Кві"/>
          <s v="20.Кві"/>
          <s v="21.Кві"/>
          <s v="22.Кві"/>
          <s v="23.Кві"/>
          <s v="24.Кві"/>
          <s v="25.Кві"/>
          <s v="26.Кві"/>
          <s v="27.Кві"/>
          <s v="28.Кві"/>
          <s v="29.Кві"/>
          <s v="30.Кві"/>
          <s v="01.Тра"/>
          <s v="02.Тра"/>
          <s v="03.Тра"/>
          <s v="04.Тра"/>
          <s v="05.Тра"/>
          <s v="06.Тра"/>
          <s v="07.Тра"/>
          <s v="08.Тра"/>
          <s v="09.Тра"/>
          <s v="10.Тра"/>
          <s v="11.Тра"/>
          <s v="12.Тра"/>
          <s v="13.Тра"/>
          <s v="14.Тра"/>
          <s v="15.Тра"/>
          <s v="16.Тра"/>
          <s v="17.Тра"/>
          <s v="18.Тра"/>
          <s v="19.Тра"/>
          <s v="20.Тра"/>
          <s v="21.Тра"/>
          <s v="22.Тра"/>
          <s v="23.Тра"/>
          <s v="24.Тра"/>
          <s v="25.Тра"/>
          <s v="26.Тра"/>
          <s v="27.Тра"/>
          <s v="28.Тра"/>
          <s v="29.Тра"/>
          <s v="30.Тра"/>
          <s v="31.Тра"/>
          <s v="01.Чер"/>
          <s v="02.Чер"/>
          <s v="03.Чер"/>
          <s v="04.Чер"/>
          <s v="05.Чер"/>
          <s v="06.Чер"/>
          <s v="07.Чер"/>
          <s v="08.Чер"/>
          <s v="09.Чер"/>
          <s v="10.Чер"/>
          <s v="11.Чер"/>
          <s v="12.Чер"/>
          <s v="13.Чер"/>
          <s v="14.Чер"/>
          <s v="15.Чер"/>
          <s v="16.Чер"/>
          <s v="17.Чер"/>
          <s v="18.Чер"/>
          <s v="19.Чер"/>
          <s v="20.Чер"/>
          <s v="21.Чер"/>
          <s v="22.Чер"/>
          <s v="23.Чер"/>
          <s v="24.Чер"/>
          <s v="25.Чер"/>
          <s v="26.Чер"/>
          <s v="27.Чер"/>
          <s v="28.Чер"/>
          <s v="29.Чер"/>
          <s v="30.Чер"/>
          <s v="01.Лип"/>
          <s v="02.Лип"/>
          <s v="03.Лип"/>
          <s v="04.Лип"/>
          <s v="05.Лип"/>
          <s v="06.Лип"/>
          <s v="07.Лип"/>
          <s v="08.Лип"/>
          <s v="09.Лип"/>
          <s v="10.Лип"/>
          <s v="11.Лип"/>
          <s v="12.Лип"/>
          <s v="13.Лип"/>
          <s v="14.Лип"/>
          <s v="15.Лип"/>
          <s v="16.Лип"/>
          <s v="17.Лип"/>
          <s v="18.Лип"/>
          <s v="19.Лип"/>
          <s v="20.Лип"/>
          <s v="21.Лип"/>
          <s v="22.Лип"/>
          <s v="23.Лип"/>
          <s v="24.Лип"/>
          <s v="25.Лип"/>
          <s v="26.Лип"/>
          <s v="27.Лип"/>
          <s v="28.Лип"/>
          <s v="29.Лип"/>
          <s v="30.Лип"/>
          <s v="31.Лип"/>
          <s v="01.Сер"/>
          <s v="02.Сер"/>
          <s v="03.Сер"/>
          <s v="04.Сер"/>
          <s v="05.Сер"/>
          <s v="06.Сер"/>
          <s v="07.Сер"/>
          <s v="08.Сер"/>
          <s v="09.Сер"/>
          <s v="10.Сер"/>
          <s v="11.Сер"/>
          <s v="12.Сер"/>
          <s v="13.Сер"/>
          <s v="14.Сер"/>
          <s v="15.Сер"/>
          <s v="16.Сер"/>
          <s v="17.Сер"/>
          <s v="18.Сер"/>
          <s v="19.Сер"/>
          <s v="20.Сер"/>
          <s v="21.Сер"/>
          <s v="22.Сер"/>
          <s v="23.Сер"/>
          <s v="24.Сер"/>
          <s v="25.Сер"/>
          <s v="26.Сер"/>
          <s v="27.Сер"/>
          <s v="28.Сер"/>
          <s v="29.Сер"/>
          <s v="30.Сер"/>
          <s v="31.Сер"/>
          <s v="01.Вер"/>
          <s v="02.Вер"/>
          <s v="03.Вер"/>
          <s v="04.Вер"/>
          <s v="05.Вер"/>
          <s v="06.Вер"/>
          <s v="07.Вер"/>
          <s v="08.Вер"/>
          <s v="09.Вер"/>
          <s v="10.Вер"/>
          <s v="11.Вер"/>
          <s v="12.Вер"/>
          <s v="13.Вер"/>
          <s v="14.Вер"/>
          <s v="15.Вер"/>
          <s v="16.Вер"/>
          <s v="17.Вер"/>
          <s v="18.Вер"/>
          <s v="19.Вер"/>
          <s v="20.Вер"/>
          <s v="21.Вер"/>
          <s v="22.Вер"/>
          <s v="23.Вер"/>
          <s v="24.Вер"/>
          <s v="25.Вер"/>
          <s v="26.Вер"/>
          <s v="27.Вер"/>
          <s v="28.Вер"/>
          <s v="29.Вер"/>
          <s v="30.Вер"/>
          <s v="01.Жов"/>
          <s v="02.Жов"/>
          <s v="03.Жов"/>
          <s v="04.Жов"/>
          <s v="05.Жов"/>
          <s v="06.Жов"/>
          <s v="07.Жов"/>
          <s v="08.Жов"/>
          <s v="09.Жов"/>
          <s v="10.Жов"/>
          <s v="11.Жов"/>
          <s v="12.Жов"/>
          <s v="13.Жов"/>
          <s v="14.Жов"/>
          <s v="15.Жов"/>
          <s v="16.Жов"/>
          <s v="17.Жов"/>
          <s v="18.Жов"/>
          <s v="19.Жов"/>
          <s v="20.Жов"/>
          <s v="21.Жов"/>
          <s v="22.Жов"/>
          <s v="23.Жов"/>
          <s v="24.Жов"/>
          <s v="25.Жов"/>
          <s v="26.Жов"/>
          <s v="27.Жов"/>
          <s v="28.Жов"/>
          <s v="29.Жов"/>
          <s v="30.Жов"/>
          <s v="31.Жов"/>
          <s v="01.Лис"/>
          <s v="02.Лис"/>
          <s v="03.Лис"/>
          <s v="04.Лис"/>
          <s v="05.Лис"/>
          <s v="06.Лис"/>
          <s v="07.Лис"/>
          <s v="08.Лис"/>
          <s v="09.Лис"/>
          <s v="10.Лис"/>
          <s v="11.Лис"/>
          <s v="12.Лис"/>
          <s v="13.Лис"/>
          <s v="14.Лис"/>
          <s v="15.Лис"/>
          <s v="16.Лис"/>
          <s v="17.Лис"/>
          <s v="18.Лис"/>
          <s v="19.Лис"/>
          <s v="20.Лис"/>
          <s v="21.Лис"/>
          <s v="22.Лис"/>
          <s v="23.Лис"/>
          <s v="24.Лис"/>
          <s v="25.Лис"/>
          <s v="26.Лис"/>
          <s v="27.Лис"/>
          <s v="28.Лис"/>
          <s v="29.Лис"/>
          <s v="30.Лис"/>
          <s v="01.Гру"/>
          <s v="02.Гру"/>
          <s v="03.Гру"/>
          <s v="04.Гру"/>
          <s v="05.Гру"/>
          <s v="06.Гру"/>
          <s v="07.Гру"/>
          <s v="08.Гру"/>
          <s v="09.Гру"/>
          <s v="10.Гру"/>
          <s v="11.Гру"/>
          <s v="12.Гру"/>
          <s v="13.Гру"/>
          <s v="14.Гру"/>
          <s v="15.Гру"/>
          <s v="16.Гру"/>
          <s v="17.Гру"/>
          <s v="18.Гру"/>
          <s v="19.Гру"/>
          <s v="20.Гру"/>
          <s v="21.Гру"/>
          <s v="22.Гру"/>
          <s v="23.Гру"/>
          <s v="24.Гру"/>
          <s v="25.Гру"/>
          <s v="26.Гру"/>
          <s v="27.Гру"/>
          <s v="28.Гру"/>
          <s v="29.Гру"/>
          <s v="30.Гру"/>
          <s v="31.Гру"/>
          <s v="&gt;17.02.2024"/>
        </groupItems>
      </fieldGroup>
    </cacheField>
    <cacheField name="Minutes2" numFmtId="0" databaseField="0">
      <fieldGroup base="4">
        <rangePr groupBy="minutes" startDate="2024-02-12T07:04:19" endDate="2024-02-17T17:00:00"/>
        <groupItems count="62">
          <s v="&lt;12.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7.02.2024"/>
        </groupItems>
      </fieldGroup>
    </cacheField>
    <cacheField name="Hours2" numFmtId="0" databaseField="0">
      <fieldGroup base="4">
        <rangePr groupBy="hours" startDate="2024-02-12T07:04:19" endDate="2024-02-17T17:00:00"/>
        <groupItems count="26">
          <s v="&lt;12.02.2024"/>
          <s v="0"/>
          <s v="1"/>
          <s v="2"/>
          <s v="3"/>
          <s v="4"/>
          <s v="5"/>
          <s v="6"/>
          <s v="7"/>
          <s v="8"/>
          <s v="9"/>
          <s v="10"/>
          <s v="11"/>
          <s v="12"/>
          <s v="13"/>
          <s v="14"/>
          <s v="15"/>
          <s v="16"/>
          <s v="17"/>
          <s v="18"/>
          <s v="19"/>
          <s v="20"/>
          <s v="21"/>
          <s v="22"/>
          <s v="23"/>
          <s v="&gt;17.02.2024"/>
        </groupItems>
      </fieldGroup>
    </cacheField>
    <cacheField name="Days2" numFmtId="0" databaseField="0">
      <fieldGroup base="4">
        <rangePr groupBy="days" startDate="2024-02-12T07:04:19" endDate="2024-02-17T17:00:00"/>
        <groupItems count="368">
          <s v="&lt;12.02.2024"/>
          <s v="01.Січ"/>
          <s v="02.Січ"/>
          <s v="03.Січ"/>
          <s v="04.Січ"/>
          <s v="05.Січ"/>
          <s v="06.Січ"/>
          <s v="07.Січ"/>
          <s v="08.Січ"/>
          <s v="09.Січ"/>
          <s v="10.Січ"/>
          <s v="11.Січ"/>
          <s v="12.Січ"/>
          <s v="13.Січ"/>
          <s v="14.Січ"/>
          <s v="15.Січ"/>
          <s v="16.Січ"/>
          <s v="17.Січ"/>
          <s v="18.Січ"/>
          <s v="19.Січ"/>
          <s v="20.Січ"/>
          <s v="21.Січ"/>
          <s v="22.Січ"/>
          <s v="23.Січ"/>
          <s v="24.Січ"/>
          <s v="25.Січ"/>
          <s v="26.Січ"/>
          <s v="27.Січ"/>
          <s v="28.Січ"/>
          <s v="29.Січ"/>
          <s v="30.Січ"/>
          <s v="31.Січ"/>
          <s v="01.Лют"/>
          <s v="02.Лют"/>
          <s v="03.Лют"/>
          <s v="04.Лют"/>
          <s v="05.Лют"/>
          <s v="06.Лют"/>
          <s v="07.Лют"/>
          <s v="08.Лют"/>
          <s v="09.Лют"/>
          <s v="10.Лют"/>
          <s v="11.Лют"/>
          <s v="12.Лют"/>
          <s v="13.Лют"/>
          <s v="14.Лют"/>
          <s v="15.Лют"/>
          <s v="16.Лют"/>
          <s v="17.Лют"/>
          <s v="18.Лют"/>
          <s v="19.Лют"/>
          <s v="20.Лют"/>
          <s v="21.Лют"/>
          <s v="22.Лют"/>
          <s v="23.Лют"/>
          <s v="24.Лют"/>
          <s v="25.Лют"/>
          <s v="26.Лют"/>
          <s v="27.Лют"/>
          <s v="28.Лют"/>
          <s v="29.Лют"/>
          <s v="01.Бер"/>
          <s v="02.Бер"/>
          <s v="03.Бер"/>
          <s v="04.Бер"/>
          <s v="05.Бер"/>
          <s v="06.Бер"/>
          <s v="07.Бер"/>
          <s v="08.Бер"/>
          <s v="09.Бер"/>
          <s v="10.Бер"/>
          <s v="11.Бер"/>
          <s v="12.Бер"/>
          <s v="13.Бер"/>
          <s v="14.Бер"/>
          <s v="15.Бер"/>
          <s v="16.Бер"/>
          <s v="17.Бер"/>
          <s v="18.Бер"/>
          <s v="19.Бер"/>
          <s v="20.Бер"/>
          <s v="21.Бер"/>
          <s v="22.Бер"/>
          <s v="23.Бер"/>
          <s v="24.Бер"/>
          <s v="25.Бер"/>
          <s v="26.Бер"/>
          <s v="27.Бер"/>
          <s v="28.Бер"/>
          <s v="29.Бер"/>
          <s v="30.Бер"/>
          <s v="31.Бер"/>
          <s v="01.Кві"/>
          <s v="02.Кві"/>
          <s v="03.Кві"/>
          <s v="04.Кві"/>
          <s v="05.Кві"/>
          <s v="06.Кві"/>
          <s v="07.Кві"/>
          <s v="08.Кві"/>
          <s v="09.Кві"/>
          <s v="10.Кві"/>
          <s v="11.Кві"/>
          <s v="12.Кві"/>
          <s v="13.Кві"/>
          <s v="14.Кві"/>
          <s v="15.Кві"/>
          <s v="16.Кві"/>
          <s v="17.Кві"/>
          <s v="18.Кві"/>
          <s v="19.Кві"/>
          <s v="20.Кві"/>
          <s v="21.Кві"/>
          <s v="22.Кві"/>
          <s v="23.Кві"/>
          <s v="24.Кві"/>
          <s v="25.Кві"/>
          <s v="26.Кві"/>
          <s v="27.Кві"/>
          <s v="28.Кві"/>
          <s v="29.Кві"/>
          <s v="30.Кві"/>
          <s v="01.Тра"/>
          <s v="02.Тра"/>
          <s v="03.Тра"/>
          <s v="04.Тра"/>
          <s v="05.Тра"/>
          <s v="06.Тра"/>
          <s v="07.Тра"/>
          <s v="08.Тра"/>
          <s v="09.Тра"/>
          <s v="10.Тра"/>
          <s v="11.Тра"/>
          <s v="12.Тра"/>
          <s v="13.Тра"/>
          <s v="14.Тра"/>
          <s v="15.Тра"/>
          <s v="16.Тра"/>
          <s v="17.Тра"/>
          <s v="18.Тра"/>
          <s v="19.Тра"/>
          <s v="20.Тра"/>
          <s v="21.Тра"/>
          <s v="22.Тра"/>
          <s v="23.Тра"/>
          <s v="24.Тра"/>
          <s v="25.Тра"/>
          <s v="26.Тра"/>
          <s v="27.Тра"/>
          <s v="28.Тра"/>
          <s v="29.Тра"/>
          <s v="30.Тра"/>
          <s v="31.Тра"/>
          <s v="01.Чер"/>
          <s v="02.Чер"/>
          <s v="03.Чер"/>
          <s v="04.Чер"/>
          <s v="05.Чер"/>
          <s v="06.Чер"/>
          <s v="07.Чер"/>
          <s v="08.Чер"/>
          <s v="09.Чер"/>
          <s v="10.Чер"/>
          <s v="11.Чер"/>
          <s v="12.Чер"/>
          <s v="13.Чер"/>
          <s v="14.Чер"/>
          <s v="15.Чер"/>
          <s v="16.Чер"/>
          <s v="17.Чер"/>
          <s v="18.Чер"/>
          <s v="19.Чер"/>
          <s v="20.Чер"/>
          <s v="21.Чер"/>
          <s v="22.Чер"/>
          <s v="23.Чер"/>
          <s v="24.Чер"/>
          <s v="25.Чер"/>
          <s v="26.Чер"/>
          <s v="27.Чер"/>
          <s v="28.Чер"/>
          <s v="29.Чер"/>
          <s v="30.Чер"/>
          <s v="01.Лип"/>
          <s v="02.Лип"/>
          <s v="03.Лип"/>
          <s v="04.Лип"/>
          <s v="05.Лип"/>
          <s v="06.Лип"/>
          <s v="07.Лип"/>
          <s v="08.Лип"/>
          <s v="09.Лип"/>
          <s v="10.Лип"/>
          <s v="11.Лип"/>
          <s v="12.Лип"/>
          <s v="13.Лип"/>
          <s v="14.Лип"/>
          <s v="15.Лип"/>
          <s v="16.Лип"/>
          <s v="17.Лип"/>
          <s v="18.Лип"/>
          <s v="19.Лип"/>
          <s v="20.Лип"/>
          <s v="21.Лип"/>
          <s v="22.Лип"/>
          <s v="23.Лип"/>
          <s v="24.Лип"/>
          <s v="25.Лип"/>
          <s v="26.Лип"/>
          <s v="27.Лип"/>
          <s v="28.Лип"/>
          <s v="29.Лип"/>
          <s v="30.Лип"/>
          <s v="31.Лип"/>
          <s v="01.Сер"/>
          <s v="02.Сер"/>
          <s v="03.Сер"/>
          <s v="04.Сер"/>
          <s v="05.Сер"/>
          <s v="06.Сер"/>
          <s v="07.Сер"/>
          <s v="08.Сер"/>
          <s v="09.Сер"/>
          <s v="10.Сер"/>
          <s v="11.Сер"/>
          <s v="12.Сер"/>
          <s v="13.Сер"/>
          <s v="14.Сер"/>
          <s v="15.Сер"/>
          <s v="16.Сер"/>
          <s v="17.Сер"/>
          <s v="18.Сер"/>
          <s v="19.Сер"/>
          <s v="20.Сер"/>
          <s v="21.Сер"/>
          <s v="22.Сер"/>
          <s v="23.Сер"/>
          <s v="24.Сер"/>
          <s v="25.Сер"/>
          <s v="26.Сер"/>
          <s v="27.Сер"/>
          <s v="28.Сер"/>
          <s v="29.Сер"/>
          <s v="30.Сер"/>
          <s v="31.Сер"/>
          <s v="01.Вер"/>
          <s v="02.Вер"/>
          <s v="03.Вер"/>
          <s v="04.Вер"/>
          <s v="05.Вер"/>
          <s v="06.Вер"/>
          <s v="07.Вер"/>
          <s v="08.Вер"/>
          <s v="09.Вер"/>
          <s v="10.Вер"/>
          <s v="11.Вер"/>
          <s v="12.Вер"/>
          <s v="13.Вер"/>
          <s v="14.Вер"/>
          <s v="15.Вер"/>
          <s v="16.Вер"/>
          <s v="17.Вер"/>
          <s v="18.Вер"/>
          <s v="19.Вер"/>
          <s v="20.Вер"/>
          <s v="21.Вер"/>
          <s v="22.Вер"/>
          <s v="23.Вер"/>
          <s v="24.Вер"/>
          <s v="25.Вер"/>
          <s v="26.Вер"/>
          <s v="27.Вер"/>
          <s v="28.Вер"/>
          <s v="29.Вер"/>
          <s v="30.Вер"/>
          <s v="01.Жов"/>
          <s v="02.Жов"/>
          <s v="03.Жов"/>
          <s v="04.Жов"/>
          <s v="05.Жов"/>
          <s v="06.Жов"/>
          <s v="07.Жов"/>
          <s v="08.Жов"/>
          <s v="09.Жов"/>
          <s v="10.Жов"/>
          <s v="11.Жов"/>
          <s v="12.Жов"/>
          <s v="13.Жов"/>
          <s v="14.Жов"/>
          <s v="15.Жов"/>
          <s v="16.Жов"/>
          <s v="17.Жов"/>
          <s v="18.Жов"/>
          <s v="19.Жов"/>
          <s v="20.Жов"/>
          <s v="21.Жов"/>
          <s v="22.Жов"/>
          <s v="23.Жов"/>
          <s v="24.Жов"/>
          <s v="25.Жов"/>
          <s v="26.Жов"/>
          <s v="27.Жов"/>
          <s v="28.Жов"/>
          <s v="29.Жов"/>
          <s v="30.Жов"/>
          <s v="31.Жов"/>
          <s v="01.Лис"/>
          <s v="02.Лис"/>
          <s v="03.Лис"/>
          <s v="04.Лис"/>
          <s v="05.Лис"/>
          <s v="06.Лис"/>
          <s v="07.Лис"/>
          <s v="08.Лис"/>
          <s v="09.Лис"/>
          <s v="10.Лис"/>
          <s v="11.Лис"/>
          <s v="12.Лис"/>
          <s v="13.Лис"/>
          <s v="14.Лис"/>
          <s v="15.Лис"/>
          <s v="16.Лис"/>
          <s v="17.Лис"/>
          <s v="18.Лис"/>
          <s v="19.Лис"/>
          <s v="20.Лис"/>
          <s v="21.Лис"/>
          <s v="22.Лис"/>
          <s v="23.Лис"/>
          <s v="24.Лис"/>
          <s v="25.Лис"/>
          <s v="26.Лис"/>
          <s v="27.Лис"/>
          <s v="28.Лис"/>
          <s v="29.Лис"/>
          <s v="30.Лис"/>
          <s v="01.Гру"/>
          <s v="02.Гру"/>
          <s v="03.Гру"/>
          <s v="04.Гру"/>
          <s v="05.Гру"/>
          <s v="06.Гру"/>
          <s v="07.Гру"/>
          <s v="08.Гру"/>
          <s v="09.Гру"/>
          <s v="10.Гру"/>
          <s v="11.Гру"/>
          <s v="12.Гру"/>
          <s v="13.Гру"/>
          <s v="14.Гру"/>
          <s v="15.Гру"/>
          <s v="16.Гру"/>
          <s v="17.Гру"/>
          <s v="18.Гру"/>
          <s v="19.Гру"/>
          <s v="20.Гру"/>
          <s v="21.Гру"/>
          <s v="22.Гру"/>
          <s v="23.Гру"/>
          <s v="24.Гру"/>
          <s v="25.Гру"/>
          <s v="26.Гру"/>
          <s v="27.Гру"/>
          <s v="28.Гру"/>
          <s v="29.Гру"/>
          <s v="30.Гру"/>
          <s v="31.Гру"/>
          <s v="&gt;17.02.2024"/>
        </groupItems>
      </fieldGroup>
    </cacheField>
  </cacheFields>
  <extLst>
    <ext xmlns:x14="http://schemas.microsoft.com/office/spreadsheetml/2009/9/main" uri="{725AE2AE-9491-48be-B2B4-4EB974FC3084}">
      <x14:pivotCacheDefinition pivotCacheId="224443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1">
  <r>
    <n v="1"/>
    <s v="ORD001"/>
    <d v="2024-02-12T07:04:19"/>
    <x v="0"/>
    <x v="0"/>
    <s v="It008"/>
    <n v="1"/>
    <s v="Alex"/>
    <x v="0"/>
    <x v="0"/>
    <x v="0"/>
    <n v="2.15"/>
    <x v="0"/>
  </r>
  <r>
    <n v="2"/>
    <s v="ORD002"/>
    <d v="2024-02-12T07:09:38"/>
    <x v="1"/>
    <x v="1"/>
    <s v="It014"/>
    <n v="1"/>
    <s v="Jordan"/>
    <x v="1"/>
    <x v="1"/>
    <x v="1"/>
    <n v="4.5999999999999996"/>
    <x v="0"/>
  </r>
  <r>
    <n v="3"/>
    <s v="ORD003"/>
    <d v="2024-02-12T07:14:29"/>
    <x v="2"/>
    <x v="2"/>
    <s v="It008"/>
    <n v="1"/>
    <s v="Taylor"/>
    <x v="0"/>
    <x v="0"/>
    <x v="0"/>
    <n v="2.15"/>
    <x v="0"/>
  </r>
  <r>
    <n v="4"/>
    <s v="ORD004"/>
    <d v="2024-02-12T07:18:39"/>
    <x v="3"/>
    <x v="3"/>
    <s v="It019"/>
    <n v="1"/>
    <s v="Casey"/>
    <x v="0"/>
    <x v="2"/>
    <x v="2"/>
    <n v="3.25"/>
    <x v="0"/>
  </r>
  <r>
    <n v="5"/>
    <s v="ORD005"/>
    <d v="2024-02-12T07:23:44"/>
    <x v="4"/>
    <x v="4"/>
    <s v="It024"/>
    <n v="1"/>
    <s v="Jamie"/>
    <x v="0"/>
    <x v="3"/>
    <x v="0"/>
    <n v="5.5"/>
    <x v="0"/>
  </r>
  <r>
    <n v="6"/>
    <s v="ORD006"/>
    <d v="2024-02-12T07:28:20"/>
    <x v="5"/>
    <x v="5"/>
    <s v="It001"/>
    <n v="1"/>
    <s v="Morgan"/>
    <x v="1"/>
    <x v="4"/>
    <x v="2"/>
    <n v="3.45"/>
    <x v="0"/>
  </r>
  <r>
    <n v="7"/>
    <s v="ORD006"/>
    <d v="2024-02-12T07:28:20"/>
    <x v="5"/>
    <x v="5"/>
    <s v="It016"/>
    <n v="1"/>
    <s v="Morgan"/>
    <x v="1"/>
    <x v="5"/>
    <x v="1"/>
    <n v="3.75"/>
    <x v="0"/>
  </r>
  <r>
    <n v="8"/>
    <s v="ORD007"/>
    <d v="2024-02-12T07:33:58"/>
    <x v="6"/>
    <x v="6"/>
    <s v="It005"/>
    <n v="1"/>
    <s v="Riley"/>
    <x v="0"/>
    <x v="6"/>
    <x v="0"/>
    <n v="3.15"/>
    <x v="0"/>
  </r>
  <r>
    <n v="9"/>
    <s v="ORD007"/>
    <d v="2024-02-12T07:33:58"/>
    <x v="6"/>
    <x v="6"/>
    <s v="It020"/>
    <n v="1"/>
    <s v="Riley"/>
    <x v="2"/>
    <x v="2"/>
    <x v="1"/>
    <n v="3.55"/>
    <x v="0"/>
  </r>
  <r>
    <n v="10"/>
    <s v="ORD008"/>
    <d v="2024-02-12T07:39:02"/>
    <x v="7"/>
    <x v="7"/>
    <s v="It006"/>
    <n v="1"/>
    <s v="Cameron"/>
    <x v="1"/>
    <x v="7"/>
    <x v="2"/>
    <n v="4.2"/>
    <x v="0"/>
  </r>
  <r>
    <n v="11"/>
    <s v="ORD008"/>
    <d v="2024-02-12T07:39:01"/>
    <x v="8"/>
    <x v="8"/>
    <s v="It018"/>
    <n v="1"/>
    <s v="Cameron"/>
    <x v="2"/>
    <x v="8"/>
    <x v="1"/>
    <n v="4.5999999999999996"/>
    <x v="0"/>
  </r>
  <r>
    <n v="12"/>
    <s v="ORD009"/>
    <d v="2024-02-12T07:44:02"/>
    <x v="9"/>
    <x v="9"/>
    <s v="It023"/>
    <n v="1"/>
    <s v="Quinn"/>
    <x v="0"/>
    <x v="9"/>
    <x v="0"/>
    <n v="5.6"/>
    <x v="0"/>
  </r>
  <r>
    <n v="13"/>
    <s v="ORD009"/>
    <d v="2024-02-12T07:44:03"/>
    <x v="10"/>
    <x v="10"/>
    <s v="It011"/>
    <n v="1"/>
    <s v="Quinn"/>
    <x v="2"/>
    <x v="10"/>
    <x v="2"/>
    <n v="4.5"/>
    <x v="0"/>
  </r>
  <r>
    <n v="14"/>
    <s v="ORD010"/>
    <d v="2024-02-12T07:49:04"/>
    <x v="11"/>
    <x v="11"/>
    <s v="It024"/>
    <n v="1"/>
    <s v="Peyton"/>
    <x v="0"/>
    <x v="3"/>
    <x v="0"/>
    <n v="5.5"/>
    <x v="0"/>
  </r>
  <r>
    <n v="15"/>
    <s v="ORD010"/>
    <d v="2024-02-12T07:49:05"/>
    <x v="12"/>
    <x v="12"/>
    <s v="It014"/>
    <n v="1"/>
    <s v="Peyton"/>
    <x v="2"/>
    <x v="1"/>
    <x v="1"/>
    <n v="4.5999999999999996"/>
    <x v="0"/>
  </r>
  <r>
    <n v="16"/>
    <s v="ORD011"/>
    <d v="2024-02-12T07:53:06"/>
    <x v="13"/>
    <x v="13"/>
    <s v="It003"/>
    <n v="1"/>
    <s v="Brooke"/>
    <x v="0"/>
    <x v="11"/>
    <x v="2"/>
    <n v="3.45"/>
    <x v="0"/>
  </r>
  <r>
    <n v="17"/>
    <s v="ORD012"/>
    <d v="2024-02-12T07:58:07"/>
    <x v="14"/>
    <x v="14"/>
    <s v="It007"/>
    <n v="1"/>
    <s v="Blake"/>
    <x v="0"/>
    <x v="7"/>
    <x v="1"/>
    <n v="4.5999999999999996"/>
    <x v="0"/>
  </r>
  <r>
    <n v="18"/>
    <s v="ORD013"/>
    <d v="2024-02-12T08:03:08"/>
    <x v="15"/>
    <x v="15"/>
    <s v="It009"/>
    <n v="1"/>
    <s v="Charlie"/>
    <x v="1"/>
    <x v="12"/>
    <x v="2"/>
    <n v="4"/>
    <x v="0"/>
  </r>
  <r>
    <n v="19"/>
    <s v="ORD013"/>
    <d v="2024-02-12T08:03:09"/>
    <x v="16"/>
    <x v="16"/>
    <s v="It021"/>
    <n v="1"/>
    <s v="Charlie"/>
    <x v="2"/>
    <x v="13"/>
    <x v="2"/>
    <n v="3.35"/>
    <x v="0"/>
  </r>
  <r>
    <n v="20"/>
    <s v="ORD014"/>
    <d v="2024-02-12T08:08:10"/>
    <x v="17"/>
    <x v="17"/>
    <s v="It012"/>
    <n v="1"/>
    <s v="Dakota"/>
    <x v="1"/>
    <x v="10"/>
    <x v="1"/>
    <n v="4.7"/>
    <x v="0"/>
  </r>
  <r>
    <n v="21"/>
    <s v="ORD014"/>
    <d v="2024-02-12T08:08:11"/>
    <x v="18"/>
    <x v="18"/>
    <s v="It022"/>
    <n v="1"/>
    <s v="Dakota"/>
    <x v="2"/>
    <x v="13"/>
    <x v="1"/>
    <n v="3.75"/>
    <x v="0"/>
  </r>
  <r>
    <n v="22"/>
    <s v="ORD015"/>
    <d v="2024-02-12T08:12:12"/>
    <x v="19"/>
    <x v="19"/>
    <s v="It004"/>
    <n v="1"/>
    <s v="Emerson"/>
    <x v="0"/>
    <x v="11"/>
    <x v="1"/>
    <n v="3.75"/>
    <x v="0"/>
  </r>
  <r>
    <n v="23"/>
    <s v="ORD016"/>
    <d v="2024-02-12T08:17:21"/>
    <x v="20"/>
    <x v="20"/>
    <s v="It002"/>
    <n v="1"/>
    <s v="Finley"/>
    <x v="0"/>
    <x v="4"/>
    <x v="1"/>
    <n v="3.75"/>
    <x v="0"/>
  </r>
  <r>
    <n v="24"/>
    <s v="ORD017"/>
    <d v="2024-02-12T08:22:34"/>
    <x v="21"/>
    <x v="21"/>
    <s v="It001"/>
    <n v="1"/>
    <s v="Harper"/>
    <x v="1"/>
    <x v="4"/>
    <x v="2"/>
    <n v="3.45"/>
    <x v="0"/>
  </r>
  <r>
    <n v="25"/>
    <s v="ORD018"/>
    <d v="2024-02-12T08:26:07"/>
    <x v="22"/>
    <x v="22"/>
    <s v="It014"/>
    <n v="1"/>
    <s v="Jordan"/>
    <x v="0"/>
    <x v="1"/>
    <x v="1"/>
    <n v="4.5999999999999996"/>
    <x v="0"/>
  </r>
  <r>
    <n v="26"/>
    <s v="ORD019"/>
    <d v="2024-02-12T08:31:45"/>
    <x v="23"/>
    <x v="23"/>
    <s v="It011"/>
    <n v="1"/>
    <s v="Kendall"/>
    <x v="1"/>
    <x v="10"/>
    <x v="2"/>
    <n v="4.5"/>
    <x v="0"/>
  </r>
  <r>
    <n v="27"/>
    <s v="ORD020"/>
    <d v="2024-02-12T08:36:59"/>
    <x v="24"/>
    <x v="24"/>
    <s v="It017"/>
    <n v="1"/>
    <s v="Logan"/>
    <x v="0"/>
    <x v="8"/>
    <x v="2"/>
    <n v="4"/>
    <x v="0"/>
  </r>
  <r>
    <n v="28"/>
    <s v="ORD020"/>
    <d v="2024-02-12T08:36:59"/>
    <x v="24"/>
    <x v="24"/>
    <s v="It020"/>
    <n v="1"/>
    <s v="Logan"/>
    <x v="2"/>
    <x v="2"/>
    <x v="1"/>
    <n v="3.55"/>
    <x v="0"/>
  </r>
  <r>
    <n v="29"/>
    <s v="ORD021"/>
    <d v="2024-02-12T08:41:38"/>
    <x v="25"/>
    <x v="25"/>
    <s v="It005"/>
    <n v="1"/>
    <s v="Morgan"/>
    <x v="0"/>
    <x v="6"/>
    <x v="0"/>
    <n v="3.15"/>
    <x v="0"/>
  </r>
  <r>
    <n v="30"/>
    <s v="ORD022"/>
    <d v="2024-02-12T08:45:02"/>
    <x v="26"/>
    <x v="26"/>
    <s v="It006"/>
    <n v="1"/>
    <s v="Parker"/>
    <x v="1"/>
    <x v="7"/>
    <x v="2"/>
    <n v="4.2"/>
    <x v="0"/>
  </r>
  <r>
    <n v="31"/>
    <s v="ORD022"/>
    <d v="2024-02-12T08:45:24"/>
    <x v="27"/>
    <x v="27"/>
    <s v="It014"/>
    <n v="1"/>
    <s v="Peyton"/>
    <x v="2"/>
    <x v="1"/>
    <x v="1"/>
    <n v="4.5999999999999996"/>
    <x v="0"/>
  </r>
  <r>
    <n v="32"/>
    <s v="ORD023"/>
    <d v="2024-02-12T08:50:11"/>
    <x v="28"/>
    <x v="28"/>
    <s v="It008"/>
    <n v="1"/>
    <s v="Alex"/>
    <x v="0"/>
    <x v="0"/>
    <x v="0"/>
    <n v="2.15"/>
    <x v="0"/>
  </r>
  <r>
    <n v="33"/>
    <s v="ORD024"/>
    <d v="2024-02-12T08:55:53"/>
    <x v="29"/>
    <x v="29"/>
    <s v="It016"/>
    <n v="1"/>
    <s v="Jordan"/>
    <x v="0"/>
    <x v="5"/>
    <x v="1"/>
    <n v="3.75"/>
    <x v="0"/>
  </r>
  <r>
    <n v="34"/>
    <s v="ORD025"/>
    <d v="2024-02-12T09:00:46"/>
    <x v="30"/>
    <x v="30"/>
    <s v="It006"/>
    <n v="1"/>
    <s v="Taylor"/>
    <x v="0"/>
    <x v="7"/>
    <x v="2"/>
    <n v="4.2"/>
    <x v="0"/>
  </r>
  <r>
    <n v="35"/>
    <s v="ORD026"/>
    <d v="2024-02-12T09:04:25"/>
    <x v="31"/>
    <x v="31"/>
    <s v="It019"/>
    <n v="1"/>
    <s v="Casey"/>
    <x v="1"/>
    <x v="2"/>
    <x v="2"/>
    <n v="3.25"/>
    <x v="0"/>
  </r>
  <r>
    <n v="36"/>
    <s v="ORD027"/>
    <d v="2024-02-12T09:09:47"/>
    <x v="32"/>
    <x v="32"/>
    <s v="It009"/>
    <n v="1"/>
    <s v="Jamie"/>
    <x v="0"/>
    <x v="12"/>
    <x v="2"/>
    <n v="4"/>
    <x v="0"/>
  </r>
  <r>
    <n v="37"/>
    <s v="ORD028"/>
    <d v="2024-02-12T09:14:32"/>
    <x v="33"/>
    <x v="33"/>
    <s v="It001"/>
    <n v="1"/>
    <s v="Morgan"/>
    <x v="1"/>
    <x v="4"/>
    <x v="2"/>
    <n v="3.45"/>
    <x v="0"/>
  </r>
  <r>
    <n v="38"/>
    <s v="ORD028"/>
    <d v="2024-02-12T09:14:32"/>
    <x v="33"/>
    <x v="33"/>
    <s v="It016"/>
    <n v="1"/>
    <s v="Morgan"/>
    <x v="2"/>
    <x v="5"/>
    <x v="1"/>
    <n v="3.75"/>
    <x v="0"/>
  </r>
  <r>
    <n v="39"/>
    <s v="ORD029"/>
    <d v="2024-02-12T09:19:11"/>
    <x v="34"/>
    <x v="34"/>
    <s v="It005"/>
    <n v="1"/>
    <s v="Riley"/>
    <x v="1"/>
    <x v="6"/>
    <x v="0"/>
    <n v="3.15"/>
    <x v="0"/>
  </r>
  <r>
    <n v="40"/>
    <s v="ORD029"/>
    <d v="2024-02-12T09:19:11"/>
    <x v="34"/>
    <x v="34"/>
    <s v="It020"/>
    <n v="1"/>
    <s v="Riley"/>
    <x v="2"/>
    <x v="2"/>
    <x v="1"/>
    <n v="3.55"/>
    <x v="0"/>
  </r>
  <r>
    <n v="41"/>
    <s v="ORD029"/>
    <d v="2024-02-12T09:19:11"/>
    <x v="34"/>
    <x v="34"/>
    <s v="It012"/>
    <n v="1"/>
    <s v="Riley"/>
    <x v="2"/>
    <x v="10"/>
    <x v="1"/>
    <n v="4.7"/>
    <x v="0"/>
  </r>
  <r>
    <n v="42"/>
    <s v="ORD030"/>
    <d v="2024-02-12T09:35:06"/>
    <x v="35"/>
    <x v="35"/>
    <s v="It004"/>
    <n v="1"/>
    <s v="Jordan"/>
    <x v="0"/>
    <x v="11"/>
    <x v="1"/>
    <n v="3.75"/>
    <x v="0"/>
  </r>
  <r>
    <n v="43"/>
    <s v="ORD031"/>
    <d v="2024-02-12T09:48:39"/>
    <x v="36"/>
    <x v="36"/>
    <s v="It021"/>
    <n v="1"/>
    <s v="Harper"/>
    <x v="0"/>
    <x v="13"/>
    <x v="2"/>
    <n v="3.35"/>
    <x v="0"/>
  </r>
  <r>
    <n v="44"/>
    <s v="ORD032"/>
    <d v="2024-02-12T10:02:18"/>
    <x v="37"/>
    <x v="37"/>
    <s v="It007"/>
    <n v="1"/>
    <s v="Casey"/>
    <x v="0"/>
    <x v="7"/>
    <x v="1"/>
    <n v="4.5999999999999996"/>
    <x v="0"/>
  </r>
  <r>
    <n v="45"/>
    <s v="ORD033"/>
    <d v="2024-02-12T10:17:45"/>
    <x v="38"/>
    <x v="38"/>
    <s v="It0010"/>
    <n v="1"/>
    <s v="Riley"/>
    <x v="0"/>
    <x v="14"/>
    <x v="0"/>
    <s v="N/A"/>
    <x v="0"/>
  </r>
  <r>
    <n v="46"/>
    <s v="ORD034"/>
    <d v="2024-02-12T10:33:22"/>
    <x v="39"/>
    <x v="39"/>
    <s v="It017"/>
    <n v="1"/>
    <s v="Alex"/>
    <x v="1"/>
    <x v="8"/>
    <x v="2"/>
    <n v="4"/>
    <x v="0"/>
  </r>
  <r>
    <n v="47"/>
    <s v="ORD035"/>
    <d v="2024-02-12T10:50:09"/>
    <x v="40"/>
    <x v="40"/>
    <s v="It009"/>
    <n v="1"/>
    <s v="Jamie"/>
    <x v="0"/>
    <x v="12"/>
    <x v="2"/>
    <n v="4"/>
    <x v="0"/>
  </r>
  <r>
    <n v="48"/>
    <s v="ORD036"/>
    <d v="2024-02-12T11:08:56"/>
    <x v="41"/>
    <x v="41"/>
    <s v="It018"/>
    <n v="1"/>
    <s v="Taylor"/>
    <x v="0"/>
    <x v="8"/>
    <x v="1"/>
    <n v="4.5999999999999996"/>
    <x v="0"/>
  </r>
  <r>
    <n v="49"/>
    <s v="ORD037"/>
    <d v="2024-02-12T11:27:34"/>
    <x v="42"/>
    <x v="42"/>
    <s v="It005"/>
    <n v="1"/>
    <s v="Quinn"/>
    <x v="1"/>
    <x v="6"/>
    <x v="0"/>
    <n v="3.15"/>
    <x v="0"/>
  </r>
  <r>
    <n v="50"/>
    <s v="ORD037"/>
    <d v="2024-02-12T11:27:34"/>
    <x v="42"/>
    <x v="42"/>
    <s v="It002"/>
    <n v="1"/>
    <s v="Quinn"/>
    <x v="2"/>
    <x v="4"/>
    <x v="1"/>
    <n v="3.75"/>
    <x v="0"/>
  </r>
  <r>
    <n v="51"/>
    <s v="ORD038"/>
    <d v="2024-02-12T12:08:22"/>
    <x v="43"/>
    <x v="43"/>
    <s v="It015"/>
    <n v="1"/>
    <s v="Peyton"/>
    <x v="1"/>
    <x v="5"/>
    <x v="2"/>
    <n v="3.45"/>
    <x v="0"/>
  </r>
  <r>
    <n v="52"/>
    <s v="ORD038"/>
    <d v="2024-02-12T12:08:22"/>
    <x v="43"/>
    <x v="43"/>
    <s v="It003"/>
    <n v="1"/>
    <s v="Peyton"/>
    <x v="2"/>
    <x v="11"/>
    <x v="2"/>
    <n v="3.45"/>
    <x v="0"/>
  </r>
  <r>
    <n v="53"/>
    <s v="ORD038"/>
    <d v="2024-02-12T12:08:22"/>
    <x v="43"/>
    <x v="43"/>
    <s v="It016"/>
    <n v="1"/>
    <s v="Peyton"/>
    <x v="2"/>
    <x v="5"/>
    <x v="1"/>
    <n v="3.75"/>
    <x v="0"/>
  </r>
  <r>
    <n v="54"/>
    <s v="ORD039"/>
    <d v="2024-02-12T12:10:12"/>
    <x v="44"/>
    <x v="44"/>
    <s v="It005"/>
    <n v="1"/>
    <s v="Riley"/>
    <x v="0"/>
    <x v="6"/>
    <x v="0"/>
    <n v="3.15"/>
    <x v="0"/>
  </r>
  <r>
    <n v="55"/>
    <s v="ORD039"/>
    <d v="2024-02-12T12:10:12"/>
    <x v="44"/>
    <x v="44"/>
    <s v="It020"/>
    <n v="1"/>
    <s v="Riley"/>
    <x v="2"/>
    <x v="2"/>
    <x v="1"/>
    <n v="3.55"/>
    <x v="0"/>
  </r>
  <r>
    <n v="56"/>
    <s v="ORD040"/>
    <d v="2024-02-12T12:11:03"/>
    <x v="45"/>
    <x v="45"/>
    <s v="It006"/>
    <n v="1"/>
    <s v="Cameron"/>
    <x v="0"/>
    <x v="7"/>
    <x v="2"/>
    <n v="4.2"/>
    <x v="0"/>
  </r>
  <r>
    <n v="57"/>
    <s v="ORD040"/>
    <d v="2024-02-12T12:11:03"/>
    <x v="45"/>
    <x v="45"/>
    <s v="It018"/>
    <n v="1"/>
    <s v="Cameron"/>
    <x v="2"/>
    <x v="8"/>
    <x v="1"/>
    <n v="4.5999999999999996"/>
    <x v="0"/>
  </r>
  <r>
    <n v="58"/>
    <s v="ORD041"/>
    <d v="2024-02-12T12:16:09"/>
    <x v="46"/>
    <x v="46"/>
    <s v="It023"/>
    <n v="1"/>
    <s v="Quinn"/>
    <x v="1"/>
    <x v="9"/>
    <x v="0"/>
    <n v="5.6"/>
    <x v="0"/>
  </r>
  <r>
    <n v="59"/>
    <s v="ORD041"/>
    <d v="2024-02-12T12:16:09"/>
    <x v="46"/>
    <x v="46"/>
    <s v="It011"/>
    <n v="1"/>
    <s v="Quinn"/>
    <x v="2"/>
    <x v="10"/>
    <x v="2"/>
    <n v="4.5"/>
    <x v="0"/>
  </r>
  <r>
    <n v="60"/>
    <s v="ORD041"/>
    <d v="2024-02-12T12:16:09"/>
    <x v="46"/>
    <x v="46"/>
    <s v="It011"/>
    <n v="1"/>
    <s v="Quinn"/>
    <x v="2"/>
    <x v="10"/>
    <x v="2"/>
    <n v="4.5"/>
    <x v="0"/>
  </r>
  <r>
    <n v="61"/>
    <s v="ORD042"/>
    <d v="2024-02-12T12:18:14"/>
    <x v="47"/>
    <x v="47"/>
    <s v="It004"/>
    <n v="1"/>
    <s v="Taylor"/>
    <x v="0"/>
    <x v="11"/>
    <x v="1"/>
    <n v="3.75"/>
    <x v="0"/>
  </r>
  <r>
    <n v="62"/>
    <s v="ORD043"/>
    <d v="2024-02-12T12:21:27"/>
    <x v="48"/>
    <x v="48"/>
    <s v="It022"/>
    <n v="1"/>
    <s v="Jamie"/>
    <x v="0"/>
    <x v="13"/>
    <x v="1"/>
    <n v="3.75"/>
    <x v="0"/>
  </r>
  <r>
    <n v="63"/>
    <s v="ORD044"/>
    <d v="2024-02-12T12:23:39"/>
    <x v="49"/>
    <x v="49"/>
    <s v="It018"/>
    <n v="1"/>
    <s v="Riley"/>
    <x v="0"/>
    <x v="8"/>
    <x v="1"/>
    <n v="4.5999999999999996"/>
    <x v="0"/>
  </r>
  <r>
    <n v="64"/>
    <s v="ORD045"/>
    <d v="2024-02-12T12:26:05"/>
    <x v="50"/>
    <x v="50"/>
    <s v="It017"/>
    <n v="1"/>
    <s v="Alex"/>
    <x v="1"/>
    <x v="8"/>
    <x v="2"/>
    <n v="4"/>
    <x v="0"/>
  </r>
  <r>
    <n v="65"/>
    <s v="ORD046"/>
    <d v="2024-02-12T12:29:17"/>
    <x v="51"/>
    <x v="51"/>
    <s v="It009"/>
    <n v="1"/>
    <s v="Casey"/>
    <x v="0"/>
    <x v="12"/>
    <x v="2"/>
    <n v="4"/>
    <x v="0"/>
  </r>
  <r>
    <n v="66"/>
    <s v="ORD047"/>
    <d v="2024-02-12T12:32:29"/>
    <x v="52"/>
    <x v="52"/>
    <s v="It009"/>
    <n v="1"/>
    <s v="Brooke"/>
    <x v="0"/>
    <x v="12"/>
    <x v="2"/>
    <n v="4"/>
    <x v="0"/>
  </r>
  <r>
    <n v="67"/>
    <s v="ORD048"/>
    <d v="2024-02-12T12:35:33"/>
    <x v="53"/>
    <x v="53"/>
    <s v="It012"/>
    <n v="1"/>
    <s v="Jordan"/>
    <x v="0"/>
    <x v="10"/>
    <x v="1"/>
    <n v="4.7"/>
    <x v="0"/>
  </r>
  <r>
    <n v="68"/>
    <s v="ORD049"/>
    <d v="2024-02-12T12:38:46"/>
    <x v="54"/>
    <x v="54"/>
    <s v="It005"/>
    <n v="1"/>
    <s v="Peyton"/>
    <x v="1"/>
    <x v="6"/>
    <x v="0"/>
    <n v="3.15"/>
    <x v="0"/>
  </r>
  <r>
    <n v="69"/>
    <s v="ORD050"/>
    <d v="2024-02-12T12:41:58"/>
    <x v="55"/>
    <x v="55"/>
    <s v="It019"/>
    <n v="1"/>
    <s v="Morgan"/>
    <x v="0"/>
    <x v="2"/>
    <x v="2"/>
    <n v="3.25"/>
    <x v="0"/>
  </r>
  <r>
    <n v="70"/>
    <s v="ORD051"/>
    <d v="2024-02-12T12:44:11"/>
    <x v="56"/>
    <x v="56"/>
    <s v="It020"/>
    <n v="1"/>
    <s v="Harper"/>
    <x v="1"/>
    <x v="2"/>
    <x v="1"/>
    <n v="3.55"/>
    <x v="0"/>
  </r>
  <r>
    <n v="71"/>
    <s v="ORD052"/>
    <d v="2024-02-12T12:47:24"/>
    <x v="57"/>
    <x v="57"/>
    <s v="It021"/>
    <n v="1"/>
    <s v="Cameron"/>
    <x v="0"/>
    <x v="13"/>
    <x v="2"/>
    <n v="3.35"/>
    <x v="0"/>
  </r>
  <r>
    <n v="72"/>
    <s v="ORD053"/>
    <d v="2024-02-12T12:50:37"/>
    <x v="58"/>
    <x v="58"/>
    <s v="It014"/>
    <n v="1"/>
    <s v="Avery"/>
    <x v="1"/>
    <x v="1"/>
    <x v="1"/>
    <n v="4.5999999999999996"/>
    <x v="0"/>
  </r>
  <r>
    <n v="73"/>
    <s v="ORD054"/>
    <d v="2024-02-12T12:53:49"/>
    <x v="59"/>
    <x v="59"/>
    <s v="It016"/>
    <n v="1"/>
    <s v="Quinn"/>
    <x v="0"/>
    <x v="5"/>
    <x v="1"/>
    <n v="3.75"/>
    <x v="0"/>
  </r>
  <r>
    <n v="74"/>
    <s v="ORD055"/>
    <d v="2024-02-12T12:56:15"/>
    <x v="60"/>
    <x v="60"/>
    <s v="It023"/>
    <n v="1"/>
    <s v="Taylor"/>
    <x v="0"/>
    <x v="9"/>
    <x v="0"/>
    <n v="5.6"/>
    <x v="0"/>
  </r>
  <r>
    <n v="75"/>
    <s v="ORD056"/>
    <d v="2024-02-12T12:59:28"/>
    <x v="61"/>
    <x v="61"/>
    <s v="It020"/>
    <n v="1"/>
    <s v="Jamie"/>
    <x v="0"/>
    <x v="2"/>
    <x v="1"/>
    <n v="3.55"/>
    <x v="0"/>
  </r>
  <r>
    <n v="76"/>
    <s v="ORD057"/>
    <d v="2024-02-12T13:02:42"/>
    <x v="62"/>
    <x v="62"/>
    <s v="It013"/>
    <n v="1"/>
    <s v="Riley"/>
    <x v="1"/>
    <x v="1"/>
    <x v="2"/>
    <n v="4.2"/>
    <x v="0"/>
  </r>
  <r>
    <n v="77"/>
    <s v="ORD058"/>
    <d v="2024-02-12T13:05:54"/>
    <x v="63"/>
    <x v="63"/>
    <s v="It001"/>
    <n v="1"/>
    <s v="Alex"/>
    <x v="0"/>
    <x v="4"/>
    <x v="2"/>
    <n v="3.45"/>
    <x v="0"/>
  </r>
  <r>
    <n v="78"/>
    <s v="ORD059"/>
    <d v="2024-02-12T13:08:06"/>
    <x v="64"/>
    <x v="64"/>
    <s v="It003"/>
    <n v="1"/>
    <s v="Casey"/>
    <x v="1"/>
    <x v="11"/>
    <x v="2"/>
    <n v="3.45"/>
    <x v="0"/>
  </r>
  <r>
    <n v="79"/>
    <s v="ORD060"/>
    <d v="2024-02-12T13:11:19"/>
    <x v="65"/>
    <x v="65"/>
    <s v="It008"/>
    <n v="1"/>
    <s v="Brooke"/>
    <x v="0"/>
    <x v="0"/>
    <x v="0"/>
    <n v="2.15"/>
    <x v="0"/>
  </r>
  <r>
    <n v="80"/>
    <s v="ORD061"/>
    <d v="2024-02-12T13:13:31"/>
    <x v="66"/>
    <x v="66"/>
    <s v="It002"/>
    <n v="1"/>
    <s v="Harper"/>
    <x v="1"/>
    <x v="4"/>
    <x v="1"/>
    <n v="3.75"/>
    <x v="0"/>
  </r>
  <r>
    <n v="81"/>
    <s v="ORD061"/>
    <d v="2024-02-12T13:13:43"/>
    <x v="67"/>
    <x v="67"/>
    <s v="It007"/>
    <n v="1"/>
    <s v="Harper"/>
    <x v="2"/>
    <x v="7"/>
    <x v="1"/>
    <n v="4.5999999999999996"/>
    <x v="0"/>
  </r>
  <r>
    <n v="82"/>
    <s v="ORD062"/>
    <d v="2024-02-12T13:15:56"/>
    <x v="68"/>
    <x v="68"/>
    <s v="It019"/>
    <n v="1"/>
    <s v="Jordan"/>
    <x v="0"/>
    <x v="2"/>
    <x v="2"/>
    <n v="3.25"/>
    <x v="0"/>
  </r>
  <r>
    <n v="83"/>
    <s v="ORD063"/>
    <d v="2024-02-12T13:17:08"/>
    <x v="69"/>
    <x v="69"/>
    <s v="It021"/>
    <n v="1"/>
    <s v="Avery"/>
    <x v="0"/>
    <x v="13"/>
    <x v="2"/>
    <n v="3.35"/>
    <x v="0"/>
  </r>
  <r>
    <n v="84"/>
    <s v="ORD063"/>
    <d v="2024-02-12T13:17:08"/>
    <x v="69"/>
    <x v="69"/>
    <s v="It005"/>
    <n v="1"/>
    <s v="Avery"/>
    <x v="2"/>
    <x v="6"/>
    <x v="0"/>
    <n v="3.15"/>
    <x v="0"/>
  </r>
  <r>
    <n v="85"/>
    <s v="ORD063"/>
    <d v="2024-02-12T13:17:08"/>
    <x v="69"/>
    <x v="69"/>
    <s v="It014"/>
    <n v="1"/>
    <s v="Avery"/>
    <x v="2"/>
    <x v="1"/>
    <x v="1"/>
    <n v="4.5999999999999996"/>
    <x v="0"/>
  </r>
  <r>
    <n v="86"/>
    <s v="ORD064"/>
    <d v="2024-02-12T13:20:47"/>
    <x v="70"/>
    <x v="70"/>
    <s v="It004"/>
    <n v="1"/>
    <s v="Casey"/>
    <x v="1"/>
    <x v="11"/>
    <x v="1"/>
    <n v="3.75"/>
    <x v="0"/>
  </r>
  <r>
    <n v="87"/>
    <s v="ORD064"/>
    <d v="2024-02-12T13:20:47"/>
    <x v="70"/>
    <x v="70"/>
    <s v="It003"/>
    <n v="1"/>
    <s v="Casey"/>
    <x v="2"/>
    <x v="11"/>
    <x v="2"/>
    <n v="3.45"/>
    <x v="0"/>
  </r>
  <r>
    <n v="88"/>
    <s v="ORD065"/>
    <d v="2024-02-12T13:22:12"/>
    <x v="71"/>
    <x v="71"/>
    <s v="It012"/>
    <n v="1"/>
    <s v="Taylor"/>
    <x v="0"/>
    <x v="10"/>
    <x v="1"/>
    <n v="4.7"/>
    <x v="0"/>
  </r>
  <r>
    <n v="89"/>
    <s v="ORD065"/>
    <d v="2024-02-12T13:22:12"/>
    <x v="71"/>
    <x v="71"/>
    <s v="It009"/>
    <n v="1"/>
    <s v="Taylor"/>
    <x v="2"/>
    <x v="12"/>
    <x v="2"/>
    <n v="4"/>
    <x v="0"/>
  </r>
  <r>
    <n v="90"/>
    <s v="ORD066"/>
    <d v="2024-02-12T13:25:38"/>
    <x v="72"/>
    <x v="72"/>
    <s v="It018"/>
    <n v="1"/>
    <s v="Riley"/>
    <x v="0"/>
    <x v="8"/>
    <x v="1"/>
    <n v="4.5999999999999996"/>
    <x v="0"/>
  </r>
  <r>
    <n v="91"/>
    <s v="ORD066"/>
    <d v="2024-02-12T13:25:02"/>
    <x v="73"/>
    <x v="73"/>
    <s v="It022"/>
    <n v="1"/>
    <s v="Riley"/>
    <x v="2"/>
    <x v="13"/>
    <x v="1"/>
    <n v="3.75"/>
    <x v="0"/>
  </r>
  <r>
    <n v="92"/>
    <s v="ORD067"/>
    <d v="2024-02-12T13:27:14"/>
    <x v="74"/>
    <x v="74"/>
    <s v="It011"/>
    <n v="1"/>
    <s v="Jamie"/>
    <x v="0"/>
    <x v="10"/>
    <x v="2"/>
    <n v="4.5"/>
    <x v="0"/>
  </r>
  <r>
    <n v="93"/>
    <s v="ORD067"/>
    <d v="2024-02-12T13:27:14"/>
    <x v="74"/>
    <x v="74"/>
    <s v="It015"/>
    <n v="1"/>
    <s v="Jamie"/>
    <x v="2"/>
    <x v="5"/>
    <x v="2"/>
    <n v="3.45"/>
    <x v="0"/>
  </r>
  <r>
    <n v="94"/>
    <s v="ORD068"/>
    <d v="2024-02-12T13:30:38"/>
    <x v="75"/>
    <x v="75"/>
    <s v="It006"/>
    <n v="1"/>
    <s v="Morgan"/>
    <x v="0"/>
    <x v="7"/>
    <x v="2"/>
    <n v="4.2"/>
    <x v="0"/>
  </r>
  <r>
    <n v="95"/>
    <s v="ORD068"/>
    <d v="2024-02-12T13:30:38"/>
    <x v="75"/>
    <x v="75"/>
    <s v="It022"/>
    <n v="1"/>
    <s v="Morgan"/>
    <x v="2"/>
    <x v="13"/>
    <x v="1"/>
    <n v="3.75"/>
    <x v="0"/>
  </r>
  <r>
    <n v="96"/>
    <s v="ORD069"/>
    <d v="2024-02-12T13:32:57"/>
    <x v="76"/>
    <x v="76"/>
    <s v="It010"/>
    <n v="1"/>
    <s v="Quinn"/>
    <x v="0"/>
    <x v="12"/>
    <x v="1"/>
    <n v="4.5999999999999996"/>
    <x v="0"/>
  </r>
  <r>
    <n v="97"/>
    <s v="ORD069"/>
    <d v="2024-02-12T13:32:57"/>
    <x v="76"/>
    <x v="76"/>
    <s v="It024"/>
    <n v="1"/>
    <s v="Quinn"/>
    <x v="2"/>
    <x v="3"/>
    <x v="0"/>
    <n v="5.5"/>
    <x v="0"/>
  </r>
  <r>
    <n v="98"/>
    <s v="ORD070"/>
    <d v="2024-02-12T13:35:21"/>
    <x v="77"/>
    <x v="77"/>
    <s v="It001"/>
    <n v="1"/>
    <s v="Peyton"/>
    <x v="1"/>
    <x v="4"/>
    <x v="2"/>
    <n v="3.45"/>
    <x v="0"/>
  </r>
  <r>
    <n v="99"/>
    <s v="ORD070"/>
    <d v="2024-02-12T13:35:21"/>
    <x v="77"/>
    <x v="77"/>
    <s v="It017"/>
    <n v="1"/>
    <s v="Peyton"/>
    <x v="2"/>
    <x v="8"/>
    <x v="2"/>
    <n v="4"/>
    <x v="0"/>
  </r>
  <r>
    <n v="100"/>
    <s v="ORD078"/>
    <d v="2024-02-12T13:55:45"/>
    <x v="78"/>
    <x v="78"/>
    <s v="It020"/>
    <n v="1"/>
    <s v="Alex"/>
    <x v="0"/>
    <x v="2"/>
    <x v="1"/>
    <n v="3.55"/>
    <x v="0"/>
  </r>
  <r>
    <n v="101"/>
    <s v="ORD079"/>
    <d v="2024-02-12T14:05:16"/>
    <x v="79"/>
    <x v="79"/>
    <s v="It021"/>
    <n v="1"/>
    <s v="Harper"/>
    <x v="1"/>
    <x v="13"/>
    <x v="2"/>
    <n v="3.35"/>
    <x v="0"/>
  </r>
  <r>
    <n v="102"/>
    <s v="ORD080"/>
    <d v="2024-02-12T14:17:28"/>
    <x v="80"/>
    <x v="80"/>
    <s v="It004"/>
    <n v="1"/>
    <s v="Taylor"/>
    <x v="0"/>
    <x v="11"/>
    <x v="1"/>
    <n v="3.75"/>
    <x v="0"/>
  </r>
  <r>
    <n v="103"/>
    <s v="ORD080"/>
    <d v="2024-02-12T14:17:28"/>
    <x v="80"/>
    <x v="80"/>
    <s v="It013"/>
    <n v="1"/>
    <s v="Taylor"/>
    <x v="2"/>
    <x v="1"/>
    <x v="2"/>
    <n v="4.2"/>
    <x v="0"/>
  </r>
  <r>
    <n v="104"/>
    <s v="ORD081"/>
    <d v="2024-02-12T14:30:51"/>
    <x v="81"/>
    <x v="81"/>
    <s v="It018"/>
    <n v="1"/>
    <s v="Jordan"/>
    <x v="1"/>
    <x v="8"/>
    <x v="1"/>
    <n v="4.5999999999999996"/>
    <x v="0"/>
  </r>
  <r>
    <n v="105"/>
    <s v="ORD082"/>
    <d v="2024-02-12T14:45:04"/>
    <x v="82"/>
    <x v="82"/>
    <s v="It007"/>
    <n v="1"/>
    <s v="Casey"/>
    <x v="1"/>
    <x v="7"/>
    <x v="1"/>
    <n v="4.5999999999999996"/>
    <x v="0"/>
  </r>
  <r>
    <n v="106"/>
    <s v="ORD082"/>
    <d v="2024-02-12T14:45:04"/>
    <x v="82"/>
    <x v="82"/>
    <s v="It011"/>
    <n v="1"/>
    <s v="Casey"/>
    <x v="2"/>
    <x v="10"/>
    <x v="2"/>
    <n v="4.5"/>
    <x v="0"/>
  </r>
  <r>
    <n v="107"/>
    <s v="ORD083"/>
    <d v="2024-02-12T15:00:29"/>
    <x v="83"/>
    <x v="83"/>
    <s v="It013"/>
    <n v="1"/>
    <s v="Riley"/>
    <x v="0"/>
    <x v="1"/>
    <x v="2"/>
    <n v="4.2"/>
    <x v="0"/>
  </r>
  <r>
    <n v="108"/>
    <s v="ORD084"/>
    <d v="2024-02-12T15:20:42"/>
    <x v="84"/>
    <x v="84"/>
    <s v="It009"/>
    <n v="1"/>
    <s v="Jamie"/>
    <x v="1"/>
    <x v="12"/>
    <x v="2"/>
    <n v="4"/>
    <x v="0"/>
  </r>
  <r>
    <n v="109"/>
    <s v="ORD084"/>
    <d v="2024-02-12T15:20:42"/>
    <x v="84"/>
    <x v="84"/>
    <s v="It003"/>
    <n v="1"/>
    <s v="Jamie"/>
    <x v="2"/>
    <x v="11"/>
    <x v="2"/>
    <n v="3.45"/>
    <x v="0"/>
  </r>
  <r>
    <n v="110"/>
    <s v="ORD085"/>
    <d v="2024-02-12T15:40:08"/>
    <x v="85"/>
    <x v="85"/>
    <s v="It014"/>
    <n v="1"/>
    <s v="Morgan"/>
    <x v="0"/>
    <x v="1"/>
    <x v="1"/>
    <n v="4.5999999999999996"/>
    <x v="0"/>
  </r>
  <r>
    <n v="111"/>
    <s v="ORD085"/>
    <d v="2024-02-12T15:40:12"/>
    <x v="86"/>
    <x v="86"/>
    <s v="It022"/>
    <n v="1"/>
    <s v="Morgan"/>
    <x v="2"/>
    <x v="13"/>
    <x v="1"/>
    <n v="3.75"/>
    <x v="0"/>
  </r>
  <r>
    <n v="112"/>
    <s v="ORD086"/>
    <d v="2024-02-12T16:00:23"/>
    <x v="87"/>
    <x v="87"/>
    <s v="It005"/>
    <n v="1"/>
    <s v="Brooke"/>
    <x v="0"/>
    <x v="6"/>
    <x v="0"/>
    <n v="3.15"/>
    <x v="0"/>
  </r>
  <r>
    <n v="113"/>
    <s v="ORD087"/>
    <d v="2024-02-12T16:25:34"/>
    <x v="88"/>
    <x v="88"/>
    <s v="It017"/>
    <n v="1"/>
    <s v="Avery"/>
    <x v="0"/>
    <x v="8"/>
    <x v="2"/>
    <n v="4"/>
    <x v="0"/>
  </r>
  <r>
    <n v="114"/>
    <s v="ORD088"/>
    <d v="2024-02-12T16:50:45"/>
    <x v="89"/>
    <x v="89"/>
    <s v="It012"/>
    <n v="1"/>
    <s v="Quinn"/>
    <x v="0"/>
    <x v="10"/>
    <x v="1"/>
    <n v="4.7"/>
    <x v="0"/>
  </r>
  <r>
    <n v="115"/>
    <s v="ORD089"/>
    <d v="2024-02-12T17:00:45"/>
    <x v="90"/>
    <x v="90"/>
    <s v="It001"/>
    <n v="1"/>
    <s v="Sam"/>
    <x v="0"/>
    <x v="4"/>
    <x v="2"/>
    <n v="3.45"/>
    <x v="0"/>
  </r>
  <r>
    <n v="116"/>
    <s v="ORD090"/>
    <d v="2024-02-13T07:14:00"/>
    <x v="91"/>
    <x v="91"/>
    <s v="It002"/>
    <n v="1"/>
    <s v="Anna"/>
    <x v="0"/>
    <x v="4"/>
    <x v="1"/>
    <n v="3.75"/>
    <x v="1"/>
  </r>
  <r>
    <n v="117"/>
    <s v="ORD091"/>
    <d v="2024-02-13T07:19:00"/>
    <x v="92"/>
    <x v="92"/>
    <s v="It004"/>
    <n v="1"/>
    <s v="Chris"/>
    <x v="1"/>
    <x v="11"/>
    <x v="1"/>
    <n v="3.75"/>
    <x v="1"/>
  </r>
  <r>
    <n v="118"/>
    <s v="ORD091"/>
    <d v="2024-02-13T07:19:00"/>
    <x v="92"/>
    <x v="92"/>
    <s v="It028"/>
    <n v="1"/>
    <s v="Chris"/>
    <x v="2"/>
    <x v="14"/>
    <x v="0"/>
    <s v="N/A"/>
    <x v="1"/>
  </r>
  <r>
    <n v="119"/>
    <s v="ORD092"/>
    <d v="2024-02-13T07:24:00"/>
    <x v="93"/>
    <x v="93"/>
    <s v="It017"/>
    <n v="1"/>
    <s v="Pat"/>
    <x v="0"/>
    <x v="8"/>
    <x v="2"/>
    <n v="4"/>
    <x v="1"/>
  </r>
  <r>
    <n v="120"/>
    <s v="ORD093"/>
    <d v="2024-02-13T07:30:00"/>
    <x v="94"/>
    <x v="94"/>
    <s v="It023"/>
    <n v="1"/>
    <s v="Alex"/>
    <x v="1"/>
    <x v="9"/>
    <x v="0"/>
    <n v="5.6"/>
    <x v="1"/>
  </r>
  <r>
    <n v="121"/>
    <s v="ORD093"/>
    <d v="2024-02-13T07:30:00"/>
    <x v="94"/>
    <x v="94"/>
    <s v="It011"/>
    <n v="1"/>
    <s v="Alex"/>
    <x v="2"/>
    <x v="10"/>
    <x v="2"/>
    <n v="4.5"/>
    <x v="1"/>
  </r>
  <r>
    <n v="122"/>
    <s v="ORD094"/>
    <d v="2024-02-13T07:35:00"/>
    <x v="95"/>
    <x v="95"/>
    <s v="It006"/>
    <n v="1"/>
    <s v="Jordan"/>
    <x v="0"/>
    <x v="7"/>
    <x v="2"/>
    <n v="4.2"/>
    <x v="1"/>
  </r>
  <r>
    <n v="123"/>
    <s v="ORD095"/>
    <d v="2024-02-13T07:40:00"/>
    <x v="96"/>
    <x v="96"/>
    <s v="It021"/>
    <n v="1"/>
    <s v="Taylor"/>
    <x v="1"/>
    <x v="13"/>
    <x v="2"/>
    <n v="3.35"/>
    <x v="1"/>
  </r>
  <r>
    <n v="124"/>
    <s v="ORD096"/>
    <d v="2024-02-13T07:45:00"/>
    <x v="97"/>
    <x v="97"/>
    <s v="It015"/>
    <n v="1"/>
    <s v="Casey"/>
    <x v="0"/>
    <x v="5"/>
    <x v="2"/>
    <n v="3.45"/>
    <x v="1"/>
  </r>
  <r>
    <n v="125"/>
    <s v="ORD097"/>
    <d v="2024-02-13T07:50:00"/>
    <x v="98"/>
    <x v="98"/>
    <s v="It008"/>
    <n v="1"/>
    <s v="Jamie"/>
    <x v="1"/>
    <x v="0"/>
    <x v="0"/>
    <n v="2.15"/>
    <x v="1"/>
  </r>
  <r>
    <n v="126"/>
    <s v="ORD097"/>
    <d v="2024-02-13T07:50:00"/>
    <x v="98"/>
    <x v="98"/>
    <s v="It024"/>
    <n v="1"/>
    <s v="Jamie"/>
    <x v="2"/>
    <x v="3"/>
    <x v="0"/>
    <n v="5.5"/>
    <x v="1"/>
  </r>
  <r>
    <n v="127"/>
    <s v="ORD098"/>
    <d v="2024-02-13T07:56:00"/>
    <x v="99"/>
    <x v="99"/>
    <s v="It001"/>
    <n v="1"/>
    <s v="Morgan"/>
    <x v="0"/>
    <x v="4"/>
    <x v="2"/>
    <n v="3.45"/>
    <x v="1"/>
  </r>
  <r>
    <n v="128"/>
    <s v="ORD099"/>
    <d v="2024-02-13T08:01:00"/>
    <x v="100"/>
    <x v="100"/>
    <s v="It019"/>
    <n v="1"/>
    <s v="Riley"/>
    <x v="1"/>
    <x v="2"/>
    <x v="2"/>
    <n v="3.25"/>
    <x v="1"/>
  </r>
  <r>
    <n v="129"/>
    <s v="ORD100"/>
    <d v="2024-02-13T08:06:00"/>
    <x v="101"/>
    <x v="101"/>
    <s v="It003"/>
    <n v="1"/>
    <s v="Cameron"/>
    <x v="0"/>
    <x v="11"/>
    <x v="2"/>
    <n v="3.45"/>
    <x v="1"/>
  </r>
  <r>
    <n v="130"/>
    <s v="ORD100"/>
    <d v="2024-02-13T08:06:00"/>
    <x v="101"/>
    <x v="101"/>
    <s v="It027"/>
    <n v="1"/>
    <s v="Cameron"/>
    <x v="2"/>
    <x v="14"/>
    <x v="0"/>
    <s v="N/A"/>
    <x v="1"/>
  </r>
  <r>
    <n v="131"/>
    <s v="ORD101"/>
    <d v="2024-02-13T08:11:00"/>
    <x v="102"/>
    <x v="102"/>
    <s v="It022"/>
    <n v="1"/>
    <s v="Quinn"/>
    <x v="1"/>
    <x v="13"/>
    <x v="1"/>
    <n v="3.75"/>
    <x v="1"/>
  </r>
  <r>
    <n v="132"/>
    <s v="ORD102"/>
    <d v="2024-02-13T08:17:00"/>
    <x v="103"/>
    <x v="103"/>
    <s v="It018"/>
    <n v="1"/>
    <s v="Peyton"/>
    <x v="0"/>
    <x v="8"/>
    <x v="1"/>
    <n v="4.5999999999999996"/>
    <x v="1"/>
  </r>
  <r>
    <n v="133"/>
    <s v="ORD103"/>
    <d v="2024-02-13T08:22:00"/>
    <x v="104"/>
    <x v="104"/>
    <s v="It005"/>
    <n v="1"/>
    <s v="Brooke"/>
    <x v="1"/>
    <x v="6"/>
    <x v="0"/>
    <n v="3.15"/>
    <x v="1"/>
  </r>
  <r>
    <n v="134"/>
    <s v="ORD103"/>
    <d v="2024-02-13T08:22:00"/>
    <x v="104"/>
    <x v="104"/>
    <s v="It012"/>
    <n v="1"/>
    <s v="Brooke"/>
    <x v="2"/>
    <x v="10"/>
    <x v="1"/>
    <n v="4.7"/>
    <x v="1"/>
  </r>
  <r>
    <n v="135"/>
    <s v="ORD104"/>
    <d v="2024-02-13T08:27:00"/>
    <x v="105"/>
    <x v="105"/>
    <s v="It010"/>
    <n v="1"/>
    <s v="Sam"/>
    <x v="0"/>
    <x v="12"/>
    <x v="1"/>
    <n v="4.5999999999999996"/>
    <x v="1"/>
  </r>
  <r>
    <n v="136"/>
    <s v="ORD105"/>
    <d v="2024-02-13T08:32:00"/>
    <x v="106"/>
    <x v="106"/>
    <s v="It007"/>
    <n v="1"/>
    <s v="Alex"/>
    <x v="1"/>
    <x v="7"/>
    <x v="1"/>
    <n v="4.5999999999999996"/>
    <x v="1"/>
  </r>
  <r>
    <n v="137"/>
    <s v="ORD106"/>
    <d v="2024-02-13T08:38:00"/>
    <x v="107"/>
    <x v="107"/>
    <s v="It026"/>
    <n v="1"/>
    <s v="Pat"/>
    <x v="0"/>
    <x v="14"/>
    <x v="0"/>
    <s v="N/A"/>
    <x v="1"/>
  </r>
  <r>
    <n v="138"/>
    <s v="ORD106"/>
    <d v="2024-02-13T08:38:00"/>
    <x v="107"/>
    <x v="107"/>
    <s v="It020"/>
    <n v="1"/>
    <s v="Pat"/>
    <x v="2"/>
    <x v="2"/>
    <x v="1"/>
    <n v="3.55"/>
    <x v="1"/>
  </r>
  <r>
    <n v="139"/>
    <s v="ORD107"/>
    <d v="2024-02-13T08:43:00"/>
    <x v="108"/>
    <x v="108"/>
    <s v="It014"/>
    <n v="1"/>
    <s v="Chris"/>
    <x v="1"/>
    <x v="1"/>
    <x v="1"/>
    <n v="4.5999999999999996"/>
    <x v="1"/>
  </r>
  <r>
    <n v="140"/>
    <s v="ORD108"/>
    <d v="2024-02-13T08:48:00"/>
    <x v="109"/>
    <x v="109"/>
    <s v="It009"/>
    <n v="1"/>
    <s v="Jordan"/>
    <x v="0"/>
    <x v="12"/>
    <x v="2"/>
    <n v="4"/>
    <x v="1"/>
  </r>
  <r>
    <n v="141"/>
    <s v="ORD109"/>
    <d v="2024-02-13T08:53:00"/>
    <x v="110"/>
    <x v="110"/>
    <s v="It002"/>
    <n v="1"/>
    <s v="Taylor"/>
    <x v="1"/>
    <x v="4"/>
    <x v="1"/>
    <n v="3.75"/>
    <x v="1"/>
  </r>
  <r>
    <n v="142"/>
    <s v="ORD109"/>
    <d v="2024-02-13T08:53:00"/>
    <x v="110"/>
    <x v="110"/>
    <s v="It016"/>
    <n v="1"/>
    <s v="Taylor"/>
    <x v="2"/>
    <x v="5"/>
    <x v="1"/>
    <n v="3.75"/>
    <x v="1"/>
  </r>
  <r>
    <n v="143"/>
    <s v="ORD110"/>
    <d v="2024-02-13T08:58:00"/>
    <x v="111"/>
    <x v="111"/>
    <s v="It013"/>
    <n v="1"/>
    <s v="Casey"/>
    <x v="0"/>
    <x v="1"/>
    <x v="2"/>
    <n v="4.2"/>
    <x v="1"/>
  </r>
  <r>
    <n v="144"/>
    <s v="ORD111"/>
    <d v="2024-02-13T09:04:00"/>
    <x v="112"/>
    <x v="112"/>
    <s v="It025"/>
    <n v="1"/>
    <s v="Jamie"/>
    <x v="1"/>
    <x v="14"/>
    <x v="0"/>
    <s v="N/A"/>
    <x v="1"/>
  </r>
  <r>
    <n v="145"/>
    <s v="ORD112"/>
    <d v="2024-02-13T09:09:00"/>
    <x v="113"/>
    <x v="113"/>
    <s v="It004"/>
    <n v="1"/>
    <s v="Morgan"/>
    <x v="0"/>
    <x v="11"/>
    <x v="1"/>
    <n v="3.75"/>
    <x v="1"/>
  </r>
  <r>
    <n v="146"/>
    <s v="ORD113"/>
    <d v="2024-02-13T09:14:00"/>
    <x v="114"/>
    <x v="114"/>
    <s v="It021"/>
    <n v="1"/>
    <s v="Riley"/>
    <x v="1"/>
    <x v="13"/>
    <x v="2"/>
    <n v="3.35"/>
    <x v="1"/>
  </r>
  <r>
    <n v="147"/>
    <s v="ORD114"/>
    <d v="2024-02-13T09:19:00"/>
    <x v="115"/>
    <x v="115"/>
    <s v="It006"/>
    <n v="1"/>
    <s v="Cameron"/>
    <x v="0"/>
    <x v="7"/>
    <x v="2"/>
    <n v="4.2"/>
    <x v="1"/>
  </r>
  <r>
    <n v="148"/>
    <s v="ORD115"/>
    <d v="2024-02-13T09:25:00"/>
    <x v="116"/>
    <x v="116"/>
    <s v="It019"/>
    <n v="1"/>
    <s v="Quinn"/>
    <x v="1"/>
    <x v="2"/>
    <x v="2"/>
    <n v="3.25"/>
    <x v="1"/>
  </r>
  <r>
    <n v="149"/>
    <s v="ORD116"/>
    <d v="2024-02-13T09:30:00"/>
    <x v="117"/>
    <x v="117"/>
    <s v="It003"/>
    <n v="1"/>
    <s v="Peyton"/>
    <x v="0"/>
    <x v="11"/>
    <x v="2"/>
    <n v="3.45"/>
    <x v="1"/>
  </r>
  <r>
    <n v="150"/>
    <s v="ORD117"/>
    <d v="2024-02-13T09:35:00"/>
    <x v="118"/>
    <x v="118"/>
    <s v="It022"/>
    <n v="1"/>
    <s v="Brooke"/>
    <x v="1"/>
    <x v="13"/>
    <x v="1"/>
    <n v="3.75"/>
    <x v="1"/>
  </r>
  <r>
    <n v="151"/>
    <s v="ORD117"/>
    <d v="2024-02-13T09:35:00"/>
    <x v="118"/>
    <x v="118"/>
    <s v="It012"/>
    <n v="1"/>
    <s v="Brooke"/>
    <x v="2"/>
    <x v="10"/>
    <x v="1"/>
    <n v="4.7"/>
    <x v="1"/>
  </r>
  <r>
    <n v="152"/>
    <s v="ORD118"/>
    <d v="2024-02-13T09:40:00"/>
    <x v="119"/>
    <x v="119"/>
    <s v="It018"/>
    <n v="1"/>
    <s v="Sam"/>
    <x v="0"/>
    <x v="8"/>
    <x v="1"/>
    <n v="4.5999999999999996"/>
    <x v="1"/>
  </r>
  <r>
    <n v="153"/>
    <s v="ORD119"/>
    <d v="2024-02-13T09:46:00"/>
    <x v="120"/>
    <x v="120"/>
    <s v="It005"/>
    <n v="1"/>
    <s v="Alex"/>
    <x v="1"/>
    <x v="6"/>
    <x v="0"/>
    <n v="3.15"/>
    <x v="1"/>
  </r>
  <r>
    <n v="154"/>
    <s v="ORD120"/>
    <d v="2024-02-13T09:51:00"/>
    <x v="121"/>
    <x v="121"/>
    <s v="It026"/>
    <n v="1"/>
    <s v="Pat"/>
    <x v="0"/>
    <x v="14"/>
    <x v="0"/>
    <s v="N/A"/>
    <x v="1"/>
  </r>
  <r>
    <n v="155"/>
    <s v="ORD121"/>
    <d v="2024-02-13T09:56:00"/>
    <x v="122"/>
    <x v="122"/>
    <s v="It014"/>
    <n v="1"/>
    <s v="Chris"/>
    <x v="1"/>
    <x v="1"/>
    <x v="1"/>
    <n v="4.5999999999999996"/>
    <x v="1"/>
  </r>
  <r>
    <n v="156"/>
    <s v="ORD122"/>
    <d v="2024-02-13T10:01:00"/>
    <x v="123"/>
    <x v="123"/>
    <s v="It009"/>
    <n v="1"/>
    <s v="Jordan"/>
    <x v="0"/>
    <x v="12"/>
    <x v="2"/>
    <n v="4"/>
    <x v="1"/>
  </r>
  <r>
    <n v="157"/>
    <s v="ORD123"/>
    <d v="2024-02-13T10:16:00"/>
    <x v="124"/>
    <x v="124"/>
    <s v="It027"/>
    <n v="1"/>
    <s v="Morgan"/>
    <x v="1"/>
    <x v="14"/>
    <x v="0"/>
    <s v="N/A"/>
    <x v="1"/>
  </r>
  <r>
    <n v="158"/>
    <s v="ORD124"/>
    <d v="2024-02-13T10:31:00"/>
    <x v="125"/>
    <x v="125"/>
    <s v="It005"/>
    <n v="1"/>
    <s v="Casey"/>
    <x v="0"/>
    <x v="6"/>
    <x v="0"/>
    <n v="3.15"/>
    <x v="1"/>
  </r>
  <r>
    <n v="159"/>
    <s v="ORD125"/>
    <d v="2024-02-13T10:45:00"/>
    <x v="126"/>
    <x v="126"/>
    <s v="It014"/>
    <n v="1"/>
    <s v="Riley"/>
    <x v="1"/>
    <x v="1"/>
    <x v="1"/>
    <n v="4.5999999999999996"/>
    <x v="1"/>
  </r>
  <r>
    <n v="160"/>
    <s v="ORD125"/>
    <d v="2024-02-13T10:45:00"/>
    <x v="126"/>
    <x v="126"/>
    <s v="It023"/>
    <n v="1"/>
    <s v="Riley"/>
    <x v="2"/>
    <x v="9"/>
    <x v="0"/>
    <n v="5.6"/>
    <x v="1"/>
  </r>
  <r>
    <n v="161"/>
    <s v="ORD126"/>
    <d v="2024-02-13T11:00:00"/>
    <x v="127"/>
    <x v="127"/>
    <s v="It018"/>
    <n v="1"/>
    <s v="Jamie"/>
    <x v="0"/>
    <x v="8"/>
    <x v="1"/>
    <n v="4.5999999999999996"/>
    <x v="1"/>
  </r>
  <r>
    <n v="162"/>
    <s v="ORD127"/>
    <d v="2024-02-13T11:15:00"/>
    <x v="128"/>
    <x v="128"/>
    <s v="It002"/>
    <n v="1"/>
    <s v="Alex"/>
    <x v="1"/>
    <x v="4"/>
    <x v="1"/>
    <n v="3.75"/>
    <x v="1"/>
  </r>
  <r>
    <n v="163"/>
    <s v="ORD128"/>
    <d v="2024-02-13T11:29:00"/>
    <x v="129"/>
    <x v="129"/>
    <s v="It011"/>
    <n v="1"/>
    <s v="Sam"/>
    <x v="0"/>
    <x v="10"/>
    <x v="2"/>
    <n v="4.5"/>
    <x v="1"/>
  </r>
  <r>
    <n v="164"/>
    <s v="ORD129"/>
    <d v="2024-02-13T11:43:00"/>
    <x v="130"/>
    <x v="130"/>
    <s v="It026"/>
    <n v="1"/>
    <s v="Quinn"/>
    <x v="1"/>
    <x v="14"/>
    <x v="0"/>
    <s v="N/A"/>
    <x v="1"/>
  </r>
  <r>
    <n v="165"/>
    <s v="ORD129"/>
    <d v="2024-02-13T11:43:00"/>
    <x v="130"/>
    <x v="130"/>
    <s v="It020"/>
    <n v="1"/>
    <s v="Quinn"/>
    <x v="2"/>
    <x v="2"/>
    <x v="1"/>
    <n v="3.55"/>
    <x v="1"/>
  </r>
  <r>
    <n v="166"/>
    <s v="ORD130"/>
    <d v="2024-02-13T11:57:00"/>
    <x v="131"/>
    <x v="131"/>
    <s v="It008"/>
    <n v="1"/>
    <s v="Pat"/>
    <x v="0"/>
    <x v="0"/>
    <x v="0"/>
    <n v="2.15"/>
    <x v="1"/>
  </r>
  <r>
    <n v="167"/>
    <s v="ORD131"/>
    <d v="2024-02-13T12:03:00"/>
    <x v="132"/>
    <x v="132"/>
    <s v="It022"/>
    <n v="1"/>
    <s v="Chris"/>
    <x v="1"/>
    <x v="13"/>
    <x v="1"/>
    <n v="3.75"/>
    <x v="1"/>
  </r>
  <r>
    <n v="168"/>
    <s v="ORD132"/>
    <d v="2024-02-13T12:10:00"/>
    <x v="133"/>
    <x v="133"/>
    <s v="It004"/>
    <n v="1"/>
    <s v="Alex"/>
    <x v="0"/>
    <x v="11"/>
    <x v="1"/>
    <n v="3.75"/>
    <x v="1"/>
  </r>
  <r>
    <n v="169"/>
    <s v="ORD133"/>
    <d v="2024-02-13T12:17:00"/>
    <x v="134"/>
    <x v="134"/>
    <s v="It015"/>
    <n v="1"/>
    <s v="Jordan"/>
    <x v="1"/>
    <x v="5"/>
    <x v="2"/>
    <n v="3.45"/>
    <x v="1"/>
  </r>
  <r>
    <n v="170"/>
    <s v="ORD134"/>
    <d v="2024-02-13T12:24:00"/>
    <x v="135"/>
    <x v="135"/>
    <s v="It026"/>
    <n v="1"/>
    <s v="Morgan"/>
    <x v="0"/>
    <x v="14"/>
    <x v="0"/>
    <s v="N/A"/>
    <x v="1"/>
  </r>
  <r>
    <n v="171"/>
    <s v="ORD134"/>
    <d v="2024-02-13T12:24:00"/>
    <x v="135"/>
    <x v="135"/>
    <s v="It018"/>
    <n v="1"/>
    <s v="Morgan"/>
    <x v="2"/>
    <x v="8"/>
    <x v="1"/>
    <n v="4.5999999999999996"/>
    <x v="1"/>
  </r>
  <r>
    <n v="172"/>
    <s v="ORD135"/>
    <d v="2024-02-13T12:31:00"/>
    <x v="136"/>
    <x v="136"/>
    <s v="It007"/>
    <n v="1"/>
    <s v="Taylor"/>
    <x v="1"/>
    <x v="7"/>
    <x v="1"/>
    <n v="4.5999999999999996"/>
    <x v="1"/>
  </r>
  <r>
    <n v="173"/>
    <s v="ORD136"/>
    <d v="2024-02-13T12:38:00"/>
    <x v="137"/>
    <x v="137"/>
    <s v="It020"/>
    <n v="1"/>
    <s v="Casey"/>
    <x v="0"/>
    <x v="2"/>
    <x v="1"/>
    <n v="3.55"/>
    <x v="1"/>
  </r>
  <r>
    <n v="174"/>
    <s v="ORD137"/>
    <d v="2024-02-13T12:45:00"/>
    <x v="138"/>
    <x v="138"/>
    <s v="It003"/>
    <n v="1"/>
    <s v="Jamie"/>
    <x v="1"/>
    <x v="11"/>
    <x v="2"/>
    <n v="3.45"/>
    <x v="1"/>
  </r>
  <r>
    <n v="175"/>
    <s v="ORD138"/>
    <d v="2024-02-13T12:52:00"/>
    <x v="139"/>
    <x v="139"/>
    <s v="It016"/>
    <n v="1"/>
    <s v="Riley"/>
    <x v="0"/>
    <x v="5"/>
    <x v="1"/>
    <n v="3.75"/>
    <x v="1"/>
  </r>
  <r>
    <n v="176"/>
    <s v="ORD139"/>
    <d v="2024-02-13T12:59:00"/>
    <x v="140"/>
    <x v="140"/>
    <s v="It009"/>
    <n v="1"/>
    <s v="Cameron"/>
    <x v="1"/>
    <x v="12"/>
    <x v="2"/>
    <n v="4"/>
    <x v="1"/>
  </r>
  <r>
    <n v="177"/>
    <s v="ORD139"/>
    <d v="2024-02-13T12:59:00"/>
    <x v="140"/>
    <x v="140"/>
    <s v="It025"/>
    <n v="1"/>
    <s v="Cameron"/>
    <x v="2"/>
    <x v="14"/>
    <x v="0"/>
    <s v="N/A"/>
    <x v="1"/>
  </r>
  <r>
    <n v="178"/>
    <s v="ORD140"/>
    <d v="2024-02-13T13:06:00"/>
    <x v="141"/>
    <x v="141"/>
    <s v="It012"/>
    <n v="1"/>
    <s v="Quinn"/>
    <x v="0"/>
    <x v="10"/>
    <x v="1"/>
    <n v="4.7"/>
    <x v="1"/>
  </r>
  <r>
    <n v="179"/>
    <s v="ORD141"/>
    <d v="2024-02-13T13:13:00"/>
    <x v="142"/>
    <x v="142"/>
    <s v="It001"/>
    <n v="1"/>
    <s v="Peyton"/>
    <x v="1"/>
    <x v="4"/>
    <x v="2"/>
    <n v="3.45"/>
    <x v="1"/>
  </r>
  <r>
    <n v="180"/>
    <s v="ORD142"/>
    <d v="2024-02-13T13:20:00"/>
    <x v="143"/>
    <x v="143"/>
    <s v="It019"/>
    <n v="1"/>
    <s v="Brooke"/>
    <x v="0"/>
    <x v="2"/>
    <x v="2"/>
    <n v="3.25"/>
    <x v="1"/>
  </r>
  <r>
    <n v="181"/>
    <s v="ORD143"/>
    <d v="2024-02-13T13:27:00"/>
    <x v="144"/>
    <x v="144"/>
    <s v="It005"/>
    <n v="1"/>
    <s v="Sam"/>
    <x v="1"/>
    <x v="6"/>
    <x v="0"/>
    <n v="3.15"/>
    <x v="1"/>
  </r>
  <r>
    <n v="182"/>
    <s v="ORD143"/>
    <d v="2024-02-13T13:27:00"/>
    <x v="144"/>
    <x v="144"/>
    <s v="It011"/>
    <n v="1"/>
    <s v="Sam"/>
    <x v="2"/>
    <x v="10"/>
    <x v="2"/>
    <n v="4.5"/>
    <x v="1"/>
  </r>
  <r>
    <n v="183"/>
    <s v="ORD144"/>
    <d v="2024-02-13T13:34:00"/>
    <x v="145"/>
    <x v="145"/>
    <s v="It028"/>
    <n v="1"/>
    <s v="Pat"/>
    <x v="0"/>
    <x v="14"/>
    <x v="0"/>
    <s v="N/A"/>
    <x v="1"/>
  </r>
  <r>
    <n v="184"/>
    <s v="ORD145"/>
    <d v="2024-02-13T13:41:00"/>
    <x v="146"/>
    <x v="146"/>
    <s v="It010"/>
    <n v="1"/>
    <s v="Alex"/>
    <x v="1"/>
    <x v="12"/>
    <x v="1"/>
    <n v="4.5999999999999996"/>
    <x v="1"/>
  </r>
  <r>
    <n v="185"/>
    <s v="ORD146"/>
    <d v="2024-02-13T13:48:00"/>
    <x v="147"/>
    <x v="147"/>
    <s v="It024"/>
    <n v="1"/>
    <s v="Chris"/>
    <x v="0"/>
    <x v="3"/>
    <x v="0"/>
    <n v="5.5"/>
    <x v="1"/>
  </r>
  <r>
    <n v="186"/>
    <s v="ORD147"/>
    <d v="2024-02-13T13:55:00"/>
    <x v="148"/>
    <x v="148"/>
    <s v="It017"/>
    <n v="1"/>
    <s v="Jordan"/>
    <x v="1"/>
    <x v="8"/>
    <x v="2"/>
    <n v="4"/>
    <x v="1"/>
  </r>
  <r>
    <n v="187"/>
    <s v="ORD147"/>
    <d v="2024-02-13T13:55:00"/>
    <x v="148"/>
    <x v="148"/>
    <s v="It021"/>
    <n v="1"/>
    <s v="Jordan"/>
    <x v="2"/>
    <x v="13"/>
    <x v="2"/>
    <n v="3.35"/>
    <x v="1"/>
  </r>
  <r>
    <n v="188"/>
    <s v="ORD148"/>
    <d v="2024-02-13T14:03:00"/>
    <x v="149"/>
    <x v="149"/>
    <s v="It006"/>
    <n v="1"/>
    <s v="Morgan"/>
    <x v="0"/>
    <x v="7"/>
    <x v="2"/>
    <n v="4.2"/>
    <x v="1"/>
  </r>
  <r>
    <n v="189"/>
    <s v="ORD149"/>
    <d v="2024-02-13T14:10:00"/>
    <x v="150"/>
    <x v="150"/>
    <s v="It023"/>
    <n v="1"/>
    <s v="Taylor"/>
    <x v="1"/>
    <x v="9"/>
    <x v="0"/>
    <n v="5.6"/>
    <x v="1"/>
  </r>
  <r>
    <n v="190"/>
    <s v="ORD150"/>
    <d v="2024-02-13T14:30:00"/>
    <x v="151"/>
    <x v="151"/>
    <s v="It002"/>
    <n v="1"/>
    <s v="Jordan"/>
    <x v="0"/>
    <x v="4"/>
    <x v="1"/>
    <n v="3.75"/>
    <x v="1"/>
  </r>
  <r>
    <n v="191"/>
    <s v="ORD151"/>
    <d v="2024-02-13T14:50:00"/>
    <x v="152"/>
    <x v="152"/>
    <s v="It018"/>
    <n v="1"/>
    <s v="Chris"/>
    <x v="1"/>
    <x v="8"/>
    <x v="1"/>
    <n v="4.5999999999999996"/>
    <x v="1"/>
  </r>
  <r>
    <n v="192"/>
    <s v="ORD152"/>
    <d v="2024-02-13T15:10:00"/>
    <x v="153"/>
    <x v="153"/>
    <s v="It005"/>
    <n v="1"/>
    <s v="Alex"/>
    <x v="0"/>
    <x v="6"/>
    <x v="0"/>
    <n v="3.15"/>
    <x v="1"/>
  </r>
  <r>
    <n v="193"/>
    <s v="ORD153"/>
    <d v="2024-02-13T15:30:00"/>
    <x v="154"/>
    <x v="154"/>
    <s v="It027"/>
    <n v="1"/>
    <s v="Morgan"/>
    <x v="1"/>
    <x v="14"/>
    <x v="0"/>
    <s v="N/A"/>
    <x v="1"/>
  </r>
  <r>
    <n v="194"/>
    <s v="ORD154"/>
    <d v="2024-02-13T15:50:00"/>
    <x v="155"/>
    <x v="155"/>
    <s v="It011"/>
    <n v="1"/>
    <s v="Taylor"/>
    <x v="0"/>
    <x v="10"/>
    <x v="2"/>
    <n v="4.5"/>
    <x v="1"/>
  </r>
  <r>
    <n v="195"/>
    <s v="ORD155"/>
    <d v="2024-02-13T16:09:00"/>
    <x v="156"/>
    <x v="156"/>
    <s v="It004"/>
    <n v="1"/>
    <s v="Casey"/>
    <x v="1"/>
    <x v="11"/>
    <x v="1"/>
    <n v="3.75"/>
    <x v="1"/>
  </r>
  <r>
    <n v="196"/>
    <s v="ORD155"/>
    <d v="2024-02-13T16:09:00"/>
    <x v="156"/>
    <x v="156"/>
    <s v="It028"/>
    <n v="1"/>
    <s v="Casey"/>
    <x v="2"/>
    <x v="14"/>
    <x v="0"/>
    <s v="N/A"/>
    <x v="1"/>
  </r>
  <r>
    <n v="197"/>
    <s v="ORD156"/>
    <d v="2024-02-13T16:29:00"/>
    <x v="157"/>
    <x v="157"/>
    <s v="It014"/>
    <n v="1"/>
    <s v="Jamie"/>
    <x v="0"/>
    <x v="1"/>
    <x v="1"/>
    <n v="4.5999999999999996"/>
    <x v="1"/>
  </r>
  <r>
    <n v="198"/>
    <s v="ORD157"/>
    <d v="2024-02-13T16:49:00"/>
    <x v="158"/>
    <x v="158"/>
    <s v="It021"/>
    <n v="1"/>
    <s v="Riley"/>
    <x v="1"/>
    <x v="13"/>
    <x v="2"/>
    <n v="3.35"/>
    <x v="1"/>
  </r>
  <r>
    <n v="199"/>
    <s v="ORD158"/>
    <d v="2024-02-13T17:00:00"/>
    <x v="159"/>
    <x v="159"/>
    <s v="It007"/>
    <n v="1"/>
    <s v="Cameron"/>
    <x v="0"/>
    <x v="7"/>
    <x v="1"/>
    <n v="4.5999999999999996"/>
    <x v="1"/>
  </r>
  <r>
    <n v="200"/>
    <s v="ORD159"/>
    <d v="2024-02-14T07:06:00"/>
    <x v="160"/>
    <x v="160"/>
    <s v="It001"/>
    <n v="1"/>
    <s v="Elvis"/>
    <x v="0"/>
    <x v="4"/>
    <x v="2"/>
    <n v="3.45"/>
    <x v="2"/>
  </r>
  <r>
    <n v="201"/>
    <s v="ORD160"/>
    <d v="2024-02-14T07:13:00"/>
    <x v="161"/>
    <x v="161"/>
    <s v="It014"/>
    <n v="1"/>
    <s v="Jordan"/>
    <x v="1"/>
    <x v="1"/>
    <x v="1"/>
    <n v="4.5999999999999996"/>
    <x v="2"/>
  </r>
  <r>
    <n v="202"/>
    <s v="ORD161"/>
    <d v="2024-02-14T07:20:00"/>
    <x v="162"/>
    <x v="162"/>
    <s v="It026"/>
    <n v="1"/>
    <s v="Chris"/>
    <x v="0"/>
    <x v="14"/>
    <x v="0"/>
    <s v="N/A"/>
    <x v="2"/>
  </r>
  <r>
    <n v="203"/>
    <s v="ORD162"/>
    <d v="2024-02-14T07:27:00"/>
    <x v="163"/>
    <x v="163"/>
    <s v="It008"/>
    <n v="1"/>
    <s v="Alex"/>
    <x v="1"/>
    <x v="0"/>
    <x v="0"/>
    <n v="2.15"/>
    <x v="2"/>
  </r>
  <r>
    <n v="204"/>
    <s v="ORD162"/>
    <d v="2024-02-14T07:27:00"/>
    <x v="163"/>
    <x v="163"/>
    <s v="It022"/>
    <n v="1"/>
    <s v="Alex"/>
    <x v="2"/>
    <x v="13"/>
    <x v="1"/>
    <n v="3.75"/>
    <x v="2"/>
  </r>
  <r>
    <n v="205"/>
    <s v="ORD163"/>
    <d v="2024-02-14T07:34:00"/>
    <x v="164"/>
    <x v="164"/>
    <s v="It017"/>
    <n v="1"/>
    <s v="Morgan"/>
    <x v="0"/>
    <x v="8"/>
    <x v="2"/>
    <n v="4"/>
    <x v="2"/>
  </r>
  <r>
    <n v="206"/>
    <s v="ORD164"/>
    <d v="2024-02-14T07:41:00"/>
    <x v="165"/>
    <x v="165"/>
    <s v="It005"/>
    <n v="1"/>
    <s v="Taylor"/>
    <x v="1"/>
    <x v="6"/>
    <x v="0"/>
    <n v="3.15"/>
    <x v="2"/>
  </r>
  <r>
    <n v="207"/>
    <s v="ORD165"/>
    <d v="2024-02-14T07:49:00"/>
    <x v="166"/>
    <x v="166"/>
    <s v="It023"/>
    <n v="1"/>
    <s v="Casey"/>
    <x v="0"/>
    <x v="9"/>
    <x v="0"/>
    <n v="5.6"/>
    <x v="2"/>
  </r>
  <r>
    <n v="208"/>
    <s v="ORD166"/>
    <d v="2024-02-14T07:56:00"/>
    <x v="167"/>
    <x v="167"/>
    <s v="It011"/>
    <n v="1"/>
    <s v="Jamie"/>
    <x v="1"/>
    <x v="10"/>
    <x v="2"/>
    <n v="4.5"/>
    <x v="2"/>
  </r>
  <r>
    <n v="209"/>
    <s v="ORD167"/>
    <d v="2024-02-14T08:03:00"/>
    <x v="168"/>
    <x v="168"/>
    <s v="It019"/>
    <n v="1"/>
    <s v="Riley"/>
    <x v="0"/>
    <x v="2"/>
    <x v="2"/>
    <n v="3.25"/>
    <x v="2"/>
  </r>
  <r>
    <n v="210"/>
    <s v="ORD168"/>
    <d v="2024-02-14T08:10:00"/>
    <x v="169"/>
    <x v="169"/>
    <s v="It003"/>
    <n v="1"/>
    <s v="Cameron"/>
    <x v="1"/>
    <x v="11"/>
    <x v="2"/>
    <n v="3.45"/>
    <x v="2"/>
  </r>
  <r>
    <n v="211"/>
    <s v="ORD169"/>
    <d v="2024-02-14T08:17:00"/>
    <x v="170"/>
    <x v="170"/>
    <s v="It027"/>
    <n v="1"/>
    <s v="Quinn"/>
    <x v="0"/>
    <x v="14"/>
    <x v="0"/>
    <s v="N/A"/>
    <x v="2"/>
  </r>
  <r>
    <n v="212"/>
    <s v="ORD170"/>
    <d v="2024-02-14T08:24:00"/>
    <x v="171"/>
    <x v="171"/>
    <s v="It006"/>
    <n v="1"/>
    <s v="Peyton"/>
    <x v="1"/>
    <x v="7"/>
    <x v="2"/>
    <n v="4.2"/>
    <x v="2"/>
  </r>
  <r>
    <n v="213"/>
    <s v="ORD171"/>
    <d v="2024-02-14T08:31:00"/>
    <x v="172"/>
    <x v="172"/>
    <s v="It020"/>
    <n v="1"/>
    <s v="Brooke"/>
    <x v="0"/>
    <x v="2"/>
    <x v="1"/>
    <n v="3.55"/>
    <x v="2"/>
  </r>
  <r>
    <n v="214"/>
    <s v="ORD172"/>
    <d v="2024-02-14T08:38:00"/>
    <x v="173"/>
    <x v="173"/>
    <s v="It010"/>
    <n v="1"/>
    <s v="Sam"/>
    <x v="1"/>
    <x v="12"/>
    <x v="1"/>
    <n v="4.5999999999999996"/>
    <x v="2"/>
  </r>
  <r>
    <n v="215"/>
    <s v="ORD173"/>
    <d v="2024-02-14T08:45:00"/>
    <x v="174"/>
    <x v="174"/>
    <s v="It025"/>
    <n v="1"/>
    <s v="Pat"/>
    <x v="0"/>
    <x v="14"/>
    <x v="0"/>
    <s v="N/A"/>
    <x v="2"/>
  </r>
  <r>
    <n v="216"/>
    <s v="ORD173"/>
    <d v="2024-02-14T08:45:00"/>
    <x v="174"/>
    <x v="174"/>
    <s v="It007"/>
    <n v="1"/>
    <s v="Pat"/>
    <x v="2"/>
    <x v="7"/>
    <x v="1"/>
    <n v="4.5999999999999996"/>
    <x v="2"/>
  </r>
  <r>
    <n v="217"/>
    <s v="ORD174"/>
    <d v="2024-02-14T08:53:00"/>
    <x v="175"/>
    <x v="175"/>
    <s v="It013"/>
    <n v="1"/>
    <s v="Alex"/>
    <x v="1"/>
    <x v="1"/>
    <x v="2"/>
    <n v="4.2"/>
    <x v="2"/>
  </r>
  <r>
    <n v="218"/>
    <s v="ORD175"/>
    <d v="2024-02-14T09:00:00"/>
    <x v="176"/>
    <x v="176"/>
    <s v="It028"/>
    <n v="1"/>
    <s v="Jordan"/>
    <x v="0"/>
    <x v="14"/>
    <x v="0"/>
    <s v="N/A"/>
    <x v="2"/>
  </r>
  <r>
    <n v="219"/>
    <s v="ORD176"/>
    <d v="2024-02-14T09:07:00"/>
    <x v="177"/>
    <x v="177"/>
    <s v="It004"/>
    <n v="1"/>
    <s v="Chris"/>
    <x v="1"/>
    <x v="11"/>
    <x v="1"/>
    <n v="3.75"/>
    <x v="2"/>
  </r>
  <r>
    <n v="220"/>
    <s v="ORD177"/>
    <d v="2024-02-14T09:14:00"/>
    <x v="178"/>
    <x v="178"/>
    <s v="It016"/>
    <n v="1"/>
    <s v="Morgan"/>
    <x v="0"/>
    <x v="5"/>
    <x v="1"/>
    <n v="3.75"/>
    <x v="2"/>
  </r>
  <r>
    <n v="221"/>
    <s v="ORD178"/>
    <d v="2024-02-14T09:21:00"/>
    <x v="179"/>
    <x v="179"/>
    <s v="It024"/>
    <n v="1"/>
    <s v="Taylor"/>
    <x v="1"/>
    <x v="3"/>
    <x v="0"/>
    <n v="5.5"/>
    <x v="2"/>
  </r>
  <r>
    <n v="222"/>
    <s v="ORD179"/>
    <d v="2024-02-14T09:28:00"/>
    <x v="180"/>
    <x v="180"/>
    <s v="It012"/>
    <n v="1"/>
    <s v="Casey"/>
    <x v="0"/>
    <x v="10"/>
    <x v="1"/>
    <n v="4.7"/>
    <x v="2"/>
  </r>
  <r>
    <n v="223"/>
    <s v="ORD180"/>
    <d v="2024-02-14T09:35:00"/>
    <x v="181"/>
    <x v="181"/>
    <s v="It009"/>
    <n v="1"/>
    <s v="Jamie"/>
    <x v="1"/>
    <x v="12"/>
    <x v="2"/>
    <n v="4"/>
    <x v="2"/>
  </r>
  <r>
    <n v="224"/>
    <s v="ORD181"/>
    <d v="2024-02-14T09:42:00"/>
    <x v="182"/>
    <x v="182"/>
    <s v="It002"/>
    <n v="1"/>
    <s v="Riley"/>
    <x v="0"/>
    <x v="4"/>
    <x v="1"/>
    <n v="3.75"/>
    <x v="2"/>
  </r>
  <r>
    <n v="225"/>
    <s v="ORD182"/>
    <d v="2024-02-14T09:49:00"/>
    <x v="183"/>
    <x v="183"/>
    <s v="It018"/>
    <n v="1"/>
    <s v="Cameron"/>
    <x v="1"/>
    <x v="8"/>
    <x v="1"/>
    <n v="4.5999999999999996"/>
    <x v="2"/>
  </r>
  <r>
    <n v="226"/>
    <s v="ORD183"/>
    <d v="2024-02-14T09:57:00"/>
    <x v="184"/>
    <x v="184"/>
    <s v="It021"/>
    <n v="1"/>
    <s v="Quinn"/>
    <x v="0"/>
    <x v="13"/>
    <x v="2"/>
    <n v="3.35"/>
    <x v="2"/>
  </r>
  <r>
    <n v="227"/>
    <s v="ORD184"/>
    <d v="2024-02-14T10:04:00"/>
    <x v="185"/>
    <x v="185"/>
    <s v="It015"/>
    <n v="1"/>
    <s v="Brooke"/>
    <x v="1"/>
    <x v="5"/>
    <x v="2"/>
    <n v="3.45"/>
    <x v="2"/>
  </r>
  <r>
    <n v="228"/>
    <s v="ORD185"/>
    <d v="2024-02-14T10:21:00"/>
    <x v="186"/>
    <x v="186"/>
    <s v="It007"/>
    <n v="1"/>
    <s v="Sam"/>
    <x v="0"/>
    <x v="7"/>
    <x v="1"/>
    <n v="4.5999999999999996"/>
    <x v="2"/>
  </r>
  <r>
    <n v="229"/>
    <s v="ORD186"/>
    <d v="2024-02-14T10:38:00"/>
    <x v="187"/>
    <x v="187"/>
    <s v="It028"/>
    <n v="1"/>
    <s v="Pat"/>
    <x v="1"/>
    <x v="14"/>
    <x v="0"/>
    <s v="N/A"/>
    <x v="2"/>
  </r>
  <r>
    <n v="230"/>
    <s v="ORD187"/>
    <d v="2024-02-14T10:55:00"/>
    <x v="188"/>
    <x v="188"/>
    <s v="It001"/>
    <n v="1"/>
    <s v="Alex"/>
    <x v="0"/>
    <x v="4"/>
    <x v="2"/>
    <n v="3.45"/>
    <x v="2"/>
  </r>
  <r>
    <n v="231"/>
    <s v="ORD188"/>
    <d v="2024-02-14T11:12:00"/>
    <x v="189"/>
    <x v="189"/>
    <s v="It024"/>
    <n v="1"/>
    <s v="Jordan"/>
    <x v="1"/>
    <x v="3"/>
    <x v="0"/>
    <n v="5.5"/>
    <x v="2"/>
  </r>
  <r>
    <n v="232"/>
    <s v="ORD189"/>
    <d v="2024-02-14T11:29:00"/>
    <x v="190"/>
    <x v="190"/>
    <s v="It018"/>
    <n v="1"/>
    <s v="Chris"/>
    <x v="0"/>
    <x v="8"/>
    <x v="1"/>
    <n v="4.5999999999999996"/>
    <x v="2"/>
  </r>
  <r>
    <n v="233"/>
    <s v="ORD189"/>
    <d v="2024-02-14T11:29:00"/>
    <x v="190"/>
    <x v="190"/>
    <s v="It022"/>
    <n v="1"/>
    <s v="Chris"/>
    <x v="2"/>
    <x v="13"/>
    <x v="1"/>
    <n v="3.75"/>
    <x v="2"/>
  </r>
  <r>
    <n v="234"/>
    <s v="ORD190"/>
    <d v="2024-02-14T11:46:00"/>
    <x v="191"/>
    <x v="191"/>
    <s v="It012"/>
    <n v="1"/>
    <s v="Morgan"/>
    <x v="1"/>
    <x v="10"/>
    <x v="1"/>
    <n v="4.7"/>
    <x v="2"/>
  </r>
  <r>
    <n v="235"/>
    <s v="ORD191"/>
    <d v="2024-02-14T12:03:00"/>
    <x v="192"/>
    <x v="192"/>
    <s v="It003"/>
    <n v="1"/>
    <s v="Taylor"/>
    <x v="0"/>
    <x v="11"/>
    <x v="2"/>
    <n v="3.45"/>
    <x v="2"/>
  </r>
  <r>
    <n v="236"/>
    <s v="ORD192"/>
    <d v="2024-02-14T12:10:00"/>
    <x v="193"/>
    <x v="193"/>
    <s v="It016"/>
    <n v="1"/>
    <s v="Casey"/>
    <x v="1"/>
    <x v="5"/>
    <x v="1"/>
    <n v="3.75"/>
    <x v="2"/>
  </r>
  <r>
    <n v="237"/>
    <s v="ORD193"/>
    <d v="2024-02-14T12:17:00"/>
    <x v="194"/>
    <x v="194"/>
    <s v="It009"/>
    <n v="1"/>
    <s v="Jamie"/>
    <x v="0"/>
    <x v="12"/>
    <x v="2"/>
    <n v="4"/>
    <x v="2"/>
  </r>
  <r>
    <n v="238"/>
    <s v="ORD194"/>
    <d v="2024-02-14T12:24:00"/>
    <x v="195"/>
    <x v="195"/>
    <s v="It027"/>
    <n v="1"/>
    <s v="Riley"/>
    <x v="1"/>
    <x v="14"/>
    <x v="0"/>
    <s v="N/A"/>
    <x v="2"/>
  </r>
  <r>
    <n v="239"/>
    <s v="ORD195"/>
    <d v="2024-02-14T12:31:00"/>
    <x v="196"/>
    <x v="196"/>
    <s v="It005"/>
    <n v="1"/>
    <s v="Cameron"/>
    <x v="0"/>
    <x v="6"/>
    <x v="0"/>
    <n v="3.15"/>
    <x v="2"/>
  </r>
  <r>
    <n v="240"/>
    <s v="ORD195"/>
    <d v="2024-02-14T12:31:00"/>
    <x v="196"/>
    <x v="196"/>
    <s v="It011"/>
    <n v="1"/>
    <s v="Cameron"/>
    <x v="2"/>
    <x v="10"/>
    <x v="2"/>
    <n v="4.5"/>
    <x v="2"/>
  </r>
  <r>
    <n v="241"/>
    <s v="ORD196"/>
    <d v="2024-02-14T12:38:00"/>
    <x v="197"/>
    <x v="197"/>
    <s v="It014"/>
    <n v="1"/>
    <s v="Quinn"/>
    <x v="1"/>
    <x v="1"/>
    <x v="1"/>
    <n v="4.5999999999999996"/>
    <x v="2"/>
  </r>
  <r>
    <n v="242"/>
    <s v="ORD197"/>
    <d v="2024-02-14T12:45:00"/>
    <x v="198"/>
    <x v="198"/>
    <s v="It020"/>
    <n v="1"/>
    <s v="Peyton"/>
    <x v="0"/>
    <x v="2"/>
    <x v="1"/>
    <n v="3.55"/>
    <x v="2"/>
  </r>
  <r>
    <n v="243"/>
    <s v="ORD198"/>
    <d v="2024-02-14T12:52:00"/>
    <x v="199"/>
    <x v="199"/>
    <s v="It006"/>
    <n v="1"/>
    <s v="Brooke"/>
    <x v="1"/>
    <x v="7"/>
    <x v="2"/>
    <n v="4.2"/>
    <x v="2"/>
  </r>
  <r>
    <n v="244"/>
    <s v="ORD199"/>
    <d v="2024-02-14T13:00:00"/>
    <x v="200"/>
    <x v="200"/>
    <s v="It022"/>
    <n v="1"/>
    <s v="Sam"/>
    <x v="0"/>
    <x v="13"/>
    <x v="1"/>
    <n v="3.75"/>
    <x v="2"/>
  </r>
  <r>
    <n v="245"/>
    <s v="ORD200"/>
    <d v="2024-02-14T13:08:00"/>
    <x v="201"/>
    <x v="201"/>
    <s v="It017"/>
    <n v="1"/>
    <s v="Pat"/>
    <x v="1"/>
    <x v="8"/>
    <x v="2"/>
    <n v="4"/>
    <x v="2"/>
  </r>
  <r>
    <n v="246"/>
    <s v="ORD201"/>
    <d v="2024-02-14T13:15:00"/>
    <x v="202"/>
    <x v="202"/>
    <s v="It010"/>
    <n v="1"/>
    <s v="Alex"/>
    <x v="0"/>
    <x v="12"/>
    <x v="1"/>
    <n v="4.5999999999999996"/>
    <x v="2"/>
  </r>
  <r>
    <n v="247"/>
    <s v="ORD202"/>
    <d v="2024-02-14T13:22:00"/>
    <x v="203"/>
    <x v="203"/>
    <s v="It024"/>
    <n v="1"/>
    <s v="Jordan"/>
    <x v="1"/>
    <x v="3"/>
    <x v="0"/>
    <n v="5.5"/>
    <x v="2"/>
  </r>
  <r>
    <n v="248"/>
    <s v="ORD202"/>
    <d v="2024-02-14T13:22:00"/>
    <x v="203"/>
    <x v="203"/>
    <s v="It008"/>
    <n v="1"/>
    <s v="Jordan"/>
    <x v="2"/>
    <x v="0"/>
    <x v="0"/>
    <n v="2.15"/>
    <x v="2"/>
  </r>
  <r>
    <n v="249"/>
    <s v="ORD203"/>
    <d v="2024-02-14T13:29:00"/>
    <x v="204"/>
    <x v="204"/>
    <s v="It001"/>
    <n v="1"/>
    <s v="Chris"/>
    <x v="0"/>
    <x v="4"/>
    <x v="2"/>
    <n v="3.45"/>
    <x v="2"/>
  </r>
  <r>
    <n v="250"/>
    <s v="ORD204"/>
    <d v="2024-02-14T13:36:00"/>
    <x v="205"/>
    <x v="205"/>
    <s v="It019"/>
    <n v="1"/>
    <s v="Morgan"/>
    <x v="1"/>
    <x v="2"/>
    <x v="2"/>
    <n v="3.25"/>
    <x v="2"/>
  </r>
  <r>
    <n v="251"/>
    <s v="ORD205"/>
    <d v="2024-02-14T13:43:00"/>
    <x v="206"/>
    <x v="206"/>
    <s v="It013"/>
    <n v="1"/>
    <s v="Taylor"/>
    <x v="0"/>
    <x v="1"/>
    <x v="2"/>
    <n v="4.2"/>
    <x v="2"/>
  </r>
  <r>
    <n v="252"/>
    <s v="ORD206"/>
    <d v="2024-02-14T13:50:00"/>
    <x v="207"/>
    <x v="207"/>
    <s v="It026"/>
    <n v="1"/>
    <s v="Casey"/>
    <x v="1"/>
    <x v="14"/>
    <x v="0"/>
    <s v="N/A"/>
    <x v="2"/>
  </r>
  <r>
    <n v="253"/>
    <s v="ORD207"/>
    <d v="2024-02-14T13:57:00"/>
    <x v="208"/>
    <x v="208"/>
    <s v="It004"/>
    <n v="1"/>
    <s v="Jamie"/>
    <x v="0"/>
    <x v="11"/>
    <x v="1"/>
    <n v="3.75"/>
    <x v="2"/>
  </r>
  <r>
    <n v="254"/>
    <s v="ORD208"/>
    <d v="2024-02-14T14:05:00"/>
    <x v="209"/>
    <x v="209"/>
    <s v="It021"/>
    <n v="1"/>
    <s v="Riley"/>
    <x v="1"/>
    <x v="13"/>
    <x v="2"/>
    <n v="3.35"/>
    <x v="2"/>
  </r>
  <r>
    <n v="255"/>
    <s v="ORD208"/>
    <d v="2024-02-14T14:05:00"/>
    <x v="209"/>
    <x v="209"/>
    <s v="It002"/>
    <n v="1"/>
    <s v="Riley"/>
    <x v="2"/>
    <x v="4"/>
    <x v="1"/>
    <n v="3.75"/>
    <x v="2"/>
  </r>
  <r>
    <n v="256"/>
    <s v="ORD209"/>
    <d v="2024-02-14T14:12:00"/>
    <x v="210"/>
    <x v="210"/>
    <s v="It018"/>
    <n v="1"/>
    <s v="Cameron"/>
    <x v="0"/>
    <x v="8"/>
    <x v="1"/>
    <n v="4.5999999999999996"/>
    <x v="2"/>
  </r>
  <r>
    <n v="257"/>
    <s v="ORD210"/>
    <d v="2024-02-14T14:19:00"/>
    <x v="211"/>
    <x v="211"/>
    <s v="It025"/>
    <n v="1"/>
    <s v="Quinn"/>
    <x v="1"/>
    <x v="14"/>
    <x v="0"/>
    <s v="N/A"/>
    <x v="2"/>
  </r>
  <r>
    <n v="258"/>
    <s v="ORD211"/>
    <d v="2024-02-14T14:26:00"/>
    <x v="212"/>
    <x v="212"/>
    <s v="It007"/>
    <n v="1"/>
    <s v="Peyton"/>
    <x v="0"/>
    <x v="7"/>
    <x v="1"/>
    <n v="4.5999999999999996"/>
    <x v="2"/>
  </r>
  <r>
    <n v="259"/>
    <s v="ORD212"/>
    <d v="2024-02-14T14:33:00"/>
    <x v="213"/>
    <x v="213"/>
    <s v="It012"/>
    <n v="1"/>
    <s v="Brooke"/>
    <x v="1"/>
    <x v="10"/>
    <x v="1"/>
    <n v="4.7"/>
    <x v="2"/>
  </r>
  <r>
    <n v="260"/>
    <s v="ORD213"/>
    <d v="2024-02-14T14:40:00"/>
    <x v="214"/>
    <x v="214"/>
    <s v="It028"/>
    <n v="1"/>
    <s v="Sam"/>
    <x v="0"/>
    <x v="14"/>
    <x v="0"/>
    <s v="N/A"/>
    <x v="2"/>
  </r>
  <r>
    <n v="261"/>
    <s v="ORD214"/>
    <d v="2024-02-14T14:47:00"/>
    <x v="215"/>
    <x v="215"/>
    <s v="It015"/>
    <n v="1"/>
    <s v="Pat"/>
    <x v="1"/>
    <x v="5"/>
    <x v="2"/>
    <n v="3.45"/>
    <x v="2"/>
  </r>
  <r>
    <n v="262"/>
    <s v="ORD215"/>
    <d v="2024-02-14T15:04:00"/>
    <x v="216"/>
    <x v="216"/>
    <s v="It002"/>
    <n v="1"/>
    <s v="Alex"/>
    <x v="0"/>
    <x v="4"/>
    <x v="1"/>
    <n v="3.75"/>
    <x v="2"/>
  </r>
  <r>
    <n v="263"/>
    <s v="ORD216"/>
    <d v="2024-02-14T15:22:00"/>
    <x v="217"/>
    <x v="217"/>
    <s v="It024"/>
    <n v="1"/>
    <s v="Jordan"/>
    <x v="1"/>
    <x v="3"/>
    <x v="0"/>
    <n v="5.5"/>
    <x v="2"/>
  </r>
  <r>
    <n v="264"/>
    <s v="ORD217"/>
    <d v="2024-02-14T15:41:00"/>
    <x v="218"/>
    <x v="218"/>
    <s v="It018"/>
    <n v="1"/>
    <s v="Chris"/>
    <x v="0"/>
    <x v="8"/>
    <x v="1"/>
    <n v="4.5999999999999996"/>
    <x v="2"/>
  </r>
  <r>
    <n v="265"/>
    <s v="ORD218"/>
    <d v="2024-02-14T15:59:00"/>
    <x v="219"/>
    <x v="219"/>
    <s v="It011"/>
    <n v="1"/>
    <s v="Morgan"/>
    <x v="1"/>
    <x v="10"/>
    <x v="2"/>
    <n v="4.5"/>
    <x v="2"/>
  </r>
  <r>
    <n v="266"/>
    <s v="ORD219"/>
    <d v="2024-02-14T16:17:00"/>
    <x v="220"/>
    <x v="220"/>
    <s v="It005"/>
    <n v="1"/>
    <s v="Taylor"/>
    <x v="0"/>
    <x v="6"/>
    <x v="0"/>
    <n v="3.15"/>
    <x v="2"/>
  </r>
  <r>
    <n v="267"/>
    <s v="ORD220"/>
    <d v="2024-02-14T16:35:00"/>
    <x v="221"/>
    <x v="221"/>
    <s v="It017"/>
    <n v="1"/>
    <s v="Casey"/>
    <x v="1"/>
    <x v="8"/>
    <x v="2"/>
    <n v="4"/>
    <x v="2"/>
  </r>
  <r>
    <n v="268"/>
    <s v="ORD221"/>
    <d v="2024-02-14T16:53:00"/>
    <x v="222"/>
    <x v="222"/>
    <s v="It009"/>
    <n v="1"/>
    <s v="Jamie"/>
    <x v="0"/>
    <x v="12"/>
    <x v="2"/>
    <n v="4"/>
    <x v="2"/>
  </r>
  <r>
    <n v="269"/>
    <s v="ORD222"/>
    <d v="2024-02-14T17:00:00"/>
    <x v="223"/>
    <x v="223"/>
    <s v="It026"/>
    <n v="1"/>
    <s v="Riley"/>
    <x v="1"/>
    <x v="14"/>
    <x v="0"/>
    <s v="N/A"/>
    <x v="2"/>
  </r>
  <r>
    <n v="270"/>
    <s v="ORD223"/>
    <d v="2024-02-15T07:02:00"/>
    <x v="224"/>
    <x v="224"/>
    <s v="It003"/>
    <n v="1"/>
    <s v="Anna"/>
    <x v="0"/>
    <x v="11"/>
    <x v="2"/>
    <n v="3.45"/>
    <x v="3"/>
  </r>
  <r>
    <n v="271"/>
    <s v="ORD224"/>
    <d v="2024-02-15T07:09:00"/>
    <x v="225"/>
    <x v="225"/>
    <s v="It017"/>
    <n v="1"/>
    <s v="Bob"/>
    <x v="1"/>
    <x v="8"/>
    <x v="2"/>
    <n v="4"/>
    <x v="3"/>
  </r>
  <r>
    <n v="272"/>
    <s v="ORD224"/>
    <d v="2024-02-15T07:09:00"/>
    <x v="225"/>
    <x v="225"/>
    <s v="It021"/>
    <n v="1"/>
    <s v="Bob"/>
    <x v="2"/>
    <x v="13"/>
    <x v="2"/>
    <n v="3.35"/>
    <x v="3"/>
  </r>
  <r>
    <n v="273"/>
    <s v="ORD225"/>
    <d v="2024-02-15T07:16:00"/>
    <x v="226"/>
    <x v="226"/>
    <s v="It006"/>
    <n v="1"/>
    <s v="Carol"/>
    <x v="0"/>
    <x v="7"/>
    <x v="2"/>
    <n v="4.2"/>
    <x v="3"/>
  </r>
  <r>
    <n v="274"/>
    <s v="ORD226"/>
    <d v="2024-02-15T07:23:00"/>
    <x v="227"/>
    <x v="227"/>
    <s v="It028"/>
    <n v="1"/>
    <s v="Dave"/>
    <x v="1"/>
    <x v="14"/>
    <x v="0"/>
    <s v="N/A"/>
    <x v="3"/>
  </r>
  <r>
    <n v="275"/>
    <s v="ORD227"/>
    <d v="2024-02-15T07:30:00"/>
    <x v="228"/>
    <x v="228"/>
    <s v="It011"/>
    <n v="1"/>
    <s v="Eve"/>
    <x v="0"/>
    <x v="10"/>
    <x v="2"/>
    <n v="4.5"/>
    <x v="3"/>
  </r>
  <r>
    <n v="276"/>
    <s v="ORD227"/>
    <d v="2024-02-15T07:30:00"/>
    <x v="228"/>
    <x v="228"/>
    <s v="It014"/>
    <n v="1"/>
    <s v="Eve"/>
    <x v="2"/>
    <x v="1"/>
    <x v="1"/>
    <n v="4.5999999999999996"/>
    <x v="3"/>
  </r>
  <r>
    <n v="277"/>
    <s v="ORD228"/>
    <d v="2024-02-15T07:37:00"/>
    <x v="229"/>
    <x v="229"/>
    <s v="It001"/>
    <n v="1"/>
    <s v="Frank"/>
    <x v="1"/>
    <x v="4"/>
    <x v="2"/>
    <n v="3.45"/>
    <x v="3"/>
  </r>
  <r>
    <n v="278"/>
    <s v="ORD229"/>
    <d v="2024-02-15T07:44:00"/>
    <x v="230"/>
    <x v="230"/>
    <s v="It019"/>
    <n v="1"/>
    <s v="Grace"/>
    <x v="0"/>
    <x v="2"/>
    <x v="2"/>
    <n v="3.25"/>
    <x v="3"/>
  </r>
  <r>
    <n v="279"/>
    <s v="ORD230"/>
    <d v="2024-02-15T07:52:00"/>
    <x v="231"/>
    <x v="231"/>
    <s v="It024"/>
    <n v="1"/>
    <s v="Helen"/>
    <x v="1"/>
    <x v="3"/>
    <x v="0"/>
    <n v="5.5"/>
    <x v="3"/>
  </r>
  <r>
    <n v="280"/>
    <s v="ORD231"/>
    <d v="2024-02-15T07:59:00"/>
    <x v="232"/>
    <x v="232"/>
    <s v="It005"/>
    <n v="1"/>
    <s v="Ian"/>
    <x v="0"/>
    <x v="6"/>
    <x v="0"/>
    <n v="3.15"/>
    <x v="3"/>
  </r>
  <r>
    <n v="281"/>
    <s v="ORD231"/>
    <d v="2024-02-15T07:59:00"/>
    <x v="232"/>
    <x v="232"/>
    <s v="It008"/>
    <n v="1"/>
    <s v="Ian"/>
    <x v="2"/>
    <x v="0"/>
    <x v="0"/>
    <n v="2.15"/>
    <x v="3"/>
  </r>
  <r>
    <n v="282"/>
    <s v="ORD232"/>
    <d v="2024-02-15T08:06:00"/>
    <x v="233"/>
    <x v="233"/>
    <s v="It010"/>
    <n v="1"/>
    <s v="Jenny"/>
    <x v="1"/>
    <x v="12"/>
    <x v="1"/>
    <n v="4.5999999999999996"/>
    <x v="3"/>
  </r>
  <r>
    <n v="283"/>
    <s v="ORD233"/>
    <d v="2024-02-15T08:13:00"/>
    <x v="234"/>
    <x v="234"/>
    <s v="It013"/>
    <n v="1"/>
    <s v="Kyle"/>
    <x v="0"/>
    <x v="1"/>
    <x v="2"/>
    <n v="4.2"/>
    <x v="3"/>
  </r>
  <r>
    <n v="284"/>
    <s v="ORD234"/>
    <d v="2024-02-15T08:20:00"/>
    <x v="235"/>
    <x v="235"/>
    <s v="It016"/>
    <n v="1"/>
    <s v="Laura"/>
    <x v="1"/>
    <x v="5"/>
    <x v="1"/>
    <n v="3.75"/>
    <x v="3"/>
  </r>
  <r>
    <n v="285"/>
    <s v="ORD234"/>
    <d v="2024-02-15T08:20:00"/>
    <x v="235"/>
    <x v="235"/>
    <s v="It022"/>
    <n v="1"/>
    <s v="Laura"/>
    <x v="2"/>
    <x v="13"/>
    <x v="1"/>
    <n v="3.75"/>
    <x v="3"/>
  </r>
  <r>
    <n v="286"/>
    <s v="ORD235"/>
    <d v="2024-02-15T08:27:00"/>
    <x v="236"/>
    <x v="236"/>
    <s v="It025"/>
    <n v="1"/>
    <s v="Mike"/>
    <x v="0"/>
    <x v="14"/>
    <x v="0"/>
    <s v="N/A"/>
    <x v="3"/>
  </r>
  <r>
    <n v="287"/>
    <s v="ORD236"/>
    <d v="2024-02-15T08:34:00"/>
    <x v="237"/>
    <x v="237"/>
    <s v="It007"/>
    <n v="1"/>
    <s v="Nina"/>
    <x v="1"/>
    <x v="7"/>
    <x v="1"/>
    <n v="4.5999999999999996"/>
    <x v="3"/>
  </r>
  <r>
    <n v="288"/>
    <s v="ORD237"/>
    <d v="2024-02-15T08:41:00"/>
    <x v="238"/>
    <x v="238"/>
    <s v="It018"/>
    <n v="1"/>
    <s v="Oscar"/>
    <x v="0"/>
    <x v="8"/>
    <x v="1"/>
    <n v="4.5999999999999996"/>
    <x v="3"/>
  </r>
  <r>
    <n v="289"/>
    <s v="ORD238"/>
    <d v="2024-02-15T08:48:00"/>
    <x v="239"/>
    <x v="239"/>
    <s v="It004"/>
    <n v="1"/>
    <s v="Paula"/>
    <x v="1"/>
    <x v="11"/>
    <x v="1"/>
    <n v="3.75"/>
    <x v="3"/>
  </r>
  <r>
    <n v="290"/>
    <s v="ORD238"/>
    <d v="2024-02-15T08:48:00"/>
    <x v="239"/>
    <x v="239"/>
    <s v="It027"/>
    <n v="1"/>
    <s v="Paula"/>
    <x v="2"/>
    <x v="14"/>
    <x v="0"/>
    <s v="N/A"/>
    <x v="3"/>
  </r>
  <r>
    <n v="291"/>
    <s v="ORD239"/>
    <d v="2024-02-15T08:56:00"/>
    <x v="240"/>
    <x v="240"/>
    <s v="It009"/>
    <n v="1"/>
    <s v="Quinn"/>
    <x v="0"/>
    <x v="12"/>
    <x v="2"/>
    <n v="4"/>
    <x v="3"/>
  </r>
  <r>
    <n v="292"/>
    <s v="ORD240"/>
    <d v="2024-02-15T09:03:00"/>
    <x v="241"/>
    <x v="241"/>
    <s v="It002"/>
    <n v="1"/>
    <s v="Rachel"/>
    <x v="1"/>
    <x v="4"/>
    <x v="1"/>
    <n v="3.75"/>
    <x v="3"/>
  </r>
  <r>
    <n v="293"/>
    <s v="ORD241"/>
    <d v="2024-02-15T09:10:00"/>
    <x v="242"/>
    <x v="242"/>
    <s v="It020"/>
    <n v="1"/>
    <s v="Steve"/>
    <x v="0"/>
    <x v="2"/>
    <x v="1"/>
    <n v="3.55"/>
    <x v="3"/>
  </r>
  <r>
    <n v="294"/>
    <s v="ORD242"/>
    <d v="2024-02-15T09:17:00"/>
    <x v="243"/>
    <x v="243"/>
    <s v="It012"/>
    <n v="1"/>
    <s v="Tina"/>
    <x v="1"/>
    <x v="10"/>
    <x v="1"/>
    <n v="4.7"/>
    <x v="3"/>
  </r>
  <r>
    <n v="295"/>
    <s v="ORD243"/>
    <d v="2024-02-15T09:24:00"/>
    <x v="244"/>
    <x v="244"/>
    <s v="It015"/>
    <n v="1"/>
    <s v="Umar"/>
    <x v="0"/>
    <x v="5"/>
    <x v="2"/>
    <n v="3.45"/>
    <x v="3"/>
  </r>
  <r>
    <n v="296"/>
    <s v="ORD243"/>
    <d v="2024-02-15T09:24:00"/>
    <x v="244"/>
    <x v="244"/>
    <s v="It026"/>
    <n v="1"/>
    <s v="Umar"/>
    <x v="2"/>
    <x v="14"/>
    <x v="0"/>
    <s v="N/A"/>
    <x v="3"/>
  </r>
  <r>
    <n v="297"/>
    <s v="ORD244"/>
    <d v="2024-02-15T09:31:00"/>
    <x v="245"/>
    <x v="245"/>
    <s v="It023"/>
    <n v="1"/>
    <s v="Victor"/>
    <x v="1"/>
    <x v="9"/>
    <x v="0"/>
    <n v="5.6"/>
    <x v="3"/>
  </r>
  <r>
    <n v="298"/>
    <s v="ORD245"/>
    <d v="2024-02-15T09:38:00"/>
    <x v="246"/>
    <x v="246"/>
    <s v="It008"/>
    <n v="1"/>
    <s v="Wendy"/>
    <x v="0"/>
    <x v="0"/>
    <x v="0"/>
    <n v="2.15"/>
    <x v="3"/>
  </r>
  <r>
    <n v="299"/>
    <s v="ORD246"/>
    <d v="2024-02-15T09:48:00"/>
    <x v="247"/>
    <x v="247"/>
    <s v="It012"/>
    <n v="1"/>
    <s v="Alice"/>
    <x v="1"/>
    <x v="10"/>
    <x v="1"/>
    <n v="4.7"/>
    <x v="3"/>
  </r>
  <r>
    <n v="300"/>
    <s v="ORD247"/>
    <d v="2024-02-15T10:04:00"/>
    <x v="248"/>
    <x v="248"/>
    <s v="It021"/>
    <n v="1"/>
    <s v="Bob"/>
    <x v="0"/>
    <x v="13"/>
    <x v="2"/>
    <n v="3.35"/>
    <x v="3"/>
  </r>
  <r>
    <n v="301"/>
    <s v="ORD248"/>
    <d v="2024-02-15T10:20:00"/>
    <x v="249"/>
    <x v="249"/>
    <s v="It004"/>
    <n v="1"/>
    <s v="Charlie"/>
    <x v="1"/>
    <x v="11"/>
    <x v="1"/>
    <n v="3.75"/>
    <x v="3"/>
  </r>
  <r>
    <n v="302"/>
    <s v="ORD249"/>
    <d v="2024-02-15T10:36:00"/>
    <x v="250"/>
    <x v="250"/>
    <s v="It027"/>
    <n v="1"/>
    <s v="Dana"/>
    <x v="0"/>
    <x v="14"/>
    <x v="0"/>
    <s v="N/A"/>
    <x v="3"/>
  </r>
  <r>
    <n v="303"/>
    <s v="ORD250"/>
    <d v="2024-02-15T10:52:00"/>
    <x v="251"/>
    <x v="251"/>
    <s v="It009"/>
    <n v="1"/>
    <s v="Evan"/>
    <x v="1"/>
    <x v="12"/>
    <x v="2"/>
    <n v="4"/>
    <x v="3"/>
  </r>
  <r>
    <n v="304"/>
    <s v="ORD251"/>
    <d v="2024-02-15T11:08:00"/>
    <x v="252"/>
    <x v="252"/>
    <s v="It018"/>
    <n v="1"/>
    <s v="Fiona"/>
    <x v="0"/>
    <x v="8"/>
    <x v="1"/>
    <n v="4.5999999999999996"/>
    <x v="3"/>
  </r>
  <r>
    <n v="305"/>
    <s v="ORD251"/>
    <d v="2024-02-15T11:08:00"/>
    <x v="252"/>
    <x v="252"/>
    <s v="It022"/>
    <n v="1"/>
    <s v="Fiona"/>
    <x v="2"/>
    <x v="13"/>
    <x v="1"/>
    <n v="3.75"/>
    <x v="3"/>
  </r>
  <r>
    <n v="306"/>
    <s v="ORD252"/>
    <d v="2024-02-15T11:24:00"/>
    <x v="253"/>
    <x v="253"/>
    <s v="It006"/>
    <n v="1"/>
    <s v="George"/>
    <x v="1"/>
    <x v="7"/>
    <x v="2"/>
    <n v="4.2"/>
    <x v="3"/>
  </r>
  <r>
    <n v="307"/>
    <s v="ORD253"/>
    <d v="2024-02-15T11:40:00"/>
    <x v="254"/>
    <x v="254"/>
    <s v="It016"/>
    <n v="1"/>
    <s v="Hannah"/>
    <x v="0"/>
    <x v="5"/>
    <x v="1"/>
    <n v="3.75"/>
    <x v="3"/>
  </r>
  <r>
    <n v="308"/>
    <s v="ORD254"/>
    <d v="2024-02-15T11:56:00"/>
    <x v="255"/>
    <x v="255"/>
    <s v="It001"/>
    <n v="1"/>
    <s v="Ian"/>
    <x v="1"/>
    <x v="4"/>
    <x v="2"/>
    <n v="3.45"/>
    <x v="3"/>
  </r>
  <r>
    <n v="309"/>
    <s v="ORD255"/>
    <d v="2024-02-15T12:06:00"/>
    <x v="256"/>
    <x v="256"/>
    <s v="It007"/>
    <n v="1"/>
    <s v="Jake"/>
    <x v="0"/>
    <x v="7"/>
    <x v="1"/>
    <n v="4.5999999999999996"/>
    <x v="3"/>
  </r>
  <r>
    <n v="310"/>
    <s v="ORD256"/>
    <d v="2024-02-15T12:12:00"/>
    <x v="257"/>
    <x v="257"/>
    <s v="It019"/>
    <n v="1"/>
    <s v="Karen"/>
    <x v="1"/>
    <x v="2"/>
    <x v="2"/>
    <n v="3.25"/>
    <x v="3"/>
  </r>
  <r>
    <n v="311"/>
    <s v="ORD256"/>
    <d v="2024-02-15T12:12:00"/>
    <x v="257"/>
    <x v="257"/>
    <s v="It023"/>
    <n v="1"/>
    <s v="Karen"/>
    <x v="2"/>
    <x v="9"/>
    <x v="0"/>
    <n v="5.6"/>
    <x v="3"/>
  </r>
  <r>
    <n v="312"/>
    <s v="ORD257"/>
    <d v="2024-02-15T12:18:00"/>
    <x v="258"/>
    <x v="258"/>
    <s v="It002"/>
    <n v="1"/>
    <s v="Leo"/>
    <x v="0"/>
    <x v="4"/>
    <x v="1"/>
    <n v="3.75"/>
    <x v="3"/>
  </r>
  <r>
    <n v="313"/>
    <s v="ORD258"/>
    <d v="2024-02-15T12:24:00"/>
    <x v="259"/>
    <x v="259"/>
    <s v="It015"/>
    <n v="1"/>
    <s v="Mia"/>
    <x v="1"/>
    <x v="5"/>
    <x v="2"/>
    <n v="3.45"/>
    <x v="3"/>
  </r>
  <r>
    <n v="314"/>
    <s v="ORD259"/>
    <d v="2024-02-15T12:30:00"/>
    <x v="260"/>
    <x v="260"/>
    <s v="It010"/>
    <n v="1"/>
    <s v="Noah"/>
    <x v="0"/>
    <x v="12"/>
    <x v="1"/>
    <n v="4.5999999999999996"/>
    <x v="3"/>
  </r>
  <r>
    <n v="315"/>
    <s v="ORD260"/>
    <d v="2024-02-15T12:36:00"/>
    <x v="261"/>
    <x v="261"/>
    <s v="It026"/>
    <n v="1"/>
    <s v="Olivia"/>
    <x v="1"/>
    <x v="14"/>
    <x v="0"/>
    <s v="N/A"/>
    <x v="3"/>
  </r>
  <r>
    <n v="316"/>
    <s v="ORD261"/>
    <d v="2024-02-15T12:42:00"/>
    <x v="262"/>
    <x v="262"/>
    <s v="It005"/>
    <n v="1"/>
    <s v="Paul"/>
    <x v="0"/>
    <x v="6"/>
    <x v="0"/>
    <n v="3.15"/>
    <x v="3"/>
  </r>
  <r>
    <n v="317"/>
    <s v="ORD262"/>
    <d v="2024-02-15T12:48:00"/>
    <x v="263"/>
    <x v="263"/>
    <s v="It013"/>
    <n v="1"/>
    <s v="Quinn"/>
    <x v="1"/>
    <x v="1"/>
    <x v="2"/>
    <n v="4.2"/>
    <x v="3"/>
  </r>
  <r>
    <n v="318"/>
    <s v="ORD263"/>
    <d v="2024-02-15T12:54:00"/>
    <x v="264"/>
    <x v="264"/>
    <s v="It020"/>
    <n v="1"/>
    <s v="Riley"/>
    <x v="0"/>
    <x v="2"/>
    <x v="1"/>
    <n v="3.55"/>
    <x v="3"/>
  </r>
  <r>
    <n v="319"/>
    <s v="ORD263"/>
    <d v="2024-02-15T12:54:00"/>
    <x v="264"/>
    <x v="264"/>
    <s v="It008"/>
    <n v="1"/>
    <s v="Riley"/>
    <x v="2"/>
    <x v="0"/>
    <x v="0"/>
    <n v="2.15"/>
    <x v="3"/>
  </r>
  <r>
    <n v="320"/>
    <s v="ORD264"/>
    <d v="2024-02-15T13:00:00"/>
    <x v="265"/>
    <x v="265"/>
    <s v="It024"/>
    <n v="1"/>
    <s v="Sam"/>
    <x v="1"/>
    <x v="3"/>
    <x v="0"/>
    <n v="5.5"/>
    <x v="3"/>
  </r>
  <r>
    <n v="321"/>
    <s v="ORD265"/>
    <d v="2024-02-15T13:06:00"/>
    <x v="266"/>
    <x v="266"/>
    <s v="It011"/>
    <n v="1"/>
    <s v="Tina"/>
    <x v="0"/>
    <x v="10"/>
    <x v="2"/>
    <n v="4.5"/>
    <x v="3"/>
  </r>
  <r>
    <n v="322"/>
    <s v="ORD266"/>
    <d v="2024-02-15T13:12:00"/>
    <x v="267"/>
    <x v="267"/>
    <s v="It017"/>
    <n v="1"/>
    <s v="Umar"/>
    <x v="1"/>
    <x v="8"/>
    <x v="2"/>
    <n v="4"/>
    <x v="3"/>
  </r>
  <r>
    <n v="323"/>
    <s v="ORD267"/>
    <d v="2024-02-15T13:18:00"/>
    <x v="268"/>
    <x v="268"/>
    <s v="It003"/>
    <n v="1"/>
    <s v="Victor"/>
    <x v="0"/>
    <x v="11"/>
    <x v="2"/>
    <n v="3.45"/>
    <x v="3"/>
  </r>
  <r>
    <n v="324"/>
    <s v="ORD268"/>
    <d v="2024-02-15T13:24:00"/>
    <x v="269"/>
    <x v="269"/>
    <s v="It014"/>
    <n v="1"/>
    <s v="Wendy"/>
    <x v="1"/>
    <x v="1"/>
    <x v="1"/>
    <n v="4.5999999999999996"/>
    <x v="3"/>
  </r>
  <r>
    <n v="325"/>
    <s v="ORD269"/>
    <d v="2024-02-15T13:30:00"/>
    <x v="270"/>
    <x v="270"/>
    <s v="It001"/>
    <n v="1"/>
    <s v="Xavier"/>
    <x v="0"/>
    <x v="4"/>
    <x v="2"/>
    <n v="3.45"/>
    <x v="3"/>
  </r>
  <r>
    <n v="326"/>
    <s v="ORD270"/>
    <d v="2024-02-15T13:36:00"/>
    <x v="271"/>
    <x v="271"/>
    <s v="It009"/>
    <n v="1"/>
    <s v="Yara"/>
    <x v="1"/>
    <x v="12"/>
    <x v="2"/>
    <n v="4"/>
    <x v="3"/>
  </r>
  <r>
    <n v="327"/>
    <s v="ORD271"/>
    <d v="2024-02-15T13:42:00"/>
    <x v="272"/>
    <x v="272"/>
    <s v="It018"/>
    <n v="1"/>
    <s v="Zoe"/>
    <x v="0"/>
    <x v="8"/>
    <x v="1"/>
    <n v="4.5999999999999996"/>
    <x v="3"/>
  </r>
  <r>
    <n v="328"/>
    <s v="ORD272"/>
    <d v="2024-02-15T13:48:00"/>
    <x v="273"/>
    <x v="273"/>
    <s v="It004"/>
    <n v="1"/>
    <s v="Amy"/>
    <x v="1"/>
    <x v="11"/>
    <x v="1"/>
    <n v="3.75"/>
    <x v="3"/>
  </r>
  <r>
    <n v="329"/>
    <s v="ORD272"/>
    <d v="2024-02-15T13:48:00"/>
    <x v="273"/>
    <x v="273"/>
    <s v="It028"/>
    <n v="1"/>
    <s v="Amy"/>
    <x v="2"/>
    <x v="14"/>
    <x v="0"/>
    <s v="N/A"/>
    <x v="3"/>
  </r>
  <r>
    <n v="330"/>
    <s v="ORD273"/>
    <d v="2024-02-15T13:54:00"/>
    <x v="274"/>
    <x v="274"/>
    <s v="It021"/>
    <n v="1"/>
    <s v="Brad"/>
    <x v="0"/>
    <x v="13"/>
    <x v="2"/>
    <n v="3.35"/>
    <x v="3"/>
  </r>
  <r>
    <n v="331"/>
    <s v="ORD274"/>
    <d v="2024-02-15T14:00:00"/>
    <x v="275"/>
    <x v="275"/>
    <s v="It006"/>
    <n v="1"/>
    <s v="Cindy"/>
    <x v="1"/>
    <x v="7"/>
    <x v="2"/>
    <n v="4.2"/>
    <x v="3"/>
  </r>
  <r>
    <n v="332"/>
    <s v="ORD275"/>
    <d v="2024-02-15T14:06:00"/>
    <x v="276"/>
    <x v="276"/>
    <s v="It022"/>
    <n v="1"/>
    <s v="Derek"/>
    <x v="0"/>
    <x v="13"/>
    <x v="1"/>
    <n v="3.75"/>
    <x v="3"/>
  </r>
  <r>
    <n v="333"/>
    <s v="ORD276"/>
    <d v="2024-02-15T14:12:00"/>
    <x v="277"/>
    <x v="277"/>
    <s v="It012"/>
    <n v="1"/>
    <s v="Eliza"/>
    <x v="1"/>
    <x v="10"/>
    <x v="1"/>
    <n v="4.7"/>
    <x v="3"/>
  </r>
  <r>
    <n v="334"/>
    <s v="ORD277"/>
    <d v="2024-02-15T14:18:00"/>
    <x v="278"/>
    <x v="278"/>
    <s v="It027"/>
    <n v="1"/>
    <s v="Frank"/>
    <x v="0"/>
    <x v="14"/>
    <x v="0"/>
    <s v="N/A"/>
    <x v="3"/>
  </r>
  <r>
    <n v="335"/>
    <s v="ORD278"/>
    <d v="2024-02-15T14:24:00"/>
    <x v="279"/>
    <x v="279"/>
    <s v="It016"/>
    <n v="1"/>
    <s v="Gigi"/>
    <x v="1"/>
    <x v="5"/>
    <x v="1"/>
    <n v="3.75"/>
    <x v="3"/>
  </r>
  <r>
    <n v="336"/>
    <s v="ORD279"/>
    <d v="2024-02-15T14:30:00"/>
    <x v="280"/>
    <x v="280"/>
    <s v="It025"/>
    <n v="1"/>
    <s v="Hugo"/>
    <x v="0"/>
    <x v="14"/>
    <x v="0"/>
    <s v="N/A"/>
    <x v="3"/>
  </r>
  <r>
    <n v="337"/>
    <s v="ORD280"/>
    <d v="2024-02-15T14:36:00"/>
    <x v="281"/>
    <x v="281"/>
    <s v="It008"/>
    <n v="1"/>
    <s v="Ivy"/>
    <x v="1"/>
    <x v="0"/>
    <x v="0"/>
    <n v="2.15"/>
    <x v="3"/>
  </r>
  <r>
    <n v="338"/>
    <s v="ORD281"/>
    <d v="2024-02-15T14:52:00"/>
    <x v="282"/>
    <x v="282"/>
    <s v="It002"/>
    <n v="1"/>
    <s v="Jake"/>
    <x v="0"/>
    <x v="4"/>
    <x v="1"/>
    <n v="3.75"/>
    <x v="3"/>
  </r>
  <r>
    <n v="339"/>
    <s v="ORD282"/>
    <d v="2024-02-15T15:08:00"/>
    <x v="283"/>
    <x v="283"/>
    <s v="It017"/>
    <n v="1"/>
    <s v="Kara"/>
    <x v="1"/>
    <x v="8"/>
    <x v="2"/>
    <n v="4"/>
    <x v="3"/>
  </r>
  <r>
    <n v="340"/>
    <s v="ORD283"/>
    <d v="2024-02-15T15:24:00"/>
    <x v="284"/>
    <x v="284"/>
    <s v="It011"/>
    <n v="1"/>
    <s v="Liam"/>
    <x v="0"/>
    <x v="10"/>
    <x v="2"/>
    <n v="4.5"/>
    <x v="3"/>
  </r>
  <r>
    <n v="341"/>
    <s v="ORD284"/>
    <d v="2024-02-15T15:40:00"/>
    <x v="285"/>
    <x v="285"/>
    <s v="It024"/>
    <n v="1"/>
    <s v="Mia"/>
    <x v="1"/>
    <x v="3"/>
    <x v="0"/>
    <n v="5.5"/>
    <x v="3"/>
  </r>
  <r>
    <n v="342"/>
    <s v="ORD285"/>
    <d v="2024-02-15T15:56:00"/>
    <x v="286"/>
    <x v="286"/>
    <s v="It005"/>
    <n v="1"/>
    <s v="Noel"/>
    <x v="0"/>
    <x v="6"/>
    <x v="0"/>
    <n v="3.15"/>
    <x v="3"/>
  </r>
  <r>
    <n v="343"/>
    <s v="ORD286"/>
    <d v="2024-02-15T16:12:00"/>
    <x v="287"/>
    <x v="287"/>
    <s v="It020"/>
    <n v="1"/>
    <s v="Ophelia"/>
    <x v="1"/>
    <x v="2"/>
    <x v="1"/>
    <n v="3.55"/>
    <x v="3"/>
  </r>
  <r>
    <n v="344"/>
    <s v="ORD287"/>
    <d v="2024-02-15T16:28:00"/>
    <x v="288"/>
    <x v="288"/>
    <s v="It014"/>
    <n v="1"/>
    <s v="Pablo"/>
    <x v="0"/>
    <x v="1"/>
    <x v="1"/>
    <n v="4.5999999999999996"/>
    <x v="3"/>
  </r>
  <r>
    <n v="345"/>
    <s v="ORD288"/>
    <d v="2024-02-15T16:44:00"/>
    <x v="289"/>
    <x v="289"/>
    <s v="It027"/>
    <n v="1"/>
    <s v="Quinn"/>
    <x v="1"/>
    <x v="14"/>
    <x v="0"/>
    <s v="N/A"/>
    <x v="3"/>
  </r>
  <r>
    <n v="346"/>
    <s v="ORD289"/>
    <d v="2024-02-15T17:00:00"/>
    <x v="290"/>
    <x v="290"/>
    <s v="It009"/>
    <n v="1"/>
    <s v="Rita"/>
    <x v="0"/>
    <x v="12"/>
    <x v="2"/>
    <n v="4"/>
    <x v="3"/>
  </r>
  <r>
    <n v="347"/>
    <s v="ORD290"/>
    <d v="2024-02-16T07:08:00"/>
    <x v="291"/>
    <x v="291"/>
    <s v="It005"/>
    <n v="1"/>
    <s v="Sarah"/>
    <x v="0"/>
    <x v="6"/>
    <x v="0"/>
    <n v="3.15"/>
    <x v="4"/>
  </r>
  <r>
    <n v="348"/>
    <s v="ORD291"/>
    <d v="2024-02-16T07:15:00"/>
    <x v="292"/>
    <x v="292"/>
    <s v="It012"/>
    <n v="1"/>
    <s v="Mike"/>
    <x v="1"/>
    <x v="10"/>
    <x v="1"/>
    <n v="4.7"/>
    <x v="4"/>
  </r>
  <r>
    <n v="349"/>
    <s v="ORD292"/>
    <d v="2024-02-16T07:22:00"/>
    <x v="293"/>
    <x v="293"/>
    <s v="It018"/>
    <n v="1"/>
    <s v="Lucy"/>
    <x v="2"/>
    <x v="8"/>
    <x v="1"/>
    <n v="4.5999999999999996"/>
    <x v="4"/>
  </r>
  <r>
    <n v="350"/>
    <s v="ORD292"/>
    <d v="2024-02-16T07:22:00"/>
    <x v="293"/>
    <x v="293"/>
    <s v="It022"/>
    <n v="1"/>
    <s v="Lucy"/>
    <x v="0"/>
    <x v="13"/>
    <x v="1"/>
    <n v="3.75"/>
    <x v="4"/>
  </r>
  <r>
    <n v="351"/>
    <s v="ORD293"/>
    <d v="2024-02-16T07:29:00"/>
    <x v="294"/>
    <x v="294"/>
    <s v="It004"/>
    <n v="1"/>
    <s v="Tony"/>
    <x v="1"/>
    <x v="11"/>
    <x v="1"/>
    <n v="3.75"/>
    <x v="4"/>
  </r>
  <r>
    <n v="352"/>
    <s v="ORD294"/>
    <d v="2024-02-16T07:36:00"/>
    <x v="295"/>
    <x v="295"/>
    <s v="It027"/>
    <n v="1"/>
    <s v="Fiona"/>
    <x v="0"/>
    <x v="14"/>
    <x v="0"/>
    <s v="N/A"/>
    <x v="4"/>
  </r>
  <r>
    <n v="353"/>
    <s v="ORD295"/>
    <d v="2024-02-16T07:43:00"/>
    <x v="296"/>
    <x v="296"/>
    <s v="It011"/>
    <n v="1"/>
    <s v="Greg"/>
    <x v="1"/>
    <x v="10"/>
    <x v="2"/>
    <n v="4.5"/>
    <x v="4"/>
  </r>
  <r>
    <n v="354"/>
    <s v="ORD296"/>
    <d v="2024-02-16T07:51:00"/>
    <x v="297"/>
    <x v="297"/>
    <s v="It015"/>
    <n v="1"/>
    <s v="Hannah"/>
    <x v="0"/>
    <x v="5"/>
    <x v="2"/>
    <n v="3.45"/>
    <x v="4"/>
  </r>
  <r>
    <n v="355"/>
    <s v="ORD297"/>
    <d v="2024-02-16T07:58:00"/>
    <x v="298"/>
    <x v="298"/>
    <s v="It001"/>
    <n v="1"/>
    <s v="Ivan"/>
    <x v="1"/>
    <x v="4"/>
    <x v="2"/>
    <n v="3.45"/>
    <x v="4"/>
  </r>
  <r>
    <n v="356"/>
    <s v="ORD297"/>
    <d v="2024-02-16T07:58:00"/>
    <x v="298"/>
    <x v="298"/>
    <s v="It006"/>
    <n v="1"/>
    <s v="Ivan"/>
    <x v="2"/>
    <x v="7"/>
    <x v="2"/>
    <n v="4.2"/>
    <x v="4"/>
  </r>
  <r>
    <n v="357"/>
    <s v="ORD298"/>
    <d v="2024-02-16T08:05:00"/>
    <x v="299"/>
    <x v="299"/>
    <s v="It019"/>
    <n v="1"/>
    <s v="Julia"/>
    <x v="0"/>
    <x v="2"/>
    <x v="2"/>
    <n v="3.25"/>
    <x v="4"/>
  </r>
  <r>
    <n v="358"/>
    <s v="ORD299"/>
    <d v="2024-02-16T08:12:00"/>
    <x v="300"/>
    <x v="300"/>
    <s v="It023"/>
    <n v="1"/>
    <s v="Karl"/>
    <x v="1"/>
    <x v="9"/>
    <x v="0"/>
    <n v="5.6"/>
    <x v="4"/>
  </r>
  <r>
    <n v="359"/>
    <s v="ORD300"/>
    <d v="2024-02-16T08:19:00"/>
    <x v="301"/>
    <x v="301"/>
    <s v="It009"/>
    <n v="1"/>
    <s v="Leah"/>
    <x v="0"/>
    <x v="12"/>
    <x v="2"/>
    <n v="4"/>
    <x v="4"/>
  </r>
  <r>
    <n v="360"/>
    <s v="ORD301"/>
    <d v="2024-02-16T08:26:00"/>
    <x v="302"/>
    <x v="302"/>
    <s v="It003"/>
    <n v="1"/>
    <s v="Max"/>
    <x v="1"/>
    <x v="11"/>
    <x v="2"/>
    <n v="3.45"/>
    <x v="4"/>
  </r>
  <r>
    <n v="361"/>
    <s v="ORD301"/>
    <d v="2024-02-16T08:26:00"/>
    <x v="302"/>
    <x v="302"/>
    <s v="It020"/>
    <n v="1"/>
    <s v="Max"/>
    <x v="2"/>
    <x v="2"/>
    <x v="1"/>
    <n v="3.55"/>
    <x v="4"/>
  </r>
  <r>
    <n v="362"/>
    <s v="ORD302"/>
    <d v="2024-02-16T08:33:00"/>
    <x v="303"/>
    <x v="303"/>
    <s v="It007"/>
    <n v="1"/>
    <s v="Nora"/>
    <x v="0"/>
    <x v="7"/>
    <x v="1"/>
    <n v="4.5999999999999996"/>
    <x v="4"/>
  </r>
  <r>
    <n v="363"/>
    <s v="ORD303"/>
    <d v="2024-02-16T08:40:00"/>
    <x v="304"/>
    <x v="304"/>
    <s v="It013"/>
    <n v="1"/>
    <s v="Oscar"/>
    <x v="1"/>
    <x v="1"/>
    <x v="2"/>
    <n v="4.2"/>
    <x v="4"/>
  </r>
  <r>
    <n v="364"/>
    <s v="ORD304"/>
    <d v="2024-02-16T08:48:00"/>
    <x v="305"/>
    <x v="305"/>
    <s v="It026"/>
    <n v="1"/>
    <s v="Paula"/>
    <x v="0"/>
    <x v="14"/>
    <x v="0"/>
    <s v="N/A"/>
    <x v="4"/>
  </r>
  <r>
    <n v="365"/>
    <s v="ORD305"/>
    <d v="2024-02-16T08:55:00"/>
    <x v="306"/>
    <x v="306"/>
    <s v="It010"/>
    <n v="1"/>
    <s v="Quinn"/>
    <x v="1"/>
    <x v="12"/>
    <x v="1"/>
    <n v="4.5999999999999996"/>
    <x v="4"/>
  </r>
  <r>
    <n v="366"/>
    <s v="ORD306"/>
    <d v="2024-02-16T09:02:00"/>
    <x v="307"/>
    <x v="307"/>
    <s v="It008"/>
    <n v="1"/>
    <s v="Rita"/>
    <x v="0"/>
    <x v="0"/>
    <x v="0"/>
    <n v="2.15"/>
    <x v="4"/>
  </r>
  <r>
    <n v="367"/>
    <s v="ORD307"/>
    <d v="2024-02-16T09:09:00"/>
    <x v="308"/>
    <x v="308"/>
    <s v="It002"/>
    <n v="1"/>
    <s v="Steve"/>
    <x v="1"/>
    <x v="4"/>
    <x v="1"/>
    <n v="3.75"/>
    <x v="4"/>
  </r>
  <r>
    <n v="368"/>
    <s v="ORD307"/>
    <d v="2024-02-16T09:09:00"/>
    <x v="308"/>
    <x v="308"/>
    <s v="It014"/>
    <n v="1"/>
    <s v="Steve"/>
    <x v="2"/>
    <x v="1"/>
    <x v="1"/>
    <n v="4.5999999999999996"/>
    <x v="4"/>
  </r>
  <r>
    <n v="369"/>
    <s v="ORD308"/>
    <d v="2024-02-16T09:16:00"/>
    <x v="309"/>
    <x v="309"/>
    <s v="It017"/>
    <n v="1"/>
    <s v="Tina"/>
    <x v="0"/>
    <x v="8"/>
    <x v="2"/>
    <n v="4"/>
    <x v="4"/>
  </r>
  <r>
    <n v="370"/>
    <s v="ORD309"/>
    <d v="2024-02-16T09:23:00"/>
    <x v="310"/>
    <x v="310"/>
    <s v="It024"/>
    <n v="1"/>
    <s v="Uma"/>
    <x v="1"/>
    <x v="3"/>
    <x v="0"/>
    <n v="5.5"/>
    <x v="4"/>
  </r>
  <r>
    <n v="371"/>
    <s v="ORD310"/>
    <d v="2024-02-16T09:30:00"/>
    <x v="311"/>
    <x v="311"/>
    <s v="It021"/>
    <n v="1"/>
    <s v="Victor"/>
    <x v="0"/>
    <x v="13"/>
    <x v="2"/>
    <n v="3.35"/>
    <x v="4"/>
  </r>
  <r>
    <n v="372"/>
    <s v="ORD311"/>
    <d v="2024-02-16T09:38:00"/>
    <x v="312"/>
    <x v="312"/>
    <s v="It016"/>
    <n v="1"/>
    <s v="Wendy"/>
    <x v="1"/>
    <x v="5"/>
    <x v="1"/>
    <n v="3.75"/>
    <x v="4"/>
  </r>
  <r>
    <n v="373"/>
    <s v="ORD312"/>
    <d v="2024-02-16T09:45:00"/>
    <x v="313"/>
    <x v="313"/>
    <s v="It028"/>
    <n v="1"/>
    <s v="Xander"/>
    <x v="0"/>
    <x v="14"/>
    <x v="0"/>
    <s v="N/A"/>
    <x v="4"/>
  </r>
  <r>
    <n v="374"/>
    <s v="ORD313"/>
    <d v="2024-02-16T09:52:00"/>
    <x v="314"/>
    <x v="314"/>
    <s v="It025"/>
    <n v="1"/>
    <s v="Yara"/>
    <x v="1"/>
    <x v="14"/>
    <x v="0"/>
    <s v="N/A"/>
    <x v="4"/>
  </r>
  <r>
    <n v="375"/>
    <s v="ORD314"/>
    <d v="2024-02-16T09:59:00"/>
    <x v="315"/>
    <x v="315"/>
    <s v="It001"/>
    <n v="1"/>
    <s v="Zack"/>
    <x v="0"/>
    <x v="4"/>
    <x v="2"/>
    <n v="3.45"/>
    <x v="4"/>
  </r>
  <r>
    <n v="376"/>
    <s v="ORD315"/>
    <d v="2024-02-16T10:05:00"/>
    <x v="316"/>
    <x v="316"/>
    <s v="It003"/>
    <n v="1"/>
    <s v="Alice"/>
    <x v="1"/>
    <x v="11"/>
    <x v="2"/>
    <n v="3.45"/>
    <x v="4"/>
  </r>
  <r>
    <n v="377"/>
    <s v="ORD316"/>
    <d v="2024-02-16T10:21:00"/>
    <x v="317"/>
    <x v="317"/>
    <s v="It020"/>
    <n v="1"/>
    <s v="Ben"/>
    <x v="0"/>
    <x v="2"/>
    <x v="1"/>
    <n v="3.55"/>
    <x v="4"/>
  </r>
  <r>
    <n v="378"/>
    <s v="ORD317"/>
    <d v="2024-02-16T10:38:00"/>
    <x v="318"/>
    <x v="318"/>
    <s v="It008"/>
    <n v="1"/>
    <s v="Carla"/>
    <x v="1"/>
    <x v="0"/>
    <x v="0"/>
    <n v="2.15"/>
    <x v="4"/>
  </r>
  <r>
    <n v="379"/>
    <s v="ORD318"/>
    <d v="2024-02-16T10:54:00"/>
    <x v="319"/>
    <x v="319"/>
    <s v="It017"/>
    <n v="1"/>
    <s v="David"/>
    <x v="0"/>
    <x v="8"/>
    <x v="2"/>
    <n v="4"/>
    <x v="4"/>
  </r>
  <r>
    <n v="380"/>
    <s v="ORD318"/>
    <d v="2024-02-16T10:54:00"/>
    <x v="319"/>
    <x v="319"/>
    <s v="It025"/>
    <n v="1"/>
    <s v="David"/>
    <x v="2"/>
    <x v="14"/>
    <x v="0"/>
    <s v="N/A"/>
    <x v="4"/>
  </r>
  <r>
    <n v="381"/>
    <s v="ORD319"/>
    <d v="2024-02-16T11:10:00"/>
    <x v="320"/>
    <x v="320"/>
    <s v="It012"/>
    <n v="1"/>
    <s v="Elena"/>
    <x v="1"/>
    <x v="10"/>
    <x v="1"/>
    <n v="4.7"/>
    <x v="4"/>
  </r>
  <r>
    <n v="382"/>
    <s v="ORD320"/>
    <d v="2024-02-16T11:26:00"/>
    <x v="321"/>
    <x v="321"/>
    <s v="It006"/>
    <n v="1"/>
    <s v="Frank"/>
    <x v="0"/>
    <x v="7"/>
    <x v="2"/>
    <n v="4.2"/>
    <x v="4"/>
  </r>
  <r>
    <n v="383"/>
    <s v="ORD321"/>
    <d v="2024-02-16T11:43:00"/>
    <x v="322"/>
    <x v="322"/>
    <s v="It024"/>
    <n v="1"/>
    <s v="Gina"/>
    <x v="1"/>
    <x v="3"/>
    <x v="0"/>
    <n v="5.5"/>
    <x v="4"/>
  </r>
  <r>
    <n v="384"/>
    <s v="ORD322"/>
    <d v="2024-02-16T11:59:00"/>
    <x v="323"/>
    <x v="323"/>
    <s v="It011"/>
    <n v="1"/>
    <s v="Harry"/>
    <x v="0"/>
    <x v="10"/>
    <x v="2"/>
    <n v="4.5"/>
    <x v="4"/>
  </r>
  <r>
    <n v="385"/>
    <s v="ORD323"/>
    <d v="2024-02-16T12:06:00"/>
    <x v="324"/>
    <x v="324"/>
    <s v="It022"/>
    <n v="1"/>
    <s v="Iris"/>
    <x v="1"/>
    <x v="13"/>
    <x v="1"/>
    <n v="3.75"/>
    <x v="4"/>
  </r>
  <r>
    <n v="386"/>
    <s v="ORD324"/>
    <d v="2024-02-16T12:12:00"/>
    <x v="325"/>
    <x v="325"/>
    <s v="It005"/>
    <n v="1"/>
    <s v="Jack"/>
    <x v="0"/>
    <x v="6"/>
    <x v="0"/>
    <n v="3.15"/>
    <x v="4"/>
  </r>
  <r>
    <n v="387"/>
    <s v="ORD325"/>
    <d v="2024-02-16T12:19:00"/>
    <x v="326"/>
    <x v="326"/>
    <s v="It009"/>
    <n v="1"/>
    <s v="Kiera"/>
    <x v="1"/>
    <x v="12"/>
    <x v="2"/>
    <n v="4"/>
    <x v="4"/>
  </r>
  <r>
    <n v="388"/>
    <s v="ORD325"/>
    <d v="2024-02-16T12:19:00"/>
    <x v="326"/>
    <x v="326"/>
    <s v="It013"/>
    <n v="1"/>
    <s v="Kiera"/>
    <x v="2"/>
    <x v="1"/>
    <x v="2"/>
    <n v="4.2"/>
    <x v="4"/>
  </r>
  <r>
    <n v="389"/>
    <s v="ORD326"/>
    <d v="2024-02-16T12:25:00"/>
    <x v="327"/>
    <x v="327"/>
    <s v="It018"/>
    <n v="1"/>
    <s v="Luke"/>
    <x v="0"/>
    <x v="8"/>
    <x v="1"/>
    <n v="4.5999999999999996"/>
    <x v="4"/>
  </r>
  <r>
    <n v="390"/>
    <s v="ORD327"/>
    <d v="2024-02-16T12:32:00"/>
    <x v="328"/>
    <x v="328"/>
    <s v="It001"/>
    <n v="1"/>
    <s v="Mia"/>
    <x v="1"/>
    <x v="4"/>
    <x v="2"/>
    <n v="3.45"/>
    <x v="4"/>
  </r>
  <r>
    <n v="391"/>
    <s v="ORD328"/>
    <d v="2024-02-16T12:38:00"/>
    <x v="329"/>
    <x v="329"/>
    <s v="It026"/>
    <n v="1"/>
    <s v="Nia"/>
    <x v="0"/>
    <x v="14"/>
    <x v="0"/>
    <s v="N/A"/>
    <x v="4"/>
  </r>
  <r>
    <n v="392"/>
    <s v="ORD329"/>
    <d v="2024-02-16T12:45:00"/>
    <x v="330"/>
    <x v="330"/>
    <s v="It004"/>
    <n v="1"/>
    <s v="Oscar"/>
    <x v="1"/>
    <x v="11"/>
    <x v="1"/>
    <n v="3.75"/>
    <x v="4"/>
  </r>
  <r>
    <n v="393"/>
    <s v="ORD330"/>
    <d v="2024-02-16T12:51:00"/>
    <x v="331"/>
    <x v="331"/>
    <s v="It010"/>
    <n v="1"/>
    <s v="Priya"/>
    <x v="0"/>
    <x v="12"/>
    <x v="1"/>
    <n v="4.5999999999999996"/>
    <x v="4"/>
  </r>
  <r>
    <n v="394"/>
    <s v="ORD331"/>
    <d v="2024-02-16T12:58:00"/>
    <x v="332"/>
    <x v="332"/>
    <s v="It017"/>
    <n v="1"/>
    <s v="Quinn"/>
    <x v="1"/>
    <x v="8"/>
    <x v="2"/>
    <n v="4"/>
    <x v="4"/>
  </r>
  <r>
    <n v="395"/>
    <s v="ORD331"/>
    <d v="2024-02-16T12:58:00"/>
    <x v="332"/>
    <x v="332"/>
    <s v="It023"/>
    <n v="1"/>
    <s v="Quinn"/>
    <x v="2"/>
    <x v="9"/>
    <x v="0"/>
    <n v="5.6"/>
    <x v="4"/>
  </r>
  <r>
    <n v="396"/>
    <s v="ORD332"/>
    <d v="2024-02-16T13:04:00"/>
    <x v="333"/>
    <x v="333"/>
    <s v="It006"/>
    <n v="1"/>
    <s v="Ravi"/>
    <x v="0"/>
    <x v="7"/>
    <x v="2"/>
    <n v="4.2"/>
    <x v="4"/>
  </r>
  <r>
    <n v="397"/>
    <s v="ORD333"/>
    <d v="2024-02-16T13:11:00"/>
    <x v="334"/>
    <x v="334"/>
    <s v="It014"/>
    <n v="1"/>
    <s v="Sarah"/>
    <x v="1"/>
    <x v="1"/>
    <x v="1"/>
    <n v="4.5999999999999996"/>
    <x v="4"/>
  </r>
  <r>
    <n v="398"/>
    <s v="ORD334"/>
    <d v="2024-02-16T13:17:00"/>
    <x v="335"/>
    <x v="335"/>
    <s v="It027"/>
    <n v="1"/>
    <s v="Tim"/>
    <x v="0"/>
    <x v="14"/>
    <x v="0"/>
    <s v="N/A"/>
    <x v="4"/>
  </r>
  <r>
    <n v="399"/>
    <s v="ORD335"/>
    <d v="2024-02-16T13:24:00"/>
    <x v="336"/>
    <x v="336"/>
    <s v="It008"/>
    <n v="1"/>
    <s v="Uma"/>
    <x v="1"/>
    <x v="0"/>
    <x v="0"/>
    <n v="2.15"/>
    <x v="4"/>
  </r>
  <r>
    <n v="400"/>
    <s v="ORD336"/>
    <d v="2024-02-16T13:30:00"/>
    <x v="337"/>
    <x v="337"/>
    <s v="It020"/>
    <n v="1"/>
    <s v="Vicky"/>
    <x v="0"/>
    <x v="2"/>
    <x v="1"/>
    <n v="3.55"/>
    <x v="4"/>
  </r>
  <r>
    <n v="401"/>
    <s v="ORD337"/>
    <d v="2024-02-16T13:37:00"/>
    <x v="338"/>
    <x v="338"/>
    <s v="It012"/>
    <n v="1"/>
    <s v="Wendy"/>
    <x v="1"/>
    <x v="10"/>
    <x v="1"/>
    <n v="4.7"/>
    <x v="4"/>
  </r>
  <r>
    <n v="402"/>
    <s v="ORD338"/>
    <d v="2024-02-16T13:43:00"/>
    <x v="339"/>
    <x v="339"/>
    <s v="It019"/>
    <n v="1"/>
    <s v="Xian"/>
    <x v="0"/>
    <x v="2"/>
    <x v="2"/>
    <n v="3.25"/>
    <x v="4"/>
  </r>
  <r>
    <n v="403"/>
    <s v="ORD339"/>
    <d v="2024-02-16T13:50:00"/>
    <x v="340"/>
    <x v="340"/>
    <s v="It003"/>
    <n v="1"/>
    <s v="Yara"/>
    <x v="1"/>
    <x v="11"/>
    <x v="2"/>
    <n v="3.45"/>
    <x v="4"/>
  </r>
  <r>
    <n v="404"/>
    <s v="ORD340"/>
    <d v="2024-02-16T13:56:00"/>
    <x v="341"/>
    <x v="341"/>
    <s v="It007"/>
    <n v="1"/>
    <s v="Zack"/>
    <x v="0"/>
    <x v="7"/>
    <x v="1"/>
    <n v="4.5999999999999996"/>
    <x v="4"/>
  </r>
  <r>
    <n v="405"/>
    <s v="ORD341"/>
    <d v="2024-02-16T14:03:00"/>
    <x v="342"/>
    <x v="342"/>
    <s v="It015"/>
    <n v="1"/>
    <s v="Amelia"/>
    <x v="1"/>
    <x v="5"/>
    <x v="2"/>
    <n v="3.45"/>
    <x v="4"/>
  </r>
  <r>
    <n v="406"/>
    <s v="ORD341"/>
    <d v="2024-02-16T14:03:00"/>
    <x v="342"/>
    <x v="342"/>
    <s v="It024"/>
    <n v="1"/>
    <s v="Amelia"/>
    <x v="2"/>
    <x v="3"/>
    <x v="0"/>
    <n v="5.5"/>
    <x v="4"/>
  </r>
  <r>
    <n v="407"/>
    <s v="ORD342"/>
    <d v="2024-02-16T14:09:00"/>
    <x v="343"/>
    <x v="343"/>
    <s v="It002"/>
    <n v="1"/>
    <s v="Brad"/>
    <x v="0"/>
    <x v="4"/>
    <x v="1"/>
    <n v="3.75"/>
    <x v="4"/>
  </r>
  <r>
    <n v="408"/>
    <s v="ORD343"/>
    <d v="2024-02-16T14:16:00"/>
    <x v="344"/>
    <x v="344"/>
    <s v="It021"/>
    <n v="1"/>
    <s v="Cindy"/>
    <x v="1"/>
    <x v="13"/>
    <x v="2"/>
    <n v="3.35"/>
    <x v="4"/>
  </r>
  <r>
    <n v="409"/>
    <s v="ORD344"/>
    <d v="2024-02-16T14:22:00"/>
    <x v="345"/>
    <x v="345"/>
    <s v="It011"/>
    <n v="1"/>
    <s v="Derek"/>
    <x v="0"/>
    <x v="10"/>
    <x v="2"/>
    <n v="4.5"/>
    <x v="4"/>
  </r>
  <r>
    <n v="410"/>
    <s v="ORD345"/>
    <d v="2024-02-16T14:29:00"/>
    <x v="346"/>
    <x v="346"/>
    <s v="It028"/>
    <n v="1"/>
    <s v="Eliza"/>
    <x v="1"/>
    <x v="14"/>
    <x v="0"/>
    <s v="N/A"/>
    <x v="4"/>
  </r>
  <r>
    <n v="411"/>
    <s v="ORD346"/>
    <d v="2024-02-16T14:35:00"/>
    <x v="347"/>
    <x v="347"/>
    <s v="It016"/>
    <n v="1"/>
    <s v="Faisal"/>
    <x v="0"/>
    <x v="5"/>
    <x v="1"/>
    <n v="3.75"/>
    <x v="4"/>
  </r>
  <r>
    <n v="412"/>
    <s v="ORD347"/>
    <d v="2024-02-16T14:42:00"/>
    <x v="348"/>
    <x v="348"/>
    <s v="It005"/>
    <n v="1"/>
    <s v="Georgia"/>
    <x v="1"/>
    <x v="6"/>
    <x v="0"/>
    <n v="3.15"/>
    <x v="4"/>
  </r>
  <r>
    <n v="413"/>
    <s v="ORD348"/>
    <d v="2024-02-16T14:48:00"/>
    <x v="349"/>
    <x v="349"/>
    <s v="It022"/>
    <n v="1"/>
    <s v="Haris"/>
    <x v="0"/>
    <x v="13"/>
    <x v="1"/>
    <n v="3.75"/>
    <x v="4"/>
  </r>
  <r>
    <n v="414"/>
    <s v="ORD349"/>
    <d v="2024-02-16T14:55:00"/>
    <x v="350"/>
    <x v="350"/>
    <s v="It009"/>
    <n v="1"/>
    <s v="Ida"/>
    <x v="1"/>
    <x v="12"/>
    <x v="2"/>
    <n v="4"/>
    <x v="4"/>
  </r>
  <r>
    <n v="415"/>
    <s v="ORD350"/>
    <d v="2024-02-16T15:01:00"/>
    <x v="351"/>
    <x v="351"/>
    <s v="It025"/>
    <n v="1"/>
    <s v="Jaya"/>
    <x v="0"/>
    <x v="14"/>
    <x v="0"/>
    <s v="N/A"/>
    <x v="4"/>
  </r>
  <r>
    <n v="416"/>
    <s v="ORD351"/>
    <d v="2024-02-16T15:08:00"/>
    <x v="352"/>
    <x v="352"/>
    <s v="It018"/>
    <n v="1"/>
    <s v="Kurt"/>
    <x v="1"/>
    <x v="8"/>
    <x v="1"/>
    <n v="4.5999999999999996"/>
    <x v="4"/>
  </r>
  <r>
    <n v="417"/>
    <s v="ORD352"/>
    <d v="2024-02-16T15:14:00"/>
    <x v="353"/>
    <x v="353"/>
    <s v="It003"/>
    <n v="1"/>
    <s v="Lana"/>
    <x v="0"/>
    <x v="11"/>
    <x v="2"/>
    <n v="3.45"/>
    <x v="4"/>
  </r>
  <r>
    <n v="418"/>
    <s v="ORD353"/>
    <d v="2024-02-16T15:21:00"/>
    <x v="354"/>
    <x v="354"/>
    <s v="It014"/>
    <n v="1"/>
    <s v="Moe"/>
    <x v="1"/>
    <x v="1"/>
    <x v="1"/>
    <n v="4.5999999999999996"/>
    <x v="4"/>
  </r>
  <r>
    <n v="419"/>
    <s v="ORD354"/>
    <d v="2024-02-16T15:34:00"/>
    <x v="355"/>
    <x v="355"/>
    <s v="It022"/>
    <n v="1"/>
    <s v="Ian"/>
    <x v="0"/>
    <x v="13"/>
    <x v="1"/>
    <n v="3.75"/>
    <x v="4"/>
  </r>
  <r>
    <n v="420"/>
    <s v="ORD355"/>
    <d v="2024-02-16T15:54:00"/>
    <x v="356"/>
    <x v="356"/>
    <s v="It009"/>
    <n v="1"/>
    <s v="Jenna"/>
    <x v="1"/>
    <x v="12"/>
    <x v="2"/>
    <n v="4"/>
    <x v="4"/>
  </r>
  <r>
    <n v="421"/>
    <s v="ORD356"/>
    <d v="2024-02-16T16:14:00"/>
    <x v="357"/>
    <x v="357"/>
    <s v="It005"/>
    <n v="1"/>
    <s v="Keith"/>
    <x v="0"/>
    <x v="6"/>
    <x v="0"/>
    <n v="3.15"/>
    <x v="4"/>
  </r>
  <r>
    <n v="422"/>
    <s v="ORD357"/>
    <d v="2024-02-16T16:34:00"/>
    <x v="358"/>
    <x v="358"/>
    <s v="It018"/>
    <n v="1"/>
    <s v="Lila"/>
    <x v="1"/>
    <x v="8"/>
    <x v="1"/>
    <n v="4.5999999999999996"/>
    <x v="4"/>
  </r>
  <r>
    <n v="423"/>
    <s v="ORD358"/>
    <d v="2024-02-16T16:54:00"/>
    <x v="359"/>
    <x v="359"/>
    <s v="It001"/>
    <n v="1"/>
    <s v="Mason"/>
    <x v="0"/>
    <x v="4"/>
    <x v="2"/>
    <n v="3.45"/>
    <x v="4"/>
  </r>
  <r>
    <n v="424"/>
    <s v="ORD359"/>
    <d v="2024-02-16T17:00:00"/>
    <x v="360"/>
    <x v="360"/>
    <s v="It014"/>
    <n v="1"/>
    <s v="Nora"/>
    <x v="1"/>
    <x v="1"/>
    <x v="1"/>
    <n v="4.5999999999999996"/>
    <x v="4"/>
  </r>
  <r>
    <n v="425"/>
    <s v="ORD360"/>
    <d v="2024-02-17T07:03:00"/>
    <x v="361"/>
    <x v="361"/>
    <s v="It001"/>
    <n v="1"/>
    <s v="Susie"/>
    <x v="1"/>
    <x v="4"/>
    <x v="2"/>
    <n v="3.45"/>
    <x v="5"/>
  </r>
  <r>
    <n v="426"/>
    <s v="ORD361"/>
    <d v="2024-02-17T07:08:00"/>
    <x v="362"/>
    <x v="362"/>
    <s v="It017"/>
    <n v="1"/>
    <s v="Tom"/>
    <x v="0"/>
    <x v="8"/>
    <x v="2"/>
    <n v="4"/>
    <x v="5"/>
  </r>
  <r>
    <n v="427"/>
    <s v="ORD361"/>
    <d v="2024-02-17T07:08:00"/>
    <x v="362"/>
    <x v="362"/>
    <s v="It023"/>
    <n v="1"/>
    <s v="Tom"/>
    <x v="2"/>
    <x v="9"/>
    <x v="0"/>
    <n v="5.6"/>
    <x v="5"/>
  </r>
  <r>
    <n v="428"/>
    <s v="ORD362"/>
    <d v="2024-02-17T07:13:00"/>
    <x v="363"/>
    <x v="363"/>
    <s v="It004"/>
    <n v="1"/>
    <s v="Ulla"/>
    <x v="1"/>
    <x v="11"/>
    <x v="1"/>
    <n v="3.75"/>
    <x v="5"/>
  </r>
  <r>
    <n v="429"/>
    <s v="ORD363"/>
    <d v="2024-02-17T07:18:00"/>
    <x v="364"/>
    <x v="364"/>
    <s v="It026"/>
    <n v="1"/>
    <s v="Victor"/>
    <x v="0"/>
    <x v="14"/>
    <x v="0"/>
    <s v="N/A"/>
    <x v="5"/>
  </r>
  <r>
    <n v="430"/>
    <s v="ORD363"/>
    <d v="2024-02-17T07:18:00"/>
    <x v="364"/>
    <x v="364"/>
    <s v="It020"/>
    <n v="1"/>
    <s v="Victor"/>
    <x v="2"/>
    <x v="2"/>
    <x v="1"/>
    <n v="3.55"/>
    <x v="5"/>
  </r>
  <r>
    <n v="431"/>
    <s v="ORD364"/>
    <d v="2024-02-17T07:23:00"/>
    <x v="365"/>
    <x v="365"/>
    <s v="It009"/>
    <n v="1"/>
    <s v="Wendy"/>
    <x v="1"/>
    <x v="12"/>
    <x v="2"/>
    <n v="4"/>
    <x v="5"/>
  </r>
  <r>
    <n v="432"/>
    <s v="ORD365"/>
    <d v="2024-02-17T07:28:00"/>
    <x v="366"/>
    <x v="366"/>
    <s v="It014"/>
    <n v="1"/>
    <s v="Xavier"/>
    <x v="0"/>
    <x v="1"/>
    <x v="1"/>
    <n v="4.5999999999999996"/>
    <x v="5"/>
  </r>
  <r>
    <n v="433"/>
    <s v="ORD365"/>
    <d v="2024-02-17T07:28:00"/>
    <x v="366"/>
    <x v="366"/>
    <s v="It007"/>
    <n v="1"/>
    <s v="Xavier"/>
    <x v="2"/>
    <x v="7"/>
    <x v="1"/>
    <n v="4.5999999999999996"/>
    <x v="5"/>
  </r>
  <r>
    <n v="434"/>
    <s v="ORD366"/>
    <d v="2024-02-17T07:34:00"/>
    <x v="367"/>
    <x v="367"/>
    <s v="It022"/>
    <n v="1"/>
    <s v="Yara"/>
    <x v="1"/>
    <x v="13"/>
    <x v="1"/>
    <n v="3.75"/>
    <x v="5"/>
  </r>
  <r>
    <n v="435"/>
    <s v="ORD367"/>
    <d v="2024-02-17T07:39:00"/>
    <x v="368"/>
    <x v="368"/>
    <s v="It005"/>
    <n v="1"/>
    <s v="Zoe"/>
    <x v="0"/>
    <x v="6"/>
    <x v="0"/>
    <n v="3.15"/>
    <x v="5"/>
  </r>
  <r>
    <n v="436"/>
    <s v="ORD368"/>
    <d v="2024-02-17T07:44:00"/>
    <x v="369"/>
    <x v="369"/>
    <s v="It012"/>
    <n v="1"/>
    <s v="Amy"/>
    <x v="1"/>
    <x v="10"/>
    <x v="1"/>
    <n v="4.7"/>
    <x v="5"/>
  </r>
  <r>
    <n v="437"/>
    <s v="ORD368"/>
    <d v="2024-02-17T07:44:00"/>
    <x v="369"/>
    <x v="369"/>
    <s v="It018"/>
    <n v="1"/>
    <s v="Amy"/>
    <x v="2"/>
    <x v="8"/>
    <x v="1"/>
    <n v="4.5999999999999996"/>
    <x v="5"/>
  </r>
  <r>
    <n v="438"/>
    <s v="ORD369"/>
    <d v="2024-02-17T07:49:00"/>
    <x v="370"/>
    <x v="370"/>
    <s v="It027"/>
    <n v="1"/>
    <s v="Ben"/>
    <x v="0"/>
    <x v="14"/>
    <x v="0"/>
    <s v="N/A"/>
    <x v="5"/>
  </r>
  <r>
    <n v="439"/>
    <s v="ORD370"/>
    <d v="2024-02-17T07:54:00"/>
    <x v="371"/>
    <x v="371"/>
    <s v="It003"/>
    <n v="1"/>
    <s v="Cara"/>
    <x v="1"/>
    <x v="11"/>
    <x v="2"/>
    <n v="3.45"/>
    <x v="5"/>
  </r>
  <r>
    <n v="440"/>
    <s v="ORD371"/>
    <d v="2024-02-17T07:59:00"/>
    <x v="372"/>
    <x v="372"/>
    <s v="It016"/>
    <n v="1"/>
    <s v="Dan"/>
    <x v="0"/>
    <x v="5"/>
    <x v="1"/>
    <n v="3.75"/>
    <x v="5"/>
  </r>
  <r>
    <n v="441"/>
    <s v="ORD371"/>
    <d v="2024-02-17T07:59:00"/>
    <x v="372"/>
    <x v="372"/>
    <s v="It008"/>
    <n v="1"/>
    <s v="Dan"/>
    <x v="2"/>
    <x v="0"/>
    <x v="0"/>
    <n v="2.15"/>
    <x v="5"/>
  </r>
  <r>
    <n v="442"/>
    <s v="ORD372"/>
    <d v="2024-02-17T08:04:00"/>
    <x v="373"/>
    <x v="373"/>
    <s v="It011"/>
    <n v="1"/>
    <s v="Eve"/>
    <x v="1"/>
    <x v="10"/>
    <x v="2"/>
    <n v="4.5"/>
    <x v="5"/>
  </r>
  <r>
    <n v="443"/>
    <s v="ORD373"/>
    <d v="2024-02-17T08:10:00"/>
    <x v="374"/>
    <x v="374"/>
    <s v="It024"/>
    <n v="1"/>
    <s v="Finn"/>
    <x v="0"/>
    <x v="3"/>
    <x v="0"/>
    <n v="5.5"/>
    <x v="5"/>
  </r>
  <r>
    <n v="444"/>
    <s v="ORD374"/>
    <d v="2024-02-17T08:15:00"/>
    <x v="375"/>
    <x v="375"/>
    <s v="It006"/>
    <n v="1"/>
    <s v="Gia"/>
    <x v="1"/>
    <x v="7"/>
    <x v="2"/>
    <n v="4.2"/>
    <x v="5"/>
  </r>
  <r>
    <n v="445"/>
    <s v="ORD374"/>
    <d v="2024-02-17T08:15:00"/>
    <x v="375"/>
    <x v="375"/>
    <s v="It021"/>
    <n v="1"/>
    <s v="Gia"/>
    <x v="2"/>
    <x v="13"/>
    <x v="2"/>
    <n v="3.35"/>
    <x v="5"/>
  </r>
  <r>
    <n v="446"/>
    <s v="ORD375"/>
    <d v="2024-02-17T08:20:00"/>
    <x v="376"/>
    <x v="376"/>
    <s v="It010"/>
    <n v="1"/>
    <s v="Hal"/>
    <x v="0"/>
    <x v="12"/>
    <x v="1"/>
    <n v="4.5999999999999996"/>
    <x v="5"/>
  </r>
  <r>
    <n v="447"/>
    <s v="ORD376"/>
    <d v="2024-02-17T08:25:00"/>
    <x v="377"/>
    <x v="377"/>
    <s v="It025"/>
    <n v="1"/>
    <s v="Ida"/>
    <x v="1"/>
    <x v="14"/>
    <x v="0"/>
    <s v="N/A"/>
    <x v="5"/>
  </r>
  <r>
    <n v="448"/>
    <s v="ORD377"/>
    <d v="2024-02-17T08:30:00"/>
    <x v="378"/>
    <x v="378"/>
    <s v="It013"/>
    <n v="1"/>
    <s v="Jed"/>
    <x v="0"/>
    <x v="1"/>
    <x v="2"/>
    <n v="4.2"/>
    <x v="5"/>
  </r>
  <r>
    <n v="449"/>
    <s v="ORD377"/>
    <d v="2024-02-17T08:30:00"/>
    <x v="378"/>
    <x v="378"/>
    <s v="It019"/>
    <n v="1"/>
    <s v="Jed"/>
    <x v="2"/>
    <x v="2"/>
    <x v="2"/>
    <n v="3.25"/>
    <x v="5"/>
  </r>
  <r>
    <n v="450"/>
    <s v="ORD378"/>
    <d v="2024-02-17T08:35:00"/>
    <x v="379"/>
    <x v="379"/>
    <s v="It002"/>
    <n v="1"/>
    <s v="Kip"/>
    <x v="1"/>
    <x v="4"/>
    <x v="1"/>
    <n v="3.75"/>
    <x v="5"/>
  </r>
  <r>
    <n v="451"/>
    <s v="ORD379"/>
    <d v="2024-02-17T08:40:00"/>
    <x v="380"/>
    <x v="380"/>
    <s v="It028"/>
    <n v="1"/>
    <s v="Lia"/>
    <x v="0"/>
    <x v="14"/>
    <x v="0"/>
    <s v="N/A"/>
    <x v="5"/>
  </r>
  <r>
    <n v="452"/>
    <s v="ORD380"/>
    <d v="2024-02-17T08:45:00"/>
    <x v="381"/>
    <x v="381"/>
    <s v="It015"/>
    <n v="1"/>
    <s v="Moe"/>
    <x v="1"/>
    <x v="5"/>
    <x v="2"/>
    <n v="3.45"/>
    <x v="5"/>
  </r>
  <r>
    <n v="453"/>
    <s v="ORD381"/>
    <d v="2024-02-17T08:51:00"/>
    <x v="382"/>
    <x v="382"/>
    <s v="It007"/>
    <n v="1"/>
    <s v="Nia"/>
    <x v="0"/>
    <x v="7"/>
    <x v="1"/>
    <n v="4.5999999999999996"/>
    <x v="5"/>
  </r>
  <r>
    <n v="454"/>
    <s v="ORD381"/>
    <d v="2024-02-17T08:51:00"/>
    <x v="382"/>
    <x v="382"/>
    <s v="It023"/>
    <n v="1"/>
    <s v="Nia"/>
    <x v="2"/>
    <x v="9"/>
    <x v="0"/>
    <n v="5.6"/>
    <x v="5"/>
  </r>
  <r>
    <n v="455"/>
    <s v="ORD382"/>
    <d v="2024-02-17T08:56:00"/>
    <x v="383"/>
    <x v="383"/>
    <s v="It001"/>
    <n v="1"/>
    <s v="Oli"/>
    <x v="1"/>
    <x v="4"/>
    <x v="2"/>
    <n v="3.45"/>
    <x v="5"/>
  </r>
  <r>
    <n v="456"/>
    <s v="ORD383"/>
    <d v="2024-02-17T09:01:00"/>
    <x v="384"/>
    <x v="384"/>
    <s v="It017"/>
    <n v="1"/>
    <s v="Pam"/>
    <x v="0"/>
    <x v="8"/>
    <x v="2"/>
    <n v="4"/>
    <x v="5"/>
  </r>
  <r>
    <n v="457"/>
    <s v="ORD384"/>
    <d v="2024-02-17T09:06:00"/>
    <x v="385"/>
    <x v="385"/>
    <s v="It004"/>
    <n v="1"/>
    <s v="Quin"/>
    <x v="1"/>
    <x v="11"/>
    <x v="1"/>
    <n v="3.75"/>
    <x v="5"/>
  </r>
  <r>
    <n v="458"/>
    <s v="ORD384"/>
    <d v="2024-02-17T09:06:00"/>
    <x v="385"/>
    <x v="385"/>
    <s v="It020"/>
    <n v="1"/>
    <s v="Quin"/>
    <x v="2"/>
    <x v="2"/>
    <x v="1"/>
    <n v="3.55"/>
    <x v="5"/>
  </r>
  <r>
    <n v="459"/>
    <s v="ORD385"/>
    <d v="2024-02-17T09:11:00"/>
    <x v="386"/>
    <x v="386"/>
    <s v="It009"/>
    <n v="1"/>
    <s v="Rae"/>
    <x v="0"/>
    <x v="12"/>
    <x v="2"/>
    <n v="4"/>
    <x v="5"/>
  </r>
  <r>
    <n v="460"/>
    <s v="ORD386"/>
    <d v="2024-02-17T09:16:00"/>
    <x v="387"/>
    <x v="387"/>
    <s v="It026"/>
    <n v="1"/>
    <s v="Sam"/>
    <x v="1"/>
    <x v="14"/>
    <x v="0"/>
    <s v="N/A"/>
    <x v="5"/>
  </r>
  <r>
    <n v="461"/>
    <s v="ORD387"/>
    <d v="2024-02-17T09:21:00"/>
    <x v="388"/>
    <x v="388"/>
    <s v="It012"/>
    <n v="1"/>
    <s v="Ty"/>
    <x v="0"/>
    <x v="10"/>
    <x v="1"/>
    <n v="4.7"/>
    <x v="5"/>
  </r>
  <r>
    <n v="462"/>
    <s v="ORD388"/>
    <d v="2024-02-17T09:27:00"/>
    <x v="389"/>
    <x v="389"/>
    <s v="It018"/>
    <n v="1"/>
    <s v="Uma"/>
    <x v="1"/>
    <x v="8"/>
    <x v="1"/>
    <n v="4.5999999999999996"/>
    <x v="5"/>
  </r>
  <r>
    <n v="463"/>
    <s v="ORD388"/>
    <d v="2024-02-17T09:27:00"/>
    <x v="389"/>
    <x v="389"/>
    <s v="It022"/>
    <n v="1"/>
    <s v="Uma"/>
    <x v="2"/>
    <x v="13"/>
    <x v="1"/>
    <n v="3.75"/>
    <x v="5"/>
  </r>
  <r>
    <n v="464"/>
    <s v="ORD389"/>
    <d v="2024-02-17T09:32:00"/>
    <x v="390"/>
    <x v="390"/>
    <s v="It005"/>
    <n v="1"/>
    <s v="Val"/>
    <x v="0"/>
    <x v="6"/>
    <x v="0"/>
    <n v="3.15"/>
    <x v="5"/>
  </r>
  <r>
    <n v="465"/>
    <s v="ORD390"/>
    <d v="2024-02-17T09:37:00"/>
    <x v="391"/>
    <x v="391"/>
    <s v="It011"/>
    <n v="1"/>
    <s v="Wes"/>
    <x v="1"/>
    <x v="10"/>
    <x v="2"/>
    <n v="4.5"/>
    <x v="5"/>
  </r>
  <r>
    <n v="466"/>
    <s v="ORD391"/>
    <d v="2024-02-17T09:42:00"/>
    <x v="392"/>
    <x v="392"/>
    <s v="It027"/>
    <n v="1"/>
    <s v="Xi"/>
    <x v="0"/>
    <x v="14"/>
    <x v="0"/>
    <s v="N/A"/>
    <x v="5"/>
  </r>
  <r>
    <n v="467"/>
    <s v="ORD392"/>
    <d v="2024-02-17T09:47:00"/>
    <x v="393"/>
    <x v="393"/>
    <s v="It003"/>
    <n v="1"/>
    <s v="Yol"/>
    <x v="1"/>
    <x v="11"/>
    <x v="2"/>
    <n v="3.45"/>
    <x v="5"/>
  </r>
  <r>
    <n v="468"/>
    <s v="ORD393"/>
    <d v="2024-02-17T09:52:00"/>
    <x v="394"/>
    <x v="394"/>
    <s v="It016"/>
    <n v="1"/>
    <s v="Zed"/>
    <x v="0"/>
    <x v="5"/>
    <x v="1"/>
    <n v="3.75"/>
    <x v="5"/>
  </r>
  <r>
    <n v="469"/>
    <s v="ORD393"/>
    <d v="2024-02-17T09:52:00"/>
    <x v="394"/>
    <x v="394"/>
    <s v="It024"/>
    <n v="1"/>
    <s v="Zed"/>
    <x v="2"/>
    <x v="3"/>
    <x v="0"/>
    <n v="5.5"/>
    <x v="5"/>
  </r>
  <r>
    <n v="470"/>
    <s v="ORD394"/>
    <d v="2024-02-17T09:57:00"/>
    <x v="395"/>
    <x v="395"/>
    <s v="It008"/>
    <n v="1"/>
    <s v="Amy"/>
    <x v="1"/>
    <x v="0"/>
    <x v="0"/>
    <n v="2.15"/>
    <x v="5"/>
  </r>
  <r>
    <n v="471"/>
    <s v="ORD394"/>
    <d v="2024-02-17T10:08:00"/>
    <x v="396"/>
    <x v="396"/>
    <s v="It016"/>
    <n v="1"/>
    <s v="Zack"/>
    <x v="2"/>
    <x v="5"/>
    <x v="1"/>
    <n v="3.75"/>
    <x v="5"/>
  </r>
  <r>
    <n v="472"/>
    <s v="ORD395"/>
    <d v="2024-02-17T10:24:00"/>
    <x v="397"/>
    <x v="397"/>
    <s v="It024"/>
    <n v="1"/>
    <s v="Alex"/>
    <x v="1"/>
    <x v="3"/>
    <x v="0"/>
    <n v="5.5"/>
    <x v="5"/>
  </r>
  <r>
    <n v="473"/>
    <s v="ORD395"/>
    <d v="2024-02-17T10:24:00"/>
    <x v="397"/>
    <x v="397"/>
    <s v="It008"/>
    <n v="1"/>
    <s v="Alex"/>
    <x v="2"/>
    <x v="0"/>
    <x v="0"/>
    <n v="2.15"/>
    <x v="5"/>
  </r>
  <r>
    <n v="474"/>
    <s v="ORD396"/>
    <d v="2024-02-17T10:40:00"/>
    <x v="398"/>
    <x v="398"/>
    <s v="It002"/>
    <n v="1"/>
    <s v="Brooke"/>
    <x v="0"/>
    <x v="4"/>
    <x v="1"/>
    <n v="3.75"/>
    <x v="5"/>
  </r>
  <r>
    <n v="475"/>
    <s v="ORD397"/>
    <d v="2024-02-17T10:56:00"/>
    <x v="399"/>
    <x v="399"/>
    <s v="It010"/>
    <n v="1"/>
    <s v="Charles"/>
    <x v="1"/>
    <x v="12"/>
    <x v="1"/>
    <n v="4.5999999999999996"/>
    <x v="5"/>
  </r>
  <r>
    <n v="476"/>
    <s v="ORD398"/>
    <d v="2024-02-17T11:12:00"/>
    <x v="400"/>
    <x v="400"/>
    <s v="It005"/>
    <n v="1"/>
    <s v="Dana"/>
    <x v="0"/>
    <x v="6"/>
    <x v="0"/>
    <n v="3.15"/>
    <x v="5"/>
  </r>
  <r>
    <n v="477"/>
    <s v="ORD399"/>
    <d v="2024-02-17T11:28:00"/>
    <x v="401"/>
    <x v="401"/>
    <s v="It027"/>
    <n v="1"/>
    <s v="Evan"/>
    <x v="1"/>
    <x v="14"/>
    <x v="0"/>
    <s v="N/A"/>
    <x v="5"/>
  </r>
  <r>
    <n v="478"/>
    <s v="ORD400"/>
    <d v="2024-02-17T11:44:00"/>
    <x v="402"/>
    <x v="402"/>
    <s v="It013"/>
    <n v="1"/>
    <s v="Fiona"/>
    <x v="0"/>
    <x v="1"/>
    <x v="2"/>
    <n v="4.2"/>
    <x v="5"/>
  </r>
  <r>
    <n v="479"/>
    <s v="ORD401"/>
    <d v="2024-02-17T12:00:00"/>
    <x v="403"/>
    <x v="403"/>
    <s v="It021"/>
    <n v="1"/>
    <s v="George"/>
    <x v="1"/>
    <x v="13"/>
    <x v="2"/>
    <n v="3.35"/>
    <x v="5"/>
  </r>
  <r>
    <n v="480"/>
    <s v="ORD402"/>
    <d v="2024-02-17T12:16:00"/>
    <x v="404"/>
    <x v="404"/>
    <s v="It017"/>
    <n v="1"/>
    <s v="Heidi"/>
    <x v="0"/>
    <x v="8"/>
    <x v="2"/>
    <n v="4"/>
    <x v="5"/>
  </r>
  <r>
    <n v="481"/>
    <s v="ORD403"/>
    <d v="2024-02-17T12:00:00"/>
    <x v="403"/>
    <x v="403"/>
    <s v="It022"/>
    <n v="1"/>
    <s v="Ivy"/>
    <x v="1"/>
    <x v="13"/>
    <x v="1"/>
    <n v="3.75"/>
    <x v="5"/>
  </r>
  <r>
    <n v="482"/>
    <s v="ORD404"/>
    <d v="2024-02-17T12:07:00"/>
    <x v="405"/>
    <x v="405"/>
    <s v="It004"/>
    <n v="1"/>
    <s v="Jack"/>
    <x v="0"/>
    <x v="11"/>
    <x v="1"/>
    <n v="3.75"/>
    <x v="5"/>
  </r>
  <r>
    <n v="483"/>
    <s v="ORD404"/>
    <d v="2024-02-17T12:07:00"/>
    <x v="405"/>
    <x v="405"/>
    <s v="It006"/>
    <n v="1"/>
    <s v="Jack"/>
    <x v="2"/>
    <x v="7"/>
    <x v="2"/>
    <n v="4.2"/>
    <x v="5"/>
  </r>
  <r>
    <n v="484"/>
    <s v="ORD405"/>
    <d v="2024-02-17T12:14:00"/>
    <x v="406"/>
    <x v="406"/>
    <s v="It018"/>
    <n v="1"/>
    <s v="Kiera"/>
    <x v="1"/>
    <x v="8"/>
    <x v="1"/>
    <n v="4.5999999999999996"/>
    <x v="5"/>
  </r>
  <r>
    <n v="485"/>
    <s v="ORD406"/>
    <d v="2024-02-17T12:21:00"/>
    <x v="407"/>
    <x v="407"/>
    <s v="It011"/>
    <n v="1"/>
    <s v="Leo"/>
    <x v="0"/>
    <x v="10"/>
    <x v="2"/>
    <n v="4.5"/>
    <x v="5"/>
  </r>
  <r>
    <n v="486"/>
    <s v="ORD407"/>
    <d v="2024-02-17T12:28:00"/>
    <x v="408"/>
    <x v="408"/>
    <s v="It023"/>
    <n v="1"/>
    <s v="Mia"/>
    <x v="1"/>
    <x v="9"/>
    <x v="0"/>
    <n v="5.6"/>
    <x v="5"/>
  </r>
  <r>
    <n v="487"/>
    <s v="ORD407"/>
    <d v="2024-02-17T12:28:00"/>
    <x v="408"/>
    <x v="408"/>
    <s v="It025"/>
    <n v="1"/>
    <s v="Mia"/>
    <x v="2"/>
    <x v="14"/>
    <x v="0"/>
    <s v="N/A"/>
    <x v="5"/>
  </r>
  <r>
    <n v="488"/>
    <s v="ORD408"/>
    <d v="2024-02-17T12:35:00"/>
    <x v="409"/>
    <x v="409"/>
    <s v="It009"/>
    <n v="1"/>
    <s v="Noah"/>
    <x v="0"/>
    <x v="12"/>
    <x v="2"/>
    <n v="4"/>
    <x v="5"/>
  </r>
  <r>
    <n v="489"/>
    <s v="ORD409"/>
    <d v="2024-02-17T12:42:00"/>
    <x v="410"/>
    <x v="410"/>
    <s v="It015"/>
    <n v="1"/>
    <s v="Olivia"/>
    <x v="1"/>
    <x v="5"/>
    <x v="2"/>
    <n v="3.45"/>
    <x v="5"/>
  </r>
  <r>
    <n v="490"/>
    <s v="ORD410"/>
    <d v="2024-02-17T12:49:00"/>
    <x v="411"/>
    <x v="411"/>
    <s v="It027"/>
    <n v="1"/>
    <s v="Pete"/>
    <x v="0"/>
    <x v="14"/>
    <x v="0"/>
    <s v="N/A"/>
    <x v="5"/>
  </r>
  <r>
    <n v="491"/>
    <s v="ORD411"/>
    <d v="2024-02-17T12:56:00"/>
    <x v="412"/>
    <x v="412"/>
    <s v="It003"/>
    <n v="1"/>
    <s v="Quinn"/>
    <x v="1"/>
    <x v="11"/>
    <x v="2"/>
    <n v="3.45"/>
    <x v="5"/>
  </r>
  <r>
    <n v="492"/>
    <s v="ORD412"/>
    <d v="2024-02-17T13:03:00"/>
    <x v="413"/>
    <x v="413"/>
    <s v="It020"/>
    <n v="1"/>
    <s v="Rachel"/>
    <x v="0"/>
    <x v="2"/>
    <x v="1"/>
    <n v="3.55"/>
    <x v="5"/>
  </r>
  <r>
    <n v="493"/>
    <s v="ORD412"/>
    <d v="2024-02-17T13:03:00"/>
    <x v="413"/>
    <x v="413"/>
    <s v="It014"/>
    <n v="1"/>
    <s v="Rachel"/>
    <x v="2"/>
    <x v="1"/>
    <x v="1"/>
    <n v="4.5999999999999996"/>
    <x v="5"/>
  </r>
  <r>
    <n v="494"/>
    <s v="ORD413"/>
    <d v="2024-02-17T13:10:00"/>
    <x v="414"/>
    <x v="414"/>
    <s v="It001"/>
    <n v="1"/>
    <s v="Sam"/>
    <x v="1"/>
    <x v="4"/>
    <x v="2"/>
    <n v="3.45"/>
    <x v="5"/>
  </r>
  <r>
    <n v="495"/>
    <s v="ORD414"/>
    <d v="2024-02-17T13:17:00"/>
    <x v="415"/>
    <x v="415"/>
    <s v="It008"/>
    <n v="1"/>
    <s v="Tina"/>
    <x v="0"/>
    <x v="0"/>
    <x v="0"/>
    <n v="2.15"/>
    <x v="5"/>
  </r>
  <r>
    <n v="496"/>
    <s v="ORD415"/>
    <d v="2024-02-17T13:24:00"/>
    <x v="416"/>
    <x v="416"/>
    <s v="It017"/>
    <n v="1"/>
    <s v="Umar"/>
    <x v="1"/>
    <x v="8"/>
    <x v="2"/>
    <n v="4"/>
    <x v="5"/>
  </r>
  <r>
    <n v="497"/>
    <s v="ORD416"/>
    <d v="2024-02-17T13:31:00"/>
    <x v="417"/>
    <x v="417"/>
    <s v="It005"/>
    <n v="1"/>
    <s v="Vivian"/>
    <x v="0"/>
    <x v="6"/>
    <x v="0"/>
    <n v="3.15"/>
    <x v="5"/>
  </r>
  <r>
    <n v="498"/>
    <s v="ORD417"/>
    <d v="2024-02-17T13:38:00"/>
    <x v="418"/>
    <x v="418"/>
    <s v="It012"/>
    <n v="1"/>
    <s v="Wendy"/>
    <x v="1"/>
    <x v="10"/>
    <x v="1"/>
    <n v="4.7"/>
    <x v="5"/>
  </r>
  <r>
    <n v="499"/>
    <s v="ORD417"/>
    <d v="2024-02-17T13:38:00"/>
    <x v="418"/>
    <x v="418"/>
    <s v="It024"/>
    <n v="1"/>
    <s v="Wendy"/>
    <x v="2"/>
    <x v="3"/>
    <x v="0"/>
    <n v="5.5"/>
    <x v="5"/>
  </r>
  <r>
    <n v="500"/>
    <s v="ORD418"/>
    <d v="2024-02-17T13:45:00"/>
    <x v="419"/>
    <x v="419"/>
    <s v="It010"/>
    <n v="1"/>
    <s v="Xavier"/>
    <x v="0"/>
    <x v="12"/>
    <x v="1"/>
    <n v="4.5999999999999996"/>
    <x v="5"/>
  </r>
  <r>
    <n v="501"/>
    <s v="ORD419"/>
    <d v="2024-02-17T13:52:00"/>
    <x v="420"/>
    <x v="420"/>
    <s v="It026"/>
    <n v="1"/>
    <s v="Yolanda"/>
    <x v="1"/>
    <x v="14"/>
    <x v="0"/>
    <s v="N/A"/>
    <x v="5"/>
  </r>
  <r>
    <n v="502"/>
    <s v="ORD420"/>
    <d v="2024-02-17T13:59:00"/>
    <x v="421"/>
    <x v="421"/>
    <s v="It019"/>
    <n v="1"/>
    <s v="Zack"/>
    <x v="0"/>
    <x v="2"/>
    <x v="2"/>
    <n v="3.25"/>
    <x v="5"/>
  </r>
  <r>
    <n v="503"/>
    <s v="ORD421"/>
    <d v="2024-02-17T14:06:00"/>
    <x v="422"/>
    <x v="422"/>
    <s v="It007"/>
    <n v="1"/>
    <s v="Amelia"/>
    <x v="1"/>
    <x v="7"/>
    <x v="1"/>
    <n v="4.5999999999999996"/>
    <x v="5"/>
  </r>
  <r>
    <n v="504"/>
    <s v="ORD422"/>
    <d v="2024-02-17T14:13:00"/>
    <x v="423"/>
    <x v="423"/>
    <s v="It002"/>
    <n v="1"/>
    <s v="Brad"/>
    <x v="0"/>
    <x v="4"/>
    <x v="1"/>
    <n v="3.75"/>
    <x v="5"/>
  </r>
  <r>
    <n v="505"/>
    <s v="ORD423"/>
    <d v="2024-02-17T14:20:00"/>
    <x v="424"/>
    <x v="424"/>
    <s v="It013"/>
    <n v="1"/>
    <s v="Chloe"/>
    <x v="1"/>
    <x v="1"/>
    <x v="2"/>
    <n v="4.2"/>
    <x v="5"/>
  </r>
  <r>
    <n v="506"/>
    <s v="ORD424"/>
    <d v="2024-02-17T14:27:00"/>
    <x v="425"/>
    <x v="425"/>
    <s v="It021"/>
    <n v="1"/>
    <s v="Derek"/>
    <x v="0"/>
    <x v="13"/>
    <x v="2"/>
    <n v="3.35"/>
    <x v="5"/>
  </r>
  <r>
    <n v="507"/>
    <s v="ORD424"/>
    <d v="2024-02-17T14:27:00"/>
    <x v="425"/>
    <x v="425"/>
    <s v="It016"/>
    <n v="1"/>
    <s v="Derek"/>
    <x v="2"/>
    <x v="5"/>
    <x v="1"/>
    <n v="3.75"/>
    <x v="5"/>
  </r>
  <r>
    <n v="508"/>
    <s v="ORD425"/>
    <d v="2024-02-17T14:34:00"/>
    <x v="426"/>
    <x v="426"/>
    <s v="It028"/>
    <n v="1"/>
    <s v="Eva"/>
    <x v="1"/>
    <x v="14"/>
    <x v="0"/>
    <s v="N/A"/>
    <x v="5"/>
  </r>
  <r>
    <n v="509"/>
    <s v="ORD426"/>
    <d v="2024-02-17T14:41:00"/>
    <x v="427"/>
    <x v="427"/>
    <s v="It009"/>
    <n v="1"/>
    <s v="Fred"/>
    <x v="0"/>
    <x v="12"/>
    <x v="2"/>
    <n v="4"/>
    <x v="5"/>
  </r>
  <r>
    <n v="510"/>
    <s v="ORD427"/>
    <d v="2024-02-17T14:48:00"/>
    <x v="428"/>
    <x v="428"/>
    <s v="It006"/>
    <n v="1"/>
    <s v="Gina"/>
    <x v="1"/>
    <x v="7"/>
    <x v="2"/>
    <n v="4.2"/>
    <x v="5"/>
  </r>
  <r>
    <n v="511"/>
    <s v="ORD428"/>
    <d v="2024-02-17T14:55:00"/>
    <x v="429"/>
    <x v="429"/>
    <s v="It023"/>
    <n v="1"/>
    <s v="Hugh"/>
    <x v="0"/>
    <x v="9"/>
    <x v="0"/>
    <n v="5.6"/>
    <x v="5"/>
  </r>
  <r>
    <n v="512"/>
    <s v="ORD429"/>
    <d v="2024-02-17T15:02:00"/>
    <x v="430"/>
    <x v="430"/>
    <s v="It018"/>
    <n v="1"/>
    <s v="Iris"/>
    <x v="1"/>
    <x v="8"/>
    <x v="1"/>
    <n v="4.5999999999999996"/>
    <x v="5"/>
  </r>
  <r>
    <n v="513"/>
    <s v="ORD429"/>
    <d v="2024-02-17T15:02:00"/>
    <x v="430"/>
    <x v="430"/>
    <s v="It011"/>
    <n v="1"/>
    <s v="Iris"/>
    <x v="2"/>
    <x v="10"/>
    <x v="2"/>
    <n v="4.5"/>
    <x v="5"/>
  </r>
  <r>
    <n v="514"/>
    <s v="ORD430"/>
    <d v="2024-02-17T15:23:00"/>
    <x v="431"/>
    <x v="431"/>
    <s v="It015"/>
    <n v="1"/>
    <s v="Liam"/>
    <x v="0"/>
    <x v="5"/>
    <x v="2"/>
    <n v="3.45"/>
    <x v="5"/>
  </r>
  <r>
    <n v="515"/>
    <s v="ORD431"/>
    <d v="2024-02-17T15:39:00"/>
    <x v="432"/>
    <x v="432"/>
    <s v="It027"/>
    <n v="1"/>
    <s v="Mia"/>
    <x v="1"/>
    <x v="14"/>
    <x v="0"/>
    <s v="N/A"/>
    <x v="5"/>
  </r>
  <r>
    <n v="516"/>
    <s v="ORD432"/>
    <d v="2024-02-17T15:55:00"/>
    <x v="433"/>
    <x v="433"/>
    <s v="It009"/>
    <n v="1"/>
    <s v="Fred"/>
    <x v="0"/>
    <x v="12"/>
    <x v="2"/>
    <n v="4"/>
    <x v="5"/>
  </r>
  <r>
    <n v="517"/>
    <s v="ORD433"/>
    <d v="2024-02-17T16:11:00"/>
    <x v="434"/>
    <x v="434"/>
    <s v="It023"/>
    <n v="1"/>
    <s v="Gina"/>
    <x v="1"/>
    <x v="9"/>
    <x v="0"/>
    <n v="5.6"/>
    <x v="5"/>
  </r>
  <r>
    <n v="518"/>
    <s v="ORD434"/>
    <d v="2024-02-17T16:27:00"/>
    <x v="435"/>
    <x v="435"/>
    <s v="It006"/>
    <n v="1"/>
    <s v="Hugh"/>
    <x v="0"/>
    <x v="7"/>
    <x v="2"/>
    <n v="4.2"/>
    <x v="5"/>
  </r>
  <r>
    <n v="519"/>
    <s v="ORD435"/>
    <d v="2024-02-17T16:43:00"/>
    <x v="436"/>
    <x v="436"/>
    <s v="It018"/>
    <n v="1"/>
    <s v="Iris"/>
    <x v="1"/>
    <x v="8"/>
    <x v="1"/>
    <n v="4.5999999999999996"/>
    <x v="5"/>
  </r>
  <r>
    <n v="520"/>
    <s v="ORD436"/>
    <d v="2024-02-17T16:59:00"/>
    <x v="437"/>
    <x v="437"/>
    <s v="It002"/>
    <n v="1"/>
    <s v="Jack"/>
    <x v="0"/>
    <x v="4"/>
    <x v="1"/>
    <n v="3.75"/>
    <x v="5"/>
  </r>
  <r>
    <n v="521"/>
    <s v="ORD437"/>
    <d v="2024-02-17T17:00:00"/>
    <x v="438"/>
    <x v="438"/>
    <s v="It026"/>
    <n v="1"/>
    <s v="Kiera"/>
    <x v="1"/>
    <x v="14"/>
    <x v="0"/>
    <s v="N/A"/>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8F7E90-D8E3-48D5-B0B7-B0D7F333BCDE}"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3:B19"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axis="axisRow" dataField="1" showAll="0" sortType="ascending">
      <items count="16">
        <item x="4"/>
        <item x="7"/>
        <item x="5"/>
        <item x="8"/>
        <item x="0"/>
        <item x="6"/>
        <item x="1"/>
        <item x="2"/>
        <item x="11"/>
        <item x="13"/>
        <item x="12"/>
        <item x="14"/>
        <item x="9"/>
        <item x="3"/>
        <item x="10"/>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6">
    <i>
      <x v="12"/>
    </i>
    <i>
      <x v="4"/>
    </i>
    <i>
      <x v="13"/>
    </i>
    <i>
      <x v="5"/>
    </i>
    <i>
      <x v="2"/>
    </i>
    <i>
      <x v="6"/>
    </i>
    <i>
      <x v="7"/>
    </i>
    <i>
      <x v="1"/>
    </i>
    <i>
      <x v="10"/>
    </i>
    <i>
      <x v="8"/>
    </i>
    <i>
      <x v="9"/>
    </i>
    <i>
      <x/>
    </i>
    <i>
      <x v="14"/>
    </i>
    <i>
      <x v="3"/>
    </i>
    <i>
      <x v="11"/>
    </i>
    <i t="grand">
      <x/>
    </i>
  </rowItems>
  <colItems count="1">
    <i/>
  </colItems>
  <dataFields count="1">
    <dataField name="Count of item_name"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04FBF0-F97F-4D5D-B278-AFDE3A3A712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axis="axisRow" dataField="1" showAll="0">
      <items count="4">
        <item x="1"/>
        <item x="2"/>
        <item x="0"/>
        <item t="default"/>
      </items>
    </pivotField>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4">
    <i>
      <x/>
    </i>
    <i>
      <x v="1"/>
    </i>
    <i>
      <x v="2"/>
    </i>
    <i t="grand">
      <x/>
    </i>
  </rowItems>
  <colItems count="1">
    <i/>
  </colItems>
  <dataFields count="1">
    <dataField name="Count of in_or_out" fld="8" subtotal="count" baseField="0" baseItem="0"/>
  </dataFields>
  <chartFormats count="8">
    <chartFormat chart="1" format="2"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3" format="10">
      <pivotArea type="data" outline="0" fieldPosition="0">
        <references count="2">
          <reference field="4294967294" count="1" selected="0">
            <x v="0"/>
          </reference>
          <reference field="8" count="1" selected="0">
            <x v="2"/>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 chart="1" format="4">
      <pivotArea type="data" outline="0" fieldPosition="0">
        <references count="2">
          <reference field="4294967294" count="1" selected="0">
            <x v="0"/>
          </reference>
          <reference field="8" count="1" selected="0">
            <x v="1"/>
          </reference>
        </references>
      </pivotArea>
    </chartFormat>
    <chartFormat chart="1"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9D7A22-81D2-4E53-B94E-A85E44CAB8D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0"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dataField="1"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5"/>
  </rowFields>
  <rowItems count="7">
    <i>
      <x v="43"/>
    </i>
    <i>
      <x v="44"/>
    </i>
    <i>
      <x v="45"/>
    </i>
    <i>
      <x v="46"/>
    </i>
    <i>
      <x v="47"/>
    </i>
    <i>
      <x v="48"/>
    </i>
    <i t="grand">
      <x/>
    </i>
  </rowItems>
  <colItems count="1">
    <i/>
  </colItems>
  <dataFields count="1">
    <dataField name="Sum of item_price" fld="11" baseField="13" baseItem="43"/>
  </dataFields>
  <chartFormats count="2">
    <chartFormat chart="2" format="7"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80A335-E77A-497F-AE4D-452500632CB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5" firstHeaderRow="1" firstDataRow="1" firstDataCol="1"/>
  <pivotFields count="19">
    <pivotField showAll="0"/>
    <pivotField showAll="0"/>
    <pivotField numFmtId="22" showAll="0"/>
    <pivotField numFmtId="1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items count="16">
        <item x="4"/>
        <item x="7"/>
        <item x="5"/>
        <item x="8"/>
        <item x="0"/>
        <item x="6"/>
        <item x="1"/>
        <item x="2"/>
        <item x="11"/>
        <item x="13"/>
        <item x="12"/>
        <item x="14"/>
        <item x="9"/>
        <item x="3"/>
        <item x="10"/>
        <item t="default"/>
      </items>
    </pivotField>
    <pivotField showAll="0">
      <items count="4">
        <item x="1"/>
        <item x="2"/>
        <item x="0"/>
        <item t="default"/>
      </items>
    </pivotField>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dataField="1"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17"/>
  </rowFields>
  <rowItems count="12">
    <i>
      <x v="8"/>
    </i>
    <i>
      <x v="9"/>
    </i>
    <i>
      <x v="10"/>
    </i>
    <i>
      <x v="11"/>
    </i>
    <i>
      <x v="12"/>
    </i>
    <i>
      <x v="13"/>
    </i>
    <i>
      <x v="14"/>
    </i>
    <i>
      <x v="15"/>
    </i>
    <i>
      <x v="16"/>
    </i>
    <i>
      <x v="17"/>
    </i>
    <i>
      <x v="18"/>
    </i>
    <i t="grand">
      <x/>
    </i>
  </rowItems>
  <colItems count="1">
    <i/>
  </colItems>
  <dataFields count="1">
    <dataField name="Count of Hours2" fld="17" subtotal="count" baseField="0" baseItem="0"/>
  </dataFields>
  <formats count="1">
    <format dxfId="0">
      <pivotArea dataOnly="0" labelOnly="1" fieldPosition="0">
        <references count="1">
          <reference field="17" count="0"/>
        </references>
      </pivotArea>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8BF549-6596-4FC8-9CC2-B2770A0A07BD}" autoFormatId="16" applyNumberFormats="0" applyBorderFormats="0" applyFontFormats="0" applyPatternFormats="0" applyAlignmentFormats="0" applyWidthHeightFormats="0">
  <queryTableRefresh nextId="6">
    <queryTableFields count="5">
      <queryTableField id="1" name="ing_id" tableColumnId="1"/>
      <queryTableField id="2" name="ing_name" tableColumnId="2"/>
      <queryTableField id="3" name="ing_weight" tableColumnId="3"/>
      <queryTableField id="4" name="ing_meas" tableColumnId="4"/>
      <queryTableField id="5" name="ing_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679B6CF-C2CF-4CB6-8354-93A07826F9C5}" autoFormatId="16" applyNumberFormats="0" applyBorderFormats="0" applyFontFormats="0" applyPatternFormats="0" applyAlignmentFormats="0" applyWidthHeightFormats="0">
  <queryTableRefresh nextId="4">
    <queryTableFields count="3">
      <queryTableField id="1" name="inv_id" tableColumnId="1"/>
      <queryTableField id="2" name="ing_id" tableColumnId="2"/>
      <queryTableField id="3" name="quantity"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4CAB590-E5A6-4CBC-8368-44D5F899E818}" autoFormatId="16" applyNumberFormats="0" applyBorderFormats="0" applyFontFormats="0" applyPatternFormats="0" applyAlignmentFormats="0" applyWidthHeightFormats="0">
  <queryTableRefresh nextId="5">
    <queryTableFields count="4">
      <queryTableField id="1" name="row_id" tableColumnId="1"/>
      <queryTableField id="2" name="recipe_id" tableColumnId="2"/>
      <queryTableField id="3" name="ing_id" tableColumnId="3"/>
      <queryTableField id="4" name="quantit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3B26E380-E0BA-4BB3-BF76-C7B2EAEAC070}" autoFormatId="16" applyNumberFormats="0" applyBorderFormats="0" applyFontFormats="0" applyPatternFormats="0" applyAlignmentFormats="0" applyWidthHeightFormats="0">
  <queryTableRefresh nextId="5">
    <queryTableFields count="4">
      <queryTableField id="1" name="shift_id" tableColumnId="1"/>
      <queryTableField id="2" name="day_of_week" tableColumnId="2"/>
      <queryTableField id="3" name="start_time" tableColumnId="3"/>
      <queryTableField id="4" name="end_tim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size" xr10:uid="{69B02FCB-B4AA-4366-84B0-1760300DF344}" sourceName="item_size">
  <pivotTables>
    <pivotTable tabId="12" name="PivotTable2"/>
    <pivotTable tabId="14" name="PivotTable2"/>
    <pivotTable tabId="16" name="PivotTable2"/>
    <pivotTable tabId="15" name="PivotTable2"/>
  </pivotTables>
  <data>
    <tabular pivotCacheId="22444300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4396D361-0AB2-4270-AE28-E3BF51897459}" sourceName="item_name">
  <pivotTables>
    <pivotTable tabId="15" name="PivotTable2"/>
    <pivotTable tabId="12" name="PivotTable2"/>
    <pivotTable tabId="14" name="PivotTable2"/>
    <pivotTable tabId="16" name="PivotTable2"/>
  </pivotTables>
  <data>
    <tabular pivotCacheId="224443007">
      <items count="15">
        <i x="4" s="1"/>
        <i x="7" s="1"/>
        <i x="5" s="1"/>
        <i x="8" s="1"/>
        <i x="0" s="1"/>
        <i x="6" s="1"/>
        <i x="1" s="1"/>
        <i x="2" s="1"/>
        <i x="11" s="1"/>
        <i x="13" s="1"/>
        <i x="12" s="1"/>
        <i x="14" s="1"/>
        <i x="9" s="1"/>
        <i x="3"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size" xr10:uid="{27DE9250-95B6-468C-A562-28BE9FE8D99A}" cache="Slicer_item_size" caption="Розмір предмета" style="Slicer Style 1" rowHeight="241300"/>
  <slicer name="item_name" xr10:uid="{AEBFD35D-FA48-43BC-95B3-684EA31A52FC}" cache="Slicer_item_name" caption="Кава"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DB4E49-D1D4-40A2-A130-8D3480A49E9C}" name="ingredients" displayName="ingredients" ref="A1:E19" tableType="queryTable" totalsRowShown="0" headerRowDxfId="49">
  <autoFilter ref="A1:E19" xr:uid="{2FDB4E49-D1D4-40A2-A130-8D3480A49E9C}"/>
  <tableColumns count="5">
    <tableColumn id="1" xr3:uid="{376970AF-8191-4DF5-B445-FCCF585DA46A}" uniqueName="1" name="ing_id" queryTableFieldId="1" dataDxfId="48"/>
    <tableColumn id="2" xr3:uid="{0243592E-13D0-4027-B22D-940EE6A5B655}" uniqueName="2" name="ing_name" queryTableFieldId="2" dataDxfId="47"/>
    <tableColumn id="3" xr3:uid="{8D79E347-C8DB-42C1-9DAC-61C23553D46F}" uniqueName="3" name="ing_weight" queryTableFieldId="3"/>
    <tableColumn id="4" xr3:uid="{17FB5CAC-3381-485D-8998-6CB811FE397F}" uniqueName="4" name="ing_meas" queryTableFieldId="4" dataDxfId="46"/>
    <tableColumn id="5" xr3:uid="{F219E81A-4F3B-4DBE-BA94-D7A7B6624D3B}" uniqueName="5" name="ing_price" queryTableFieldId="5" dataDxfId="4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17A9C1-235C-479A-ADCF-12410129F0D1}" name="inventory" displayName="inventory" ref="A1:C19" tableType="queryTable" totalsRowShown="0" headerRowDxfId="44">
  <autoFilter ref="A1:C19" xr:uid="{4217A9C1-235C-479A-ADCF-12410129F0D1}"/>
  <tableColumns count="3">
    <tableColumn id="1" xr3:uid="{A4F0454B-AD4A-4457-910A-C9158F45299A}" uniqueName="1" name="inv_id" queryTableFieldId="1" dataDxfId="43"/>
    <tableColumn id="2" xr3:uid="{F93D8F4B-F57C-4AAA-8091-CF8CA0418FB8}" uniqueName="2" name="ing_id" queryTableFieldId="2" dataDxfId="42"/>
    <tableColumn id="3" xr3:uid="{8E65956E-D997-4655-BD7A-CF9499C83900}" uniqueName="3" name="quantity" queryTableFieldId="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8E6682-BDDA-4011-83B6-70B17D435F23}" name="Table10" displayName="Table10" ref="A1:F25" totalsRowShown="0" headerRowDxfId="41">
  <autoFilter ref="A1:F25" xr:uid="{9F8E6682-BDDA-4011-83B6-70B17D435F23}"/>
  <tableColumns count="6">
    <tableColumn id="1" xr3:uid="{208F50E0-A884-4BAA-BB5D-4036E90632EC}" name="item_id" dataDxfId="40"/>
    <tableColumn id="2" xr3:uid="{7AEA458B-DB9C-42C5-B646-66497AF429F0}" name="sku" dataDxfId="39"/>
    <tableColumn id="3" xr3:uid="{C0803E86-E1FD-485A-BAD4-B1A327FE3F90}" name="item_name" dataDxfId="38"/>
    <tableColumn id="4" xr3:uid="{5A416424-031B-4CE7-B24D-615F975711E5}" name="item_cat" dataDxfId="37"/>
    <tableColumn id="5" xr3:uid="{FA826B87-538D-437D-9FEC-474057A52EEE}" name="item_size" dataDxfId="36"/>
    <tableColumn id="6" xr3:uid="{9BC14C24-5582-469E-9196-7A4E6C8FDCEF}" name="item_price" dataDxfId="3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C2F84C-DB54-4D3C-9304-42704976217A}" name="recipe" displayName="recipe" ref="A1:D62" tableType="queryTable" totalsRowShown="0" headerRowDxfId="34">
  <autoFilter ref="A1:D62" xr:uid="{1BC2F84C-DB54-4D3C-9304-42704976217A}"/>
  <tableColumns count="4">
    <tableColumn id="1" xr3:uid="{893E1AC3-5737-498B-80AE-E088361A6151}" uniqueName="1" name="row_id" queryTableFieldId="1"/>
    <tableColumn id="2" xr3:uid="{1A500839-DCFE-4789-BCCF-808B0A552022}" uniqueName="2" name="recipe_id" queryTableFieldId="2" dataDxfId="33"/>
    <tableColumn id="3" xr3:uid="{72756070-F379-4E9A-9795-F3C2A111AB9E}" uniqueName="3" name="ing_id" queryTableFieldId="3" dataDxfId="32"/>
    <tableColumn id="4" xr3:uid="{0BBC83AD-6A9A-43BF-9F6C-FFF55A250B45}" uniqueName="4" name="quantity" queryTableFieldId="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EB2E5-F089-4D38-AD0D-C304C8101B1B}" name="Table4" displayName="Table4" ref="A1:I19" totalsRowShown="0" headerRowDxfId="31">
  <autoFilter ref="A1:I19" xr:uid="{A8BEB2E5-F089-4D38-AD0D-C304C8101B1B}"/>
  <tableColumns count="9">
    <tableColumn id="1" xr3:uid="{9DB4ED5D-8015-459A-B1F6-7B566C7C032D}" name="row_id"/>
    <tableColumn id="2" xr3:uid="{69B87A9B-3B76-4E52-8E05-3EB4BF599BDC}" name="rota_id" dataDxfId="30"/>
    <tableColumn id="3" xr3:uid="{84E53990-581D-4829-BDD1-28E8F2CA8376}" name="date" dataDxfId="29"/>
    <tableColumn id="4" xr3:uid="{E6342244-9973-47F3-8EBE-FBF28A76725C}" name="shift_id" dataDxfId="28"/>
    <tableColumn id="5" xr3:uid="{E4E06956-6008-4B0D-B872-1C899E8ADCD9}" name="staff_id" dataDxfId="27"/>
    <tableColumn id="6" xr3:uid="{B68CF180-8E83-4C02-A1F7-D02B2385FF92}" name="first_name" dataDxfId="26">
      <calculatedColumnFormula array="1">_xlfn.XLOOKUP(Table4[[#This Row],[staff_id]],Table11[[#All],[staff_id]],Table11[[#All],[first_name]])</calculatedColumnFormula>
    </tableColumn>
    <tableColumn id="7" xr3:uid="{30B87604-EE14-4167-86D2-DEB29A245159}" name="last_name" dataDxfId="25">
      <calculatedColumnFormula array="1">_xlfn.XLOOKUP(Table4[[#This Row],[staff_id]],Table11[[#All],[staff_id]],Table11[[#All],[last_name]])</calculatedColumnFormula>
    </tableColumn>
    <tableColumn id="8" xr3:uid="{AF64F185-2666-447A-8C68-B413E5D56876}" name="start_time" dataDxfId="24">
      <calculatedColumnFormula array="1">_xlfn.XLOOKUP(Table4[[#This Row],[shift_id]],shift[[#All],[shift_id]],shift[[#All],[start_time]])</calculatedColumnFormula>
    </tableColumn>
    <tableColumn id="9" xr3:uid="{04B4E263-AAC2-4CFD-9A2B-285D91B8C9AE}" name="end_time" dataDxfId="23">
      <calculatedColumnFormula array="1">_xlfn.XLOOKUP(Table4[[#This Row],[shift_id]],shift[[#All],[shift_id]],shift[[#All],[end_time]])</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7F221F-9185-4AEB-960B-7EE133C90D1B}" name="shift" displayName="shift" ref="A1:D13" tableType="queryTable" totalsRowShown="0" headerRowDxfId="22">
  <autoFilter ref="A1:D13" xr:uid="{727F221F-9185-4AEB-960B-7EE133C90D1B}"/>
  <tableColumns count="4">
    <tableColumn id="1" xr3:uid="{48F776CA-815C-4E3F-94D0-6A88C821CE38}" uniqueName="1" name="shift_id" queryTableFieldId="1" dataDxfId="21"/>
    <tableColumn id="2" xr3:uid="{54A5749E-0FDC-4C1D-852F-FD4FB06D1553}" uniqueName="2" name="day_of_week" queryTableFieldId="2" dataDxfId="20"/>
    <tableColumn id="3" xr3:uid="{6C71D097-8F55-4AE2-B788-49017E0E77F9}" uniqueName="3" name="start_time" queryTableFieldId="3" dataDxfId="19"/>
    <tableColumn id="4" xr3:uid="{86BD6E48-8E83-479A-80FA-BFEA2732F09E}" uniqueName="4" name="end_time" queryTableFieldId="4" dataDxfId="1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839D023-6CD3-4681-9004-F71FE0F4C7AF}" name="Table11" displayName="Table11" ref="A1:E5" totalsRowShown="0" headerRowDxfId="17">
  <autoFilter ref="A1:E5" xr:uid="{3839D023-6CD3-4681-9004-F71FE0F4C7AF}"/>
  <tableColumns count="5">
    <tableColumn id="1" xr3:uid="{0F255D71-7FE8-465A-BA8D-D9B6F5212D6A}" name="staff_id" dataDxfId="16"/>
    <tableColumn id="2" xr3:uid="{A0A183B3-D15B-4683-8ACE-55C0F54F8725}" name="first_name" dataDxfId="15"/>
    <tableColumn id="3" xr3:uid="{3C9E7733-DC4D-4284-973D-164B863C0016}" name="last_name" dataDxfId="14"/>
    <tableColumn id="4" xr3:uid="{C22B9403-0BE4-4CB6-9679-5BAB896EC698}" name="position" dataDxfId="13"/>
    <tableColumn id="5" xr3:uid="{ABE647D1-8510-44B3-A57E-31AB11F1CC8C}" name="sal_per_hour" dataDxfId="1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6BBC56-0E53-47C7-85AE-4419859A4119}" name="Table3" displayName="Table3" ref="A1:L522" totalsRowShown="0" headerRowDxfId="11">
  <autoFilter ref="A1:L522" xr:uid="{DD6BBC56-0E53-47C7-85AE-4419859A4119}"/>
  <tableColumns count="12">
    <tableColumn id="1" xr3:uid="{442A4E36-30C3-4A98-AC41-851EE3ACF40C}" name="row_id"/>
    <tableColumn id="2" xr3:uid="{B91066A7-50A0-495D-A5A9-E6B40CD02243}" name="order_id" dataDxfId="10"/>
    <tableColumn id="3" xr3:uid="{DC9CD897-7A71-4DBA-8534-C917BA75B1BA}" name="created_at" dataDxfId="9"/>
    <tableColumn id="4" xr3:uid="{45668B42-3D8A-442F-AB5F-45AA47E22844}" name="date" dataDxfId="8"/>
    <tableColumn id="16" xr3:uid="{3C494B84-2B87-44F0-A6CD-A7496920AD53}" name="time" dataDxfId="7"/>
    <tableColumn id="5" xr3:uid="{37D4393D-C0A1-4F8A-83E2-842F74571F73}" name="item_id" dataDxfId="6"/>
    <tableColumn id="6" xr3:uid="{B4F1376C-F3AE-4709-8EDE-AFEA0B6820D8}" name="quantity"/>
    <tableColumn id="7" xr3:uid="{E0748B1D-5EAF-4E8E-9622-26B795D9D002}" name="cust_name" dataDxfId="5"/>
    <tableColumn id="8" xr3:uid="{FD6E1909-6692-432C-91A0-386BCB86F3FB}" name="in_or_out" dataDxfId="4"/>
    <tableColumn id="9" xr3:uid="{89511BA5-0285-4119-A3ED-7464396C35D3}" name="item_name" dataDxfId="3">
      <calculatedColumnFormula array="1">IFERROR(_xlfn.XLOOKUP('orders(main)'!$F2,Table10[[#All],[item_id]],Table10[[#All],[item_name]]), "N/A")</calculatedColumnFormula>
    </tableColumn>
    <tableColumn id="10" xr3:uid="{629569EB-E0BD-4C49-A4AA-A6B95244A811}" name="item_size" dataDxfId="2"/>
    <tableColumn id="11" xr3:uid="{184BA377-C5C5-49AB-9493-20628077C8DE}" name="item_price" dataDxfId="1">
      <calculatedColumnFormula array="1">IFERROR(_xlfn.XLOOKUP('orders(main)'!$F2,Table10[[#All],[item_id]],Table10[[#All],[item_price]]), "N/A")</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DC8FAD1-B5BD-47FC-BD2E-ED47F83C304F}" sourceName="date">
  <pivotTables>
    <pivotTable tabId="12" name="PivotTable2"/>
  </pivotTables>
  <state minimalRefreshVersion="6" lastRefreshVersion="6" pivotCacheId="224443007" filterType="unknown">
    <bounds startDate="2024-01-01T07:04:19" endDate="2025-01-01T17: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5D8B7BD-5217-4CAB-B95E-36CF16B8C159}" cache="NativeTimeline_date" caption="Дата" showSelectionLabel="0" level="2" selectionLevel="2" scrollPosition="2024-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8AF9-1456-4F7F-A955-EDFE3D16FA0D}">
  <dimension ref="A1:E19"/>
  <sheetViews>
    <sheetView workbookViewId="0">
      <selection activeCell="I7" sqref="I7"/>
    </sheetView>
  </sheetViews>
  <sheetFormatPr defaultRowHeight="15" x14ac:dyDescent="0.25"/>
  <cols>
    <col min="1" max="1" width="8.7109375" bestFit="1" customWidth="1"/>
    <col min="2" max="2" width="27.42578125" bestFit="1" customWidth="1"/>
    <col min="3" max="3" width="13.140625" bestFit="1" customWidth="1"/>
    <col min="4" max="4" width="11.7109375" bestFit="1" customWidth="1"/>
    <col min="5" max="5" width="11.42578125" bestFit="1" customWidth="1"/>
  </cols>
  <sheetData>
    <row r="1" spans="1:5" x14ac:dyDescent="0.25">
      <c r="A1" s="5" t="s">
        <v>0</v>
      </c>
      <c r="B1" s="5" t="s">
        <v>1</v>
      </c>
      <c r="C1" s="5" t="s">
        <v>2</v>
      </c>
      <c r="D1" s="5" t="s">
        <v>3</v>
      </c>
      <c r="E1" s="5" t="s">
        <v>4</v>
      </c>
    </row>
    <row r="2" spans="1:5" x14ac:dyDescent="0.25">
      <c r="A2" s="1" t="s">
        <v>5</v>
      </c>
      <c r="B2" s="1" t="s">
        <v>6</v>
      </c>
      <c r="C2">
        <v>1000</v>
      </c>
      <c r="D2" s="1" t="s">
        <v>7</v>
      </c>
      <c r="E2" s="1" t="s">
        <v>8</v>
      </c>
    </row>
    <row r="3" spans="1:5" x14ac:dyDescent="0.25">
      <c r="A3" s="1" t="s">
        <v>9</v>
      </c>
      <c r="B3" s="1" t="s">
        <v>10</v>
      </c>
      <c r="C3">
        <v>1000</v>
      </c>
      <c r="D3" s="1" t="s">
        <v>11</v>
      </c>
      <c r="E3" s="1" t="s">
        <v>12</v>
      </c>
    </row>
    <row r="4" spans="1:5" x14ac:dyDescent="0.25">
      <c r="A4" s="1" t="s">
        <v>13</v>
      </c>
      <c r="B4" s="1" t="s">
        <v>14</v>
      </c>
      <c r="C4">
        <v>500</v>
      </c>
      <c r="D4" s="1" t="s">
        <v>7</v>
      </c>
      <c r="E4" s="1" t="s">
        <v>15</v>
      </c>
    </row>
    <row r="5" spans="1:5" x14ac:dyDescent="0.25">
      <c r="A5" s="1" t="s">
        <v>16</v>
      </c>
      <c r="B5" s="1" t="s">
        <v>17</v>
      </c>
      <c r="C5">
        <v>500</v>
      </c>
      <c r="D5" s="1" t="s">
        <v>7</v>
      </c>
      <c r="E5" s="1" t="s">
        <v>18</v>
      </c>
    </row>
    <row r="6" spans="1:5" x14ac:dyDescent="0.25">
      <c r="A6" s="1" t="s">
        <v>19</v>
      </c>
      <c r="B6" s="1" t="s">
        <v>20</v>
      </c>
      <c r="C6">
        <v>300</v>
      </c>
      <c r="D6" s="1" t="s">
        <v>11</v>
      </c>
      <c r="E6" s="1" t="s">
        <v>21</v>
      </c>
    </row>
    <row r="7" spans="1:5" x14ac:dyDescent="0.25">
      <c r="A7" s="1" t="s">
        <v>22</v>
      </c>
      <c r="B7" s="1" t="s">
        <v>23</v>
      </c>
      <c r="C7">
        <v>1000</v>
      </c>
      <c r="D7" s="1" t="s">
        <v>11</v>
      </c>
      <c r="E7" s="1" t="s">
        <v>24</v>
      </c>
    </row>
    <row r="8" spans="1:5" x14ac:dyDescent="0.25">
      <c r="A8" s="1" t="s">
        <v>25</v>
      </c>
      <c r="B8" s="1" t="s">
        <v>26</v>
      </c>
      <c r="C8">
        <v>1000</v>
      </c>
      <c r="D8" s="1" t="s">
        <v>11</v>
      </c>
      <c r="E8" s="1" t="s">
        <v>27</v>
      </c>
    </row>
    <row r="9" spans="1:5" x14ac:dyDescent="0.25">
      <c r="A9" s="1" t="s">
        <v>28</v>
      </c>
      <c r="B9" s="1" t="s">
        <v>29</v>
      </c>
      <c r="C9">
        <v>1000</v>
      </c>
      <c r="D9" s="1" t="s">
        <v>11</v>
      </c>
      <c r="E9" s="1" t="s">
        <v>27</v>
      </c>
    </row>
    <row r="10" spans="1:5" x14ac:dyDescent="0.25">
      <c r="A10" s="1" t="s">
        <v>30</v>
      </c>
      <c r="B10" s="1" t="s">
        <v>31</v>
      </c>
      <c r="C10">
        <v>1000</v>
      </c>
      <c r="D10" s="1" t="s">
        <v>11</v>
      </c>
      <c r="E10" s="1" t="s">
        <v>27</v>
      </c>
    </row>
    <row r="11" spans="1:5" x14ac:dyDescent="0.25">
      <c r="A11" s="1" t="s">
        <v>32</v>
      </c>
      <c r="B11" s="1" t="s">
        <v>33</v>
      </c>
      <c r="C11">
        <v>1000</v>
      </c>
      <c r="D11" s="1" t="s">
        <v>7</v>
      </c>
      <c r="E11" s="1" t="s">
        <v>34</v>
      </c>
    </row>
    <row r="12" spans="1:5" x14ac:dyDescent="0.25">
      <c r="A12" s="1" t="s">
        <v>35</v>
      </c>
      <c r="B12" s="1" t="s">
        <v>36</v>
      </c>
      <c r="C12">
        <v>4</v>
      </c>
      <c r="D12" s="1" t="s">
        <v>37</v>
      </c>
      <c r="E12" s="1" t="s">
        <v>21</v>
      </c>
    </row>
    <row r="13" spans="1:5" x14ac:dyDescent="0.25">
      <c r="A13" s="1" t="s">
        <v>38</v>
      </c>
      <c r="B13" s="1" t="s">
        <v>39</v>
      </c>
      <c r="C13">
        <v>1000</v>
      </c>
      <c r="D13" s="1" t="s">
        <v>7</v>
      </c>
      <c r="E13" s="1" t="s">
        <v>40</v>
      </c>
    </row>
    <row r="14" spans="1:5" x14ac:dyDescent="0.25">
      <c r="A14" s="1" t="s">
        <v>41</v>
      </c>
      <c r="B14" s="1" t="s">
        <v>42</v>
      </c>
      <c r="C14">
        <v>1000</v>
      </c>
      <c r="D14" s="1" t="s">
        <v>7</v>
      </c>
      <c r="E14" s="1" t="s">
        <v>43</v>
      </c>
    </row>
    <row r="15" spans="1:5" x14ac:dyDescent="0.25">
      <c r="A15" s="1" t="s">
        <v>44</v>
      </c>
      <c r="B15" s="1" t="s">
        <v>45</v>
      </c>
      <c r="C15">
        <v>5</v>
      </c>
      <c r="D15" s="1" t="s">
        <v>37</v>
      </c>
      <c r="E15" s="1" t="s">
        <v>34</v>
      </c>
    </row>
    <row r="16" spans="1:5" x14ac:dyDescent="0.25">
      <c r="A16" s="1" t="s">
        <v>46</v>
      </c>
      <c r="B16" s="1" t="s">
        <v>47</v>
      </c>
      <c r="C16">
        <v>1000</v>
      </c>
      <c r="D16" s="1" t="s">
        <v>7</v>
      </c>
      <c r="E16" s="1" t="s">
        <v>48</v>
      </c>
    </row>
    <row r="17" spans="1:5" x14ac:dyDescent="0.25">
      <c r="A17" s="1" t="s">
        <v>49</v>
      </c>
      <c r="B17" s="1" t="s">
        <v>50</v>
      </c>
      <c r="C17">
        <v>1000</v>
      </c>
      <c r="D17" s="1" t="s">
        <v>7</v>
      </c>
      <c r="E17" s="1" t="s">
        <v>51</v>
      </c>
    </row>
    <row r="18" spans="1:5" x14ac:dyDescent="0.25">
      <c r="A18" s="1" t="s">
        <v>52</v>
      </c>
      <c r="B18" s="1" t="s">
        <v>53</v>
      </c>
      <c r="C18">
        <v>1000</v>
      </c>
      <c r="D18" s="1" t="s">
        <v>7</v>
      </c>
      <c r="E18" s="1" t="s">
        <v>54</v>
      </c>
    </row>
    <row r="19" spans="1:5" x14ac:dyDescent="0.25">
      <c r="A19" s="1" t="s">
        <v>55</v>
      </c>
      <c r="B19" s="1" t="s">
        <v>56</v>
      </c>
      <c r="C19">
        <v>60</v>
      </c>
      <c r="D19" s="1" t="s">
        <v>11</v>
      </c>
      <c r="E19" s="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83835-DBAF-4341-BE5B-02CAD0DB066E}">
  <dimension ref="A1:C19"/>
  <sheetViews>
    <sheetView tabSelected="1" workbookViewId="0">
      <selection activeCell="D9" sqref="D9"/>
    </sheetView>
  </sheetViews>
  <sheetFormatPr defaultRowHeight="15" x14ac:dyDescent="0.25"/>
  <cols>
    <col min="1" max="2" width="8.7109375" bestFit="1" customWidth="1"/>
    <col min="3" max="3" width="10.7109375" bestFit="1" customWidth="1"/>
  </cols>
  <sheetData>
    <row r="1" spans="1:3" x14ac:dyDescent="0.25">
      <c r="A1" s="5" t="s">
        <v>58</v>
      </c>
      <c r="B1" s="5" t="s">
        <v>0</v>
      </c>
      <c r="C1" s="5" t="s">
        <v>59</v>
      </c>
    </row>
    <row r="2" spans="1:3" x14ac:dyDescent="0.25">
      <c r="A2" s="1" t="s">
        <v>60</v>
      </c>
      <c r="B2" s="1" t="s">
        <v>5</v>
      </c>
      <c r="C2">
        <v>4</v>
      </c>
    </row>
    <row r="3" spans="1:3" x14ac:dyDescent="0.25">
      <c r="A3" s="1" t="s">
        <v>61</v>
      </c>
      <c r="B3" s="1" t="s">
        <v>9</v>
      </c>
      <c r="C3">
        <v>55</v>
      </c>
    </row>
    <row r="4" spans="1:3" x14ac:dyDescent="0.25">
      <c r="A4" s="1" t="s">
        <v>62</v>
      </c>
      <c r="B4" s="1" t="s">
        <v>13</v>
      </c>
      <c r="C4">
        <v>1</v>
      </c>
    </row>
    <row r="5" spans="1:3" x14ac:dyDescent="0.25">
      <c r="A5" s="1" t="s">
        <v>63</v>
      </c>
      <c r="B5" s="1" t="s">
        <v>16</v>
      </c>
      <c r="C5">
        <v>4</v>
      </c>
    </row>
    <row r="6" spans="1:3" x14ac:dyDescent="0.25">
      <c r="A6" s="1" t="s">
        <v>64</v>
      </c>
      <c r="B6" s="1" t="s">
        <v>19</v>
      </c>
      <c r="C6">
        <v>7</v>
      </c>
    </row>
    <row r="7" spans="1:3" x14ac:dyDescent="0.25">
      <c r="A7" s="1" t="s">
        <v>65</v>
      </c>
      <c r="B7" s="1" t="s">
        <v>22</v>
      </c>
      <c r="C7">
        <v>3</v>
      </c>
    </row>
    <row r="8" spans="1:3" x14ac:dyDescent="0.25">
      <c r="A8" s="1" t="s">
        <v>66</v>
      </c>
      <c r="B8" s="1" t="s">
        <v>25</v>
      </c>
      <c r="C8">
        <v>3</v>
      </c>
    </row>
    <row r="9" spans="1:3" x14ac:dyDescent="0.25">
      <c r="A9" s="1" t="s">
        <v>67</v>
      </c>
      <c r="B9" s="1" t="s">
        <v>28</v>
      </c>
      <c r="C9">
        <v>4</v>
      </c>
    </row>
    <row r="10" spans="1:3" x14ac:dyDescent="0.25">
      <c r="A10" s="1" t="s">
        <v>68</v>
      </c>
      <c r="B10" s="1" t="s">
        <v>30</v>
      </c>
      <c r="C10">
        <v>1</v>
      </c>
    </row>
    <row r="11" spans="1:3" x14ac:dyDescent="0.25">
      <c r="A11" s="1" t="s">
        <v>69</v>
      </c>
      <c r="B11" s="1" t="s">
        <v>32</v>
      </c>
      <c r="C11">
        <v>4</v>
      </c>
    </row>
    <row r="12" spans="1:3" x14ac:dyDescent="0.25">
      <c r="A12" s="1" t="s">
        <v>70</v>
      </c>
      <c r="B12" s="1" t="s">
        <v>35</v>
      </c>
      <c r="C12">
        <v>20</v>
      </c>
    </row>
    <row r="13" spans="1:3" x14ac:dyDescent="0.25">
      <c r="A13" s="1" t="s">
        <v>71</v>
      </c>
      <c r="B13" s="1" t="s">
        <v>38</v>
      </c>
      <c r="C13">
        <v>5</v>
      </c>
    </row>
    <row r="14" spans="1:3" x14ac:dyDescent="0.25">
      <c r="A14" s="1" t="s">
        <v>72</v>
      </c>
      <c r="B14" s="1" t="s">
        <v>41</v>
      </c>
      <c r="C14">
        <v>2</v>
      </c>
    </row>
    <row r="15" spans="1:3" x14ac:dyDescent="0.25">
      <c r="A15" s="1" t="s">
        <v>73</v>
      </c>
      <c r="B15" s="1" t="s">
        <v>44</v>
      </c>
      <c r="C15">
        <v>10</v>
      </c>
    </row>
    <row r="16" spans="1:3" x14ac:dyDescent="0.25">
      <c r="A16" s="1" t="s">
        <v>74</v>
      </c>
      <c r="B16" s="1" t="s">
        <v>46</v>
      </c>
      <c r="C16">
        <v>3</v>
      </c>
    </row>
    <row r="17" spans="1:3" x14ac:dyDescent="0.25">
      <c r="A17" s="1" t="s">
        <v>75</v>
      </c>
      <c r="B17" s="1" t="s">
        <v>49</v>
      </c>
      <c r="C17">
        <v>2</v>
      </c>
    </row>
    <row r="18" spans="1:3" x14ac:dyDescent="0.25">
      <c r="A18" s="1" t="s">
        <v>76</v>
      </c>
      <c r="B18" s="1" t="s">
        <v>52</v>
      </c>
      <c r="C18">
        <v>2</v>
      </c>
    </row>
    <row r="19" spans="1:3" x14ac:dyDescent="0.25">
      <c r="A19" s="1" t="s">
        <v>77</v>
      </c>
      <c r="B19" s="1" t="s">
        <v>55</v>
      </c>
      <c r="C19">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785A-35F1-4B8F-A78B-277D89A2BCD6}">
  <dimension ref="A1:F25"/>
  <sheetViews>
    <sheetView workbookViewId="0">
      <selection activeCell="J8" sqref="J8"/>
    </sheetView>
  </sheetViews>
  <sheetFormatPr defaultRowHeight="15" x14ac:dyDescent="0.25"/>
  <cols>
    <col min="1" max="1" width="11.140625" bestFit="1" customWidth="1"/>
    <col min="2" max="2" width="14.28515625" bestFit="1" customWidth="1"/>
    <col min="3" max="3" width="27.28515625" bestFit="1" customWidth="1"/>
    <col min="4" max="4" width="11.140625" bestFit="1" customWidth="1"/>
    <col min="5" max="5" width="11.7109375" customWidth="1"/>
    <col min="6" max="6" width="12.7109375" style="1" customWidth="1"/>
  </cols>
  <sheetData>
    <row r="1" spans="1:6" x14ac:dyDescent="0.25">
      <c r="A1" s="6" t="s">
        <v>78</v>
      </c>
      <c r="B1" s="6" t="s">
        <v>79</v>
      </c>
      <c r="C1" s="6" t="s">
        <v>80</v>
      </c>
      <c r="D1" s="6" t="s">
        <v>81</v>
      </c>
      <c r="E1" s="6" t="s">
        <v>82</v>
      </c>
      <c r="F1" s="6" t="s">
        <v>83</v>
      </c>
    </row>
    <row r="2" spans="1:6" x14ac:dyDescent="0.25">
      <c r="A2" s="1" t="s">
        <v>84</v>
      </c>
      <c r="B2" s="1" t="s">
        <v>85</v>
      </c>
      <c r="C2" s="1" t="s">
        <v>86</v>
      </c>
      <c r="D2" s="1" t="s">
        <v>87</v>
      </c>
      <c r="E2" s="1" t="s">
        <v>88</v>
      </c>
      <c r="F2" s="1">
        <v>3.45</v>
      </c>
    </row>
    <row r="3" spans="1:6" x14ac:dyDescent="0.25">
      <c r="A3" s="1" t="s">
        <v>89</v>
      </c>
      <c r="B3" s="1" t="s">
        <v>90</v>
      </c>
      <c r="C3" s="1" t="s">
        <v>86</v>
      </c>
      <c r="D3" s="1" t="s">
        <v>87</v>
      </c>
      <c r="E3" s="1" t="s">
        <v>91</v>
      </c>
      <c r="F3" s="1">
        <v>3.75</v>
      </c>
    </row>
    <row r="4" spans="1:6" x14ac:dyDescent="0.25">
      <c r="A4" s="1" t="s">
        <v>92</v>
      </c>
      <c r="B4" s="1" t="s">
        <v>93</v>
      </c>
      <c r="C4" s="1" t="s">
        <v>94</v>
      </c>
      <c r="D4" s="1" t="s">
        <v>87</v>
      </c>
      <c r="E4" s="1" t="s">
        <v>88</v>
      </c>
      <c r="F4" s="1">
        <v>3.45</v>
      </c>
    </row>
    <row r="5" spans="1:6" x14ac:dyDescent="0.25">
      <c r="A5" s="1" t="s">
        <v>95</v>
      </c>
      <c r="B5" s="1" t="s">
        <v>96</v>
      </c>
      <c r="C5" s="1" t="s">
        <v>94</v>
      </c>
      <c r="D5" s="1" t="s">
        <v>87</v>
      </c>
      <c r="E5" s="1" t="s">
        <v>91</v>
      </c>
      <c r="F5" s="1">
        <v>3.75</v>
      </c>
    </row>
    <row r="6" spans="1:6" x14ac:dyDescent="0.25">
      <c r="A6" s="1" t="s">
        <v>97</v>
      </c>
      <c r="B6" s="1" t="s">
        <v>98</v>
      </c>
      <c r="C6" s="1" t="s">
        <v>99</v>
      </c>
      <c r="D6" s="1" t="s">
        <v>87</v>
      </c>
      <c r="E6" s="1" t="s">
        <v>100</v>
      </c>
      <c r="F6" s="1">
        <v>3.15</v>
      </c>
    </row>
    <row r="7" spans="1:6" x14ac:dyDescent="0.25">
      <c r="A7" s="1" t="s">
        <v>101</v>
      </c>
      <c r="B7" s="1" t="s">
        <v>102</v>
      </c>
      <c r="C7" s="1" t="s">
        <v>103</v>
      </c>
      <c r="D7" s="1" t="s">
        <v>87</v>
      </c>
      <c r="E7" s="1" t="s">
        <v>88</v>
      </c>
      <c r="F7" s="1">
        <v>4.2</v>
      </c>
    </row>
    <row r="8" spans="1:6" x14ac:dyDescent="0.25">
      <c r="A8" s="1" t="s">
        <v>104</v>
      </c>
      <c r="B8" s="1" t="s">
        <v>105</v>
      </c>
      <c r="C8" s="1" t="s">
        <v>103</v>
      </c>
      <c r="D8" s="1" t="s">
        <v>87</v>
      </c>
      <c r="E8" s="1" t="s">
        <v>91</v>
      </c>
      <c r="F8" s="1">
        <v>4.5999999999999996</v>
      </c>
    </row>
    <row r="9" spans="1:6" x14ac:dyDescent="0.25">
      <c r="A9" s="1" t="s">
        <v>106</v>
      </c>
      <c r="B9" s="1" t="s">
        <v>107</v>
      </c>
      <c r="C9" s="1" t="s">
        <v>108</v>
      </c>
      <c r="D9" s="1" t="s">
        <v>87</v>
      </c>
      <c r="E9" s="1" t="s">
        <v>100</v>
      </c>
      <c r="F9" s="1">
        <v>2.15</v>
      </c>
    </row>
    <row r="10" spans="1:6" x14ac:dyDescent="0.25">
      <c r="A10" s="1" t="s">
        <v>109</v>
      </c>
      <c r="B10" s="1" t="s">
        <v>110</v>
      </c>
      <c r="C10" s="1" t="s">
        <v>111</v>
      </c>
      <c r="D10" s="1" t="s">
        <v>87</v>
      </c>
      <c r="E10" s="1" t="s">
        <v>88</v>
      </c>
      <c r="F10" s="1">
        <v>4</v>
      </c>
    </row>
    <row r="11" spans="1:6" x14ac:dyDescent="0.25">
      <c r="A11" s="1" t="s">
        <v>112</v>
      </c>
      <c r="B11" s="1" t="s">
        <v>113</v>
      </c>
      <c r="C11" s="1" t="s">
        <v>111</v>
      </c>
      <c r="D11" s="1" t="s">
        <v>87</v>
      </c>
      <c r="E11" s="1" t="s">
        <v>91</v>
      </c>
      <c r="F11" s="1">
        <v>4.5999999999999996</v>
      </c>
    </row>
    <row r="12" spans="1:6" x14ac:dyDescent="0.25">
      <c r="A12" s="1" t="s">
        <v>114</v>
      </c>
      <c r="B12" s="1" t="s">
        <v>115</v>
      </c>
      <c r="C12" s="1" t="s">
        <v>116</v>
      </c>
      <c r="D12" s="1" t="s">
        <v>87</v>
      </c>
      <c r="E12" s="1" t="s">
        <v>88</v>
      </c>
      <c r="F12" s="1">
        <v>4.5</v>
      </c>
    </row>
    <row r="13" spans="1:6" x14ac:dyDescent="0.25">
      <c r="A13" s="1" t="s">
        <v>117</v>
      </c>
      <c r="B13" s="1" t="s">
        <v>118</v>
      </c>
      <c r="C13" s="1" t="s">
        <v>116</v>
      </c>
      <c r="D13" s="1" t="s">
        <v>87</v>
      </c>
      <c r="E13" s="1" t="s">
        <v>91</v>
      </c>
      <c r="F13" s="1">
        <v>4.7</v>
      </c>
    </row>
    <row r="14" spans="1:6" x14ac:dyDescent="0.25">
      <c r="A14" s="1" t="s">
        <v>119</v>
      </c>
      <c r="B14" s="1" t="s">
        <v>120</v>
      </c>
      <c r="C14" s="1" t="s">
        <v>121</v>
      </c>
      <c r="D14" s="1" t="s">
        <v>87</v>
      </c>
      <c r="E14" s="1" t="s">
        <v>88</v>
      </c>
      <c r="F14" s="1">
        <v>4.2</v>
      </c>
    </row>
    <row r="15" spans="1:6" x14ac:dyDescent="0.25">
      <c r="A15" s="1" t="s">
        <v>122</v>
      </c>
      <c r="B15" s="1" t="s">
        <v>123</v>
      </c>
      <c r="C15" s="1" t="s">
        <v>121</v>
      </c>
      <c r="D15" s="1" t="s">
        <v>87</v>
      </c>
      <c r="E15" s="1" t="s">
        <v>91</v>
      </c>
      <c r="F15" s="1">
        <v>4.5999999999999996</v>
      </c>
    </row>
    <row r="16" spans="1:6" x14ac:dyDescent="0.25">
      <c r="A16" s="1" t="s">
        <v>124</v>
      </c>
      <c r="B16" s="1" t="s">
        <v>125</v>
      </c>
      <c r="C16" s="1" t="s">
        <v>126</v>
      </c>
      <c r="D16" s="1" t="s">
        <v>127</v>
      </c>
      <c r="E16" s="1" t="s">
        <v>88</v>
      </c>
      <c r="F16" s="1">
        <v>3.45</v>
      </c>
    </row>
    <row r="17" spans="1:6" x14ac:dyDescent="0.25">
      <c r="A17" s="1" t="s">
        <v>128</v>
      </c>
      <c r="B17" s="1" t="s">
        <v>129</v>
      </c>
      <c r="C17" s="1" t="s">
        <v>126</v>
      </c>
      <c r="D17" s="1" t="s">
        <v>127</v>
      </c>
      <c r="E17" s="1" t="s">
        <v>91</v>
      </c>
      <c r="F17" s="1">
        <v>3.75</v>
      </c>
    </row>
    <row r="18" spans="1:6" x14ac:dyDescent="0.25">
      <c r="A18" s="1" t="s">
        <v>130</v>
      </c>
      <c r="B18" s="1" t="s">
        <v>131</v>
      </c>
      <c r="C18" s="1" t="s">
        <v>132</v>
      </c>
      <c r="D18" s="1" t="s">
        <v>127</v>
      </c>
      <c r="E18" s="1" t="s">
        <v>88</v>
      </c>
      <c r="F18" s="1">
        <v>4</v>
      </c>
    </row>
    <row r="19" spans="1:6" x14ac:dyDescent="0.25">
      <c r="A19" s="1" t="s">
        <v>133</v>
      </c>
      <c r="B19" s="1" t="s">
        <v>134</v>
      </c>
      <c r="C19" s="1" t="s">
        <v>132</v>
      </c>
      <c r="D19" s="1" t="s">
        <v>127</v>
      </c>
      <c r="E19" s="1" t="s">
        <v>91</v>
      </c>
      <c r="F19" s="1">
        <v>4.5999999999999996</v>
      </c>
    </row>
    <row r="20" spans="1:6" x14ac:dyDescent="0.25">
      <c r="A20" s="1" t="s">
        <v>135</v>
      </c>
      <c r="B20" s="1" t="s">
        <v>136</v>
      </c>
      <c r="C20" s="1" t="s">
        <v>137</v>
      </c>
      <c r="D20" s="1" t="s">
        <v>127</v>
      </c>
      <c r="E20" s="1" t="s">
        <v>88</v>
      </c>
      <c r="F20" s="1">
        <v>3.25</v>
      </c>
    </row>
    <row r="21" spans="1:6" x14ac:dyDescent="0.25">
      <c r="A21" s="1" t="s">
        <v>138</v>
      </c>
      <c r="B21" s="1" t="s">
        <v>139</v>
      </c>
      <c r="C21" s="1" t="s">
        <v>137</v>
      </c>
      <c r="D21" s="1" t="s">
        <v>127</v>
      </c>
      <c r="E21" s="1" t="s">
        <v>91</v>
      </c>
      <c r="F21" s="1">
        <v>3.55</v>
      </c>
    </row>
    <row r="22" spans="1:6" x14ac:dyDescent="0.25">
      <c r="A22" s="1" t="s">
        <v>140</v>
      </c>
      <c r="B22" s="1" t="s">
        <v>141</v>
      </c>
      <c r="C22" s="1" t="s">
        <v>142</v>
      </c>
      <c r="D22" s="1" t="s">
        <v>127</v>
      </c>
      <c r="E22" s="1" t="s">
        <v>88</v>
      </c>
      <c r="F22" s="1">
        <v>3.35</v>
      </c>
    </row>
    <row r="23" spans="1:6" x14ac:dyDescent="0.25">
      <c r="A23" s="1" t="s">
        <v>143</v>
      </c>
      <c r="B23" s="1" t="s">
        <v>144</v>
      </c>
      <c r="C23" s="1" t="s">
        <v>142</v>
      </c>
      <c r="D23" s="1" t="s">
        <v>127</v>
      </c>
      <c r="E23" s="1" t="s">
        <v>91</v>
      </c>
      <c r="F23" s="1">
        <v>3.75</v>
      </c>
    </row>
    <row r="24" spans="1:6" x14ac:dyDescent="0.25">
      <c r="A24" s="1" t="s">
        <v>145</v>
      </c>
      <c r="B24" s="1" t="s">
        <v>146</v>
      </c>
      <c r="C24" s="1" t="s">
        <v>147</v>
      </c>
      <c r="D24" s="1" t="s">
        <v>148</v>
      </c>
      <c r="E24" s="1" t="s">
        <v>100</v>
      </c>
      <c r="F24" s="1">
        <v>5.6</v>
      </c>
    </row>
    <row r="25" spans="1:6" x14ac:dyDescent="0.25">
      <c r="A25" s="1" t="s">
        <v>149</v>
      </c>
      <c r="B25" s="1" t="s">
        <v>150</v>
      </c>
      <c r="C25" s="1" t="s">
        <v>151</v>
      </c>
      <c r="D25" s="1" t="s">
        <v>148</v>
      </c>
      <c r="E25" s="1" t="s">
        <v>100</v>
      </c>
      <c r="F25" s="1">
        <v>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8F63-9B9B-49DD-B242-D25F0CADF643}">
  <dimension ref="A1:D62"/>
  <sheetViews>
    <sheetView workbookViewId="0">
      <selection activeCell="E9" sqref="E9"/>
    </sheetView>
  </sheetViews>
  <sheetFormatPr defaultRowHeight="15" x14ac:dyDescent="0.25"/>
  <cols>
    <col min="1" max="1" width="9.42578125" bestFit="1" customWidth="1"/>
    <col min="2" max="2" width="14.28515625" bestFit="1" customWidth="1"/>
    <col min="3" max="3" width="8.7109375" bestFit="1" customWidth="1"/>
    <col min="4" max="4" width="10.7109375" bestFit="1" customWidth="1"/>
  </cols>
  <sheetData>
    <row r="1" spans="1:4" x14ac:dyDescent="0.25">
      <c r="A1" s="5" t="s">
        <v>152</v>
      </c>
      <c r="B1" s="5" t="s">
        <v>743</v>
      </c>
      <c r="C1" s="5" t="s">
        <v>0</v>
      </c>
      <c r="D1" s="5" t="s">
        <v>59</v>
      </c>
    </row>
    <row r="2" spans="1:4" x14ac:dyDescent="0.25">
      <c r="A2">
        <v>1</v>
      </c>
      <c r="B2" s="1" t="s">
        <v>85</v>
      </c>
      <c r="C2" s="1" t="s">
        <v>5</v>
      </c>
      <c r="D2">
        <v>8</v>
      </c>
    </row>
    <row r="3" spans="1:4" x14ac:dyDescent="0.25">
      <c r="A3">
        <v>2</v>
      </c>
      <c r="B3" s="1" t="s">
        <v>85</v>
      </c>
      <c r="C3" s="1" t="s">
        <v>9</v>
      </c>
      <c r="D3">
        <v>130</v>
      </c>
    </row>
    <row r="4" spans="1:4" x14ac:dyDescent="0.25">
      <c r="A4">
        <v>3</v>
      </c>
      <c r="B4" s="1" t="s">
        <v>90</v>
      </c>
      <c r="C4" s="1" t="s">
        <v>5</v>
      </c>
      <c r="D4">
        <v>10</v>
      </c>
    </row>
    <row r="5" spans="1:4" x14ac:dyDescent="0.25">
      <c r="A5">
        <v>4</v>
      </c>
      <c r="B5" s="1" t="s">
        <v>90</v>
      </c>
      <c r="C5" s="1" t="s">
        <v>9</v>
      </c>
      <c r="D5">
        <v>180</v>
      </c>
    </row>
    <row r="6" spans="1:4" x14ac:dyDescent="0.25">
      <c r="A6">
        <v>5</v>
      </c>
      <c r="B6" s="1" t="s">
        <v>93</v>
      </c>
      <c r="C6" s="1" t="s">
        <v>5</v>
      </c>
      <c r="D6">
        <v>8</v>
      </c>
    </row>
    <row r="7" spans="1:4" x14ac:dyDescent="0.25">
      <c r="A7">
        <v>6</v>
      </c>
      <c r="B7" s="1" t="s">
        <v>93</v>
      </c>
      <c r="C7" s="1" t="s">
        <v>9</v>
      </c>
      <c r="D7">
        <v>130</v>
      </c>
    </row>
    <row r="8" spans="1:4" x14ac:dyDescent="0.25">
      <c r="A8">
        <v>7</v>
      </c>
      <c r="B8" s="1" t="s">
        <v>96</v>
      </c>
      <c r="C8" s="1" t="s">
        <v>5</v>
      </c>
      <c r="D8">
        <v>10</v>
      </c>
    </row>
    <row r="9" spans="1:4" x14ac:dyDescent="0.25">
      <c r="A9">
        <v>8</v>
      </c>
      <c r="B9" s="1" t="s">
        <v>96</v>
      </c>
      <c r="C9" s="1" t="s">
        <v>9</v>
      </c>
      <c r="D9">
        <v>180</v>
      </c>
    </row>
    <row r="10" spans="1:4" x14ac:dyDescent="0.25">
      <c r="A10">
        <v>9</v>
      </c>
      <c r="B10" s="1" t="s">
        <v>98</v>
      </c>
      <c r="C10" s="1" t="s">
        <v>5</v>
      </c>
      <c r="D10">
        <v>8</v>
      </c>
    </row>
    <row r="11" spans="1:4" x14ac:dyDescent="0.25">
      <c r="A11">
        <v>10</v>
      </c>
      <c r="B11" s="1" t="s">
        <v>98</v>
      </c>
      <c r="C11" s="1" t="s">
        <v>9</v>
      </c>
      <c r="D11">
        <v>160</v>
      </c>
    </row>
    <row r="12" spans="1:4" x14ac:dyDescent="0.25">
      <c r="A12">
        <v>11</v>
      </c>
      <c r="B12" s="1" t="s">
        <v>102</v>
      </c>
      <c r="C12" s="1" t="s">
        <v>5</v>
      </c>
      <c r="D12">
        <v>8</v>
      </c>
    </row>
    <row r="13" spans="1:4" x14ac:dyDescent="0.25">
      <c r="A13">
        <v>12</v>
      </c>
      <c r="B13" s="1" t="s">
        <v>102</v>
      </c>
      <c r="C13" s="1" t="s">
        <v>9</v>
      </c>
      <c r="D13">
        <v>120</v>
      </c>
    </row>
    <row r="14" spans="1:4" x14ac:dyDescent="0.25">
      <c r="A14">
        <v>13</v>
      </c>
      <c r="B14" s="1" t="s">
        <v>102</v>
      </c>
      <c r="C14" s="1" t="s">
        <v>30</v>
      </c>
      <c r="D14">
        <v>20</v>
      </c>
    </row>
    <row r="15" spans="1:4" x14ac:dyDescent="0.25">
      <c r="A15">
        <v>14</v>
      </c>
      <c r="B15" s="1" t="s">
        <v>105</v>
      </c>
      <c r="C15" s="1" t="s">
        <v>5</v>
      </c>
      <c r="D15">
        <v>10</v>
      </c>
    </row>
    <row r="16" spans="1:4" x14ac:dyDescent="0.25">
      <c r="A16">
        <v>15</v>
      </c>
      <c r="B16" s="1" t="s">
        <v>105</v>
      </c>
      <c r="C16" s="1" t="s">
        <v>9</v>
      </c>
      <c r="D16">
        <v>160</v>
      </c>
    </row>
    <row r="17" spans="1:4" x14ac:dyDescent="0.25">
      <c r="A17">
        <v>16</v>
      </c>
      <c r="B17" s="1" t="s">
        <v>105</v>
      </c>
      <c r="C17" s="1" t="s">
        <v>30</v>
      </c>
      <c r="D17">
        <v>30</v>
      </c>
    </row>
    <row r="18" spans="1:4" x14ac:dyDescent="0.25">
      <c r="A18">
        <v>17</v>
      </c>
      <c r="B18" s="1" t="s">
        <v>107</v>
      </c>
      <c r="C18" s="1" t="s">
        <v>5</v>
      </c>
      <c r="D18">
        <v>8</v>
      </c>
    </row>
    <row r="19" spans="1:4" x14ac:dyDescent="0.25">
      <c r="A19">
        <v>18</v>
      </c>
      <c r="B19" s="1" t="s">
        <v>110</v>
      </c>
      <c r="C19" s="1" t="s">
        <v>5</v>
      </c>
      <c r="D19">
        <v>8</v>
      </c>
    </row>
    <row r="20" spans="1:4" x14ac:dyDescent="0.25">
      <c r="A20">
        <v>19</v>
      </c>
      <c r="B20" s="1" t="s">
        <v>110</v>
      </c>
      <c r="C20" s="1" t="s">
        <v>9</v>
      </c>
      <c r="D20">
        <v>120</v>
      </c>
    </row>
    <row r="21" spans="1:4" x14ac:dyDescent="0.25">
      <c r="A21">
        <v>20</v>
      </c>
      <c r="B21" s="1" t="s">
        <v>110</v>
      </c>
      <c r="C21" s="1" t="s">
        <v>25</v>
      </c>
      <c r="D21">
        <v>20</v>
      </c>
    </row>
    <row r="22" spans="1:4" x14ac:dyDescent="0.25">
      <c r="A22">
        <v>21</v>
      </c>
      <c r="B22" s="1" t="s">
        <v>113</v>
      </c>
      <c r="C22" s="1" t="s">
        <v>5</v>
      </c>
      <c r="D22">
        <v>10</v>
      </c>
    </row>
    <row r="23" spans="1:4" x14ac:dyDescent="0.25">
      <c r="A23">
        <v>22</v>
      </c>
      <c r="B23" s="1" t="s">
        <v>113</v>
      </c>
      <c r="C23" s="1" t="s">
        <v>9</v>
      </c>
      <c r="D23">
        <v>160</v>
      </c>
    </row>
    <row r="24" spans="1:4" x14ac:dyDescent="0.25">
      <c r="A24">
        <v>23</v>
      </c>
      <c r="B24" s="1" t="s">
        <v>113</v>
      </c>
      <c r="C24" s="1" t="s">
        <v>25</v>
      </c>
      <c r="D24">
        <v>30</v>
      </c>
    </row>
    <row r="25" spans="1:4" x14ac:dyDescent="0.25">
      <c r="A25">
        <v>24</v>
      </c>
      <c r="B25" s="1" t="s">
        <v>115</v>
      </c>
      <c r="C25" s="1" t="s">
        <v>5</v>
      </c>
      <c r="D25">
        <v>8</v>
      </c>
    </row>
    <row r="26" spans="1:4" x14ac:dyDescent="0.25">
      <c r="A26">
        <v>25</v>
      </c>
      <c r="B26" s="1" t="s">
        <v>115</v>
      </c>
      <c r="C26" s="1" t="s">
        <v>9</v>
      </c>
      <c r="D26">
        <v>120</v>
      </c>
    </row>
    <row r="27" spans="1:4" x14ac:dyDescent="0.25">
      <c r="A27">
        <v>26</v>
      </c>
      <c r="B27" s="1" t="s">
        <v>115</v>
      </c>
      <c r="C27" s="1" t="s">
        <v>28</v>
      </c>
      <c r="D27">
        <v>20</v>
      </c>
    </row>
    <row r="28" spans="1:4" x14ac:dyDescent="0.25">
      <c r="A28">
        <v>27</v>
      </c>
      <c r="B28" s="1" t="s">
        <v>118</v>
      </c>
      <c r="C28" s="1" t="s">
        <v>5</v>
      </c>
      <c r="D28">
        <v>10</v>
      </c>
    </row>
    <row r="29" spans="1:4" x14ac:dyDescent="0.25">
      <c r="A29">
        <v>28</v>
      </c>
      <c r="B29" s="1" t="s">
        <v>118</v>
      </c>
      <c r="C29" s="1" t="s">
        <v>9</v>
      </c>
      <c r="D29">
        <v>160</v>
      </c>
    </row>
    <row r="30" spans="1:4" x14ac:dyDescent="0.25">
      <c r="A30">
        <v>29</v>
      </c>
      <c r="B30" s="1" t="s">
        <v>118</v>
      </c>
      <c r="C30" s="1" t="s">
        <v>28</v>
      </c>
      <c r="D30">
        <v>30</v>
      </c>
    </row>
    <row r="31" spans="1:4" x14ac:dyDescent="0.25">
      <c r="A31">
        <v>30</v>
      </c>
      <c r="B31" s="1" t="s">
        <v>120</v>
      </c>
      <c r="C31" s="1" t="s">
        <v>9</v>
      </c>
      <c r="D31">
        <v>130</v>
      </c>
    </row>
    <row r="32" spans="1:4" x14ac:dyDescent="0.25">
      <c r="A32">
        <v>31</v>
      </c>
      <c r="B32" s="1" t="s">
        <v>120</v>
      </c>
      <c r="C32" s="1" t="s">
        <v>38</v>
      </c>
      <c r="D32">
        <v>25</v>
      </c>
    </row>
    <row r="33" spans="1:4" x14ac:dyDescent="0.25">
      <c r="A33">
        <v>32</v>
      </c>
      <c r="B33" s="1" t="s">
        <v>120</v>
      </c>
      <c r="C33" s="1" t="s">
        <v>41</v>
      </c>
      <c r="D33">
        <v>20</v>
      </c>
    </row>
    <row r="34" spans="1:4" x14ac:dyDescent="0.25">
      <c r="A34">
        <v>33</v>
      </c>
      <c r="B34" s="1" t="s">
        <v>120</v>
      </c>
      <c r="C34" s="1" t="s">
        <v>19</v>
      </c>
      <c r="D34">
        <v>30</v>
      </c>
    </row>
    <row r="35" spans="1:4" x14ac:dyDescent="0.25">
      <c r="A35">
        <v>34</v>
      </c>
      <c r="B35" s="1" t="s">
        <v>123</v>
      </c>
      <c r="C35" s="1" t="s">
        <v>9</v>
      </c>
      <c r="D35">
        <v>180</v>
      </c>
    </row>
    <row r="36" spans="1:4" x14ac:dyDescent="0.25">
      <c r="A36">
        <v>35</v>
      </c>
      <c r="B36" s="1" t="s">
        <v>123</v>
      </c>
      <c r="C36" s="1" t="s">
        <v>38</v>
      </c>
      <c r="D36">
        <v>35</v>
      </c>
    </row>
    <row r="37" spans="1:4" x14ac:dyDescent="0.25">
      <c r="A37">
        <v>36</v>
      </c>
      <c r="B37" s="1" t="s">
        <v>123</v>
      </c>
      <c r="C37" s="1" t="s">
        <v>41</v>
      </c>
      <c r="D37">
        <v>30</v>
      </c>
    </row>
    <row r="38" spans="1:4" x14ac:dyDescent="0.25">
      <c r="A38">
        <v>37</v>
      </c>
      <c r="B38" s="1" t="s">
        <v>123</v>
      </c>
      <c r="C38" s="1" t="s">
        <v>19</v>
      </c>
      <c r="D38">
        <v>40</v>
      </c>
    </row>
    <row r="39" spans="1:4" x14ac:dyDescent="0.25">
      <c r="A39">
        <v>38</v>
      </c>
      <c r="B39" s="1" t="s">
        <v>125</v>
      </c>
      <c r="C39" s="1" t="s">
        <v>5</v>
      </c>
      <c r="D39">
        <v>8</v>
      </c>
    </row>
    <row r="40" spans="1:4" x14ac:dyDescent="0.25">
      <c r="A40">
        <v>39</v>
      </c>
      <c r="B40" s="1" t="s">
        <v>125</v>
      </c>
      <c r="C40" s="1" t="s">
        <v>9</v>
      </c>
      <c r="D40">
        <v>130</v>
      </c>
    </row>
    <row r="41" spans="1:4" x14ac:dyDescent="0.25">
      <c r="A41">
        <v>40</v>
      </c>
      <c r="B41" s="1" t="s">
        <v>129</v>
      </c>
      <c r="C41" s="1" t="s">
        <v>5</v>
      </c>
      <c r="D41">
        <v>10</v>
      </c>
    </row>
    <row r="42" spans="1:4" x14ac:dyDescent="0.25">
      <c r="A42">
        <v>41</v>
      </c>
      <c r="B42" s="1" t="s">
        <v>129</v>
      </c>
      <c r="C42" s="1" t="s">
        <v>9</v>
      </c>
      <c r="D42">
        <v>180</v>
      </c>
    </row>
    <row r="43" spans="1:4" x14ac:dyDescent="0.25">
      <c r="A43">
        <v>42</v>
      </c>
      <c r="B43" s="1" t="s">
        <v>131</v>
      </c>
      <c r="C43" s="1" t="s">
        <v>5</v>
      </c>
      <c r="D43">
        <v>8</v>
      </c>
    </row>
    <row r="44" spans="1:4" x14ac:dyDescent="0.25">
      <c r="A44">
        <v>43</v>
      </c>
      <c r="B44" s="1" t="s">
        <v>131</v>
      </c>
      <c r="C44" s="1" t="s">
        <v>9</v>
      </c>
      <c r="D44">
        <v>120</v>
      </c>
    </row>
    <row r="45" spans="1:4" x14ac:dyDescent="0.25">
      <c r="A45">
        <v>44</v>
      </c>
      <c r="B45" s="1" t="s">
        <v>131</v>
      </c>
      <c r="C45" s="1" t="s">
        <v>25</v>
      </c>
      <c r="D45">
        <v>20</v>
      </c>
    </row>
    <row r="46" spans="1:4" x14ac:dyDescent="0.25">
      <c r="A46">
        <v>45</v>
      </c>
      <c r="B46" s="1" t="s">
        <v>134</v>
      </c>
      <c r="C46" s="1" t="s">
        <v>5</v>
      </c>
      <c r="D46">
        <v>10</v>
      </c>
    </row>
    <row r="47" spans="1:4" x14ac:dyDescent="0.25">
      <c r="A47">
        <v>46</v>
      </c>
      <c r="B47" s="1" t="s">
        <v>134</v>
      </c>
      <c r="C47" s="1" t="s">
        <v>9</v>
      </c>
      <c r="D47">
        <v>160</v>
      </c>
    </row>
    <row r="48" spans="1:4" x14ac:dyDescent="0.25">
      <c r="A48">
        <v>47</v>
      </c>
      <c r="B48" s="1" t="s">
        <v>134</v>
      </c>
      <c r="C48" s="1" t="s">
        <v>25</v>
      </c>
      <c r="D48">
        <v>30</v>
      </c>
    </row>
    <row r="49" spans="1:4" x14ac:dyDescent="0.25">
      <c r="A49">
        <v>48</v>
      </c>
      <c r="B49" s="1" t="s">
        <v>136</v>
      </c>
      <c r="C49" s="1" t="s">
        <v>52</v>
      </c>
      <c r="D49">
        <v>10</v>
      </c>
    </row>
    <row r="50" spans="1:4" x14ac:dyDescent="0.25">
      <c r="A50">
        <v>49</v>
      </c>
      <c r="B50" s="1" t="s">
        <v>136</v>
      </c>
      <c r="C50" s="1" t="s">
        <v>32</v>
      </c>
      <c r="D50">
        <v>20</v>
      </c>
    </row>
    <row r="51" spans="1:4" x14ac:dyDescent="0.25">
      <c r="A51">
        <v>50</v>
      </c>
      <c r="B51" s="1" t="s">
        <v>139</v>
      </c>
      <c r="C51" s="1" t="s">
        <v>49</v>
      </c>
      <c r="D51">
        <v>15</v>
      </c>
    </row>
    <row r="52" spans="1:4" x14ac:dyDescent="0.25">
      <c r="A52">
        <v>51</v>
      </c>
      <c r="B52" s="1" t="s">
        <v>139</v>
      </c>
      <c r="C52" s="1" t="s">
        <v>32</v>
      </c>
      <c r="D52">
        <v>25</v>
      </c>
    </row>
    <row r="53" spans="1:4" x14ac:dyDescent="0.25">
      <c r="A53">
        <v>52</v>
      </c>
      <c r="B53" s="1" t="s">
        <v>141</v>
      </c>
      <c r="C53" s="1" t="s">
        <v>44</v>
      </c>
      <c r="D53">
        <v>1</v>
      </c>
    </row>
    <row r="54" spans="1:4" x14ac:dyDescent="0.25">
      <c r="A54">
        <v>53</v>
      </c>
      <c r="B54" s="1" t="s">
        <v>141</v>
      </c>
      <c r="C54" s="1" t="s">
        <v>32</v>
      </c>
      <c r="D54">
        <v>30</v>
      </c>
    </row>
    <row r="55" spans="1:4" x14ac:dyDescent="0.25">
      <c r="A55">
        <v>54</v>
      </c>
      <c r="B55" s="1" t="s">
        <v>144</v>
      </c>
      <c r="C55" s="1" t="s">
        <v>44</v>
      </c>
      <c r="D55">
        <v>1</v>
      </c>
    </row>
    <row r="56" spans="1:4" x14ac:dyDescent="0.25">
      <c r="A56">
        <v>55</v>
      </c>
      <c r="B56" s="1" t="s">
        <v>144</v>
      </c>
      <c r="C56" s="1" t="s">
        <v>32</v>
      </c>
      <c r="D56">
        <v>40</v>
      </c>
    </row>
    <row r="57" spans="1:4" x14ac:dyDescent="0.25">
      <c r="A57">
        <v>56</v>
      </c>
      <c r="B57" s="1" t="s">
        <v>146</v>
      </c>
      <c r="C57" s="1" t="s">
        <v>35</v>
      </c>
      <c r="D57">
        <v>1</v>
      </c>
    </row>
    <row r="58" spans="1:4" x14ac:dyDescent="0.25">
      <c r="A58">
        <v>57</v>
      </c>
      <c r="B58" s="1" t="s">
        <v>146</v>
      </c>
      <c r="C58" s="1" t="s">
        <v>46</v>
      </c>
      <c r="D58">
        <v>50</v>
      </c>
    </row>
    <row r="59" spans="1:4" x14ac:dyDescent="0.25">
      <c r="A59">
        <v>58</v>
      </c>
      <c r="B59" s="1" t="s">
        <v>146</v>
      </c>
      <c r="C59" s="1" t="s">
        <v>13</v>
      </c>
      <c r="D59">
        <v>20</v>
      </c>
    </row>
    <row r="60" spans="1:4" x14ac:dyDescent="0.25">
      <c r="A60">
        <v>59</v>
      </c>
      <c r="B60" s="1" t="s">
        <v>150</v>
      </c>
      <c r="C60" s="1" t="s">
        <v>35</v>
      </c>
      <c r="D60">
        <v>1</v>
      </c>
    </row>
    <row r="61" spans="1:4" x14ac:dyDescent="0.25">
      <c r="A61">
        <v>60</v>
      </c>
      <c r="B61" s="1" t="s">
        <v>150</v>
      </c>
      <c r="C61" s="1" t="s">
        <v>49</v>
      </c>
      <c r="D61">
        <v>50</v>
      </c>
    </row>
    <row r="62" spans="1:4" x14ac:dyDescent="0.25">
      <c r="A62">
        <v>61</v>
      </c>
      <c r="B62" s="1" t="s">
        <v>150</v>
      </c>
      <c r="C62" s="1" t="s">
        <v>16</v>
      </c>
      <c r="D62">
        <v>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6A6F-ECE5-4616-8125-A8903A9DAE05}">
  <dimension ref="A1:I19"/>
  <sheetViews>
    <sheetView workbookViewId="0">
      <selection activeCell="J1" sqref="J1:J1048576"/>
    </sheetView>
  </sheetViews>
  <sheetFormatPr defaultRowHeight="15" x14ac:dyDescent="0.25"/>
  <cols>
    <col min="1" max="1" width="9.42578125" bestFit="1" customWidth="1"/>
    <col min="2" max="2" width="9.5703125" bestFit="1" customWidth="1"/>
    <col min="3" max="3" width="10.140625" bestFit="1" customWidth="1"/>
    <col min="4" max="5" width="10" bestFit="1" customWidth="1"/>
    <col min="6" max="6" width="12.85546875" bestFit="1" customWidth="1"/>
    <col min="7" max="7" width="12.42578125" bestFit="1" customWidth="1"/>
    <col min="8" max="8" width="12.42578125" style="4" bestFit="1" customWidth="1"/>
    <col min="9" max="9" width="11.85546875" style="4" bestFit="1" customWidth="1"/>
  </cols>
  <sheetData>
    <row r="1" spans="1:9" x14ac:dyDescent="0.25">
      <c r="A1" s="5" t="s">
        <v>152</v>
      </c>
      <c r="B1" s="5" t="s">
        <v>744</v>
      </c>
      <c r="C1" s="5" t="s">
        <v>745</v>
      </c>
      <c r="D1" s="5" t="s">
        <v>746</v>
      </c>
      <c r="E1" s="5" t="s">
        <v>747</v>
      </c>
      <c r="F1" s="5" t="s">
        <v>779</v>
      </c>
      <c r="G1" s="5" t="s">
        <v>780</v>
      </c>
      <c r="H1" s="9" t="s">
        <v>771</v>
      </c>
      <c r="I1" s="9" t="s">
        <v>772</v>
      </c>
    </row>
    <row r="2" spans="1:9" x14ac:dyDescent="0.25">
      <c r="A2">
        <v>1</v>
      </c>
      <c r="B2" s="1" t="s">
        <v>748</v>
      </c>
      <c r="C2" s="3">
        <v>45334</v>
      </c>
      <c r="D2" s="1" t="s">
        <v>749</v>
      </c>
      <c r="E2" s="1" t="s">
        <v>750</v>
      </c>
      <c r="F2" s="1" t="str" cm="1">
        <f t="array" ref="F2">_xlfn.XLOOKUP(Table4[[#This Row],[staff_id]],Table11[[#All],[staff_id]],Table11[[#All],[first_name]])</f>
        <v>Emma</v>
      </c>
      <c r="G2" s="1" t="str" cm="1">
        <f t="array" ref="G2">_xlfn.XLOOKUP(Table4[[#This Row],[staff_id]],Table11[[#All],[staff_id]],Table11[[#All],[last_name]])</f>
        <v>Johnson</v>
      </c>
      <c r="H2" s="4" cm="1">
        <f t="array" ref="H2">_xlfn.XLOOKUP(Table4[[#This Row],[shift_id]],shift[[#All],[shift_id]],shift[[#All],[start_time]])</f>
        <v>0.29166666666666669</v>
      </c>
      <c r="I2" s="4" cm="1">
        <f t="array" ref="I2">_xlfn.XLOOKUP(Table4[[#This Row],[shift_id]],shift[[#All],[shift_id]],shift[[#All],[end_time]])</f>
        <v>0.54166666666666663</v>
      </c>
    </row>
    <row r="3" spans="1:9" x14ac:dyDescent="0.25">
      <c r="A3">
        <v>2</v>
      </c>
      <c r="B3" s="1" t="s">
        <v>748</v>
      </c>
      <c r="C3" s="3">
        <v>45334</v>
      </c>
      <c r="D3" s="1" t="s">
        <v>749</v>
      </c>
      <c r="E3" s="1" t="s">
        <v>751</v>
      </c>
      <c r="F3" s="1" t="str" cm="1">
        <f t="array" ref="F3">_xlfn.XLOOKUP(Table4[[#This Row],[staff_id]],Table11[[#All],[staff_id]],Table11[[#All],[first_name]])</f>
        <v>Olivia</v>
      </c>
      <c r="G3" s="1" t="str" cm="1">
        <f t="array" ref="G3">_xlfn.XLOOKUP(Table4[[#This Row],[staff_id]],Table11[[#All],[staff_id]],Table11[[#All],[last_name]])</f>
        <v>Williams</v>
      </c>
      <c r="H3" s="4" cm="1">
        <f t="array" ref="H3">_xlfn.XLOOKUP(Table4[[#This Row],[shift_id]],shift[[#All],[shift_id]],shift[[#All],[start_time]])</f>
        <v>0.29166666666666669</v>
      </c>
      <c r="I3" s="4" cm="1">
        <f t="array" ref="I3">_xlfn.XLOOKUP(Table4[[#This Row],[shift_id]],shift[[#All],[shift_id]],shift[[#All],[end_time]])</f>
        <v>0.54166666666666663</v>
      </c>
    </row>
    <row r="4" spans="1:9" x14ac:dyDescent="0.25">
      <c r="A4">
        <v>3</v>
      </c>
      <c r="B4" s="1" t="s">
        <v>748</v>
      </c>
      <c r="C4" s="3">
        <v>45334</v>
      </c>
      <c r="D4" s="1" t="s">
        <v>752</v>
      </c>
      <c r="E4" s="1" t="s">
        <v>750</v>
      </c>
      <c r="F4" s="1" t="str" cm="1">
        <f t="array" ref="F4">_xlfn.XLOOKUP(Table4[[#This Row],[staff_id]],Table11[[#All],[staff_id]],Table11[[#All],[first_name]])</f>
        <v>Emma</v>
      </c>
      <c r="G4" s="1" t="str" cm="1">
        <f t="array" ref="G4">_xlfn.XLOOKUP(Table4[[#This Row],[staff_id]],Table11[[#All],[staff_id]],Table11[[#All],[last_name]])</f>
        <v>Johnson</v>
      </c>
      <c r="H4" s="4" cm="1">
        <f t="array" ref="H4">_xlfn.XLOOKUP(Table4[[#This Row],[shift_id]],shift[[#All],[shift_id]],shift[[#All],[start_time]])</f>
        <v>0.54166666666666663</v>
      </c>
      <c r="I4" s="4" cm="1">
        <f t="array" ref="I4">_xlfn.XLOOKUP(Table4[[#This Row],[shift_id]],shift[[#All],[shift_id]],shift[[#All],[end_time]])</f>
        <v>0.70833333333333337</v>
      </c>
    </row>
    <row r="5" spans="1:9" x14ac:dyDescent="0.25">
      <c r="A5">
        <v>4</v>
      </c>
      <c r="B5" s="1" t="s">
        <v>753</v>
      </c>
      <c r="C5" s="3">
        <v>45335</v>
      </c>
      <c r="D5" s="1" t="s">
        <v>754</v>
      </c>
      <c r="E5" s="1" t="s">
        <v>755</v>
      </c>
      <c r="F5" s="1" t="str" cm="1">
        <f t="array" ref="F5">_xlfn.XLOOKUP(Table4[[#This Row],[staff_id]],Table11[[#All],[staff_id]],Table11[[#All],[first_name]])</f>
        <v>Liam</v>
      </c>
      <c r="G5" s="1" t="str" cm="1">
        <f t="array" ref="G5">_xlfn.XLOOKUP(Table4[[#This Row],[staff_id]],Table11[[#All],[staff_id]],Table11[[#All],[last_name]])</f>
        <v>Smith</v>
      </c>
      <c r="H5" s="4" cm="1">
        <f t="array" ref="H5">_xlfn.XLOOKUP(Table4[[#This Row],[shift_id]],shift[[#All],[shift_id]],shift[[#All],[start_time]])</f>
        <v>0.29166666666666669</v>
      </c>
      <c r="I5" s="4" cm="1">
        <f t="array" ref="I5">_xlfn.XLOOKUP(Table4[[#This Row],[shift_id]],shift[[#All],[shift_id]],shift[[#All],[end_time]])</f>
        <v>0.54166666666666663</v>
      </c>
    </row>
    <row r="6" spans="1:9" x14ac:dyDescent="0.25">
      <c r="A6">
        <v>5</v>
      </c>
      <c r="B6" s="1" t="s">
        <v>753</v>
      </c>
      <c r="C6" s="3">
        <v>45335</v>
      </c>
      <c r="D6" s="1" t="s">
        <v>754</v>
      </c>
      <c r="E6" s="1" t="s">
        <v>756</v>
      </c>
      <c r="F6" s="1" t="str" cm="1">
        <f t="array" ref="F6">_xlfn.XLOOKUP(Table4[[#This Row],[staff_id]],Table11[[#All],[staff_id]],Table11[[#All],[first_name]])</f>
        <v>Noah</v>
      </c>
      <c r="G6" s="1" t="str" cm="1">
        <f t="array" ref="G6">_xlfn.XLOOKUP(Table4[[#This Row],[staff_id]],Table11[[#All],[staff_id]],Table11[[#All],[last_name]])</f>
        <v>Brown</v>
      </c>
      <c r="H6" s="4" cm="1">
        <f t="array" ref="H6">_xlfn.XLOOKUP(Table4[[#This Row],[shift_id]],shift[[#All],[shift_id]],shift[[#All],[start_time]])</f>
        <v>0.29166666666666669</v>
      </c>
      <c r="I6" s="4" cm="1">
        <f t="array" ref="I6">_xlfn.XLOOKUP(Table4[[#This Row],[shift_id]],shift[[#All],[shift_id]],shift[[#All],[end_time]])</f>
        <v>0.54166666666666663</v>
      </c>
    </row>
    <row r="7" spans="1:9" x14ac:dyDescent="0.25">
      <c r="A7">
        <v>6</v>
      </c>
      <c r="B7" s="1" t="s">
        <v>753</v>
      </c>
      <c r="C7" s="3">
        <v>45335</v>
      </c>
      <c r="D7" s="1" t="s">
        <v>757</v>
      </c>
      <c r="E7" s="1" t="s">
        <v>755</v>
      </c>
      <c r="F7" s="1" t="str" cm="1">
        <f t="array" ref="F7">_xlfn.XLOOKUP(Table4[[#This Row],[staff_id]],Table11[[#All],[staff_id]],Table11[[#All],[first_name]])</f>
        <v>Liam</v>
      </c>
      <c r="G7" s="1" t="str" cm="1">
        <f t="array" ref="G7">_xlfn.XLOOKUP(Table4[[#This Row],[staff_id]],Table11[[#All],[staff_id]],Table11[[#All],[last_name]])</f>
        <v>Smith</v>
      </c>
      <c r="H7" s="4" cm="1">
        <f t="array" ref="H7">_xlfn.XLOOKUP(Table4[[#This Row],[shift_id]],shift[[#All],[shift_id]],shift[[#All],[start_time]])</f>
        <v>0.54166666666666663</v>
      </c>
      <c r="I7" s="4" cm="1">
        <f t="array" ref="I7">_xlfn.XLOOKUP(Table4[[#This Row],[shift_id]],shift[[#All],[shift_id]],shift[[#All],[end_time]])</f>
        <v>0.70833333333333337</v>
      </c>
    </row>
    <row r="8" spans="1:9" x14ac:dyDescent="0.25">
      <c r="A8">
        <v>7</v>
      </c>
      <c r="B8" s="1" t="s">
        <v>758</v>
      </c>
      <c r="C8" s="3">
        <v>45336</v>
      </c>
      <c r="D8" s="1" t="s">
        <v>759</v>
      </c>
      <c r="E8" s="1" t="s">
        <v>750</v>
      </c>
      <c r="F8" s="1" t="str" cm="1">
        <f t="array" ref="F8">_xlfn.XLOOKUP(Table4[[#This Row],[staff_id]],Table11[[#All],[staff_id]],Table11[[#All],[first_name]])</f>
        <v>Emma</v>
      </c>
      <c r="G8" s="1" t="str" cm="1">
        <f t="array" ref="G8">_xlfn.XLOOKUP(Table4[[#This Row],[staff_id]],Table11[[#All],[staff_id]],Table11[[#All],[last_name]])</f>
        <v>Johnson</v>
      </c>
      <c r="H8" s="4" cm="1">
        <f t="array" ref="H8">_xlfn.XLOOKUP(Table4[[#This Row],[shift_id]],shift[[#All],[shift_id]],shift[[#All],[start_time]])</f>
        <v>0.29166666666666669</v>
      </c>
      <c r="I8" s="4" cm="1">
        <f t="array" ref="I8">_xlfn.XLOOKUP(Table4[[#This Row],[shift_id]],shift[[#All],[shift_id]],shift[[#All],[end_time]])</f>
        <v>0.54166666666666663</v>
      </c>
    </row>
    <row r="9" spans="1:9" x14ac:dyDescent="0.25">
      <c r="A9">
        <v>8</v>
      </c>
      <c r="B9" s="1" t="s">
        <v>758</v>
      </c>
      <c r="C9" s="3">
        <v>45336</v>
      </c>
      <c r="D9" s="1" t="s">
        <v>759</v>
      </c>
      <c r="E9" s="1" t="s">
        <v>751</v>
      </c>
      <c r="F9" s="1" t="str" cm="1">
        <f t="array" ref="F9">_xlfn.XLOOKUP(Table4[[#This Row],[staff_id]],Table11[[#All],[staff_id]],Table11[[#All],[first_name]])</f>
        <v>Olivia</v>
      </c>
      <c r="G9" s="1" t="str" cm="1">
        <f t="array" ref="G9">_xlfn.XLOOKUP(Table4[[#This Row],[staff_id]],Table11[[#All],[staff_id]],Table11[[#All],[last_name]])</f>
        <v>Williams</v>
      </c>
      <c r="H9" s="4" cm="1">
        <f t="array" ref="H9">_xlfn.XLOOKUP(Table4[[#This Row],[shift_id]],shift[[#All],[shift_id]],shift[[#All],[start_time]])</f>
        <v>0.29166666666666669</v>
      </c>
      <c r="I9" s="4" cm="1">
        <f t="array" ref="I9">_xlfn.XLOOKUP(Table4[[#This Row],[shift_id]],shift[[#All],[shift_id]],shift[[#All],[end_time]])</f>
        <v>0.54166666666666663</v>
      </c>
    </row>
    <row r="10" spans="1:9" x14ac:dyDescent="0.25">
      <c r="A10">
        <v>9</v>
      </c>
      <c r="B10" s="1" t="s">
        <v>758</v>
      </c>
      <c r="C10" s="3">
        <v>45336</v>
      </c>
      <c r="D10" s="1" t="s">
        <v>760</v>
      </c>
      <c r="E10" s="1" t="s">
        <v>751</v>
      </c>
      <c r="F10" s="1" t="str" cm="1">
        <f t="array" ref="F10">_xlfn.XLOOKUP(Table4[[#This Row],[staff_id]],Table11[[#All],[staff_id]],Table11[[#All],[first_name]])</f>
        <v>Olivia</v>
      </c>
      <c r="G10" s="1" t="str" cm="1">
        <f t="array" ref="G10">_xlfn.XLOOKUP(Table4[[#This Row],[staff_id]],Table11[[#All],[staff_id]],Table11[[#All],[last_name]])</f>
        <v>Williams</v>
      </c>
      <c r="H10" s="4" cm="1">
        <f t="array" ref="H10">_xlfn.XLOOKUP(Table4[[#This Row],[shift_id]],shift[[#All],[shift_id]],shift[[#All],[start_time]])</f>
        <v>0.54166666666666663</v>
      </c>
      <c r="I10" s="4" cm="1">
        <f t="array" ref="I10">_xlfn.XLOOKUP(Table4[[#This Row],[shift_id]],shift[[#All],[shift_id]],shift[[#All],[end_time]])</f>
        <v>0.70833333333333337</v>
      </c>
    </row>
    <row r="11" spans="1:9" x14ac:dyDescent="0.25">
      <c r="A11">
        <v>10</v>
      </c>
      <c r="B11" s="1" t="s">
        <v>761</v>
      </c>
      <c r="C11" s="3">
        <v>45337</v>
      </c>
      <c r="D11" s="1" t="s">
        <v>762</v>
      </c>
      <c r="E11" s="1" t="s">
        <v>755</v>
      </c>
      <c r="F11" s="1" t="str" cm="1">
        <f t="array" ref="F11">_xlfn.XLOOKUP(Table4[[#This Row],[staff_id]],Table11[[#All],[staff_id]],Table11[[#All],[first_name]])</f>
        <v>Liam</v>
      </c>
      <c r="G11" s="1" t="str" cm="1">
        <f t="array" ref="G11">_xlfn.XLOOKUP(Table4[[#This Row],[staff_id]],Table11[[#All],[staff_id]],Table11[[#All],[last_name]])</f>
        <v>Smith</v>
      </c>
      <c r="H11" s="4" cm="1">
        <f t="array" ref="H11">_xlfn.XLOOKUP(Table4[[#This Row],[shift_id]],shift[[#All],[shift_id]],shift[[#All],[start_time]])</f>
        <v>0.29166666666666669</v>
      </c>
      <c r="I11" s="4" cm="1">
        <f t="array" ref="I11">_xlfn.XLOOKUP(Table4[[#This Row],[shift_id]],shift[[#All],[shift_id]],shift[[#All],[end_time]])</f>
        <v>0.54166666666666663</v>
      </c>
    </row>
    <row r="12" spans="1:9" x14ac:dyDescent="0.25">
      <c r="A12">
        <v>11</v>
      </c>
      <c r="B12" s="1" t="s">
        <v>761</v>
      </c>
      <c r="C12" s="3">
        <v>45337</v>
      </c>
      <c r="D12" s="1" t="s">
        <v>762</v>
      </c>
      <c r="E12" s="1" t="s">
        <v>756</v>
      </c>
      <c r="F12" s="1" t="str" cm="1">
        <f t="array" ref="F12">_xlfn.XLOOKUP(Table4[[#This Row],[staff_id]],Table11[[#All],[staff_id]],Table11[[#All],[first_name]])</f>
        <v>Noah</v>
      </c>
      <c r="G12" s="1" t="str" cm="1">
        <f t="array" ref="G12">_xlfn.XLOOKUP(Table4[[#This Row],[staff_id]],Table11[[#All],[staff_id]],Table11[[#All],[last_name]])</f>
        <v>Brown</v>
      </c>
      <c r="H12" s="4" cm="1">
        <f t="array" ref="H12">_xlfn.XLOOKUP(Table4[[#This Row],[shift_id]],shift[[#All],[shift_id]],shift[[#All],[start_time]])</f>
        <v>0.29166666666666669</v>
      </c>
      <c r="I12" s="4" cm="1">
        <f t="array" ref="I12">_xlfn.XLOOKUP(Table4[[#This Row],[shift_id]],shift[[#All],[shift_id]],shift[[#All],[end_time]])</f>
        <v>0.54166666666666663</v>
      </c>
    </row>
    <row r="13" spans="1:9" x14ac:dyDescent="0.25">
      <c r="A13">
        <v>12</v>
      </c>
      <c r="B13" s="1" t="s">
        <v>761</v>
      </c>
      <c r="C13" s="3">
        <v>45337</v>
      </c>
      <c r="D13" s="1" t="s">
        <v>763</v>
      </c>
      <c r="E13" s="1" t="s">
        <v>756</v>
      </c>
      <c r="F13" s="1" t="str" cm="1">
        <f t="array" ref="F13">_xlfn.XLOOKUP(Table4[[#This Row],[staff_id]],Table11[[#All],[staff_id]],Table11[[#All],[first_name]])</f>
        <v>Noah</v>
      </c>
      <c r="G13" s="1" t="str" cm="1">
        <f t="array" ref="G13">_xlfn.XLOOKUP(Table4[[#This Row],[staff_id]],Table11[[#All],[staff_id]],Table11[[#All],[last_name]])</f>
        <v>Brown</v>
      </c>
      <c r="H13" s="4" cm="1">
        <f t="array" ref="H13">_xlfn.XLOOKUP(Table4[[#This Row],[shift_id]],shift[[#All],[shift_id]],shift[[#All],[start_time]])</f>
        <v>0.54166666666666663</v>
      </c>
      <c r="I13" s="4" cm="1">
        <f t="array" ref="I13">_xlfn.XLOOKUP(Table4[[#This Row],[shift_id]],shift[[#All],[shift_id]],shift[[#All],[end_time]])</f>
        <v>0.70833333333333337</v>
      </c>
    </row>
    <row r="14" spans="1:9" x14ac:dyDescent="0.25">
      <c r="A14">
        <v>13</v>
      </c>
      <c r="B14" s="1" t="s">
        <v>764</v>
      </c>
      <c r="C14" s="3">
        <v>45338</v>
      </c>
      <c r="D14" s="1" t="s">
        <v>765</v>
      </c>
      <c r="E14" s="1" t="s">
        <v>750</v>
      </c>
      <c r="F14" s="1" t="str" cm="1">
        <f t="array" ref="F14">_xlfn.XLOOKUP(Table4[[#This Row],[staff_id]],Table11[[#All],[staff_id]],Table11[[#All],[first_name]])</f>
        <v>Emma</v>
      </c>
      <c r="G14" s="1" t="str" cm="1">
        <f t="array" ref="G14">_xlfn.XLOOKUP(Table4[[#This Row],[staff_id]],Table11[[#All],[staff_id]],Table11[[#All],[last_name]])</f>
        <v>Johnson</v>
      </c>
      <c r="H14" s="4" cm="1">
        <f t="array" ref="H14">_xlfn.XLOOKUP(Table4[[#This Row],[shift_id]],shift[[#All],[shift_id]],shift[[#All],[start_time]])</f>
        <v>0.29166666666666669</v>
      </c>
      <c r="I14" s="4" cm="1">
        <f t="array" ref="I14">_xlfn.XLOOKUP(Table4[[#This Row],[shift_id]],shift[[#All],[shift_id]],shift[[#All],[end_time]])</f>
        <v>0.54166666666666663</v>
      </c>
    </row>
    <row r="15" spans="1:9" x14ac:dyDescent="0.25">
      <c r="A15">
        <v>14</v>
      </c>
      <c r="B15" s="1" t="s">
        <v>764</v>
      </c>
      <c r="C15" s="3">
        <v>45338</v>
      </c>
      <c r="D15" s="1" t="s">
        <v>765</v>
      </c>
      <c r="E15" s="1" t="s">
        <v>755</v>
      </c>
      <c r="F15" s="1" t="str" cm="1">
        <f t="array" ref="F15">_xlfn.XLOOKUP(Table4[[#This Row],[staff_id]],Table11[[#All],[staff_id]],Table11[[#All],[first_name]])</f>
        <v>Liam</v>
      </c>
      <c r="G15" s="1" t="str" cm="1">
        <f t="array" ref="G15">_xlfn.XLOOKUP(Table4[[#This Row],[staff_id]],Table11[[#All],[staff_id]],Table11[[#All],[last_name]])</f>
        <v>Smith</v>
      </c>
      <c r="H15" s="4" cm="1">
        <f t="array" ref="H15">_xlfn.XLOOKUP(Table4[[#This Row],[shift_id]],shift[[#All],[shift_id]],shift[[#All],[start_time]])</f>
        <v>0.29166666666666669</v>
      </c>
      <c r="I15" s="4" cm="1">
        <f t="array" ref="I15">_xlfn.XLOOKUP(Table4[[#This Row],[shift_id]],shift[[#All],[shift_id]],shift[[#All],[end_time]])</f>
        <v>0.54166666666666663</v>
      </c>
    </row>
    <row r="16" spans="1:9" x14ac:dyDescent="0.25">
      <c r="A16">
        <v>15</v>
      </c>
      <c r="B16" s="1" t="s">
        <v>764</v>
      </c>
      <c r="C16" s="3">
        <v>45338</v>
      </c>
      <c r="D16" s="1" t="s">
        <v>766</v>
      </c>
      <c r="E16" s="1" t="s">
        <v>755</v>
      </c>
      <c r="F16" s="1" t="str" cm="1">
        <f t="array" ref="F16">_xlfn.XLOOKUP(Table4[[#This Row],[staff_id]],Table11[[#All],[staff_id]],Table11[[#All],[first_name]])</f>
        <v>Liam</v>
      </c>
      <c r="G16" s="1" t="str" cm="1">
        <f t="array" ref="G16">_xlfn.XLOOKUP(Table4[[#This Row],[staff_id]],Table11[[#All],[staff_id]],Table11[[#All],[last_name]])</f>
        <v>Smith</v>
      </c>
      <c r="H16" s="4" cm="1">
        <f t="array" ref="H16">_xlfn.XLOOKUP(Table4[[#This Row],[shift_id]],shift[[#All],[shift_id]],shift[[#All],[start_time]])</f>
        <v>0.54166666666666663</v>
      </c>
      <c r="I16" s="4" cm="1">
        <f t="array" ref="I16">_xlfn.XLOOKUP(Table4[[#This Row],[shift_id]],shift[[#All],[shift_id]],shift[[#All],[end_time]])</f>
        <v>0.70833333333333337</v>
      </c>
    </row>
    <row r="17" spans="1:9" x14ac:dyDescent="0.25">
      <c r="A17">
        <v>16</v>
      </c>
      <c r="B17" s="1" t="s">
        <v>767</v>
      </c>
      <c r="C17" s="3">
        <v>45339</v>
      </c>
      <c r="D17" s="1" t="s">
        <v>768</v>
      </c>
      <c r="E17" s="1" t="s">
        <v>751</v>
      </c>
      <c r="F17" s="1" t="str" cm="1">
        <f t="array" ref="F17">_xlfn.XLOOKUP(Table4[[#This Row],[staff_id]],Table11[[#All],[staff_id]],Table11[[#All],[first_name]])</f>
        <v>Olivia</v>
      </c>
      <c r="G17" s="1" t="str" cm="1">
        <f t="array" ref="G17">_xlfn.XLOOKUP(Table4[[#This Row],[staff_id]],Table11[[#All],[staff_id]],Table11[[#All],[last_name]])</f>
        <v>Williams</v>
      </c>
      <c r="H17" s="4" cm="1">
        <f t="array" ref="H17">_xlfn.XLOOKUP(Table4[[#This Row],[shift_id]],shift[[#All],[shift_id]],shift[[#All],[start_time]])</f>
        <v>0.29166666666666669</v>
      </c>
      <c r="I17" s="4" cm="1">
        <f t="array" ref="I17">_xlfn.XLOOKUP(Table4[[#This Row],[shift_id]],shift[[#All],[shift_id]],shift[[#All],[end_time]])</f>
        <v>0.54166666666666663</v>
      </c>
    </row>
    <row r="18" spans="1:9" x14ac:dyDescent="0.25">
      <c r="A18">
        <v>17</v>
      </c>
      <c r="B18" s="1" t="s">
        <v>767</v>
      </c>
      <c r="C18" s="3">
        <v>45339</v>
      </c>
      <c r="D18" s="1" t="s">
        <v>768</v>
      </c>
      <c r="E18" s="1" t="s">
        <v>756</v>
      </c>
      <c r="F18" s="1" t="str" cm="1">
        <f t="array" ref="F18">_xlfn.XLOOKUP(Table4[[#This Row],[staff_id]],Table11[[#All],[staff_id]],Table11[[#All],[first_name]])</f>
        <v>Noah</v>
      </c>
      <c r="G18" s="1" t="str" cm="1">
        <f t="array" ref="G18">_xlfn.XLOOKUP(Table4[[#This Row],[staff_id]],Table11[[#All],[staff_id]],Table11[[#All],[last_name]])</f>
        <v>Brown</v>
      </c>
      <c r="H18" s="4" cm="1">
        <f t="array" ref="H18">_xlfn.XLOOKUP(Table4[[#This Row],[shift_id]],shift[[#All],[shift_id]],shift[[#All],[start_time]])</f>
        <v>0.29166666666666669</v>
      </c>
      <c r="I18" s="4" cm="1">
        <f t="array" ref="I18">_xlfn.XLOOKUP(Table4[[#This Row],[shift_id]],shift[[#All],[shift_id]],shift[[#All],[end_time]])</f>
        <v>0.54166666666666663</v>
      </c>
    </row>
    <row r="19" spans="1:9" x14ac:dyDescent="0.25">
      <c r="A19">
        <v>18</v>
      </c>
      <c r="B19" s="1" t="s">
        <v>767</v>
      </c>
      <c r="C19" s="3">
        <v>45339</v>
      </c>
      <c r="D19" s="1" t="s">
        <v>769</v>
      </c>
      <c r="E19" s="1" t="s">
        <v>756</v>
      </c>
      <c r="F19" s="1" t="str" cm="1">
        <f t="array" ref="F19">_xlfn.XLOOKUP(Table4[[#This Row],[staff_id]],Table11[[#All],[staff_id]],Table11[[#All],[first_name]])</f>
        <v>Noah</v>
      </c>
      <c r="G19" s="1" t="str" cm="1">
        <f t="array" ref="G19">_xlfn.XLOOKUP(Table4[[#This Row],[staff_id]],Table11[[#All],[staff_id]],Table11[[#All],[last_name]])</f>
        <v>Brown</v>
      </c>
      <c r="H19" s="4" cm="1">
        <f t="array" ref="H19">_xlfn.XLOOKUP(Table4[[#This Row],[shift_id]],shift[[#All],[shift_id]],shift[[#All],[start_time]])</f>
        <v>0.54166666666666663</v>
      </c>
      <c r="I19" s="4" cm="1">
        <f t="array" ref="I19">_xlfn.XLOOKUP(Table4[[#This Row],[shift_id]],shift[[#All],[shift_id]],shift[[#All],[end_time]])</f>
        <v>0.70833333333333337</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2154-229D-4167-A541-4FF3F7D8E394}">
  <dimension ref="A1:D13"/>
  <sheetViews>
    <sheetView workbookViewId="0">
      <selection activeCell="I12" sqref="I12"/>
    </sheetView>
  </sheetViews>
  <sheetFormatPr defaultRowHeight="15" x14ac:dyDescent="0.25"/>
  <cols>
    <col min="1" max="1" width="10" bestFit="1" customWidth="1"/>
    <col min="2" max="2" width="15.140625" bestFit="1" customWidth="1"/>
    <col min="3" max="3" width="12.42578125" bestFit="1" customWidth="1"/>
    <col min="4" max="4" width="11.85546875" bestFit="1" customWidth="1"/>
  </cols>
  <sheetData>
    <row r="1" spans="1:4" x14ac:dyDescent="0.25">
      <c r="A1" s="5" t="s">
        <v>746</v>
      </c>
      <c r="B1" s="5" t="s">
        <v>770</v>
      </c>
      <c r="C1" s="5" t="s">
        <v>771</v>
      </c>
      <c r="D1" s="5" t="s">
        <v>772</v>
      </c>
    </row>
    <row r="2" spans="1:4" x14ac:dyDescent="0.25">
      <c r="A2" s="1" t="s">
        <v>749</v>
      </c>
      <c r="B2" s="1" t="s">
        <v>773</v>
      </c>
      <c r="C2" s="4">
        <v>0.29166666666666669</v>
      </c>
      <c r="D2" s="4">
        <v>0.54166666666666663</v>
      </c>
    </row>
    <row r="3" spans="1:4" x14ac:dyDescent="0.25">
      <c r="A3" s="1" t="s">
        <v>752</v>
      </c>
      <c r="B3" s="1" t="s">
        <v>773</v>
      </c>
      <c r="C3" s="4">
        <v>0.54166666666666663</v>
      </c>
      <c r="D3" s="4">
        <v>0.70833333333333337</v>
      </c>
    </row>
    <row r="4" spans="1:4" x14ac:dyDescent="0.25">
      <c r="A4" s="1" t="s">
        <v>754</v>
      </c>
      <c r="B4" s="1" t="s">
        <v>774</v>
      </c>
      <c r="C4" s="4">
        <v>0.29166666666666669</v>
      </c>
      <c r="D4" s="4">
        <v>0.54166666666666663</v>
      </c>
    </row>
    <row r="5" spans="1:4" x14ac:dyDescent="0.25">
      <c r="A5" s="1" t="s">
        <v>757</v>
      </c>
      <c r="B5" s="1" t="s">
        <v>774</v>
      </c>
      <c r="C5" s="4">
        <v>0.54166666666666663</v>
      </c>
      <c r="D5" s="4">
        <v>0.70833333333333337</v>
      </c>
    </row>
    <row r="6" spans="1:4" x14ac:dyDescent="0.25">
      <c r="A6" s="1" t="s">
        <v>759</v>
      </c>
      <c r="B6" s="1" t="s">
        <v>775</v>
      </c>
      <c r="C6" s="4">
        <v>0.29166666666666669</v>
      </c>
      <c r="D6" s="4">
        <v>0.54166666666666663</v>
      </c>
    </row>
    <row r="7" spans="1:4" x14ac:dyDescent="0.25">
      <c r="A7" s="1" t="s">
        <v>760</v>
      </c>
      <c r="B7" s="1" t="s">
        <v>775</v>
      </c>
      <c r="C7" s="4">
        <v>0.54166666666666663</v>
      </c>
      <c r="D7" s="4">
        <v>0.70833333333333337</v>
      </c>
    </row>
    <row r="8" spans="1:4" x14ac:dyDescent="0.25">
      <c r="A8" s="1" t="s">
        <v>762</v>
      </c>
      <c r="B8" s="1" t="s">
        <v>776</v>
      </c>
      <c r="C8" s="4">
        <v>0.29166666666666669</v>
      </c>
      <c r="D8" s="4">
        <v>0.54166666666666663</v>
      </c>
    </row>
    <row r="9" spans="1:4" x14ac:dyDescent="0.25">
      <c r="A9" s="1" t="s">
        <v>763</v>
      </c>
      <c r="B9" s="1" t="s">
        <v>776</v>
      </c>
      <c r="C9" s="4">
        <v>0.54166666666666663</v>
      </c>
      <c r="D9" s="4">
        <v>0.70833333333333337</v>
      </c>
    </row>
    <row r="10" spans="1:4" x14ac:dyDescent="0.25">
      <c r="A10" s="1" t="s">
        <v>765</v>
      </c>
      <c r="B10" s="1" t="s">
        <v>777</v>
      </c>
      <c r="C10" s="4">
        <v>0.29166666666666669</v>
      </c>
      <c r="D10" s="4">
        <v>0.54166666666666663</v>
      </c>
    </row>
    <row r="11" spans="1:4" x14ac:dyDescent="0.25">
      <c r="A11" s="1" t="s">
        <v>766</v>
      </c>
      <c r="B11" s="1" t="s">
        <v>777</v>
      </c>
      <c r="C11" s="4">
        <v>0.54166666666666663</v>
      </c>
      <c r="D11" s="4">
        <v>0.70833333333333337</v>
      </c>
    </row>
    <row r="12" spans="1:4" x14ac:dyDescent="0.25">
      <c r="A12" s="1" t="s">
        <v>768</v>
      </c>
      <c r="B12" s="1" t="s">
        <v>778</v>
      </c>
      <c r="C12" s="4">
        <v>0.29166666666666669</v>
      </c>
      <c r="D12" s="4">
        <v>0.54166666666666663</v>
      </c>
    </row>
    <row r="13" spans="1:4" x14ac:dyDescent="0.25">
      <c r="A13" s="1" t="s">
        <v>769</v>
      </c>
      <c r="B13" s="1" t="s">
        <v>778</v>
      </c>
      <c r="C13" s="4">
        <v>0.54166666666666663</v>
      </c>
      <c r="D13" s="4">
        <v>0.70833333333333337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DC98-09C7-49E2-95D6-294398E98944}">
  <dimension ref="A1:E5"/>
  <sheetViews>
    <sheetView workbookViewId="0">
      <selection activeCell="E11" sqref="E11"/>
    </sheetView>
  </sheetViews>
  <sheetFormatPr defaultRowHeight="15" x14ac:dyDescent="0.25"/>
  <cols>
    <col min="1" max="1" width="11.140625" bestFit="1" customWidth="1"/>
    <col min="2" max="2" width="12.7109375" customWidth="1"/>
    <col min="3" max="3" width="12.28515625" customWidth="1"/>
    <col min="4" max="4" width="11.140625" bestFit="1" customWidth="1"/>
    <col min="5" max="5" width="14.7109375" customWidth="1"/>
  </cols>
  <sheetData>
    <row r="1" spans="1:5" x14ac:dyDescent="0.25">
      <c r="A1" s="6" t="s">
        <v>747</v>
      </c>
      <c r="B1" s="6" t="s">
        <v>779</v>
      </c>
      <c r="C1" s="6" t="s">
        <v>780</v>
      </c>
      <c r="D1" s="6" t="s">
        <v>781</v>
      </c>
      <c r="E1" s="6" t="s">
        <v>782</v>
      </c>
    </row>
    <row r="2" spans="1:5" x14ac:dyDescent="0.25">
      <c r="A2" s="1" t="s">
        <v>750</v>
      </c>
      <c r="B2" s="1" t="s">
        <v>783</v>
      </c>
      <c r="C2" s="1" t="s">
        <v>784</v>
      </c>
      <c r="D2" s="1" t="s">
        <v>785</v>
      </c>
      <c r="E2" s="1" t="s">
        <v>786</v>
      </c>
    </row>
    <row r="3" spans="1:5" x14ac:dyDescent="0.25">
      <c r="A3" s="1" t="s">
        <v>755</v>
      </c>
      <c r="B3" s="1" t="s">
        <v>512</v>
      </c>
      <c r="C3" s="1" t="s">
        <v>787</v>
      </c>
      <c r="D3" s="1" t="s">
        <v>785</v>
      </c>
      <c r="E3" s="1" t="s">
        <v>786</v>
      </c>
    </row>
    <row r="4" spans="1:5" x14ac:dyDescent="0.25">
      <c r="A4" s="1" t="s">
        <v>751</v>
      </c>
      <c r="B4" s="1" t="s">
        <v>475</v>
      </c>
      <c r="C4" s="1" t="s">
        <v>788</v>
      </c>
      <c r="D4" s="1" t="s">
        <v>785</v>
      </c>
      <c r="E4" s="1" t="s">
        <v>786</v>
      </c>
    </row>
    <row r="5" spans="1:5" x14ac:dyDescent="0.25">
      <c r="A5" s="1" t="s">
        <v>756</v>
      </c>
      <c r="B5" s="1" t="s">
        <v>473</v>
      </c>
      <c r="C5" s="1" t="s">
        <v>789</v>
      </c>
      <c r="D5" s="1" t="s">
        <v>785</v>
      </c>
      <c r="E5" s="1" t="s">
        <v>786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001D-3CA0-48C9-B616-7DE8DFC1D8CB}">
  <dimension ref="A1:L522"/>
  <sheetViews>
    <sheetView workbookViewId="0">
      <selection activeCell="M10" sqref="M10"/>
    </sheetView>
  </sheetViews>
  <sheetFormatPr defaultRowHeight="15" x14ac:dyDescent="0.25"/>
  <cols>
    <col min="1" max="1" width="9.42578125" bestFit="1" customWidth="1"/>
    <col min="2" max="2" width="10.85546875" bestFit="1" customWidth="1"/>
    <col min="3" max="3" width="15.28515625" bestFit="1" customWidth="1"/>
    <col min="4" max="4" width="17.85546875" bestFit="1" customWidth="1"/>
    <col min="5" max="5" width="17.85546875" style="4" customWidth="1"/>
    <col min="6" max="6" width="10.140625" bestFit="1" customWidth="1"/>
    <col min="7" max="7" width="10.7109375" bestFit="1" customWidth="1"/>
    <col min="8" max="8" width="12.85546875" bestFit="1" customWidth="1"/>
    <col min="9" max="9" width="11.85546875" bestFit="1" customWidth="1"/>
    <col min="10" max="10" width="27.28515625" bestFit="1" customWidth="1"/>
    <col min="11" max="11" width="11.85546875" bestFit="1" customWidth="1"/>
    <col min="12" max="12" width="12.85546875" bestFit="1" customWidth="1"/>
  </cols>
  <sheetData>
    <row r="1" spans="1:12" x14ac:dyDescent="0.25">
      <c r="A1" s="5" t="s">
        <v>152</v>
      </c>
      <c r="B1" s="5" t="s">
        <v>153</v>
      </c>
      <c r="C1" s="5" t="s">
        <v>154</v>
      </c>
      <c r="D1" s="5" t="s">
        <v>745</v>
      </c>
      <c r="E1" s="9" t="s">
        <v>812</v>
      </c>
      <c r="F1" s="5" t="s">
        <v>78</v>
      </c>
      <c r="G1" s="5" t="s">
        <v>59</v>
      </c>
      <c r="H1" s="5" t="s">
        <v>155</v>
      </c>
      <c r="I1" s="5" t="s">
        <v>156</v>
      </c>
      <c r="J1" s="5" t="s">
        <v>80</v>
      </c>
      <c r="K1" s="5" t="s">
        <v>82</v>
      </c>
      <c r="L1" s="5" t="s">
        <v>83</v>
      </c>
    </row>
    <row r="2" spans="1:12" x14ac:dyDescent="0.25">
      <c r="A2">
        <v>1</v>
      </c>
      <c r="B2" s="1" t="s">
        <v>157</v>
      </c>
      <c r="C2" s="2">
        <v>45334.294664351852</v>
      </c>
      <c r="D2" s="3">
        <v>45334.294664351852</v>
      </c>
      <c r="E2" s="4">
        <v>45334.294664351852</v>
      </c>
      <c r="F2" s="1" t="s">
        <v>106</v>
      </c>
      <c r="G2">
        <v>1</v>
      </c>
      <c r="H2" s="1" t="s">
        <v>158</v>
      </c>
      <c r="I2" s="1" t="s">
        <v>159</v>
      </c>
      <c r="J2" s="1" t="str" cm="1">
        <f t="array" ref="J2">IFERROR(_xlfn.XLOOKUP('orders(main)'!$F2,Table10[[#All],[item_id]],Table10[[#All],[item_name]]), "N/A")</f>
        <v>Espresso</v>
      </c>
      <c r="K2" s="1" t="s">
        <v>100</v>
      </c>
      <c r="L2" s="1" cm="1">
        <f t="array" ref="L2">IFERROR(_xlfn.XLOOKUP('orders(main)'!$F2,Table10[[#All],[item_id]],Table10[[#All],[item_price]]), "N/A")</f>
        <v>2.15</v>
      </c>
    </row>
    <row r="3" spans="1:12" x14ac:dyDescent="0.25">
      <c r="A3">
        <v>2</v>
      </c>
      <c r="B3" s="1" t="s">
        <v>160</v>
      </c>
      <c r="C3" s="2">
        <v>45334.298356481479</v>
      </c>
      <c r="D3" s="3">
        <v>45334.298356481479</v>
      </c>
      <c r="E3" s="4">
        <v>45334.298356481479</v>
      </c>
      <c r="F3" s="1" t="s">
        <v>122</v>
      </c>
      <c r="G3">
        <v>1</v>
      </c>
      <c r="H3" s="1" t="s">
        <v>161</v>
      </c>
      <c r="I3" s="1" t="s">
        <v>162</v>
      </c>
      <c r="J3" s="1" t="str" cm="1">
        <f t="array" ref="J3">IFERROR(_xlfn.XLOOKUP('orders(main)'!$F3,Table10[[#All],[item_id]],Table10[[#All],[item_name]]), "N/A")</f>
        <v>Hot Chocolate</v>
      </c>
      <c r="K3" s="1" t="s">
        <v>91</v>
      </c>
      <c r="L3" s="1" cm="1">
        <f t="array" ref="L3">IFERROR(_xlfn.XLOOKUP('orders(main)'!$F3,Table10[[#All],[item_id]],Table10[[#All],[item_price]]), "N/A")</f>
        <v>4.5999999999999996</v>
      </c>
    </row>
    <row r="4" spans="1:12" x14ac:dyDescent="0.25">
      <c r="A4">
        <v>3</v>
      </c>
      <c r="B4" s="1" t="s">
        <v>163</v>
      </c>
      <c r="C4" s="2">
        <v>45334.301724537036</v>
      </c>
      <c r="D4" s="3">
        <v>45334.301724537036</v>
      </c>
      <c r="E4" s="4">
        <v>45334.301724537036</v>
      </c>
      <c r="F4" s="1" t="s">
        <v>106</v>
      </c>
      <c r="G4">
        <v>1</v>
      </c>
      <c r="H4" s="1" t="s">
        <v>164</v>
      </c>
      <c r="I4" s="1" t="s">
        <v>159</v>
      </c>
      <c r="J4" s="1" t="str" cm="1">
        <f t="array" ref="J4">IFERROR(_xlfn.XLOOKUP('orders(main)'!$F4,Table10[[#All],[item_id]],Table10[[#All],[item_name]]), "N/A")</f>
        <v>Espresso</v>
      </c>
      <c r="K4" s="1" t="s">
        <v>100</v>
      </c>
      <c r="L4" s="1" cm="1">
        <f t="array" ref="L4">IFERROR(_xlfn.XLOOKUP('orders(main)'!$F4,Table10[[#All],[item_id]],Table10[[#All],[item_price]]), "N/A")</f>
        <v>2.15</v>
      </c>
    </row>
    <row r="5" spans="1:12" x14ac:dyDescent="0.25">
      <c r="A5">
        <v>4</v>
      </c>
      <c r="B5" s="1" t="s">
        <v>165</v>
      </c>
      <c r="C5" s="2">
        <v>45334.304618055554</v>
      </c>
      <c r="D5" s="3">
        <v>45334.304618055554</v>
      </c>
      <c r="E5" s="4">
        <v>45334.304618055554</v>
      </c>
      <c r="F5" s="1" t="s">
        <v>135</v>
      </c>
      <c r="G5">
        <v>1</v>
      </c>
      <c r="H5" s="1" t="s">
        <v>166</v>
      </c>
      <c r="I5" s="1" t="s">
        <v>159</v>
      </c>
      <c r="J5" s="1" t="str" cm="1">
        <f t="array" ref="J5">IFERROR(_xlfn.XLOOKUP('orders(main)'!$F5,Table10[[#All],[item_id]],Table10[[#All],[item_name]]), "N/A")</f>
        <v>Iced Tea</v>
      </c>
      <c r="K5" s="1" t="s">
        <v>88</v>
      </c>
      <c r="L5" s="1" cm="1">
        <f t="array" ref="L5">IFERROR(_xlfn.XLOOKUP('orders(main)'!$F5,Table10[[#All],[item_id]],Table10[[#All],[item_price]]), "N/A")</f>
        <v>3.25</v>
      </c>
    </row>
    <row r="6" spans="1:12" x14ac:dyDescent="0.25">
      <c r="A6">
        <v>5</v>
      </c>
      <c r="B6" s="1" t="s">
        <v>167</v>
      </c>
      <c r="C6" s="2">
        <v>45334.308148148149</v>
      </c>
      <c r="D6" s="3">
        <v>45334.308148148149</v>
      </c>
      <c r="E6" s="4">
        <v>45334.308148148149</v>
      </c>
      <c r="F6" s="1" t="s">
        <v>149</v>
      </c>
      <c r="G6">
        <v>1</v>
      </c>
      <c r="H6" s="1" t="s">
        <v>168</v>
      </c>
      <c r="I6" s="1" t="s">
        <v>159</v>
      </c>
      <c r="J6" s="1" t="str" cm="1">
        <f t="array" ref="J6">IFERROR(_xlfn.XLOOKUP('orders(main)'!$F6,Table10[[#All],[item_id]],Table10[[#All],[item_name]]), "N/A")</f>
        <v>Sandwich Salami&amp;Mozzarella</v>
      </c>
      <c r="K6" s="1" t="s">
        <v>100</v>
      </c>
      <c r="L6" s="1" cm="1">
        <f t="array" ref="L6">IFERROR(_xlfn.XLOOKUP('orders(main)'!$F6,Table10[[#All],[item_id]],Table10[[#All],[item_price]]), "N/A")</f>
        <v>5.5</v>
      </c>
    </row>
    <row r="7" spans="1:12" x14ac:dyDescent="0.25">
      <c r="A7">
        <v>6</v>
      </c>
      <c r="B7" s="1" t="s">
        <v>169</v>
      </c>
      <c r="C7" s="2">
        <v>45334.311342592591</v>
      </c>
      <c r="D7" s="3">
        <v>45334.311342592591</v>
      </c>
      <c r="E7" s="4">
        <v>45334.311342592591</v>
      </c>
      <c r="F7" s="1" t="s">
        <v>84</v>
      </c>
      <c r="G7">
        <v>1</v>
      </c>
      <c r="H7" s="1" t="s">
        <v>170</v>
      </c>
      <c r="I7" s="1" t="s">
        <v>162</v>
      </c>
      <c r="J7" s="1" t="str" cm="1">
        <f t="array" ref="J7">IFERROR(_xlfn.XLOOKUP('orders(main)'!$F7,Table10[[#All],[item_id]],Table10[[#All],[item_name]]), "N/A")</f>
        <v>Cappuccino</v>
      </c>
      <c r="K7" s="1" t="s">
        <v>88</v>
      </c>
      <c r="L7" s="1" cm="1">
        <f t="array" ref="L7">IFERROR(_xlfn.XLOOKUP('orders(main)'!$F7,Table10[[#All],[item_id]],Table10[[#All],[item_price]]), "N/A")</f>
        <v>3.45</v>
      </c>
    </row>
    <row r="8" spans="1:12" x14ac:dyDescent="0.25">
      <c r="A8">
        <v>7</v>
      </c>
      <c r="B8" s="1" t="s">
        <v>169</v>
      </c>
      <c r="C8" s="2">
        <v>45334.311342592591</v>
      </c>
      <c r="D8" s="3">
        <v>45334.311342592591</v>
      </c>
      <c r="E8" s="4">
        <v>45334.311342592591</v>
      </c>
      <c r="F8" s="1" t="s">
        <v>128</v>
      </c>
      <c r="G8">
        <v>1</v>
      </c>
      <c r="H8" s="1" t="s">
        <v>170</v>
      </c>
      <c r="I8" s="1" t="s">
        <v>162</v>
      </c>
      <c r="J8" s="1" t="str" cm="1">
        <f t="array" ref="J8">IFERROR(_xlfn.XLOOKUP('orders(main)'!$F8,Table10[[#All],[item_id]],Table10[[#All],[item_name]]), "N/A")</f>
        <v>Cold Coffee</v>
      </c>
      <c r="K8" s="1" t="s">
        <v>91</v>
      </c>
      <c r="L8" s="1" cm="1">
        <f t="array" ref="L8">IFERROR(_xlfn.XLOOKUP('orders(main)'!$F8,Table10[[#All],[item_id]],Table10[[#All],[item_price]]), "N/A")</f>
        <v>3.75</v>
      </c>
    </row>
    <row r="9" spans="1:12" x14ac:dyDescent="0.25">
      <c r="A9">
        <v>8</v>
      </c>
      <c r="B9" s="1" t="s">
        <v>171</v>
      </c>
      <c r="C9" s="2">
        <v>45334.315254629626</v>
      </c>
      <c r="D9" s="3">
        <v>45334.315254629626</v>
      </c>
      <c r="E9" s="4">
        <v>45334.315254629626</v>
      </c>
      <c r="F9" s="1" t="s">
        <v>97</v>
      </c>
      <c r="G9">
        <v>1</v>
      </c>
      <c r="H9" s="1" t="s">
        <v>172</v>
      </c>
      <c r="I9" s="1" t="s">
        <v>159</v>
      </c>
      <c r="J9" s="1" t="str" cm="1">
        <f t="array" ref="J9">IFERROR(_xlfn.XLOOKUP('orders(main)'!$F9,Table10[[#All],[item_id]],Table10[[#All],[item_name]]), "N/A")</f>
        <v>Flat White</v>
      </c>
      <c r="K9" s="1" t="s">
        <v>100</v>
      </c>
      <c r="L9" s="1" cm="1">
        <f t="array" ref="L9">IFERROR(_xlfn.XLOOKUP('orders(main)'!$F9,Table10[[#All],[item_id]],Table10[[#All],[item_price]]), "N/A")</f>
        <v>3.15</v>
      </c>
    </row>
    <row r="10" spans="1:12" x14ac:dyDescent="0.25">
      <c r="A10">
        <v>9</v>
      </c>
      <c r="B10" s="1" t="s">
        <v>171</v>
      </c>
      <c r="C10" s="2">
        <v>45334.315254629626</v>
      </c>
      <c r="D10" s="3">
        <v>45334.315254629626</v>
      </c>
      <c r="E10" s="4">
        <v>45334.315254629626</v>
      </c>
      <c r="F10" s="1" t="s">
        <v>138</v>
      </c>
      <c r="G10">
        <v>1</v>
      </c>
      <c r="H10" s="1" t="s">
        <v>172</v>
      </c>
      <c r="I10" s="1" t="s">
        <v>100</v>
      </c>
      <c r="J10" s="1" t="str" cm="1">
        <f t="array" ref="J10">IFERROR(_xlfn.XLOOKUP('orders(main)'!$F10,Table10[[#All],[item_id]],Table10[[#All],[item_name]]), "N/A")</f>
        <v>Iced Tea</v>
      </c>
      <c r="K10" s="1" t="s">
        <v>91</v>
      </c>
      <c r="L10" s="1" cm="1">
        <f t="array" ref="L10">IFERROR(_xlfn.XLOOKUP('orders(main)'!$F10,Table10[[#All],[item_id]],Table10[[#All],[item_price]]), "N/A")</f>
        <v>3.55</v>
      </c>
    </row>
    <row r="11" spans="1:12" x14ac:dyDescent="0.25">
      <c r="A11">
        <v>10</v>
      </c>
      <c r="B11" s="1" t="s">
        <v>173</v>
      </c>
      <c r="C11" s="2">
        <v>45334.318773148145</v>
      </c>
      <c r="D11" s="3">
        <v>45334.318773148145</v>
      </c>
      <c r="E11" s="4">
        <v>45334.318773148145</v>
      </c>
      <c r="F11" s="1" t="s">
        <v>101</v>
      </c>
      <c r="G11">
        <v>1</v>
      </c>
      <c r="H11" s="1" t="s">
        <v>174</v>
      </c>
      <c r="I11" s="1" t="s">
        <v>162</v>
      </c>
      <c r="J11" s="1" t="str" cm="1">
        <f t="array" ref="J11">IFERROR(_xlfn.XLOOKUP('orders(main)'!$F11,Table10[[#All],[item_id]],Table10[[#All],[item_name]]), "N/A")</f>
        <v>Caramel Macchiato</v>
      </c>
      <c r="K11" s="1" t="s">
        <v>88</v>
      </c>
      <c r="L11" s="1" cm="1">
        <f t="array" ref="L11">IFERROR(_xlfn.XLOOKUP('orders(main)'!$F11,Table10[[#All],[item_id]],Table10[[#All],[item_price]]), "N/A")</f>
        <v>4.2</v>
      </c>
    </row>
    <row r="12" spans="1:12" x14ac:dyDescent="0.25">
      <c r="A12">
        <v>11</v>
      </c>
      <c r="B12" s="1" t="s">
        <v>173</v>
      </c>
      <c r="C12" s="2">
        <v>45334.318761574075</v>
      </c>
      <c r="D12" s="3">
        <v>45334.318761574075</v>
      </c>
      <c r="E12" s="4">
        <v>45334.318761574075</v>
      </c>
      <c r="F12" s="1" t="s">
        <v>133</v>
      </c>
      <c r="G12">
        <v>1</v>
      </c>
      <c r="H12" s="1" t="s">
        <v>174</v>
      </c>
      <c r="I12" s="1" t="s">
        <v>100</v>
      </c>
      <c r="J12" s="1" t="str" cm="1">
        <f t="array" ref="J12">IFERROR(_xlfn.XLOOKUP('orders(main)'!$F12,Table10[[#All],[item_id]],Table10[[#All],[item_name]]), "N/A")</f>
        <v>Cold Mocha</v>
      </c>
      <c r="K12" s="1" t="s">
        <v>91</v>
      </c>
      <c r="L12" s="1" cm="1">
        <f t="array" ref="L12">IFERROR(_xlfn.XLOOKUP('orders(main)'!$F12,Table10[[#All],[item_id]],Table10[[#All],[item_price]]), "N/A")</f>
        <v>4.5999999999999996</v>
      </c>
    </row>
    <row r="13" spans="1:12" x14ac:dyDescent="0.25">
      <c r="A13">
        <v>12</v>
      </c>
      <c r="B13" s="1" t="s">
        <v>175</v>
      </c>
      <c r="C13" s="2">
        <v>45334.322245370371</v>
      </c>
      <c r="D13" s="3">
        <v>45334.322245370371</v>
      </c>
      <c r="E13" s="4">
        <v>45334.322245370371</v>
      </c>
      <c r="F13" s="1" t="s">
        <v>145</v>
      </c>
      <c r="G13">
        <v>1</v>
      </c>
      <c r="H13" s="1" t="s">
        <v>176</v>
      </c>
      <c r="I13" s="1" t="s">
        <v>159</v>
      </c>
      <c r="J13" s="1" t="str" cm="1">
        <f t="array" ref="J13">IFERROR(_xlfn.XLOOKUP('orders(main)'!$F13,Table10[[#All],[item_id]],Table10[[#All],[item_name]]), "N/A")</f>
        <v>Sandwich Ham&amp;Cheese</v>
      </c>
      <c r="K13" s="1" t="s">
        <v>100</v>
      </c>
      <c r="L13" s="1" cm="1">
        <f t="array" ref="L13">IFERROR(_xlfn.XLOOKUP('orders(main)'!$F13,Table10[[#All],[item_id]],Table10[[#All],[item_price]]), "N/A")</f>
        <v>5.6</v>
      </c>
    </row>
    <row r="14" spans="1:12" x14ac:dyDescent="0.25">
      <c r="A14">
        <v>13</v>
      </c>
      <c r="B14" s="1" t="s">
        <v>175</v>
      </c>
      <c r="C14" s="2">
        <v>45334.322256944448</v>
      </c>
      <c r="D14" s="3">
        <v>45334.322256944448</v>
      </c>
      <c r="E14" s="4">
        <v>45334.322256944448</v>
      </c>
      <c r="F14" s="1" t="s">
        <v>114</v>
      </c>
      <c r="G14">
        <v>1</v>
      </c>
      <c r="H14" s="1" t="s">
        <v>176</v>
      </c>
      <c r="I14" s="1" t="s">
        <v>100</v>
      </c>
      <c r="J14" s="1" t="str" cm="1">
        <f t="array" ref="J14">IFERROR(_xlfn.XLOOKUP('orders(main)'!$F14,Table10[[#All],[item_id]],Table10[[#All],[item_name]]), "N/A")</f>
        <v>White Mocha</v>
      </c>
      <c r="K14" s="1" t="s">
        <v>88</v>
      </c>
      <c r="L14" s="1" cm="1">
        <f t="array" ref="L14">IFERROR(_xlfn.XLOOKUP('orders(main)'!$F14,Table10[[#All],[item_id]],Table10[[#All],[item_price]]), "N/A")</f>
        <v>4.5</v>
      </c>
    </row>
    <row r="15" spans="1:12" x14ac:dyDescent="0.25">
      <c r="A15">
        <v>14</v>
      </c>
      <c r="B15" s="1" t="s">
        <v>177</v>
      </c>
      <c r="C15" s="2">
        <v>45334.325740740744</v>
      </c>
      <c r="D15" s="3">
        <v>45334.325740740744</v>
      </c>
      <c r="E15" s="4">
        <v>45334.325740740744</v>
      </c>
      <c r="F15" s="1" t="s">
        <v>149</v>
      </c>
      <c r="G15">
        <v>1</v>
      </c>
      <c r="H15" s="1" t="s">
        <v>178</v>
      </c>
      <c r="I15" s="1" t="s">
        <v>159</v>
      </c>
      <c r="J15" s="1" t="str" cm="1">
        <f t="array" ref="J15">IFERROR(_xlfn.XLOOKUP('orders(main)'!$F15,Table10[[#All],[item_id]],Table10[[#All],[item_name]]), "N/A")</f>
        <v>Sandwich Salami&amp;Mozzarella</v>
      </c>
      <c r="K15" s="1" t="s">
        <v>100</v>
      </c>
      <c r="L15" s="1" cm="1">
        <f t="array" ref="L15">IFERROR(_xlfn.XLOOKUP('orders(main)'!$F15,Table10[[#All],[item_id]],Table10[[#All],[item_price]]), "N/A")</f>
        <v>5.5</v>
      </c>
    </row>
    <row r="16" spans="1:12" x14ac:dyDescent="0.25">
      <c r="A16">
        <v>15</v>
      </c>
      <c r="B16" s="1" t="s">
        <v>177</v>
      </c>
      <c r="C16" s="2">
        <v>45334.325752314813</v>
      </c>
      <c r="D16" s="3">
        <v>45334.325752314813</v>
      </c>
      <c r="E16" s="4">
        <v>45334.325752314813</v>
      </c>
      <c r="F16" s="1" t="s">
        <v>122</v>
      </c>
      <c r="G16">
        <v>1</v>
      </c>
      <c r="H16" s="1" t="s">
        <v>178</v>
      </c>
      <c r="I16" s="1" t="s">
        <v>100</v>
      </c>
      <c r="J16" s="1" t="str" cm="1">
        <f t="array" ref="J16">IFERROR(_xlfn.XLOOKUP('orders(main)'!$F16,Table10[[#All],[item_id]],Table10[[#All],[item_name]]), "N/A")</f>
        <v>Hot Chocolate</v>
      </c>
      <c r="K16" s="1" t="s">
        <v>91</v>
      </c>
      <c r="L16" s="1" cm="1">
        <f t="array" ref="L16">IFERROR(_xlfn.XLOOKUP('orders(main)'!$F16,Table10[[#All],[item_id]],Table10[[#All],[item_price]]), "N/A")</f>
        <v>4.5999999999999996</v>
      </c>
    </row>
    <row r="17" spans="1:12" x14ac:dyDescent="0.25">
      <c r="A17">
        <v>16</v>
      </c>
      <c r="B17" s="1" t="s">
        <v>179</v>
      </c>
      <c r="C17" s="2">
        <v>45334.328541666669</v>
      </c>
      <c r="D17" s="3">
        <v>45334.328541666669</v>
      </c>
      <c r="E17" s="4">
        <v>45334.328541666669</v>
      </c>
      <c r="F17" s="1" t="s">
        <v>92</v>
      </c>
      <c r="G17">
        <v>1</v>
      </c>
      <c r="H17" s="1" t="s">
        <v>180</v>
      </c>
      <c r="I17" s="1" t="s">
        <v>159</v>
      </c>
      <c r="J17" s="1" t="str" cm="1">
        <f t="array" ref="J17">IFERROR(_xlfn.XLOOKUP('orders(main)'!$F17,Table10[[#All],[item_id]],Table10[[#All],[item_name]]), "N/A")</f>
        <v>Latte</v>
      </c>
      <c r="K17" s="1" t="s">
        <v>88</v>
      </c>
      <c r="L17" s="1" cm="1">
        <f t="array" ref="L17">IFERROR(_xlfn.XLOOKUP('orders(main)'!$F17,Table10[[#All],[item_id]],Table10[[#All],[item_price]]), "N/A")</f>
        <v>3.45</v>
      </c>
    </row>
    <row r="18" spans="1:12" x14ac:dyDescent="0.25">
      <c r="A18">
        <v>17</v>
      </c>
      <c r="B18" s="1" t="s">
        <v>181</v>
      </c>
      <c r="C18" s="2">
        <v>45334.332025462965</v>
      </c>
      <c r="D18" s="3">
        <v>45334.332025462965</v>
      </c>
      <c r="E18" s="4">
        <v>45334.332025462965</v>
      </c>
      <c r="F18" s="1" t="s">
        <v>104</v>
      </c>
      <c r="G18">
        <v>1</v>
      </c>
      <c r="H18" s="1" t="s">
        <v>182</v>
      </c>
      <c r="I18" s="1" t="s">
        <v>159</v>
      </c>
      <c r="J18" s="1" t="str" cm="1">
        <f t="array" ref="J18">IFERROR(_xlfn.XLOOKUP('orders(main)'!$F18,Table10[[#All],[item_id]],Table10[[#All],[item_name]]), "N/A")</f>
        <v>Caramel Macchiato</v>
      </c>
      <c r="K18" s="1" t="s">
        <v>91</v>
      </c>
      <c r="L18" s="1" cm="1">
        <f t="array" ref="L18">IFERROR(_xlfn.XLOOKUP('orders(main)'!$F18,Table10[[#All],[item_id]],Table10[[#All],[item_price]]), "N/A")</f>
        <v>4.5999999999999996</v>
      </c>
    </row>
    <row r="19" spans="1:12" x14ac:dyDescent="0.25">
      <c r="A19">
        <v>18</v>
      </c>
      <c r="B19" s="1" t="s">
        <v>183</v>
      </c>
      <c r="C19" s="2">
        <v>45334.335509259261</v>
      </c>
      <c r="D19" s="3">
        <v>45334.335509259261</v>
      </c>
      <c r="E19" s="4">
        <v>45334.335509259261</v>
      </c>
      <c r="F19" s="1" t="s">
        <v>109</v>
      </c>
      <c r="G19">
        <v>1</v>
      </c>
      <c r="H19" s="1" t="s">
        <v>184</v>
      </c>
      <c r="I19" s="1" t="s">
        <v>162</v>
      </c>
      <c r="J19" s="1" t="str" cm="1">
        <f t="array" ref="J19">IFERROR(_xlfn.XLOOKUP('orders(main)'!$F19,Table10[[#All],[item_id]],Table10[[#All],[item_name]]), "N/A")</f>
        <v>Mocha</v>
      </c>
      <c r="K19" s="1" t="s">
        <v>88</v>
      </c>
      <c r="L19" s="1" cm="1">
        <f t="array" ref="L19">IFERROR(_xlfn.XLOOKUP('orders(main)'!$F19,Table10[[#All],[item_id]],Table10[[#All],[item_price]]), "N/A")</f>
        <v>4</v>
      </c>
    </row>
    <row r="20" spans="1:12" x14ac:dyDescent="0.25">
      <c r="A20">
        <v>19</v>
      </c>
      <c r="B20" s="1" t="s">
        <v>183</v>
      </c>
      <c r="C20" s="2">
        <v>45334.335520833331</v>
      </c>
      <c r="D20" s="3">
        <v>45334.335520833331</v>
      </c>
      <c r="E20" s="4">
        <v>45334.335520833331</v>
      </c>
      <c r="F20" s="1" t="s">
        <v>140</v>
      </c>
      <c r="G20">
        <v>1</v>
      </c>
      <c r="H20" s="1" t="s">
        <v>184</v>
      </c>
      <c r="I20" s="1" t="s">
        <v>100</v>
      </c>
      <c r="J20" s="1" t="str" cm="1">
        <f t="array" ref="J20">IFERROR(_xlfn.XLOOKUP('orders(main)'!$F20,Table10[[#All],[item_id]],Table10[[#All],[item_name]]), "N/A")</f>
        <v>Lemonade</v>
      </c>
      <c r="K20" s="1" t="s">
        <v>88</v>
      </c>
      <c r="L20" s="1" cm="1">
        <f t="array" ref="L20">IFERROR(_xlfn.XLOOKUP('orders(main)'!$F20,Table10[[#All],[item_id]],Table10[[#All],[item_price]]), "N/A")</f>
        <v>3.35</v>
      </c>
    </row>
    <row r="21" spans="1:12" x14ac:dyDescent="0.25">
      <c r="A21">
        <v>20</v>
      </c>
      <c r="B21" s="1" t="s">
        <v>185</v>
      </c>
      <c r="C21" s="2">
        <v>45334.339004629626</v>
      </c>
      <c r="D21" s="3">
        <v>45334.339004629626</v>
      </c>
      <c r="E21" s="4">
        <v>45334.339004629626</v>
      </c>
      <c r="F21" s="1" t="s">
        <v>117</v>
      </c>
      <c r="G21">
        <v>1</v>
      </c>
      <c r="H21" s="1" t="s">
        <v>186</v>
      </c>
      <c r="I21" s="1" t="s">
        <v>162</v>
      </c>
      <c r="J21" s="1" t="str" cm="1">
        <f t="array" ref="J21">IFERROR(_xlfn.XLOOKUP('orders(main)'!$F21,Table10[[#All],[item_id]],Table10[[#All],[item_name]]), "N/A")</f>
        <v>White Mocha</v>
      </c>
      <c r="K21" s="1" t="s">
        <v>91</v>
      </c>
      <c r="L21" s="1" cm="1">
        <f t="array" ref="L21">IFERROR(_xlfn.XLOOKUP('orders(main)'!$F21,Table10[[#All],[item_id]],Table10[[#All],[item_price]]), "N/A")</f>
        <v>4.7</v>
      </c>
    </row>
    <row r="22" spans="1:12" x14ac:dyDescent="0.25">
      <c r="A22">
        <v>21</v>
      </c>
      <c r="B22" s="1" t="s">
        <v>185</v>
      </c>
      <c r="C22" s="2">
        <v>45334.339016203703</v>
      </c>
      <c r="D22" s="3">
        <v>45334.339016203703</v>
      </c>
      <c r="E22" s="4">
        <v>45334.339016203703</v>
      </c>
      <c r="F22" s="1" t="s">
        <v>143</v>
      </c>
      <c r="G22">
        <v>1</v>
      </c>
      <c r="H22" s="1" t="s">
        <v>186</v>
      </c>
      <c r="I22" s="1" t="s">
        <v>100</v>
      </c>
      <c r="J22" s="1" t="str" cm="1">
        <f t="array" ref="J22">IFERROR(_xlfn.XLOOKUP('orders(main)'!$F22,Table10[[#All],[item_id]],Table10[[#All],[item_name]]), "N/A")</f>
        <v>Lemonade</v>
      </c>
      <c r="K22" s="1" t="s">
        <v>91</v>
      </c>
      <c r="L22" s="1" cm="1">
        <f t="array" ref="L22">IFERROR(_xlfn.XLOOKUP('orders(main)'!$F22,Table10[[#All],[item_id]],Table10[[#All],[item_price]]), "N/A")</f>
        <v>3.75</v>
      </c>
    </row>
    <row r="23" spans="1:12" x14ac:dyDescent="0.25">
      <c r="A23">
        <v>22</v>
      </c>
      <c r="B23" s="1" t="s">
        <v>187</v>
      </c>
      <c r="C23" s="2">
        <v>45334.341805555552</v>
      </c>
      <c r="D23" s="3">
        <v>45334.341805555552</v>
      </c>
      <c r="E23" s="4">
        <v>45334.341805555552</v>
      </c>
      <c r="F23" s="1" t="s">
        <v>95</v>
      </c>
      <c r="G23">
        <v>1</v>
      </c>
      <c r="H23" s="1" t="s">
        <v>188</v>
      </c>
      <c r="I23" s="1" t="s">
        <v>159</v>
      </c>
      <c r="J23" s="1" t="str" cm="1">
        <f t="array" ref="J23">IFERROR(_xlfn.XLOOKUP('orders(main)'!$F23,Table10[[#All],[item_id]],Table10[[#All],[item_name]]), "N/A")</f>
        <v>Latte</v>
      </c>
      <c r="K23" s="1" t="s">
        <v>91</v>
      </c>
      <c r="L23" s="1" cm="1">
        <f t="array" ref="L23">IFERROR(_xlfn.XLOOKUP('orders(main)'!$F23,Table10[[#All],[item_id]],Table10[[#All],[item_price]]), "N/A")</f>
        <v>3.75</v>
      </c>
    </row>
    <row r="24" spans="1:12" x14ac:dyDescent="0.25">
      <c r="A24">
        <v>23</v>
      </c>
      <c r="B24" s="1" t="s">
        <v>189</v>
      </c>
      <c r="C24" s="2">
        <v>45334.345381944448</v>
      </c>
      <c r="D24" s="3">
        <v>45334.345381944448</v>
      </c>
      <c r="E24" s="4">
        <v>45334.345381944448</v>
      </c>
      <c r="F24" s="1" t="s">
        <v>89</v>
      </c>
      <c r="G24">
        <v>1</v>
      </c>
      <c r="H24" s="1" t="s">
        <v>190</v>
      </c>
      <c r="I24" s="1" t="s">
        <v>159</v>
      </c>
      <c r="J24" s="1" t="str" cm="1">
        <f t="array" ref="J24">IFERROR(_xlfn.XLOOKUP('orders(main)'!$F24,Table10[[#All],[item_id]],Table10[[#All],[item_name]]), "N/A")</f>
        <v>Cappuccino</v>
      </c>
      <c r="K24" s="1" t="s">
        <v>91</v>
      </c>
      <c r="L24" s="1" cm="1">
        <f t="array" ref="L24">IFERROR(_xlfn.XLOOKUP('orders(main)'!$F24,Table10[[#All],[item_id]],Table10[[#All],[item_price]]), "N/A")</f>
        <v>3.75</v>
      </c>
    </row>
    <row r="25" spans="1:12" x14ac:dyDescent="0.25">
      <c r="A25">
        <v>24</v>
      </c>
      <c r="B25" s="1" t="s">
        <v>191</v>
      </c>
      <c r="C25" s="2">
        <v>45334.349004629628</v>
      </c>
      <c r="D25" s="3">
        <v>45334.349004629628</v>
      </c>
      <c r="E25" s="4">
        <v>45334.349004629628</v>
      </c>
      <c r="F25" s="1" t="s">
        <v>84</v>
      </c>
      <c r="G25">
        <v>1</v>
      </c>
      <c r="H25" s="1" t="s">
        <v>192</v>
      </c>
      <c r="I25" s="1" t="s">
        <v>162</v>
      </c>
      <c r="J25" s="1" t="str" cm="1">
        <f t="array" ref="J25">IFERROR(_xlfn.XLOOKUP('orders(main)'!$F25,Table10[[#All],[item_id]],Table10[[#All],[item_name]]), "N/A")</f>
        <v>Cappuccino</v>
      </c>
      <c r="K25" s="1" t="s">
        <v>88</v>
      </c>
      <c r="L25" s="1" cm="1">
        <f t="array" ref="L25">IFERROR(_xlfn.XLOOKUP('orders(main)'!$F25,Table10[[#All],[item_id]],Table10[[#All],[item_price]]), "N/A")</f>
        <v>3.45</v>
      </c>
    </row>
    <row r="26" spans="1:12" x14ac:dyDescent="0.25">
      <c r="A26">
        <v>25</v>
      </c>
      <c r="B26" s="1" t="s">
        <v>193</v>
      </c>
      <c r="C26" s="2">
        <v>45334.351469907408</v>
      </c>
      <c r="D26" s="3">
        <v>45334.351469907408</v>
      </c>
      <c r="E26" s="4">
        <v>45334.351469907408</v>
      </c>
      <c r="F26" s="1" t="s">
        <v>122</v>
      </c>
      <c r="G26">
        <v>1</v>
      </c>
      <c r="H26" s="1" t="s">
        <v>161</v>
      </c>
      <c r="I26" s="1" t="s">
        <v>159</v>
      </c>
      <c r="J26" s="1" t="str" cm="1">
        <f t="array" ref="J26">IFERROR(_xlfn.XLOOKUP('orders(main)'!$F26,Table10[[#All],[item_id]],Table10[[#All],[item_name]]), "N/A")</f>
        <v>Hot Chocolate</v>
      </c>
      <c r="K26" s="1" t="s">
        <v>91</v>
      </c>
      <c r="L26" s="1" cm="1">
        <f t="array" ref="L26">IFERROR(_xlfn.XLOOKUP('orders(main)'!$F26,Table10[[#All],[item_id]],Table10[[#All],[item_price]]), "N/A")</f>
        <v>4.5999999999999996</v>
      </c>
    </row>
    <row r="27" spans="1:12" x14ac:dyDescent="0.25">
      <c r="A27">
        <v>26</v>
      </c>
      <c r="B27" s="1" t="s">
        <v>194</v>
      </c>
      <c r="C27" s="2">
        <v>45334.355381944442</v>
      </c>
      <c r="D27" s="3">
        <v>45334.355381944442</v>
      </c>
      <c r="E27" s="4">
        <v>45334.355381944442</v>
      </c>
      <c r="F27" s="1" t="s">
        <v>114</v>
      </c>
      <c r="G27">
        <v>1</v>
      </c>
      <c r="H27" s="1" t="s">
        <v>195</v>
      </c>
      <c r="I27" s="1" t="s">
        <v>162</v>
      </c>
      <c r="J27" s="1" t="str" cm="1">
        <f t="array" ref="J27">IFERROR(_xlfn.XLOOKUP('orders(main)'!$F27,Table10[[#All],[item_id]],Table10[[#All],[item_name]]), "N/A")</f>
        <v>White Mocha</v>
      </c>
      <c r="K27" s="1" t="s">
        <v>88</v>
      </c>
      <c r="L27" s="1" cm="1">
        <f t="array" ref="L27">IFERROR(_xlfn.XLOOKUP('orders(main)'!$F27,Table10[[#All],[item_id]],Table10[[#All],[item_price]]), "N/A")</f>
        <v>4.5</v>
      </c>
    </row>
    <row r="28" spans="1:12" x14ac:dyDescent="0.25">
      <c r="A28">
        <v>27</v>
      </c>
      <c r="B28" s="1" t="s">
        <v>196</v>
      </c>
      <c r="C28" s="2">
        <v>45334.359016203707</v>
      </c>
      <c r="D28" s="3">
        <v>45334.359016203707</v>
      </c>
      <c r="E28" s="4">
        <v>45334.359016203707</v>
      </c>
      <c r="F28" s="1" t="s">
        <v>130</v>
      </c>
      <c r="G28">
        <v>1</v>
      </c>
      <c r="H28" s="1" t="s">
        <v>197</v>
      </c>
      <c r="I28" s="1" t="s">
        <v>159</v>
      </c>
      <c r="J28" s="1" t="str" cm="1">
        <f t="array" ref="J28">IFERROR(_xlfn.XLOOKUP('orders(main)'!$F28,Table10[[#All],[item_id]],Table10[[#All],[item_name]]), "N/A")</f>
        <v>Cold Mocha</v>
      </c>
      <c r="K28" s="1" t="s">
        <v>88</v>
      </c>
      <c r="L28" s="1" cm="1">
        <f t="array" ref="L28">IFERROR(_xlfn.XLOOKUP('orders(main)'!$F28,Table10[[#All],[item_id]],Table10[[#All],[item_price]]), "N/A")</f>
        <v>4</v>
      </c>
    </row>
    <row r="29" spans="1:12" x14ac:dyDescent="0.25">
      <c r="A29">
        <v>28</v>
      </c>
      <c r="B29" s="1" t="s">
        <v>196</v>
      </c>
      <c r="C29" s="2">
        <v>45334.359016203707</v>
      </c>
      <c r="D29" s="3">
        <v>45334.359016203707</v>
      </c>
      <c r="E29" s="4">
        <v>45334.359016203707</v>
      </c>
      <c r="F29" s="1" t="s">
        <v>138</v>
      </c>
      <c r="G29">
        <v>1</v>
      </c>
      <c r="H29" s="1" t="s">
        <v>197</v>
      </c>
      <c r="I29" s="1" t="s">
        <v>100</v>
      </c>
      <c r="J29" s="1" t="str" cm="1">
        <f t="array" ref="J29">IFERROR(_xlfn.XLOOKUP('orders(main)'!$F29,Table10[[#All],[item_id]],Table10[[#All],[item_name]]), "N/A")</f>
        <v>Iced Tea</v>
      </c>
      <c r="K29" s="1" t="s">
        <v>91</v>
      </c>
      <c r="L29" s="1" cm="1">
        <f t="array" ref="L29">IFERROR(_xlfn.XLOOKUP('orders(main)'!$F29,Table10[[#All],[item_id]],Table10[[#All],[item_price]]), "N/A")</f>
        <v>3.55</v>
      </c>
    </row>
    <row r="30" spans="1:12" x14ac:dyDescent="0.25">
      <c r="A30">
        <v>29</v>
      </c>
      <c r="B30" s="1" t="s">
        <v>198</v>
      </c>
      <c r="C30" s="2">
        <v>45334.362245370372</v>
      </c>
      <c r="D30" s="3">
        <v>45334.362245370372</v>
      </c>
      <c r="E30" s="4">
        <v>45334.362245370372</v>
      </c>
      <c r="F30" s="1" t="s">
        <v>97</v>
      </c>
      <c r="G30">
        <v>1</v>
      </c>
      <c r="H30" s="1" t="s">
        <v>170</v>
      </c>
      <c r="I30" s="1" t="s">
        <v>159</v>
      </c>
      <c r="J30" s="1" t="str" cm="1">
        <f t="array" ref="J30">IFERROR(_xlfn.XLOOKUP('orders(main)'!$F30,Table10[[#All],[item_id]],Table10[[#All],[item_name]]), "N/A")</f>
        <v>Flat White</v>
      </c>
      <c r="K30" s="1" t="s">
        <v>100</v>
      </c>
      <c r="L30" s="1" cm="1">
        <f t="array" ref="L30">IFERROR(_xlfn.XLOOKUP('orders(main)'!$F30,Table10[[#All],[item_id]],Table10[[#All],[item_price]]), "N/A")</f>
        <v>3.15</v>
      </c>
    </row>
    <row r="31" spans="1:12" x14ac:dyDescent="0.25">
      <c r="A31">
        <v>30</v>
      </c>
      <c r="B31" s="1" t="s">
        <v>199</v>
      </c>
      <c r="C31" s="2">
        <v>45334.364606481482</v>
      </c>
      <c r="D31" s="3">
        <v>45334.364606481482</v>
      </c>
      <c r="E31" s="4">
        <v>45334.364606481482</v>
      </c>
      <c r="F31" s="1" t="s">
        <v>101</v>
      </c>
      <c r="G31">
        <v>1</v>
      </c>
      <c r="H31" s="1" t="s">
        <v>200</v>
      </c>
      <c r="I31" s="1" t="s">
        <v>162</v>
      </c>
      <c r="J31" s="1" t="str" cm="1">
        <f t="array" ref="J31">IFERROR(_xlfn.XLOOKUP('orders(main)'!$F31,Table10[[#All],[item_id]],Table10[[#All],[item_name]]), "N/A")</f>
        <v>Caramel Macchiato</v>
      </c>
      <c r="K31" s="1" t="s">
        <v>88</v>
      </c>
      <c r="L31" s="1" cm="1">
        <f t="array" ref="L31">IFERROR(_xlfn.XLOOKUP('orders(main)'!$F31,Table10[[#All],[item_id]],Table10[[#All],[item_price]]), "N/A")</f>
        <v>4.2</v>
      </c>
    </row>
    <row r="32" spans="1:12" x14ac:dyDescent="0.25">
      <c r="A32">
        <v>31</v>
      </c>
      <c r="B32" s="1" t="s">
        <v>199</v>
      </c>
      <c r="C32" s="2">
        <v>45334.364861111113</v>
      </c>
      <c r="D32" s="3">
        <v>45334.364861111113</v>
      </c>
      <c r="E32" s="4">
        <v>45334.364861111113</v>
      </c>
      <c r="F32" s="1" t="s">
        <v>122</v>
      </c>
      <c r="G32">
        <v>1</v>
      </c>
      <c r="H32" s="1" t="s">
        <v>178</v>
      </c>
      <c r="I32" s="1" t="s">
        <v>100</v>
      </c>
      <c r="J32" s="1" t="str" cm="1">
        <f t="array" ref="J32">IFERROR(_xlfn.XLOOKUP('orders(main)'!$F32,Table10[[#All],[item_id]],Table10[[#All],[item_name]]), "N/A")</f>
        <v>Hot Chocolate</v>
      </c>
      <c r="K32" s="1" t="s">
        <v>91</v>
      </c>
      <c r="L32" s="1" cm="1">
        <f t="array" ref="L32">IFERROR(_xlfn.XLOOKUP('orders(main)'!$F32,Table10[[#All],[item_id]],Table10[[#All],[item_price]]), "N/A")</f>
        <v>4.5999999999999996</v>
      </c>
    </row>
    <row r="33" spans="1:12" x14ac:dyDescent="0.25">
      <c r="A33">
        <v>32</v>
      </c>
      <c r="B33" s="1" t="s">
        <v>201</v>
      </c>
      <c r="C33" s="2">
        <v>45334.36818287037</v>
      </c>
      <c r="D33" s="3">
        <v>45334.36818287037</v>
      </c>
      <c r="E33" s="4">
        <v>45334.36818287037</v>
      </c>
      <c r="F33" s="1" t="s">
        <v>106</v>
      </c>
      <c r="G33">
        <v>1</v>
      </c>
      <c r="H33" s="1" t="s">
        <v>158</v>
      </c>
      <c r="I33" s="1" t="s">
        <v>159</v>
      </c>
      <c r="J33" s="1" t="str" cm="1">
        <f t="array" ref="J33">IFERROR(_xlfn.XLOOKUP('orders(main)'!$F33,Table10[[#All],[item_id]],Table10[[#All],[item_name]]), "N/A")</f>
        <v>Espresso</v>
      </c>
      <c r="K33" s="1" t="s">
        <v>100</v>
      </c>
      <c r="L33" s="1" cm="1">
        <f t="array" ref="L33">IFERROR(_xlfn.XLOOKUP('orders(main)'!$F33,Table10[[#All],[item_id]],Table10[[#All],[item_price]]), "N/A")</f>
        <v>2.15</v>
      </c>
    </row>
    <row r="34" spans="1:12" x14ac:dyDescent="0.25">
      <c r="A34">
        <v>33</v>
      </c>
      <c r="B34" s="1" t="s">
        <v>202</v>
      </c>
      <c r="C34" s="2">
        <v>45334.372141203705</v>
      </c>
      <c r="D34" s="3">
        <v>45334.372141203705</v>
      </c>
      <c r="E34" s="4">
        <v>45334.372141203705</v>
      </c>
      <c r="F34" s="1" t="s">
        <v>128</v>
      </c>
      <c r="G34">
        <v>1</v>
      </c>
      <c r="H34" s="1" t="s">
        <v>161</v>
      </c>
      <c r="I34" s="1" t="s">
        <v>159</v>
      </c>
      <c r="J34" s="1" t="str" cm="1">
        <f t="array" ref="J34">IFERROR(_xlfn.XLOOKUP('orders(main)'!$F34,Table10[[#All],[item_id]],Table10[[#All],[item_name]]), "N/A")</f>
        <v>Cold Coffee</v>
      </c>
      <c r="K34" s="1" t="s">
        <v>91</v>
      </c>
      <c r="L34" s="1" cm="1">
        <f t="array" ref="L34">IFERROR(_xlfn.XLOOKUP('orders(main)'!$F34,Table10[[#All],[item_id]],Table10[[#All],[item_price]]), "N/A")</f>
        <v>3.75</v>
      </c>
    </row>
    <row r="35" spans="1:12" x14ac:dyDescent="0.25">
      <c r="A35">
        <v>34</v>
      </c>
      <c r="B35" s="1" t="s">
        <v>203</v>
      </c>
      <c r="C35" s="2">
        <v>45334.375532407408</v>
      </c>
      <c r="D35" s="3">
        <v>45334.375532407408</v>
      </c>
      <c r="E35" s="4">
        <v>45334.375532407408</v>
      </c>
      <c r="F35" s="1" t="s">
        <v>101</v>
      </c>
      <c r="G35">
        <v>1</v>
      </c>
      <c r="H35" s="1" t="s">
        <v>164</v>
      </c>
      <c r="I35" s="1" t="s">
        <v>159</v>
      </c>
      <c r="J35" s="1" t="str" cm="1">
        <f t="array" ref="J35">IFERROR(_xlfn.XLOOKUP('orders(main)'!$F35,Table10[[#All],[item_id]],Table10[[#All],[item_name]]), "N/A")</f>
        <v>Caramel Macchiato</v>
      </c>
      <c r="K35" s="1" t="s">
        <v>88</v>
      </c>
      <c r="L35" s="1" cm="1">
        <f t="array" ref="L35">IFERROR(_xlfn.XLOOKUP('orders(main)'!$F35,Table10[[#All],[item_id]],Table10[[#All],[item_price]]), "N/A")</f>
        <v>4.2</v>
      </c>
    </row>
    <row r="36" spans="1:12" x14ac:dyDescent="0.25">
      <c r="A36">
        <v>35</v>
      </c>
      <c r="B36" s="1" t="s">
        <v>204</v>
      </c>
      <c r="C36" s="2">
        <v>45334.378067129626</v>
      </c>
      <c r="D36" s="3">
        <v>45334.378067129626</v>
      </c>
      <c r="E36" s="4">
        <v>45334.378067129626</v>
      </c>
      <c r="F36" s="1" t="s">
        <v>135</v>
      </c>
      <c r="G36">
        <v>1</v>
      </c>
      <c r="H36" s="1" t="s">
        <v>166</v>
      </c>
      <c r="I36" s="1" t="s">
        <v>162</v>
      </c>
      <c r="J36" s="1" t="str" cm="1">
        <f t="array" ref="J36">IFERROR(_xlfn.XLOOKUP('orders(main)'!$F36,Table10[[#All],[item_id]],Table10[[#All],[item_name]]), "N/A")</f>
        <v>Iced Tea</v>
      </c>
      <c r="K36" s="1" t="s">
        <v>88</v>
      </c>
      <c r="L36" s="1" cm="1">
        <f t="array" ref="L36">IFERROR(_xlfn.XLOOKUP('orders(main)'!$F36,Table10[[#All],[item_id]],Table10[[#All],[item_price]]), "N/A")</f>
        <v>3.25</v>
      </c>
    </row>
    <row r="37" spans="1:12" x14ac:dyDescent="0.25">
      <c r="A37">
        <v>36</v>
      </c>
      <c r="B37" s="1" t="s">
        <v>205</v>
      </c>
      <c r="C37" s="2">
        <v>45334.381793981483</v>
      </c>
      <c r="D37" s="3">
        <v>45334.381793981483</v>
      </c>
      <c r="E37" s="4">
        <v>45334.381793981483</v>
      </c>
      <c r="F37" s="1" t="s">
        <v>109</v>
      </c>
      <c r="G37">
        <v>1</v>
      </c>
      <c r="H37" s="1" t="s">
        <v>168</v>
      </c>
      <c r="I37" s="1" t="s">
        <v>159</v>
      </c>
      <c r="J37" s="1" t="str" cm="1">
        <f t="array" ref="J37">IFERROR(_xlfn.XLOOKUP('orders(main)'!$F37,Table10[[#All],[item_id]],Table10[[#All],[item_name]]), "N/A")</f>
        <v>Mocha</v>
      </c>
      <c r="K37" s="1" t="s">
        <v>88</v>
      </c>
      <c r="L37" s="1" cm="1">
        <f t="array" ref="L37">IFERROR(_xlfn.XLOOKUP('orders(main)'!$F37,Table10[[#All],[item_id]],Table10[[#All],[item_price]]), "N/A")</f>
        <v>4</v>
      </c>
    </row>
    <row r="38" spans="1:12" x14ac:dyDescent="0.25">
      <c r="A38">
        <v>37</v>
      </c>
      <c r="B38" s="1" t="s">
        <v>206</v>
      </c>
      <c r="C38" s="2">
        <v>45334.385092592594</v>
      </c>
      <c r="D38" s="3">
        <v>45334.385092592594</v>
      </c>
      <c r="E38" s="4">
        <v>45334.385092592594</v>
      </c>
      <c r="F38" s="1" t="s">
        <v>84</v>
      </c>
      <c r="G38">
        <v>1</v>
      </c>
      <c r="H38" s="1" t="s">
        <v>170</v>
      </c>
      <c r="I38" s="1" t="s">
        <v>162</v>
      </c>
      <c r="J38" s="1" t="str" cm="1">
        <f t="array" ref="J38">IFERROR(_xlfn.XLOOKUP('orders(main)'!$F38,Table10[[#All],[item_id]],Table10[[#All],[item_name]]), "N/A")</f>
        <v>Cappuccino</v>
      </c>
      <c r="K38" s="1" t="s">
        <v>88</v>
      </c>
      <c r="L38" s="1" cm="1">
        <f t="array" ref="L38">IFERROR(_xlfn.XLOOKUP('orders(main)'!$F38,Table10[[#All],[item_id]],Table10[[#All],[item_price]]), "N/A")</f>
        <v>3.45</v>
      </c>
    </row>
    <row r="39" spans="1:12" x14ac:dyDescent="0.25">
      <c r="A39">
        <v>38</v>
      </c>
      <c r="B39" s="1" t="s">
        <v>206</v>
      </c>
      <c r="C39" s="2">
        <v>45334.385092592594</v>
      </c>
      <c r="D39" s="3">
        <v>45334.385092592594</v>
      </c>
      <c r="E39" s="4">
        <v>45334.385092592594</v>
      </c>
      <c r="F39" s="1" t="s">
        <v>128</v>
      </c>
      <c r="G39">
        <v>1</v>
      </c>
      <c r="H39" s="1" t="s">
        <v>170</v>
      </c>
      <c r="I39" s="1" t="s">
        <v>100</v>
      </c>
      <c r="J39" s="1" t="str" cm="1">
        <f t="array" ref="J39">IFERROR(_xlfn.XLOOKUP('orders(main)'!$F39,Table10[[#All],[item_id]],Table10[[#All],[item_name]]), "N/A")</f>
        <v>Cold Coffee</v>
      </c>
      <c r="K39" s="1" t="s">
        <v>91</v>
      </c>
      <c r="L39" s="1" cm="1">
        <f t="array" ref="L39">IFERROR(_xlfn.XLOOKUP('orders(main)'!$F39,Table10[[#All],[item_id]],Table10[[#All],[item_price]]), "N/A")</f>
        <v>3.75</v>
      </c>
    </row>
    <row r="40" spans="1:12" x14ac:dyDescent="0.25">
      <c r="A40">
        <v>39</v>
      </c>
      <c r="B40" s="1" t="s">
        <v>207</v>
      </c>
      <c r="C40" s="2">
        <v>45334.388321759259</v>
      </c>
      <c r="D40" s="3">
        <v>45334.388321759259</v>
      </c>
      <c r="E40" s="4">
        <v>45334.388321759259</v>
      </c>
      <c r="F40" s="1" t="s">
        <v>97</v>
      </c>
      <c r="G40">
        <v>1</v>
      </c>
      <c r="H40" s="1" t="s">
        <v>172</v>
      </c>
      <c r="I40" s="1" t="s">
        <v>162</v>
      </c>
      <c r="J40" s="1" t="str" cm="1">
        <f t="array" ref="J40">IFERROR(_xlfn.XLOOKUP('orders(main)'!$F40,Table10[[#All],[item_id]],Table10[[#All],[item_name]]), "N/A")</f>
        <v>Flat White</v>
      </c>
      <c r="K40" s="1" t="s">
        <v>100</v>
      </c>
      <c r="L40" s="1" cm="1">
        <f t="array" ref="L40">IFERROR(_xlfn.XLOOKUP('orders(main)'!$F40,Table10[[#All],[item_id]],Table10[[#All],[item_price]]), "N/A")</f>
        <v>3.15</v>
      </c>
    </row>
    <row r="41" spans="1:12" x14ac:dyDescent="0.25">
      <c r="A41">
        <v>40</v>
      </c>
      <c r="B41" s="1" t="s">
        <v>207</v>
      </c>
      <c r="C41" s="2">
        <v>45334.388321759259</v>
      </c>
      <c r="D41" s="3">
        <v>45334.388321759259</v>
      </c>
      <c r="E41" s="4">
        <v>45334.388321759259</v>
      </c>
      <c r="F41" s="1" t="s">
        <v>138</v>
      </c>
      <c r="G41">
        <v>1</v>
      </c>
      <c r="H41" s="1" t="s">
        <v>172</v>
      </c>
      <c r="I41" s="1" t="s">
        <v>100</v>
      </c>
      <c r="J41" s="1" t="str" cm="1">
        <f t="array" ref="J41">IFERROR(_xlfn.XLOOKUP('orders(main)'!$F41,Table10[[#All],[item_id]],Table10[[#All],[item_name]]), "N/A")</f>
        <v>Iced Tea</v>
      </c>
      <c r="K41" s="1" t="s">
        <v>91</v>
      </c>
      <c r="L41" s="1" cm="1">
        <f t="array" ref="L41">IFERROR(_xlfn.XLOOKUP('orders(main)'!$F41,Table10[[#All],[item_id]],Table10[[#All],[item_price]]), "N/A")</f>
        <v>3.55</v>
      </c>
    </row>
    <row r="42" spans="1:12" x14ac:dyDescent="0.25">
      <c r="A42">
        <v>41</v>
      </c>
      <c r="B42" s="1" t="s">
        <v>207</v>
      </c>
      <c r="C42" s="2">
        <v>45334.388321759259</v>
      </c>
      <c r="D42" s="3">
        <v>45334.388321759259</v>
      </c>
      <c r="E42" s="4">
        <v>45334.388321759259</v>
      </c>
      <c r="F42" s="1" t="s">
        <v>117</v>
      </c>
      <c r="G42">
        <v>1</v>
      </c>
      <c r="H42" s="1" t="s">
        <v>172</v>
      </c>
      <c r="I42" s="1" t="s">
        <v>100</v>
      </c>
      <c r="J42" s="1" t="str" cm="1">
        <f t="array" ref="J42">IFERROR(_xlfn.XLOOKUP('orders(main)'!$F42,Table10[[#All],[item_id]],Table10[[#All],[item_name]]), "N/A")</f>
        <v>White Mocha</v>
      </c>
      <c r="K42" s="1" t="s">
        <v>91</v>
      </c>
      <c r="L42" s="1" cm="1">
        <f t="array" ref="L42">IFERROR(_xlfn.XLOOKUP('orders(main)'!$F42,Table10[[#All],[item_id]],Table10[[#All],[item_price]]), "N/A")</f>
        <v>4.7</v>
      </c>
    </row>
    <row r="43" spans="1:12" x14ac:dyDescent="0.25">
      <c r="A43">
        <v>42</v>
      </c>
      <c r="B43" s="1" t="s">
        <v>208</v>
      </c>
      <c r="C43" s="2">
        <v>45334.399375000001</v>
      </c>
      <c r="D43" s="3">
        <v>45334.399375000001</v>
      </c>
      <c r="E43" s="4">
        <v>45334.399375000001</v>
      </c>
      <c r="F43" s="1" t="s">
        <v>95</v>
      </c>
      <c r="G43">
        <v>1</v>
      </c>
      <c r="H43" s="1" t="s">
        <v>161</v>
      </c>
      <c r="I43" s="1" t="s">
        <v>159</v>
      </c>
      <c r="J43" s="1" t="str" cm="1">
        <f t="array" ref="J43">IFERROR(_xlfn.XLOOKUP('orders(main)'!$F43,Table10[[#All],[item_id]],Table10[[#All],[item_name]]), "N/A")</f>
        <v>Latte</v>
      </c>
      <c r="K43" s="1" t="s">
        <v>91</v>
      </c>
      <c r="L43" s="1" cm="1">
        <f t="array" ref="L43">IFERROR(_xlfn.XLOOKUP('orders(main)'!$F43,Table10[[#All],[item_id]],Table10[[#All],[item_price]]), "N/A")</f>
        <v>3.75</v>
      </c>
    </row>
    <row r="44" spans="1:12" x14ac:dyDescent="0.25">
      <c r="A44">
        <v>43</v>
      </c>
      <c r="B44" s="1" t="s">
        <v>209</v>
      </c>
      <c r="C44" s="2">
        <v>45334.408784722225</v>
      </c>
      <c r="D44" s="3">
        <v>45334.408784722225</v>
      </c>
      <c r="E44" s="4">
        <v>45334.408784722225</v>
      </c>
      <c r="F44" s="1" t="s">
        <v>140</v>
      </c>
      <c r="G44">
        <v>1</v>
      </c>
      <c r="H44" s="1" t="s">
        <v>192</v>
      </c>
      <c r="I44" s="1" t="s">
        <v>159</v>
      </c>
      <c r="J44" s="1" t="str" cm="1">
        <f t="array" ref="J44">IFERROR(_xlfn.XLOOKUP('orders(main)'!$F44,Table10[[#All],[item_id]],Table10[[#All],[item_name]]), "N/A")</f>
        <v>Lemonade</v>
      </c>
      <c r="K44" s="1" t="s">
        <v>88</v>
      </c>
      <c r="L44" s="1" cm="1">
        <f t="array" ref="L44">IFERROR(_xlfn.XLOOKUP('orders(main)'!$F44,Table10[[#All],[item_id]],Table10[[#All],[item_price]]), "N/A")</f>
        <v>3.35</v>
      </c>
    </row>
    <row r="45" spans="1:12" x14ac:dyDescent="0.25">
      <c r="A45">
        <v>44</v>
      </c>
      <c r="B45" s="1" t="s">
        <v>210</v>
      </c>
      <c r="C45" s="2">
        <v>45334.418263888889</v>
      </c>
      <c r="D45" s="3">
        <v>45334.418263888889</v>
      </c>
      <c r="E45" s="4">
        <v>45334.418263888889</v>
      </c>
      <c r="F45" s="1" t="s">
        <v>104</v>
      </c>
      <c r="G45">
        <v>1</v>
      </c>
      <c r="H45" s="1" t="s">
        <v>166</v>
      </c>
      <c r="I45" s="1" t="s">
        <v>159</v>
      </c>
      <c r="J45" s="1" t="str" cm="1">
        <f t="array" ref="J45">IFERROR(_xlfn.XLOOKUP('orders(main)'!$F45,Table10[[#All],[item_id]],Table10[[#All],[item_name]]), "N/A")</f>
        <v>Caramel Macchiato</v>
      </c>
      <c r="K45" s="1" t="s">
        <v>91</v>
      </c>
      <c r="L45" s="1" cm="1">
        <f t="array" ref="L45">IFERROR(_xlfn.XLOOKUP('orders(main)'!$F45,Table10[[#All],[item_id]],Table10[[#All],[item_price]]), "N/A")</f>
        <v>4.5999999999999996</v>
      </c>
    </row>
    <row r="46" spans="1:12" x14ac:dyDescent="0.25">
      <c r="A46">
        <v>45</v>
      </c>
      <c r="B46" s="1" t="s">
        <v>211</v>
      </c>
      <c r="C46" s="2">
        <v>45334.428993055553</v>
      </c>
      <c r="D46" s="3">
        <v>45334.428993055553</v>
      </c>
      <c r="E46" s="4">
        <v>45334.428993055553</v>
      </c>
      <c r="F46" s="1" t="s">
        <v>212</v>
      </c>
      <c r="G46">
        <v>1</v>
      </c>
      <c r="H46" s="1" t="s">
        <v>172</v>
      </c>
      <c r="I46" s="1" t="s">
        <v>159</v>
      </c>
      <c r="J46" s="1" t="str" cm="1">
        <f t="array" ref="J46">IFERROR(_xlfn.XLOOKUP('orders(main)'!$F46,Table10[[#All],[item_id]],Table10[[#All],[item_name]]), "N/A")</f>
        <v>N/A</v>
      </c>
      <c r="K46" s="1" t="s">
        <v>100</v>
      </c>
      <c r="L46" s="1" t="str" cm="1">
        <f t="array" ref="L46">IFERROR(_xlfn.XLOOKUP('orders(main)'!$F46,Table10[[#All],[item_id]],Table10[[#All],[item_price]]), "N/A")</f>
        <v>N/A</v>
      </c>
    </row>
    <row r="47" spans="1:12" x14ac:dyDescent="0.25">
      <c r="A47">
        <v>46</v>
      </c>
      <c r="B47" s="1" t="s">
        <v>213</v>
      </c>
      <c r="C47" s="2">
        <v>45334.439837962964</v>
      </c>
      <c r="D47" s="3">
        <v>45334.439837962964</v>
      </c>
      <c r="E47" s="4">
        <v>45334.439837962964</v>
      </c>
      <c r="F47" s="1" t="s">
        <v>130</v>
      </c>
      <c r="G47">
        <v>1</v>
      </c>
      <c r="H47" s="1" t="s">
        <v>158</v>
      </c>
      <c r="I47" s="1" t="s">
        <v>162</v>
      </c>
      <c r="J47" s="1" t="str" cm="1">
        <f t="array" ref="J47">IFERROR(_xlfn.XLOOKUP('orders(main)'!$F47,Table10[[#All],[item_id]],Table10[[#All],[item_name]]), "N/A")</f>
        <v>Cold Mocha</v>
      </c>
      <c r="K47" s="1" t="s">
        <v>88</v>
      </c>
      <c r="L47" s="1" cm="1">
        <f t="array" ref="L47">IFERROR(_xlfn.XLOOKUP('orders(main)'!$F47,Table10[[#All],[item_id]],Table10[[#All],[item_price]]), "N/A")</f>
        <v>4</v>
      </c>
    </row>
    <row r="48" spans="1:12" x14ac:dyDescent="0.25">
      <c r="A48">
        <v>47</v>
      </c>
      <c r="B48" s="1" t="s">
        <v>214</v>
      </c>
      <c r="C48" s="2">
        <v>45334.451493055552</v>
      </c>
      <c r="D48" s="3">
        <v>45334.451493055552</v>
      </c>
      <c r="E48" s="4">
        <v>45334.451493055552</v>
      </c>
      <c r="F48" s="1" t="s">
        <v>109</v>
      </c>
      <c r="G48">
        <v>1</v>
      </c>
      <c r="H48" s="1" t="s">
        <v>168</v>
      </c>
      <c r="I48" s="1" t="s">
        <v>159</v>
      </c>
      <c r="J48" s="1" t="str" cm="1">
        <f t="array" ref="J48">IFERROR(_xlfn.XLOOKUP('orders(main)'!$F48,Table10[[#All],[item_id]],Table10[[#All],[item_name]]), "N/A")</f>
        <v>Mocha</v>
      </c>
      <c r="K48" s="1" t="s">
        <v>88</v>
      </c>
      <c r="L48" s="1" cm="1">
        <f t="array" ref="L48">IFERROR(_xlfn.XLOOKUP('orders(main)'!$F48,Table10[[#All],[item_id]],Table10[[#All],[item_price]]), "N/A")</f>
        <v>4</v>
      </c>
    </row>
    <row r="49" spans="1:12" x14ac:dyDescent="0.25">
      <c r="A49">
        <v>48</v>
      </c>
      <c r="B49" s="1" t="s">
        <v>215</v>
      </c>
      <c r="C49" s="2">
        <v>45334.464537037034</v>
      </c>
      <c r="D49" s="3">
        <v>45334.464537037034</v>
      </c>
      <c r="E49" s="4">
        <v>45334.464537037034</v>
      </c>
      <c r="F49" s="1" t="s">
        <v>133</v>
      </c>
      <c r="G49">
        <v>1</v>
      </c>
      <c r="H49" s="1" t="s">
        <v>164</v>
      </c>
      <c r="I49" s="1" t="s">
        <v>159</v>
      </c>
      <c r="J49" s="1" t="str" cm="1">
        <f t="array" ref="J49">IFERROR(_xlfn.XLOOKUP('orders(main)'!$F49,Table10[[#All],[item_id]],Table10[[#All],[item_name]]), "N/A")</f>
        <v>Cold Mocha</v>
      </c>
      <c r="K49" s="1" t="s">
        <v>91</v>
      </c>
      <c r="L49" s="1" cm="1">
        <f t="array" ref="L49">IFERROR(_xlfn.XLOOKUP('orders(main)'!$F49,Table10[[#All],[item_id]],Table10[[#All],[item_price]]), "N/A")</f>
        <v>4.5999999999999996</v>
      </c>
    </row>
    <row r="50" spans="1:12" x14ac:dyDescent="0.25">
      <c r="A50">
        <v>49</v>
      </c>
      <c r="B50" s="1" t="s">
        <v>216</v>
      </c>
      <c r="C50" s="2">
        <v>45334.477476851855</v>
      </c>
      <c r="D50" s="3">
        <v>45334.477476851855</v>
      </c>
      <c r="E50" s="4">
        <v>45334.477476851855</v>
      </c>
      <c r="F50" s="1" t="s">
        <v>97</v>
      </c>
      <c r="G50">
        <v>1</v>
      </c>
      <c r="H50" s="1" t="s">
        <v>176</v>
      </c>
      <c r="I50" s="1" t="s">
        <v>162</v>
      </c>
      <c r="J50" s="1" t="str" cm="1">
        <f t="array" ref="J50">IFERROR(_xlfn.XLOOKUP('orders(main)'!$F50,Table10[[#All],[item_id]],Table10[[#All],[item_name]]), "N/A")</f>
        <v>Flat White</v>
      </c>
      <c r="K50" s="1" t="s">
        <v>100</v>
      </c>
      <c r="L50" s="1" cm="1">
        <f t="array" ref="L50">IFERROR(_xlfn.XLOOKUP('orders(main)'!$F50,Table10[[#All],[item_id]],Table10[[#All],[item_price]]), "N/A")</f>
        <v>3.15</v>
      </c>
    </row>
    <row r="51" spans="1:12" x14ac:dyDescent="0.25">
      <c r="A51">
        <v>50</v>
      </c>
      <c r="B51" s="1" t="s">
        <v>216</v>
      </c>
      <c r="C51" s="2">
        <v>45334.477476851855</v>
      </c>
      <c r="D51" s="3">
        <v>45334.477476851855</v>
      </c>
      <c r="E51" s="4">
        <v>45334.477476851855</v>
      </c>
      <c r="F51" s="1" t="s">
        <v>89</v>
      </c>
      <c r="G51">
        <v>1</v>
      </c>
      <c r="H51" s="1" t="s">
        <v>176</v>
      </c>
      <c r="I51" s="1" t="s">
        <v>100</v>
      </c>
      <c r="J51" s="1" t="str" cm="1">
        <f t="array" ref="J51">IFERROR(_xlfn.XLOOKUP('orders(main)'!$F51,Table10[[#All],[item_id]],Table10[[#All],[item_name]]), "N/A")</f>
        <v>Cappuccino</v>
      </c>
      <c r="K51" s="1" t="s">
        <v>91</v>
      </c>
      <c r="L51" s="1" cm="1">
        <f t="array" ref="L51">IFERROR(_xlfn.XLOOKUP('orders(main)'!$F51,Table10[[#All],[item_id]],Table10[[#All],[item_price]]), "N/A")</f>
        <v>3.75</v>
      </c>
    </row>
    <row r="52" spans="1:12" x14ac:dyDescent="0.25">
      <c r="A52">
        <v>51</v>
      </c>
      <c r="B52" s="1" t="s">
        <v>217</v>
      </c>
      <c r="C52" s="2">
        <v>45334.505810185183</v>
      </c>
      <c r="D52" s="3">
        <v>45334.505810185183</v>
      </c>
      <c r="E52" s="4">
        <v>45334.505810185183</v>
      </c>
      <c r="F52" s="1" t="s">
        <v>124</v>
      </c>
      <c r="G52">
        <v>1</v>
      </c>
      <c r="H52" s="1" t="s">
        <v>178</v>
      </c>
      <c r="I52" s="1" t="s">
        <v>162</v>
      </c>
      <c r="J52" s="1" t="str" cm="1">
        <f t="array" ref="J52">IFERROR(_xlfn.XLOOKUP('orders(main)'!$F52,Table10[[#All],[item_id]],Table10[[#All],[item_name]]), "N/A")</f>
        <v>Cold Coffee</v>
      </c>
      <c r="K52" s="1" t="s">
        <v>88</v>
      </c>
      <c r="L52" s="1" cm="1">
        <f t="array" ref="L52">IFERROR(_xlfn.XLOOKUP('orders(main)'!$F52,Table10[[#All],[item_id]],Table10[[#All],[item_price]]), "N/A")</f>
        <v>3.45</v>
      </c>
    </row>
    <row r="53" spans="1:12" x14ac:dyDescent="0.25">
      <c r="A53">
        <v>52</v>
      </c>
      <c r="B53" s="1" t="s">
        <v>217</v>
      </c>
      <c r="C53" s="2">
        <v>45334.505810185183</v>
      </c>
      <c r="D53" s="3">
        <v>45334.505810185183</v>
      </c>
      <c r="E53" s="4">
        <v>45334.505810185183</v>
      </c>
      <c r="F53" s="1" t="s">
        <v>92</v>
      </c>
      <c r="G53">
        <v>1</v>
      </c>
      <c r="H53" s="1" t="s">
        <v>178</v>
      </c>
      <c r="I53" s="1" t="s">
        <v>100</v>
      </c>
      <c r="J53" s="1" t="str" cm="1">
        <f t="array" ref="J53">IFERROR(_xlfn.XLOOKUP('orders(main)'!$F53,Table10[[#All],[item_id]],Table10[[#All],[item_name]]), "N/A")</f>
        <v>Latte</v>
      </c>
      <c r="K53" s="1" t="s">
        <v>88</v>
      </c>
      <c r="L53" s="1" cm="1">
        <f t="array" ref="L53">IFERROR(_xlfn.XLOOKUP('orders(main)'!$F53,Table10[[#All],[item_id]],Table10[[#All],[item_price]]), "N/A")</f>
        <v>3.45</v>
      </c>
    </row>
    <row r="54" spans="1:12" x14ac:dyDescent="0.25">
      <c r="A54">
        <v>53</v>
      </c>
      <c r="B54" s="1" t="s">
        <v>217</v>
      </c>
      <c r="C54" s="2">
        <v>45334.505810185183</v>
      </c>
      <c r="D54" s="3">
        <v>45334.505810185183</v>
      </c>
      <c r="E54" s="4">
        <v>45334.505810185183</v>
      </c>
      <c r="F54" s="1" t="s">
        <v>128</v>
      </c>
      <c r="G54">
        <v>1</v>
      </c>
      <c r="H54" s="1" t="s">
        <v>178</v>
      </c>
      <c r="I54" s="1" t="s">
        <v>100</v>
      </c>
      <c r="J54" s="1" t="str" cm="1">
        <f t="array" ref="J54">IFERROR(_xlfn.XLOOKUP('orders(main)'!$F54,Table10[[#All],[item_id]],Table10[[#All],[item_name]]), "N/A")</f>
        <v>Cold Coffee</v>
      </c>
      <c r="K54" s="1" t="s">
        <v>91</v>
      </c>
      <c r="L54" s="1" cm="1">
        <f t="array" ref="L54">IFERROR(_xlfn.XLOOKUP('orders(main)'!$F54,Table10[[#All],[item_id]],Table10[[#All],[item_price]]), "N/A")</f>
        <v>3.75</v>
      </c>
    </row>
    <row r="55" spans="1:12" x14ac:dyDescent="0.25">
      <c r="A55">
        <v>54</v>
      </c>
      <c r="B55" s="1" t="s">
        <v>218</v>
      </c>
      <c r="C55" s="2">
        <v>45334.50708333333</v>
      </c>
      <c r="D55" s="3">
        <v>45334.50708333333</v>
      </c>
      <c r="E55" s="4">
        <v>45334.50708333333</v>
      </c>
      <c r="F55" s="1" t="s">
        <v>97</v>
      </c>
      <c r="G55">
        <v>1</v>
      </c>
      <c r="H55" s="1" t="s">
        <v>172</v>
      </c>
      <c r="I55" s="1" t="s">
        <v>159</v>
      </c>
      <c r="J55" s="1" t="str" cm="1">
        <f t="array" ref="J55">IFERROR(_xlfn.XLOOKUP('orders(main)'!$F55,Table10[[#All],[item_id]],Table10[[#All],[item_name]]), "N/A")</f>
        <v>Flat White</v>
      </c>
      <c r="K55" s="1" t="s">
        <v>100</v>
      </c>
      <c r="L55" s="1" cm="1">
        <f t="array" ref="L55">IFERROR(_xlfn.XLOOKUP('orders(main)'!$F55,Table10[[#All],[item_id]],Table10[[#All],[item_price]]), "N/A")</f>
        <v>3.15</v>
      </c>
    </row>
    <row r="56" spans="1:12" x14ac:dyDescent="0.25">
      <c r="A56">
        <v>55</v>
      </c>
      <c r="B56" s="1" t="s">
        <v>218</v>
      </c>
      <c r="C56" s="2">
        <v>45334.50708333333</v>
      </c>
      <c r="D56" s="3">
        <v>45334.50708333333</v>
      </c>
      <c r="E56" s="4">
        <v>45334.50708333333</v>
      </c>
      <c r="F56" s="1" t="s">
        <v>138</v>
      </c>
      <c r="G56">
        <v>1</v>
      </c>
      <c r="H56" s="1" t="s">
        <v>172</v>
      </c>
      <c r="I56" s="1" t="s">
        <v>100</v>
      </c>
      <c r="J56" s="1" t="str" cm="1">
        <f t="array" ref="J56">IFERROR(_xlfn.XLOOKUP('orders(main)'!$F56,Table10[[#All],[item_id]],Table10[[#All],[item_name]]), "N/A")</f>
        <v>Iced Tea</v>
      </c>
      <c r="K56" s="1" t="s">
        <v>91</v>
      </c>
      <c r="L56" s="1" cm="1">
        <f t="array" ref="L56">IFERROR(_xlfn.XLOOKUP('orders(main)'!$F56,Table10[[#All],[item_id]],Table10[[#All],[item_price]]), "N/A")</f>
        <v>3.55</v>
      </c>
    </row>
    <row r="57" spans="1:12" x14ac:dyDescent="0.25">
      <c r="A57">
        <v>56</v>
      </c>
      <c r="B57" s="1" t="s">
        <v>219</v>
      </c>
      <c r="C57" s="2">
        <v>45334.507673611108</v>
      </c>
      <c r="D57" s="3">
        <v>45334.507673611108</v>
      </c>
      <c r="E57" s="4">
        <v>45334.507673611108</v>
      </c>
      <c r="F57" s="1" t="s">
        <v>101</v>
      </c>
      <c r="G57">
        <v>1</v>
      </c>
      <c r="H57" s="1" t="s">
        <v>174</v>
      </c>
      <c r="I57" s="1" t="s">
        <v>159</v>
      </c>
      <c r="J57" s="1" t="str" cm="1">
        <f t="array" ref="J57">IFERROR(_xlfn.XLOOKUP('orders(main)'!$F57,Table10[[#All],[item_id]],Table10[[#All],[item_name]]), "N/A")</f>
        <v>Caramel Macchiato</v>
      </c>
      <c r="K57" s="1" t="s">
        <v>88</v>
      </c>
      <c r="L57" s="1" cm="1">
        <f t="array" ref="L57">IFERROR(_xlfn.XLOOKUP('orders(main)'!$F57,Table10[[#All],[item_id]],Table10[[#All],[item_price]]), "N/A")</f>
        <v>4.2</v>
      </c>
    </row>
    <row r="58" spans="1:12" x14ac:dyDescent="0.25">
      <c r="A58">
        <v>57</v>
      </c>
      <c r="B58" s="1" t="s">
        <v>219</v>
      </c>
      <c r="C58" s="2">
        <v>45334.507673611108</v>
      </c>
      <c r="D58" s="3">
        <v>45334.507673611108</v>
      </c>
      <c r="E58" s="4">
        <v>45334.507673611108</v>
      </c>
      <c r="F58" s="1" t="s">
        <v>133</v>
      </c>
      <c r="G58">
        <v>1</v>
      </c>
      <c r="H58" s="1" t="s">
        <v>174</v>
      </c>
      <c r="I58" s="1" t="s">
        <v>100</v>
      </c>
      <c r="J58" s="1" t="str" cm="1">
        <f t="array" ref="J58">IFERROR(_xlfn.XLOOKUP('orders(main)'!$F58,Table10[[#All],[item_id]],Table10[[#All],[item_name]]), "N/A")</f>
        <v>Cold Mocha</v>
      </c>
      <c r="K58" s="1" t="s">
        <v>91</v>
      </c>
      <c r="L58" s="1" cm="1">
        <f t="array" ref="L58">IFERROR(_xlfn.XLOOKUP('orders(main)'!$F58,Table10[[#All],[item_id]],Table10[[#All],[item_price]]), "N/A")</f>
        <v>4.5999999999999996</v>
      </c>
    </row>
    <row r="59" spans="1:12" x14ac:dyDescent="0.25">
      <c r="A59">
        <v>58</v>
      </c>
      <c r="B59" s="1" t="s">
        <v>220</v>
      </c>
      <c r="C59" s="2">
        <v>45334.51121527778</v>
      </c>
      <c r="D59" s="3">
        <v>45334.51121527778</v>
      </c>
      <c r="E59" s="4">
        <v>45334.51121527778</v>
      </c>
      <c r="F59" s="1" t="s">
        <v>145</v>
      </c>
      <c r="G59">
        <v>1</v>
      </c>
      <c r="H59" s="1" t="s">
        <v>176</v>
      </c>
      <c r="I59" s="1" t="s">
        <v>162</v>
      </c>
      <c r="J59" s="1" t="str" cm="1">
        <f t="array" ref="J59">IFERROR(_xlfn.XLOOKUP('orders(main)'!$F59,Table10[[#All],[item_id]],Table10[[#All],[item_name]]), "N/A")</f>
        <v>Sandwich Ham&amp;Cheese</v>
      </c>
      <c r="K59" s="1" t="s">
        <v>100</v>
      </c>
      <c r="L59" s="1" cm="1">
        <f t="array" ref="L59">IFERROR(_xlfn.XLOOKUP('orders(main)'!$F59,Table10[[#All],[item_id]],Table10[[#All],[item_price]]), "N/A")</f>
        <v>5.6</v>
      </c>
    </row>
    <row r="60" spans="1:12" x14ac:dyDescent="0.25">
      <c r="A60">
        <v>59</v>
      </c>
      <c r="B60" s="1" t="s">
        <v>220</v>
      </c>
      <c r="C60" s="2">
        <v>45334.51121527778</v>
      </c>
      <c r="D60" s="3">
        <v>45334.51121527778</v>
      </c>
      <c r="E60" s="4">
        <v>45334.51121527778</v>
      </c>
      <c r="F60" s="1" t="s">
        <v>114</v>
      </c>
      <c r="G60">
        <v>1</v>
      </c>
      <c r="H60" s="1" t="s">
        <v>176</v>
      </c>
      <c r="I60" s="1" t="s">
        <v>100</v>
      </c>
      <c r="J60" s="1" t="str" cm="1">
        <f t="array" ref="J60">IFERROR(_xlfn.XLOOKUP('orders(main)'!$F60,Table10[[#All],[item_id]],Table10[[#All],[item_name]]), "N/A")</f>
        <v>White Mocha</v>
      </c>
      <c r="K60" s="1" t="s">
        <v>88</v>
      </c>
      <c r="L60" s="1" cm="1">
        <f t="array" ref="L60">IFERROR(_xlfn.XLOOKUP('orders(main)'!$F60,Table10[[#All],[item_id]],Table10[[#All],[item_price]]), "N/A")</f>
        <v>4.5</v>
      </c>
    </row>
    <row r="61" spans="1:12" x14ac:dyDescent="0.25">
      <c r="A61">
        <v>60</v>
      </c>
      <c r="B61" s="1" t="s">
        <v>220</v>
      </c>
      <c r="C61" s="2">
        <v>45334.51121527778</v>
      </c>
      <c r="D61" s="3">
        <v>45334.51121527778</v>
      </c>
      <c r="E61" s="4">
        <v>45334.51121527778</v>
      </c>
      <c r="F61" s="1" t="s">
        <v>114</v>
      </c>
      <c r="G61">
        <v>1</v>
      </c>
      <c r="H61" s="1" t="s">
        <v>176</v>
      </c>
      <c r="I61" s="1" t="s">
        <v>100</v>
      </c>
      <c r="J61" s="1" t="str" cm="1">
        <f t="array" ref="J61">IFERROR(_xlfn.XLOOKUP('orders(main)'!$F61,Table10[[#All],[item_id]],Table10[[#All],[item_name]]), "N/A")</f>
        <v>White Mocha</v>
      </c>
      <c r="K61" s="1" t="s">
        <v>88</v>
      </c>
      <c r="L61" s="1" cm="1">
        <f t="array" ref="L61">IFERROR(_xlfn.XLOOKUP('orders(main)'!$F61,Table10[[#All],[item_id]],Table10[[#All],[item_price]]), "N/A")</f>
        <v>4.5</v>
      </c>
    </row>
    <row r="62" spans="1:12" x14ac:dyDescent="0.25">
      <c r="A62">
        <v>61</v>
      </c>
      <c r="B62" s="1" t="s">
        <v>221</v>
      </c>
      <c r="C62" s="2">
        <v>45334.512662037036</v>
      </c>
      <c r="D62" s="3">
        <v>45334.512662037036</v>
      </c>
      <c r="E62" s="4">
        <v>45334.512662037036</v>
      </c>
      <c r="F62" s="1" t="s">
        <v>95</v>
      </c>
      <c r="G62">
        <v>1</v>
      </c>
      <c r="H62" s="1" t="s">
        <v>164</v>
      </c>
      <c r="I62" s="1" t="s">
        <v>159</v>
      </c>
      <c r="J62" s="1" t="str" cm="1">
        <f t="array" ref="J62">IFERROR(_xlfn.XLOOKUP('orders(main)'!$F62,Table10[[#All],[item_id]],Table10[[#All],[item_name]]), "N/A")</f>
        <v>Latte</v>
      </c>
      <c r="K62" s="1" t="s">
        <v>91</v>
      </c>
      <c r="L62" s="1" cm="1">
        <f t="array" ref="L62">IFERROR(_xlfn.XLOOKUP('orders(main)'!$F62,Table10[[#All],[item_id]],Table10[[#All],[item_price]]), "N/A")</f>
        <v>3.75</v>
      </c>
    </row>
    <row r="63" spans="1:12" x14ac:dyDescent="0.25">
      <c r="A63">
        <v>62</v>
      </c>
      <c r="B63" s="1" t="s">
        <v>222</v>
      </c>
      <c r="C63" s="2">
        <v>45334.51489583333</v>
      </c>
      <c r="D63" s="3">
        <v>45334.51489583333</v>
      </c>
      <c r="E63" s="4">
        <v>45334.51489583333</v>
      </c>
      <c r="F63" s="1" t="s">
        <v>143</v>
      </c>
      <c r="G63">
        <v>1</v>
      </c>
      <c r="H63" s="1" t="s">
        <v>168</v>
      </c>
      <c r="I63" s="1" t="s">
        <v>159</v>
      </c>
      <c r="J63" s="1" t="str" cm="1">
        <f t="array" ref="J63">IFERROR(_xlfn.XLOOKUP('orders(main)'!$F63,Table10[[#All],[item_id]],Table10[[#All],[item_name]]), "N/A")</f>
        <v>Lemonade</v>
      </c>
      <c r="K63" s="1" t="s">
        <v>91</v>
      </c>
      <c r="L63" s="1" cm="1">
        <f t="array" ref="L63">IFERROR(_xlfn.XLOOKUP('orders(main)'!$F63,Table10[[#All],[item_id]],Table10[[#All],[item_price]]), "N/A")</f>
        <v>3.75</v>
      </c>
    </row>
    <row r="64" spans="1:12" x14ac:dyDescent="0.25">
      <c r="A64">
        <v>63</v>
      </c>
      <c r="B64" s="1" t="s">
        <v>223</v>
      </c>
      <c r="C64" s="2">
        <v>45334.516423611109</v>
      </c>
      <c r="D64" s="3">
        <v>45334.516423611109</v>
      </c>
      <c r="E64" s="4">
        <v>45334.516423611109</v>
      </c>
      <c r="F64" s="1" t="s">
        <v>133</v>
      </c>
      <c r="G64">
        <v>1</v>
      </c>
      <c r="H64" s="1" t="s">
        <v>172</v>
      </c>
      <c r="I64" s="1" t="s">
        <v>159</v>
      </c>
      <c r="J64" s="1" t="str" cm="1">
        <f t="array" ref="J64">IFERROR(_xlfn.XLOOKUP('orders(main)'!$F64,Table10[[#All],[item_id]],Table10[[#All],[item_name]]), "N/A")</f>
        <v>Cold Mocha</v>
      </c>
      <c r="K64" s="1" t="s">
        <v>91</v>
      </c>
      <c r="L64" s="1" cm="1">
        <f t="array" ref="L64">IFERROR(_xlfn.XLOOKUP('orders(main)'!$F64,Table10[[#All],[item_id]],Table10[[#All],[item_price]]), "N/A")</f>
        <v>4.5999999999999996</v>
      </c>
    </row>
    <row r="65" spans="1:12" x14ac:dyDescent="0.25">
      <c r="A65">
        <v>64</v>
      </c>
      <c r="B65" s="1" t="s">
        <v>224</v>
      </c>
      <c r="C65" s="2">
        <v>45334.518113425926</v>
      </c>
      <c r="D65" s="3">
        <v>45334.518113425926</v>
      </c>
      <c r="E65" s="4">
        <v>45334.518113425926</v>
      </c>
      <c r="F65" s="1" t="s">
        <v>130</v>
      </c>
      <c r="G65">
        <v>1</v>
      </c>
      <c r="H65" s="1" t="s">
        <v>158</v>
      </c>
      <c r="I65" s="1" t="s">
        <v>162</v>
      </c>
      <c r="J65" s="1" t="str" cm="1">
        <f t="array" ref="J65">IFERROR(_xlfn.XLOOKUP('orders(main)'!$F65,Table10[[#All],[item_id]],Table10[[#All],[item_name]]), "N/A")</f>
        <v>Cold Mocha</v>
      </c>
      <c r="K65" s="1" t="s">
        <v>88</v>
      </c>
      <c r="L65" s="1" cm="1">
        <f t="array" ref="L65">IFERROR(_xlfn.XLOOKUP('orders(main)'!$F65,Table10[[#All],[item_id]],Table10[[#All],[item_price]]), "N/A")</f>
        <v>4</v>
      </c>
    </row>
    <row r="66" spans="1:12" x14ac:dyDescent="0.25">
      <c r="A66">
        <v>65</v>
      </c>
      <c r="B66" s="1" t="s">
        <v>225</v>
      </c>
      <c r="C66" s="2">
        <v>45334.520335648151</v>
      </c>
      <c r="D66" s="3">
        <v>45334.520335648151</v>
      </c>
      <c r="E66" s="4">
        <v>45334.520335648151</v>
      </c>
      <c r="F66" s="1" t="s">
        <v>109</v>
      </c>
      <c r="G66">
        <v>1</v>
      </c>
      <c r="H66" s="1" t="s">
        <v>166</v>
      </c>
      <c r="I66" s="1" t="s">
        <v>159</v>
      </c>
      <c r="J66" s="1" t="str" cm="1">
        <f t="array" ref="J66">IFERROR(_xlfn.XLOOKUP('orders(main)'!$F66,Table10[[#All],[item_id]],Table10[[#All],[item_name]]), "N/A")</f>
        <v>Mocha</v>
      </c>
      <c r="K66" s="1" t="s">
        <v>88</v>
      </c>
      <c r="L66" s="1" cm="1">
        <f t="array" ref="L66">IFERROR(_xlfn.XLOOKUP('orders(main)'!$F66,Table10[[#All],[item_id]],Table10[[#All],[item_price]]), "N/A")</f>
        <v>4</v>
      </c>
    </row>
    <row r="67" spans="1:12" x14ac:dyDescent="0.25">
      <c r="A67">
        <v>66</v>
      </c>
      <c r="B67" s="1" t="s">
        <v>226</v>
      </c>
      <c r="C67" s="2">
        <v>45334.522557870368</v>
      </c>
      <c r="D67" s="3">
        <v>45334.522557870368</v>
      </c>
      <c r="E67" s="4">
        <v>45334.522557870368</v>
      </c>
      <c r="F67" s="1" t="s">
        <v>109</v>
      </c>
      <c r="G67">
        <v>1</v>
      </c>
      <c r="H67" s="1" t="s">
        <v>180</v>
      </c>
      <c r="I67" s="1" t="s">
        <v>159</v>
      </c>
      <c r="J67" s="1" t="str" cm="1">
        <f t="array" ref="J67">IFERROR(_xlfn.XLOOKUP('orders(main)'!$F67,Table10[[#All],[item_id]],Table10[[#All],[item_name]]), "N/A")</f>
        <v>Mocha</v>
      </c>
      <c r="K67" s="1" t="s">
        <v>88</v>
      </c>
      <c r="L67" s="1" cm="1">
        <f t="array" ref="L67">IFERROR(_xlfn.XLOOKUP('orders(main)'!$F67,Table10[[#All],[item_id]],Table10[[#All],[item_price]]), "N/A")</f>
        <v>4</v>
      </c>
    </row>
    <row r="68" spans="1:12" x14ac:dyDescent="0.25">
      <c r="A68">
        <v>67</v>
      </c>
      <c r="B68" s="1" t="s">
        <v>227</v>
      </c>
      <c r="C68" s="2">
        <v>45334.524687500001</v>
      </c>
      <c r="D68" s="3">
        <v>45334.524687500001</v>
      </c>
      <c r="E68" s="4">
        <v>45334.524687500001</v>
      </c>
      <c r="F68" s="1" t="s">
        <v>117</v>
      </c>
      <c r="G68">
        <v>1</v>
      </c>
      <c r="H68" s="1" t="s">
        <v>161</v>
      </c>
      <c r="I68" s="1" t="s">
        <v>159</v>
      </c>
      <c r="J68" s="1" t="str" cm="1">
        <f t="array" ref="J68">IFERROR(_xlfn.XLOOKUP('orders(main)'!$F68,Table10[[#All],[item_id]],Table10[[#All],[item_name]]), "N/A")</f>
        <v>White Mocha</v>
      </c>
      <c r="K68" s="1" t="s">
        <v>91</v>
      </c>
      <c r="L68" s="1" cm="1">
        <f t="array" ref="L68">IFERROR(_xlfn.XLOOKUP('orders(main)'!$F68,Table10[[#All],[item_id]],Table10[[#All],[item_price]]), "N/A")</f>
        <v>4.7</v>
      </c>
    </row>
    <row r="69" spans="1:12" x14ac:dyDescent="0.25">
      <c r="A69">
        <v>68</v>
      </c>
      <c r="B69" s="1" t="s">
        <v>228</v>
      </c>
      <c r="C69" s="2">
        <v>45334.526921296296</v>
      </c>
      <c r="D69" s="3">
        <v>45334.526921296296</v>
      </c>
      <c r="E69" s="4">
        <v>45334.526921296296</v>
      </c>
      <c r="F69" s="1" t="s">
        <v>97</v>
      </c>
      <c r="G69">
        <v>1</v>
      </c>
      <c r="H69" s="1" t="s">
        <v>178</v>
      </c>
      <c r="I69" s="1" t="s">
        <v>162</v>
      </c>
      <c r="J69" s="1" t="str" cm="1">
        <f t="array" ref="J69">IFERROR(_xlfn.XLOOKUP('orders(main)'!$F69,Table10[[#All],[item_id]],Table10[[#All],[item_name]]), "N/A")</f>
        <v>Flat White</v>
      </c>
      <c r="K69" s="1" t="s">
        <v>100</v>
      </c>
      <c r="L69" s="1" cm="1">
        <f t="array" ref="L69">IFERROR(_xlfn.XLOOKUP('orders(main)'!$F69,Table10[[#All],[item_id]],Table10[[#All],[item_price]]), "N/A")</f>
        <v>3.15</v>
      </c>
    </row>
    <row r="70" spans="1:12" x14ac:dyDescent="0.25">
      <c r="A70">
        <v>69</v>
      </c>
      <c r="B70" s="1" t="s">
        <v>229</v>
      </c>
      <c r="C70" s="2">
        <v>45334.529143518521</v>
      </c>
      <c r="D70" s="3">
        <v>45334.529143518521</v>
      </c>
      <c r="E70" s="4">
        <v>45334.529143518521</v>
      </c>
      <c r="F70" s="1" t="s">
        <v>135</v>
      </c>
      <c r="G70">
        <v>1</v>
      </c>
      <c r="H70" s="1" t="s">
        <v>170</v>
      </c>
      <c r="I70" s="1" t="s">
        <v>159</v>
      </c>
      <c r="J70" s="1" t="str" cm="1">
        <f t="array" ref="J70">IFERROR(_xlfn.XLOOKUP('orders(main)'!$F70,Table10[[#All],[item_id]],Table10[[#All],[item_name]]), "N/A")</f>
        <v>Iced Tea</v>
      </c>
      <c r="K70" s="1" t="s">
        <v>88</v>
      </c>
      <c r="L70" s="1" cm="1">
        <f t="array" ref="L70">IFERROR(_xlfn.XLOOKUP('orders(main)'!$F70,Table10[[#All],[item_id]],Table10[[#All],[item_price]]), "N/A")</f>
        <v>3.25</v>
      </c>
    </row>
    <row r="71" spans="1:12" x14ac:dyDescent="0.25">
      <c r="A71">
        <v>70</v>
      </c>
      <c r="B71" s="1" t="s">
        <v>230</v>
      </c>
      <c r="C71" s="2">
        <v>45334.530682870369</v>
      </c>
      <c r="D71" s="3">
        <v>45334.530682870369</v>
      </c>
      <c r="E71" s="4">
        <v>45334.530682870369</v>
      </c>
      <c r="F71" s="1" t="s">
        <v>138</v>
      </c>
      <c r="G71">
        <v>1</v>
      </c>
      <c r="H71" s="1" t="s">
        <v>192</v>
      </c>
      <c r="I71" s="1" t="s">
        <v>162</v>
      </c>
      <c r="J71" s="1" t="str" cm="1">
        <f t="array" ref="J71">IFERROR(_xlfn.XLOOKUP('orders(main)'!$F71,Table10[[#All],[item_id]],Table10[[#All],[item_name]]), "N/A")</f>
        <v>Iced Tea</v>
      </c>
      <c r="K71" s="1" t="s">
        <v>91</v>
      </c>
      <c r="L71" s="1" cm="1">
        <f t="array" ref="L71">IFERROR(_xlfn.XLOOKUP('orders(main)'!$F71,Table10[[#All],[item_id]],Table10[[#All],[item_price]]), "N/A")</f>
        <v>3.55</v>
      </c>
    </row>
    <row r="72" spans="1:12" x14ac:dyDescent="0.25">
      <c r="A72">
        <v>71</v>
      </c>
      <c r="B72" s="1" t="s">
        <v>231</v>
      </c>
      <c r="C72" s="2">
        <v>45334.532916666663</v>
      </c>
      <c r="D72" s="3">
        <v>45334.532916666663</v>
      </c>
      <c r="E72" s="4">
        <v>45334.532916666663</v>
      </c>
      <c r="F72" s="1" t="s">
        <v>140</v>
      </c>
      <c r="G72">
        <v>1</v>
      </c>
      <c r="H72" s="1" t="s">
        <v>174</v>
      </c>
      <c r="I72" s="1" t="s">
        <v>159</v>
      </c>
      <c r="J72" s="1" t="str" cm="1">
        <f t="array" ref="J72">IFERROR(_xlfn.XLOOKUP('orders(main)'!$F72,Table10[[#All],[item_id]],Table10[[#All],[item_name]]), "N/A")</f>
        <v>Lemonade</v>
      </c>
      <c r="K72" s="1" t="s">
        <v>88</v>
      </c>
      <c r="L72" s="1" cm="1">
        <f t="array" ref="L72">IFERROR(_xlfn.XLOOKUP('orders(main)'!$F72,Table10[[#All],[item_id]],Table10[[#All],[item_price]]), "N/A")</f>
        <v>3.35</v>
      </c>
    </row>
    <row r="73" spans="1:12" x14ac:dyDescent="0.25">
      <c r="A73">
        <v>72</v>
      </c>
      <c r="B73" s="1" t="s">
        <v>232</v>
      </c>
      <c r="C73" s="2">
        <v>45334.535150462965</v>
      </c>
      <c r="D73" s="3">
        <v>45334.535150462965</v>
      </c>
      <c r="E73" s="4">
        <v>45334.535150462965</v>
      </c>
      <c r="F73" s="1" t="s">
        <v>122</v>
      </c>
      <c r="G73">
        <v>1</v>
      </c>
      <c r="H73" s="1" t="s">
        <v>233</v>
      </c>
      <c r="I73" s="1" t="s">
        <v>162</v>
      </c>
      <c r="J73" s="1" t="str" cm="1">
        <f t="array" ref="J73">IFERROR(_xlfn.XLOOKUP('orders(main)'!$F73,Table10[[#All],[item_id]],Table10[[#All],[item_name]]), "N/A")</f>
        <v>Hot Chocolate</v>
      </c>
      <c r="K73" s="1" t="s">
        <v>91</v>
      </c>
      <c r="L73" s="1" cm="1">
        <f t="array" ref="L73">IFERROR(_xlfn.XLOOKUP('orders(main)'!$F73,Table10[[#All],[item_id]],Table10[[#All],[item_price]]), "N/A")</f>
        <v>4.5999999999999996</v>
      </c>
    </row>
    <row r="74" spans="1:12" x14ac:dyDescent="0.25">
      <c r="A74">
        <v>73</v>
      </c>
      <c r="B74" s="1" t="s">
        <v>234</v>
      </c>
      <c r="C74" s="2">
        <v>45334.537372685183</v>
      </c>
      <c r="D74" s="3">
        <v>45334.537372685183</v>
      </c>
      <c r="E74" s="4">
        <v>45334.537372685183</v>
      </c>
      <c r="F74" s="1" t="s">
        <v>128</v>
      </c>
      <c r="G74">
        <v>1</v>
      </c>
      <c r="H74" s="1" t="s">
        <v>176</v>
      </c>
      <c r="I74" s="1" t="s">
        <v>159</v>
      </c>
      <c r="J74" s="1" t="str" cm="1">
        <f t="array" ref="J74">IFERROR(_xlfn.XLOOKUP('orders(main)'!$F74,Table10[[#All],[item_id]],Table10[[#All],[item_name]]), "N/A")</f>
        <v>Cold Coffee</v>
      </c>
      <c r="K74" s="1" t="s">
        <v>91</v>
      </c>
      <c r="L74" s="1" cm="1">
        <f t="array" ref="L74">IFERROR(_xlfn.XLOOKUP('orders(main)'!$F74,Table10[[#All],[item_id]],Table10[[#All],[item_price]]), "N/A")</f>
        <v>3.75</v>
      </c>
    </row>
    <row r="75" spans="1:12" x14ac:dyDescent="0.25">
      <c r="A75">
        <v>74</v>
      </c>
      <c r="B75" s="1" t="s">
        <v>235</v>
      </c>
      <c r="C75" s="2">
        <v>45334.5390625</v>
      </c>
      <c r="D75" s="3">
        <v>45334.5390625</v>
      </c>
      <c r="E75" s="4">
        <v>45334.5390625</v>
      </c>
      <c r="F75" s="1" t="s">
        <v>145</v>
      </c>
      <c r="G75">
        <v>1</v>
      </c>
      <c r="H75" s="1" t="s">
        <v>164</v>
      </c>
      <c r="I75" s="1" t="s">
        <v>159</v>
      </c>
      <c r="J75" s="1" t="str" cm="1">
        <f t="array" ref="J75">IFERROR(_xlfn.XLOOKUP('orders(main)'!$F75,Table10[[#All],[item_id]],Table10[[#All],[item_name]]), "N/A")</f>
        <v>Sandwich Ham&amp;Cheese</v>
      </c>
      <c r="K75" s="1" t="s">
        <v>100</v>
      </c>
      <c r="L75" s="1" cm="1">
        <f t="array" ref="L75">IFERROR(_xlfn.XLOOKUP('orders(main)'!$F75,Table10[[#All],[item_id]],Table10[[#All],[item_price]]), "N/A")</f>
        <v>5.6</v>
      </c>
    </row>
    <row r="76" spans="1:12" x14ac:dyDescent="0.25">
      <c r="A76">
        <v>75</v>
      </c>
      <c r="B76" s="1" t="s">
        <v>236</v>
      </c>
      <c r="C76" s="2">
        <v>45334.541296296295</v>
      </c>
      <c r="D76" s="3">
        <v>45334.541296296295</v>
      </c>
      <c r="E76" s="4">
        <v>45334.541296296295</v>
      </c>
      <c r="F76" s="1" t="s">
        <v>138</v>
      </c>
      <c r="G76">
        <v>1</v>
      </c>
      <c r="H76" s="1" t="s">
        <v>168</v>
      </c>
      <c r="I76" s="1" t="s">
        <v>159</v>
      </c>
      <c r="J76" s="1" t="str" cm="1">
        <f t="array" ref="J76">IFERROR(_xlfn.XLOOKUP('orders(main)'!$F76,Table10[[#All],[item_id]],Table10[[#All],[item_name]]), "N/A")</f>
        <v>Iced Tea</v>
      </c>
      <c r="K76" s="1" t="s">
        <v>91</v>
      </c>
      <c r="L76" s="1" cm="1">
        <f t="array" ref="L76">IFERROR(_xlfn.XLOOKUP('orders(main)'!$F76,Table10[[#All],[item_id]],Table10[[#All],[item_price]]), "N/A")</f>
        <v>3.55</v>
      </c>
    </row>
    <row r="77" spans="1:12" x14ac:dyDescent="0.25">
      <c r="A77">
        <v>76</v>
      </c>
      <c r="B77" s="1" t="s">
        <v>237</v>
      </c>
      <c r="C77" s="2">
        <v>45334.543541666666</v>
      </c>
      <c r="D77" s="3">
        <v>45334.543541666666</v>
      </c>
      <c r="E77" s="4">
        <v>45334.543541666666</v>
      </c>
      <c r="F77" s="1" t="s">
        <v>119</v>
      </c>
      <c r="G77">
        <v>1</v>
      </c>
      <c r="H77" s="1" t="s">
        <v>172</v>
      </c>
      <c r="I77" s="1" t="s">
        <v>162</v>
      </c>
      <c r="J77" s="1" t="str" cm="1">
        <f t="array" ref="J77">IFERROR(_xlfn.XLOOKUP('orders(main)'!$F77,Table10[[#All],[item_id]],Table10[[#All],[item_name]]), "N/A")</f>
        <v>Hot Chocolate</v>
      </c>
      <c r="K77" s="1" t="s">
        <v>88</v>
      </c>
      <c r="L77" s="1" cm="1">
        <f t="array" ref="L77">IFERROR(_xlfn.XLOOKUP('orders(main)'!$F77,Table10[[#All],[item_id]],Table10[[#All],[item_price]]), "N/A")</f>
        <v>4.2</v>
      </c>
    </row>
    <row r="78" spans="1:12" x14ac:dyDescent="0.25">
      <c r="A78">
        <v>77</v>
      </c>
      <c r="B78" s="1" t="s">
        <v>238</v>
      </c>
      <c r="C78" s="2">
        <v>45334.545763888891</v>
      </c>
      <c r="D78" s="3">
        <v>45334.545763888891</v>
      </c>
      <c r="E78" s="4">
        <v>45334.545763888891</v>
      </c>
      <c r="F78" s="1" t="s">
        <v>84</v>
      </c>
      <c r="G78">
        <v>1</v>
      </c>
      <c r="H78" s="1" t="s">
        <v>158</v>
      </c>
      <c r="I78" s="1" t="s">
        <v>159</v>
      </c>
      <c r="J78" s="1" t="str" cm="1">
        <f t="array" ref="J78">IFERROR(_xlfn.XLOOKUP('orders(main)'!$F78,Table10[[#All],[item_id]],Table10[[#All],[item_name]]), "N/A")</f>
        <v>Cappuccino</v>
      </c>
      <c r="K78" s="1" t="s">
        <v>88</v>
      </c>
      <c r="L78" s="1" cm="1">
        <f t="array" ref="L78">IFERROR(_xlfn.XLOOKUP('orders(main)'!$F78,Table10[[#All],[item_id]],Table10[[#All],[item_price]]), "N/A")</f>
        <v>3.45</v>
      </c>
    </row>
    <row r="79" spans="1:12" x14ac:dyDescent="0.25">
      <c r="A79">
        <v>78</v>
      </c>
      <c r="B79" s="1" t="s">
        <v>239</v>
      </c>
      <c r="C79" s="2">
        <v>45334.547291666669</v>
      </c>
      <c r="D79" s="3">
        <v>45334.547291666669</v>
      </c>
      <c r="E79" s="4">
        <v>45334.547291666669</v>
      </c>
      <c r="F79" s="1" t="s">
        <v>92</v>
      </c>
      <c r="G79">
        <v>1</v>
      </c>
      <c r="H79" s="1" t="s">
        <v>166</v>
      </c>
      <c r="I79" s="1" t="s">
        <v>162</v>
      </c>
      <c r="J79" s="1" t="str" cm="1">
        <f t="array" ref="J79">IFERROR(_xlfn.XLOOKUP('orders(main)'!$F79,Table10[[#All],[item_id]],Table10[[#All],[item_name]]), "N/A")</f>
        <v>Latte</v>
      </c>
      <c r="K79" s="1" t="s">
        <v>88</v>
      </c>
      <c r="L79" s="1" cm="1">
        <f t="array" ref="L79">IFERROR(_xlfn.XLOOKUP('orders(main)'!$F79,Table10[[#All],[item_id]],Table10[[#All],[item_price]]), "N/A")</f>
        <v>3.45</v>
      </c>
    </row>
    <row r="80" spans="1:12" x14ac:dyDescent="0.25">
      <c r="A80">
        <v>79</v>
      </c>
      <c r="B80" s="1" t="s">
        <v>240</v>
      </c>
      <c r="C80" s="2">
        <v>45334.549525462964</v>
      </c>
      <c r="D80" s="3">
        <v>45334.549525462964</v>
      </c>
      <c r="E80" s="4">
        <v>45334.549525462964</v>
      </c>
      <c r="F80" s="1" t="s">
        <v>106</v>
      </c>
      <c r="G80">
        <v>1</v>
      </c>
      <c r="H80" s="1" t="s">
        <v>180</v>
      </c>
      <c r="I80" s="1" t="s">
        <v>159</v>
      </c>
      <c r="J80" s="1" t="str" cm="1">
        <f t="array" ref="J80">IFERROR(_xlfn.XLOOKUP('orders(main)'!$F80,Table10[[#All],[item_id]],Table10[[#All],[item_name]]), "N/A")</f>
        <v>Espresso</v>
      </c>
      <c r="K80" s="1" t="s">
        <v>100</v>
      </c>
      <c r="L80" s="1" cm="1">
        <f t="array" ref="L80">IFERROR(_xlfn.XLOOKUP('orders(main)'!$F80,Table10[[#All],[item_id]],Table10[[#All],[item_price]]), "N/A")</f>
        <v>2.15</v>
      </c>
    </row>
    <row r="81" spans="1:12" x14ac:dyDescent="0.25">
      <c r="A81">
        <v>80</v>
      </c>
      <c r="B81" s="1" t="s">
        <v>241</v>
      </c>
      <c r="C81" s="2">
        <v>45334.551053240742</v>
      </c>
      <c r="D81" s="3">
        <v>45334.551053240742</v>
      </c>
      <c r="E81" s="4">
        <v>45334.551053240742</v>
      </c>
      <c r="F81" s="1" t="s">
        <v>89</v>
      </c>
      <c r="G81">
        <v>1</v>
      </c>
      <c r="H81" s="1" t="s">
        <v>192</v>
      </c>
      <c r="I81" s="1" t="s">
        <v>162</v>
      </c>
      <c r="J81" s="1" t="str" cm="1">
        <f t="array" ref="J81">IFERROR(_xlfn.XLOOKUP('orders(main)'!$F81,Table10[[#All],[item_id]],Table10[[#All],[item_name]]), "N/A")</f>
        <v>Cappuccino</v>
      </c>
      <c r="K81" s="1" t="s">
        <v>91</v>
      </c>
      <c r="L81" s="1" cm="1">
        <f t="array" ref="L81">IFERROR(_xlfn.XLOOKUP('orders(main)'!$F81,Table10[[#All],[item_id]],Table10[[#All],[item_price]]), "N/A")</f>
        <v>3.75</v>
      </c>
    </row>
    <row r="82" spans="1:12" x14ac:dyDescent="0.25">
      <c r="A82">
        <v>81</v>
      </c>
      <c r="B82" s="1" t="s">
        <v>241</v>
      </c>
      <c r="C82" s="2">
        <v>45334.551192129627</v>
      </c>
      <c r="D82" s="3">
        <v>45334.551192129627</v>
      </c>
      <c r="E82" s="4">
        <v>45334.551192129627</v>
      </c>
      <c r="F82" s="1" t="s">
        <v>104</v>
      </c>
      <c r="G82">
        <v>1</v>
      </c>
      <c r="H82" s="1" t="s">
        <v>192</v>
      </c>
      <c r="I82" s="1" t="s">
        <v>100</v>
      </c>
      <c r="J82" s="1" t="str" cm="1">
        <f t="array" ref="J82">IFERROR(_xlfn.XLOOKUP('orders(main)'!$F82,Table10[[#All],[item_id]],Table10[[#All],[item_name]]), "N/A")</f>
        <v>Caramel Macchiato</v>
      </c>
      <c r="K82" s="1" t="s">
        <v>91</v>
      </c>
      <c r="L82" s="1" cm="1">
        <f t="array" ref="L82">IFERROR(_xlfn.XLOOKUP('orders(main)'!$F82,Table10[[#All],[item_id]],Table10[[#All],[item_price]]), "N/A")</f>
        <v>4.5999999999999996</v>
      </c>
    </row>
    <row r="83" spans="1:12" x14ac:dyDescent="0.25">
      <c r="A83">
        <v>82</v>
      </c>
      <c r="B83" s="1" t="s">
        <v>242</v>
      </c>
      <c r="C83" s="2">
        <v>45334.552731481483</v>
      </c>
      <c r="D83" s="3">
        <v>45334.552731481483</v>
      </c>
      <c r="E83" s="4">
        <v>45334.552731481483</v>
      </c>
      <c r="F83" s="1" t="s">
        <v>135</v>
      </c>
      <c r="G83">
        <v>1</v>
      </c>
      <c r="H83" s="1" t="s">
        <v>161</v>
      </c>
      <c r="I83" s="1" t="s">
        <v>159</v>
      </c>
      <c r="J83" s="1" t="str" cm="1">
        <f t="array" ref="J83">IFERROR(_xlfn.XLOOKUP('orders(main)'!$F83,Table10[[#All],[item_id]],Table10[[#All],[item_name]]), "N/A")</f>
        <v>Iced Tea</v>
      </c>
      <c r="K83" s="1" t="s">
        <v>88</v>
      </c>
      <c r="L83" s="1" cm="1">
        <f t="array" ref="L83">IFERROR(_xlfn.XLOOKUP('orders(main)'!$F83,Table10[[#All],[item_id]],Table10[[#All],[item_price]]), "N/A")</f>
        <v>3.25</v>
      </c>
    </row>
    <row r="84" spans="1:12" x14ac:dyDescent="0.25">
      <c r="A84">
        <v>83</v>
      </c>
      <c r="B84" s="1" t="s">
        <v>243</v>
      </c>
      <c r="C84" s="2">
        <v>45334.553564814814</v>
      </c>
      <c r="D84" s="3">
        <v>45334.553564814814</v>
      </c>
      <c r="E84" s="4">
        <v>45334.553564814814</v>
      </c>
      <c r="F84" s="1" t="s">
        <v>140</v>
      </c>
      <c r="G84">
        <v>1</v>
      </c>
      <c r="H84" s="1" t="s">
        <v>233</v>
      </c>
      <c r="I84" s="1" t="s">
        <v>159</v>
      </c>
      <c r="J84" s="1" t="str" cm="1">
        <f t="array" ref="J84">IFERROR(_xlfn.XLOOKUP('orders(main)'!$F84,Table10[[#All],[item_id]],Table10[[#All],[item_name]]), "N/A")</f>
        <v>Lemonade</v>
      </c>
      <c r="K84" s="1" t="s">
        <v>88</v>
      </c>
      <c r="L84" s="1" cm="1">
        <f t="array" ref="L84">IFERROR(_xlfn.XLOOKUP('orders(main)'!$F84,Table10[[#All],[item_id]],Table10[[#All],[item_price]]), "N/A")</f>
        <v>3.35</v>
      </c>
    </row>
    <row r="85" spans="1:12" x14ac:dyDescent="0.25">
      <c r="A85">
        <v>84</v>
      </c>
      <c r="B85" s="1" t="s">
        <v>243</v>
      </c>
      <c r="C85" s="2">
        <v>45334.553564814814</v>
      </c>
      <c r="D85" s="3">
        <v>45334.553564814814</v>
      </c>
      <c r="E85" s="4">
        <v>45334.553564814814</v>
      </c>
      <c r="F85" s="1" t="s">
        <v>97</v>
      </c>
      <c r="G85">
        <v>1</v>
      </c>
      <c r="H85" s="1" t="s">
        <v>233</v>
      </c>
      <c r="I85" s="1" t="s">
        <v>100</v>
      </c>
      <c r="J85" s="1" t="str" cm="1">
        <f t="array" ref="J85">IFERROR(_xlfn.XLOOKUP('orders(main)'!$F85,Table10[[#All],[item_id]],Table10[[#All],[item_name]]), "N/A")</f>
        <v>Flat White</v>
      </c>
      <c r="K85" s="1" t="s">
        <v>100</v>
      </c>
      <c r="L85" s="1" cm="1">
        <f t="array" ref="L85">IFERROR(_xlfn.XLOOKUP('orders(main)'!$F85,Table10[[#All],[item_id]],Table10[[#All],[item_price]]), "N/A")</f>
        <v>3.15</v>
      </c>
    </row>
    <row r="86" spans="1:12" x14ac:dyDescent="0.25">
      <c r="A86">
        <v>85</v>
      </c>
      <c r="B86" s="1" t="s">
        <v>243</v>
      </c>
      <c r="C86" s="2">
        <v>45334.553564814814</v>
      </c>
      <c r="D86" s="3">
        <v>45334.553564814814</v>
      </c>
      <c r="E86" s="4">
        <v>45334.553564814814</v>
      </c>
      <c r="F86" s="1" t="s">
        <v>122</v>
      </c>
      <c r="G86">
        <v>1</v>
      </c>
      <c r="H86" s="1" t="s">
        <v>233</v>
      </c>
      <c r="I86" s="1" t="s">
        <v>100</v>
      </c>
      <c r="J86" s="1" t="str" cm="1">
        <f t="array" ref="J86">IFERROR(_xlfn.XLOOKUP('orders(main)'!$F86,Table10[[#All],[item_id]],Table10[[#All],[item_name]]), "N/A")</f>
        <v>Hot Chocolate</v>
      </c>
      <c r="K86" s="1" t="s">
        <v>91</v>
      </c>
      <c r="L86" s="1" cm="1">
        <f t="array" ref="L86">IFERROR(_xlfn.XLOOKUP('orders(main)'!$F86,Table10[[#All],[item_id]],Table10[[#All],[item_price]]), "N/A")</f>
        <v>4.5999999999999996</v>
      </c>
    </row>
    <row r="87" spans="1:12" x14ac:dyDescent="0.25">
      <c r="A87">
        <v>86</v>
      </c>
      <c r="B87" s="1" t="s">
        <v>244</v>
      </c>
      <c r="C87" s="2">
        <v>45334.55609953704</v>
      </c>
      <c r="D87" s="3">
        <v>45334.55609953704</v>
      </c>
      <c r="E87" s="4">
        <v>45334.55609953704</v>
      </c>
      <c r="F87" s="1" t="s">
        <v>95</v>
      </c>
      <c r="G87">
        <v>1</v>
      </c>
      <c r="H87" s="1" t="s">
        <v>166</v>
      </c>
      <c r="I87" s="1" t="s">
        <v>162</v>
      </c>
      <c r="J87" s="1" t="str" cm="1">
        <f t="array" ref="J87">IFERROR(_xlfn.XLOOKUP('orders(main)'!$F87,Table10[[#All],[item_id]],Table10[[#All],[item_name]]), "N/A")</f>
        <v>Latte</v>
      </c>
      <c r="K87" s="1" t="s">
        <v>91</v>
      </c>
      <c r="L87" s="1" cm="1">
        <f t="array" ref="L87">IFERROR(_xlfn.XLOOKUP('orders(main)'!$F87,Table10[[#All],[item_id]],Table10[[#All],[item_price]]), "N/A")</f>
        <v>3.75</v>
      </c>
    </row>
    <row r="88" spans="1:12" x14ac:dyDescent="0.25">
      <c r="A88">
        <v>87</v>
      </c>
      <c r="B88" s="1" t="s">
        <v>244</v>
      </c>
      <c r="C88" s="2">
        <v>45334.55609953704</v>
      </c>
      <c r="D88" s="3">
        <v>45334.55609953704</v>
      </c>
      <c r="E88" s="4">
        <v>45334.55609953704</v>
      </c>
      <c r="F88" s="1" t="s">
        <v>92</v>
      </c>
      <c r="G88">
        <v>1</v>
      </c>
      <c r="H88" s="1" t="s">
        <v>166</v>
      </c>
      <c r="I88" s="1" t="s">
        <v>100</v>
      </c>
      <c r="J88" s="1" t="str" cm="1">
        <f t="array" ref="J88">IFERROR(_xlfn.XLOOKUP('orders(main)'!$F88,Table10[[#All],[item_id]],Table10[[#All],[item_name]]), "N/A")</f>
        <v>Latte</v>
      </c>
      <c r="K88" s="1" t="s">
        <v>88</v>
      </c>
      <c r="L88" s="1" cm="1">
        <f t="array" ref="L88">IFERROR(_xlfn.XLOOKUP('orders(main)'!$F88,Table10[[#All],[item_id]],Table10[[#All],[item_price]]), "N/A")</f>
        <v>3.45</v>
      </c>
    </row>
    <row r="89" spans="1:12" x14ac:dyDescent="0.25">
      <c r="A89">
        <v>88</v>
      </c>
      <c r="B89" s="1" t="s">
        <v>245</v>
      </c>
      <c r="C89" s="2">
        <v>45334.557083333333</v>
      </c>
      <c r="D89" s="3">
        <v>45334.557083333333</v>
      </c>
      <c r="E89" s="4">
        <v>45334.557083333333</v>
      </c>
      <c r="F89" s="1" t="s">
        <v>117</v>
      </c>
      <c r="G89">
        <v>1</v>
      </c>
      <c r="H89" s="1" t="s">
        <v>164</v>
      </c>
      <c r="I89" s="1" t="s">
        <v>159</v>
      </c>
      <c r="J89" s="1" t="str" cm="1">
        <f t="array" ref="J89">IFERROR(_xlfn.XLOOKUP('orders(main)'!$F89,Table10[[#All],[item_id]],Table10[[#All],[item_name]]), "N/A")</f>
        <v>White Mocha</v>
      </c>
      <c r="K89" s="1" t="s">
        <v>91</v>
      </c>
      <c r="L89" s="1" cm="1">
        <f t="array" ref="L89">IFERROR(_xlfn.XLOOKUP('orders(main)'!$F89,Table10[[#All],[item_id]],Table10[[#All],[item_price]]), "N/A")</f>
        <v>4.7</v>
      </c>
    </row>
    <row r="90" spans="1:12" x14ac:dyDescent="0.25">
      <c r="A90">
        <v>89</v>
      </c>
      <c r="B90" s="1" t="s">
        <v>245</v>
      </c>
      <c r="C90" s="2">
        <v>45334.557083333333</v>
      </c>
      <c r="D90" s="3">
        <v>45334.557083333333</v>
      </c>
      <c r="E90" s="4">
        <v>45334.557083333333</v>
      </c>
      <c r="F90" s="1" t="s">
        <v>109</v>
      </c>
      <c r="G90">
        <v>1</v>
      </c>
      <c r="H90" s="1" t="s">
        <v>164</v>
      </c>
      <c r="I90" s="1" t="s">
        <v>100</v>
      </c>
      <c r="J90" s="1" t="str" cm="1">
        <f t="array" ref="J90">IFERROR(_xlfn.XLOOKUP('orders(main)'!$F90,Table10[[#All],[item_id]],Table10[[#All],[item_name]]), "N/A")</f>
        <v>Mocha</v>
      </c>
      <c r="K90" s="1" t="s">
        <v>88</v>
      </c>
      <c r="L90" s="1" cm="1">
        <f t="array" ref="L90">IFERROR(_xlfn.XLOOKUP('orders(main)'!$F90,Table10[[#All],[item_id]],Table10[[#All],[item_price]]), "N/A")</f>
        <v>4</v>
      </c>
    </row>
    <row r="91" spans="1:12" x14ac:dyDescent="0.25">
      <c r="A91">
        <v>90</v>
      </c>
      <c r="B91" s="1" t="s">
        <v>246</v>
      </c>
      <c r="C91" s="2">
        <v>45334.559467592589</v>
      </c>
      <c r="D91" s="3">
        <v>45334.559467592589</v>
      </c>
      <c r="E91" s="4">
        <v>45334.559467592589</v>
      </c>
      <c r="F91" s="1" t="s">
        <v>133</v>
      </c>
      <c r="G91">
        <v>1</v>
      </c>
      <c r="H91" s="1" t="s">
        <v>172</v>
      </c>
      <c r="I91" s="1" t="s">
        <v>159</v>
      </c>
      <c r="J91" s="1" t="str" cm="1">
        <f t="array" ref="J91">IFERROR(_xlfn.XLOOKUP('orders(main)'!$F91,Table10[[#All],[item_id]],Table10[[#All],[item_name]]), "N/A")</f>
        <v>Cold Mocha</v>
      </c>
      <c r="K91" s="1" t="s">
        <v>91</v>
      </c>
      <c r="L91" s="1" cm="1">
        <f t="array" ref="L91">IFERROR(_xlfn.XLOOKUP('orders(main)'!$F91,Table10[[#All],[item_id]],Table10[[#All],[item_price]]), "N/A")</f>
        <v>4.5999999999999996</v>
      </c>
    </row>
    <row r="92" spans="1:12" x14ac:dyDescent="0.25">
      <c r="A92">
        <v>91</v>
      </c>
      <c r="B92" s="1" t="s">
        <v>246</v>
      </c>
      <c r="C92" s="2">
        <v>45334.559050925927</v>
      </c>
      <c r="D92" s="3">
        <v>45334.559050925927</v>
      </c>
      <c r="E92" s="4">
        <v>45334.559050925927</v>
      </c>
      <c r="F92" s="1" t="s">
        <v>143</v>
      </c>
      <c r="G92">
        <v>1</v>
      </c>
      <c r="H92" s="1" t="s">
        <v>172</v>
      </c>
      <c r="I92" s="1" t="s">
        <v>100</v>
      </c>
      <c r="J92" s="1" t="str" cm="1">
        <f t="array" ref="J92">IFERROR(_xlfn.XLOOKUP('orders(main)'!$F92,Table10[[#All],[item_id]],Table10[[#All],[item_name]]), "N/A")</f>
        <v>Lemonade</v>
      </c>
      <c r="K92" s="1" t="s">
        <v>91</v>
      </c>
      <c r="L92" s="1" cm="1">
        <f t="array" ref="L92">IFERROR(_xlfn.XLOOKUP('orders(main)'!$F92,Table10[[#All],[item_id]],Table10[[#All],[item_price]]), "N/A")</f>
        <v>3.75</v>
      </c>
    </row>
    <row r="93" spans="1:12" x14ac:dyDescent="0.25">
      <c r="A93">
        <v>92</v>
      </c>
      <c r="B93" s="1" t="s">
        <v>247</v>
      </c>
      <c r="C93" s="2">
        <v>45334.560578703706</v>
      </c>
      <c r="D93" s="3">
        <v>45334.560578703706</v>
      </c>
      <c r="E93" s="4">
        <v>45334.560578703706</v>
      </c>
      <c r="F93" s="1" t="s">
        <v>114</v>
      </c>
      <c r="G93">
        <v>1</v>
      </c>
      <c r="H93" s="1" t="s">
        <v>168</v>
      </c>
      <c r="I93" s="1" t="s">
        <v>159</v>
      </c>
      <c r="J93" s="1" t="str" cm="1">
        <f t="array" ref="J93">IFERROR(_xlfn.XLOOKUP('orders(main)'!$F93,Table10[[#All],[item_id]],Table10[[#All],[item_name]]), "N/A")</f>
        <v>White Mocha</v>
      </c>
      <c r="K93" s="1" t="s">
        <v>88</v>
      </c>
      <c r="L93" s="1" cm="1">
        <f t="array" ref="L93">IFERROR(_xlfn.XLOOKUP('orders(main)'!$F93,Table10[[#All],[item_id]],Table10[[#All],[item_price]]), "N/A")</f>
        <v>4.5</v>
      </c>
    </row>
    <row r="94" spans="1:12" x14ac:dyDescent="0.25">
      <c r="A94">
        <v>93</v>
      </c>
      <c r="B94" s="1" t="s">
        <v>247</v>
      </c>
      <c r="C94" s="2">
        <v>45334.560578703706</v>
      </c>
      <c r="D94" s="3">
        <v>45334.560578703706</v>
      </c>
      <c r="E94" s="4">
        <v>45334.560578703706</v>
      </c>
      <c r="F94" s="1" t="s">
        <v>124</v>
      </c>
      <c r="G94">
        <v>1</v>
      </c>
      <c r="H94" s="1" t="s">
        <v>168</v>
      </c>
      <c r="I94" s="1" t="s">
        <v>100</v>
      </c>
      <c r="J94" s="1" t="str" cm="1">
        <f t="array" ref="J94">IFERROR(_xlfn.XLOOKUP('orders(main)'!$F94,Table10[[#All],[item_id]],Table10[[#All],[item_name]]), "N/A")</f>
        <v>Cold Coffee</v>
      </c>
      <c r="K94" s="1" t="s">
        <v>88</v>
      </c>
      <c r="L94" s="1" cm="1">
        <f t="array" ref="L94">IFERROR(_xlfn.XLOOKUP('orders(main)'!$F94,Table10[[#All],[item_id]],Table10[[#All],[item_price]]), "N/A")</f>
        <v>3.45</v>
      </c>
    </row>
    <row r="95" spans="1:12" x14ac:dyDescent="0.25">
      <c r="A95">
        <v>94</v>
      </c>
      <c r="B95" s="1" t="s">
        <v>248</v>
      </c>
      <c r="C95" s="2">
        <v>45334.562939814816</v>
      </c>
      <c r="D95" s="3">
        <v>45334.562939814816</v>
      </c>
      <c r="E95" s="4">
        <v>45334.562939814816</v>
      </c>
      <c r="F95" s="1" t="s">
        <v>101</v>
      </c>
      <c r="G95">
        <v>1</v>
      </c>
      <c r="H95" s="1" t="s">
        <v>170</v>
      </c>
      <c r="I95" s="1" t="s">
        <v>159</v>
      </c>
      <c r="J95" s="1" t="str" cm="1">
        <f t="array" ref="J95">IFERROR(_xlfn.XLOOKUP('orders(main)'!$F95,Table10[[#All],[item_id]],Table10[[#All],[item_name]]), "N/A")</f>
        <v>Caramel Macchiato</v>
      </c>
      <c r="K95" s="1" t="s">
        <v>88</v>
      </c>
      <c r="L95" s="1" cm="1">
        <f t="array" ref="L95">IFERROR(_xlfn.XLOOKUP('orders(main)'!$F95,Table10[[#All],[item_id]],Table10[[#All],[item_price]]), "N/A")</f>
        <v>4.2</v>
      </c>
    </row>
    <row r="96" spans="1:12" x14ac:dyDescent="0.25">
      <c r="A96">
        <v>95</v>
      </c>
      <c r="B96" s="1" t="s">
        <v>248</v>
      </c>
      <c r="C96" s="2">
        <v>45334.562939814816</v>
      </c>
      <c r="D96" s="3">
        <v>45334.562939814816</v>
      </c>
      <c r="E96" s="4">
        <v>45334.562939814816</v>
      </c>
      <c r="F96" s="1" t="s">
        <v>143</v>
      </c>
      <c r="G96">
        <v>1</v>
      </c>
      <c r="H96" s="1" t="s">
        <v>170</v>
      </c>
      <c r="I96" s="1" t="s">
        <v>100</v>
      </c>
      <c r="J96" s="1" t="str" cm="1">
        <f t="array" ref="J96">IFERROR(_xlfn.XLOOKUP('orders(main)'!$F96,Table10[[#All],[item_id]],Table10[[#All],[item_name]]), "N/A")</f>
        <v>Lemonade</v>
      </c>
      <c r="K96" s="1" t="s">
        <v>91</v>
      </c>
      <c r="L96" s="1" cm="1">
        <f t="array" ref="L96">IFERROR(_xlfn.XLOOKUP('orders(main)'!$F96,Table10[[#All],[item_id]],Table10[[#All],[item_price]]), "N/A")</f>
        <v>3.75</v>
      </c>
    </row>
    <row r="97" spans="1:12" x14ac:dyDescent="0.25">
      <c r="A97">
        <v>96</v>
      </c>
      <c r="B97" s="1" t="s">
        <v>249</v>
      </c>
      <c r="C97" s="2">
        <v>45334.56454861111</v>
      </c>
      <c r="D97" s="3">
        <v>45334.56454861111</v>
      </c>
      <c r="E97" s="4">
        <v>45334.56454861111</v>
      </c>
      <c r="F97" s="1" t="s">
        <v>112</v>
      </c>
      <c r="G97">
        <v>1</v>
      </c>
      <c r="H97" s="1" t="s">
        <v>176</v>
      </c>
      <c r="I97" s="1" t="s">
        <v>159</v>
      </c>
      <c r="J97" s="1" t="str" cm="1">
        <f t="array" ref="J97">IFERROR(_xlfn.XLOOKUP('orders(main)'!$F97,Table10[[#All],[item_id]],Table10[[#All],[item_name]]), "N/A")</f>
        <v>Mocha</v>
      </c>
      <c r="K97" s="1" t="s">
        <v>91</v>
      </c>
      <c r="L97" s="1" cm="1">
        <f t="array" ref="L97">IFERROR(_xlfn.XLOOKUP('orders(main)'!$F97,Table10[[#All],[item_id]],Table10[[#All],[item_price]]), "N/A")</f>
        <v>4.5999999999999996</v>
      </c>
    </row>
    <row r="98" spans="1:12" x14ac:dyDescent="0.25">
      <c r="A98">
        <v>97</v>
      </c>
      <c r="B98" s="1" t="s">
        <v>249</v>
      </c>
      <c r="C98" s="2">
        <v>45334.56454861111</v>
      </c>
      <c r="D98" s="3">
        <v>45334.56454861111</v>
      </c>
      <c r="E98" s="4">
        <v>45334.56454861111</v>
      </c>
      <c r="F98" s="1" t="s">
        <v>149</v>
      </c>
      <c r="G98">
        <v>1</v>
      </c>
      <c r="H98" s="1" t="s">
        <v>176</v>
      </c>
      <c r="I98" s="1" t="s">
        <v>100</v>
      </c>
      <c r="J98" s="1" t="str" cm="1">
        <f t="array" ref="J98">IFERROR(_xlfn.XLOOKUP('orders(main)'!$F98,Table10[[#All],[item_id]],Table10[[#All],[item_name]]), "N/A")</f>
        <v>Sandwich Salami&amp;Mozzarella</v>
      </c>
      <c r="K98" s="1" t="s">
        <v>100</v>
      </c>
      <c r="L98" s="1" cm="1">
        <f t="array" ref="L98">IFERROR(_xlfn.XLOOKUP('orders(main)'!$F98,Table10[[#All],[item_id]],Table10[[#All],[item_price]]), "N/A")</f>
        <v>5.5</v>
      </c>
    </row>
    <row r="99" spans="1:12" x14ac:dyDescent="0.25">
      <c r="A99">
        <v>98</v>
      </c>
      <c r="B99" s="1" t="s">
        <v>250</v>
      </c>
      <c r="C99" s="2">
        <v>45334.56621527778</v>
      </c>
      <c r="D99" s="3">
        <v>45334.56621527778</v>
      </c>
      <c r="E99" s="4">
        <v>45334.56621527778</v>
      </c>
      <c r="F99" s="1" t="s">
        <v>84</v>
      </c>
      <c r="G99">
        <v>1</v>
      </c>
      <c r="H99" s="1" t="s">
        <v>178</v>
      </c>
      <c r="I99" s="1" t="s">
        <v>162</v>
      </c>
      <c r="J99" s="1" t="str" cm="1">
        <f t="array" ref="J99">IFERROR(_xlfn.XLOOKUP('orders(main)'!$F99,Table10[[#All],[item_id]],Table10[[#All],[item_name]]), "N/A")</f>
        <v>Cappuccino</v>
      </c>
      <c r="K99" s="1" t="s">
        <v>88</v>
      </c>
      <c r="L99" s="1" cm="1">
        <f t="array" ref="L99">IFERROR(_xlfn.XLOOKUP('orders(main)'!$F99,Table10[[#All],[item_id]],Table10[[#All],[item_price]]), "N/A")</f>
        <v>3.45</v>
      </c>
    </row>
    <row r="100" spans="1:12" x14ac:dyDescent="0.25">
      <c r="A100">
        <v>99</v>
      </c>
      <c r="B100" s="1" t="s">
        <v>250</v>
      </c>
      <c r="C100" s="2">
        <v>45334.56621527778</v>
      </c>
      <c r="D100" s="3">
        <v>45334.56621527778</v>
      </c>
      <c r="E100" s="4">
        <v>45334.56621527778</v>
      </c>
      <c r="F100" s="1" t="s">
        <v>130</v>
      </c>
      <c r="G100">
        <v>1</v>
      </c>
      <c r="H100" s="1" t="s">
        <v>178</v>
      </c>
      <c r="I100" s="1" t="s">
        <v>100</v>
      </c>
      <c r="J100" s="1" t="str" cm="1">
        <f t="array" ref="J100">IFERROR(_xlfn.XLOOKUP('orders(main)'!$F100,Table10[[#All],[item_id]],Table10[[#All],[item_name]]), "N/A")</f>
        <v>Cold Mocha</v>
      </c>
      <c r="K100" s="1" t="s">
        <v>88</v>
      </c>
      <c r="L100" s="1" cm="1">
        <f t="array" ref="L100">IFERROR(_xlfn.XLOOKUP('orders(main)'!$F100,Table10[[#All],[item_id]],Table10[[#All],[item_price]]), "N/A")</f>
        <v>4</v>
      </c>
    </row>
    <row r="101" spans="1:12" x14ac:dyDescent="0.25">
      <c r="A101">
        <v>100</v>
      </c>
      <c r="B101" s="1" t="s">
        <v>251</v>
      </c>
      <c r="C101" s="2">
        <v>45334.580381944441</v>
      </c>
      <c r="D101" s="3">
        <v>45334.580381944441</v>
      </c>
      <c r="E101" s="4">
        <v>45334.580381944441</v>
      </c>
      <c r="F101" s="1" t="s">
        <v>138</v>
      </c>
      <c r="G101">
        <v>1</v>
      </c>
      <c r="H101" s="1" t="s">
        <v>158</v>
      </c>
      <c r="I101" s="1" t="s">
        <v>159</v>
      </c>
      <c r="J101" s="1" t="str" cm="1">
        <f t="array" ref="J101">IFERROR(_xlfn.XLOOKUP('orders(main)'!$F101,Table10[[#All],[item_id]],Table10[[#All],[item_name]]), "N/A")</f>
        <v>Iced Tea</v>
      </c>
      <c r="K101" s="1" t="s">
        <v>91</v>
      </c>
      <c r="L101" s="1" cm="1">
        <f t="array" ref="L101">IFERROR(_xlfn.XLOOKUP('orders(main)'!$F101,Table10[[#All],[item_id]],Table10[[#All],[item_price]]), "N/A")</f>
        <v>3.55</v>
      </c>
    </row>
    <row r="102" spans="1:12" x14ac:dyDescent="0.25">
      <c r="A102">
        <v>101</v>
      </c>
      <c r="B102" s="1" t="s">
        <v>252</v>
      </c>
      <c r="C102" s="2">
        <v>45334.58699074074</v>
      </c>
      <c r="D102" s="3">
        <v>45334.58699074074</v>
      </c>
      <c r="E102" s="4">
        <v>45334.58699074074</v>
      </c>
      <c r="F102" s="1" t="s">
        <v>140</v>
      </c>
      <c r="G102">
        <v>1</v>
      </c>
      <c r="H102" s="1" t="s">
        <v>192</v>
      </c>
      <c r="I102" s="1" t="s">
        <v>162</v>
      </c>
      <c r="J102" s="1" t="str" cm="1">
        <f t="array" ref="J102">IFERROR(_xlfn.XLOOKUP('orders(main)'!$F102,Table10[[#All],[item_id]],Table10[[#All],[item_name]]), "N/A")</f>
        <v>Lemonade</v>
      </c>
      <c r="K102" s="1" t="s">
        <v>88</v>
      </c>
      <c r="L102" s="1" cm="1">
        <f t="array" ref="L102">IFERROR(_xlfn.XLOOKUP('orders(main)'!$F102,Table10[[#All],[item_id]],Table10[[#All],[item_price]]), "N/A")</f>
        <v>3.35</v>
      </c>
    </row>
    <row r="103" spans="1:12" x14ac:dyDescent="0.25">
      <c r="A103">
        <v>102</v>
      </c>
      <c r="B103" s="1" t="s">
        <v>253</v>
      </c>
      <c r="C103" s="2">
        <v>45334.595462962963</v>
      </c>
      <c r="D103" s="3">
        <v>45334.595462962963</v>
      </c>
      <c r="E103" s="4">
        <v>45334.595462962963</v>
      </c>
      <c r="F103" s="1" t="s">
        <v>95</v>
      </c>
      <c r="G103">
        <v>1</v>
      </c>
      <c r="H103" s="1" t="s">
        <v>164</v>
      </c>
      <c r="I103" s="1" t="s">
        <v>159</v>
      </c>
      <c r="J103" s="1" t="str" cm="1">
        <f t="array" ref="J103">IFERROR(_xlfn.XLOOKUP('orders(main)'!$F103,Table10[[#All],[item_id]],Table10[[#All],[item_name]]), "N/A")</f>
        <v>Latte</v>
      </c>
      <c r="K103" s="1" t="s">
        <v>91</v>
      </c>
      <c r="L103" s="1" cm="1">
        <f t="array" ref="L103">IFERROR(_xlfn.XLOOKUP('orders(main)'!$F103,Table10[[#All],[item_id]],Table10[[#All],[item_price]]), "N/A")</f>
        <v>3.75</v>
      </c>
    </row>
    <row r="104" spans="1:12" x14ac:dyDescent="0.25">
      <c r="A104">
        <v>103</v>
      </c>
      <c r="B104" s="1" t="s">
        <v>253</v>
      </c>
      <c r="C104" s="2">
        <v>45334.595462962963</v>
      </c>
      <c r="D104" s="3">
        <v>45334.595462962963</v>
      </c>
      <c r="E104" s="4">
        <v>45334.595462962963</v>
      </c>
      <c r="F104" s="1" t="s">
        <v>119</v>
      </c>
      <c r="G104">
        <v>1</v>
      </c>
      <c r="H104" s="1" t="s">
        <v>164</v>
      </c>
      <c r="I104" s="1" t="s">
        <v>100</v>
      </c>
      <c r="J104" s="1" t="str" cm="1">
        <f t="array" ref="J104">IFERROR(_xlfn.XLOOKUP('orders(main)'!$F104,Table10[[#All],[item_id]],Table10[[#All],[item_name]]), "N/A")</f>
        <v>Hot Chocolate</v>
      </c>
      <c r="K104" s="1" t="s">
        <v>88</v>
      </c>
      <c r="L104" s="1" cm="1">
        <f t="array" ref="L104">IFERROR(_xlfn.XLOOKUP('orders(main)'!$F104,Table10[[#All],[item_id]],Table10[[#All],[item_price]]), "N/A")</f>
        <v>4.2</v>
      </c>
    </row>
    <row r="105" spans="1:12" x14ac:dyDescent="0.25">
      <c r="A105">
        <v>104</v>
      </c>
      <c r="B105" s="1" t="s">
        <v>254</v>
      </c>
      <c r="C105" s="2">
        <v>45334.604756944442</v>
      </c>
      <c r="D105" s="3">
        <v>45334.604756944442</v>
      </c>
      <c r="E105" s="4">
        <v>45334.604756944442</v>
      </c>
      <c r="F105" s="1" t="s">
        <v>133</v>
      </c>
      <c r="G105">
        <v>1</v>
      </c>
      <c r="H105" s="1" t="s">
        <v>161</v>
      </c>
      <c r="I105" s="1" t="s">
        <v>162</v>
      </c>
      <c r="J105" s="1" t="str" cm="1">
        <f t="array" ref="J105">IFERROR(_xlfn.XLOOKUP('orders(main)'!$F105,Table10[[#All],[item_id]],Table10[[#All],[item_name]]), "N/A")</f>
        <v>Cold Mocha</v>
      </c>
      <c r="K105" s="1" t="s">
        <v>91</v>
      </c>
      <c r="L105" s="1" cm="1">
        <f t="array" ref="L105">IFERROR(_xlfn.XLOOKUP('orders(main)'!$F105,Table10[[#All],[item_id]],Table10[[#All],[item_price]]), "N/A")</f>
        <v>4.5999999999999996</v>
      </c>
    </row>
    <row r="106" spans="1:12" x14ac:dyDescent="0.25">
      <c r="A106">
        <v>105</v>
      </c>
      <c r="B106" s="1" t="s">
        <v>255</v>
      </c>
      <c r="C106" s="2">
        <v>45334.614629629628</v>
      </c>
      <c r="D106" s="3">
        <v>45334.614629629628</v>
      </c>
      <c r="E106" s="4">
        <v>45334.614629629628</v>
      </c>
      <c r="F106" s="1" t="s">
        <v>104</v>
      </c>
      <c r="G106">
        <v>1</v>
      </c>
      <c r="H106" s="1" t="s">
        <v>166</v>
      </c>
      <c r="I106" s="1" t="s">
        <v>162</v>
      </c>
      <c r="J106" s="1" t="str" cm="1">
        <f t="array" ref="J106">IFERROR(_xlfn.XLOOKUP('orders(main)'!$F106,Table10[[#All],[item_id]],Table10[[#All],[item_name]]), "N/A")</f>
        <v>Caramel Macchiato</v>
      </c>
      <c r="K106" s="1" t="s">
        <v>91</v>
      </c>
      <c r="L106" s="1" cm="1">
        <f t="array" ref="L106">IFERROR(_xlfn.XLOOKUP('orders(main)'!$F106,Table10[[#All],[item_id]],Table10[[#All],[item_price]]), "N/A")</f>
        <v>4.5999999999999996</v>
      </c>
    </row>
    <row r="107" spans="1:12" x14ac:dyDescent="0.25">
      <c r="A107">
        <v>106</v>
      </c>
      <c r="B107" s="1" t="s">
        <v>255</v>
      </c>
      <c r="C107" s="2">
        <v>45334.614629629628</v>
      </c>
      <c r="D107" s="3">
        <v>45334.614629629628</v>
      </c>
      <c r="E107" s="4">
        <v>45334.614629629628</v>
      </c>
      <c r="F107" s="1" t="s">
        <v>114</v>
      </c>
      <c r="G107">
        <v>1</v>
      </c>
      <c r="H107" s="1" t="s">
        <v>166</v>
      </c>
      <c r="I107" s="1" t="s">
        <v>100</v>
      </c>
      <c r="J107" s="1" t="str" cm="1">
        <f t="array" ref="J107">IFERROR(_xlfn.XLOOKUP('orders(main)'!$F107,Table10[[#All],[item_id]],Table10[[#All],[item_name]]), "N/A")</f>
        <v>White Mocha</v>
      </c>
      <c r="K107" s="1" t="s">
        <v>88</v>
      </c>
      <c r="L107" s="1" cm="1">
        <f t="array" ref="L107">IFERROR(_xlfn.XLOOKUP('orders(main)'!$F107,Table10[[#All],[item_id]],Table10[[#All],[item_price]]), "N/A")</f>
        <v>4.5</v>
      </c>
    </row>
    <row r="108" spans="1:12" x14ac:dyDescent="0.25">
      <c r="A108">
        <v>107</v>
      </c>
      <c r="B108" s="1" t="s">
        <v>256</v>
      </c>
      <c r="C108" s="2">
        <v>45334.625335648147</v>
      </c>
      <c r="D108" s="3">
        <v>45334.625335648147</v>
      </c>
      <c r="E108" s="4">
        <v>45334.625335648147</v>
      </c>
      <c r="F108" s="1" t="s">
        <v>119</v>
      </c>
      <c r="G108">
        <v>1</v>
      </c>
      <c r="H108" s="1" t="s">
        <v>172</v>
      </c>
      <c r="I108" s="1" t="s">
        <v>159</v>
      </c>
      <c r="J108" s="1" t="str" cm="1">
        <f t="array" ref="J108">IFERROR(_xlfn.XLOOKUP('orders(main)'!$F108,Table10[[#All],[item_id]],Table10[[#All],[item_name]]), "N/A")</f>
        <v>Hot Chocolate</v>
      </c>
      <c r="K108" s="1" t="s">
        <v>88</v>
      </c>
      <c r="L108" s="1" cm="1">
        <f t="array" ref="L108">IFERROR(_xlfn.XLOOKUP('orders(main)'!$F108,Table10[[#All],[item_id]],Table10[[#All],[item_price]]), "N/A")</f>
        <v>4.2</v>
      </c>
    </row>
    <row r="109" spans="1:12" x14ac:dyDescent="0.25">
      <c r="A109">
        <v>108</v>
      </c>
      <c r="B109" s="1" t="s">
        <v>257</v>
      </c>
      <c r="C109" s="2">
        <v>45334.639374999999</v>
      </c>
      <c r="D109" s="3">
        <v>45334.639374999999</v>
      </c>
      <c r="E109" s="4">
        <v>45334.639374999999</v>
      </c>
      <c r="F109" s="1" t="s">
        <v>109</v>
      </c>
      <c r="G109">
        <v>1</v>
      </c>
      <c r="H109" s="1" t="s">
        <v>168</v>
      </c>
      <c r="I109" s="1" t="s">
        <v>162</v>
      </c>
      <c r="J109" s="1" t="str" cm="1">
        <f t="array" ref="J109">IFERROR(_xlfn.XLOOKUP('orders(main)'!$F109,Table10[[#All],[item_id]],Table10[[#All],[item_name]]), "N/A")</f>
        <v>Mocha</v>
      </c>
      <c r="K109" s="1" t="s">
        <v>88</v>
      </c>
      <c r="L109" s="1" cm="1">
        <f t="array" ref="L109">IFERROR(_xlfn.XLOOKUP('orders(main)'!$F109,Table10[[#All],[item_id]],Table10[[#All],[item_price]]), "N/A")</f>
        <v>4</v>
      </c>
    </row>
    <row r="110" spans="1:12" x14ac:dyDescent="0.25">
      <c r="A110">
        <v>109</v>
      </c>
      <c r="B110" s="1" t="s">
        <v>257</v>
      </c>
      <c r="C110" s="2">
        <v>45334.639374999999</v>
      </c>
      <c r="D110" s="3">
        <v>45334.639374999999</v>
      </c>
      <c r="E110" s="4">
        <v>45334.639374999999</v>
      </c>
      <c r="F110" s="1" t="s">
        <v>92</v>
      </c>
      <c r="G110">
        <v>1</v>
      </c>
      <c r="H110" s="1" t="s">
        <v>168</v>
      </c>
      <c r="I110" s="1" t="s">
        <v>100</v>
      </c>
      <c r="J110" s="1" t="str" cm="1">
        <f t="array" ref="J110">IFERROR(_xlfn.XLOOKUP('orders(main)'!$F110,Table10[[#All],[item_id]],Table10[[#All],[item_name]]), "N/A")</f>
        <v>Latte</v>
      </c>
      <c r="K110" s="1" t="s">
        <v>88</v>
      </c>
      <c r="L110" s="1" cm="1">
        <f t="array" ref="L110">IFERROR(_xlfn.XLOOKUP('orders(main)'!$F110,Table10[[#All],[item_id]],Table10[[#All],[item_price]]), "N/A")</f>
        <v>3.45</v>
      </c>
    </row>
    <row r="111" spans="1:12" x14ac:dyDescent="0.25">
      <c r="A111">
        <v>110</v>
      </c>
      <c r="B111" s="1" t="s">
        <v>258</v>
      </c>
      <c r="C111" s="2">
        <v>45334.652870370373</v>
      </c>
      <c r="D111" s="3">
        <v>45334.652870370373</v>
      </c>
      <c r="E111" s="4">
        <v>45334.652870370373</v>
      </c>
      <c r="F111" s="1" t="s">
        <v>122</v>
      </c>
      <c r="G111">
        <v>1</v>
      </c>
      <c r="H111" s="1" t="s">
        <v>170</v>
      </c>
      <c r="I111" s="1" t="s">
        <v>159</v>
      </c>
      <c r="J111" s="1" t="str" cm="1">
        <f t="array" ref="J111">IFERROR(_xlfn.XLOOKUP('orders(main)'!$F111,Table10[[#All],[item_id]],Table10[[#All],[item_name]]), "N/A")</f>
        <v>Hot Chocolate</v>
      </c>
      <c r="K111" s="1" t="s">
        <v>91</v>
      </c>
      <c r="L111" s="1" cm="1">
        <f t="array" ref="L111">IFERROR(_xlfn.XLOOKUP('orders(main)'!$F111,Table10[[#All],[item_id]],Table10[[#All],[item_price]]), "N/A")</f>
        <v>4.5999999999999996</v>
      </c>
    </row>
    <row r="112" spans="1:12" x14ac:dyDescent="0.25">
      <c r="A112">
        <v>111</v>
      </c>
      <c r="B112" s="1" t="s">
        <v>258</v>
      </c>
      <c r="C112" s="2">
        <v>45334.652916666666</v>
      </c>
      <c r="D112" s="3">
        <v>45334.652916666666</v>
      </c>
      <c r="E112" s="4">
        <v>45334.652916666666</v>
      </c>
      <c r="F112" s="1" t="s">
        <v>143</v>
      </c>
      <c r="G112">
        <v>1</v>
      </c>
      <c r="H112" s="1" t="s">
        <v>170</v>
      </c>
      <c r="I112" s="1" t="s">
        <v>100</v>
      </c>
      <c r="J112" s="1" t="str" cm="1">
        <f t="array" ref="J112">IFERROR(_xlfn.XLOOKUP('orders(main)'!$F112,Table10[[#All],[item_id]],Table10[[#All],[item_name]]), "N/A")</f>
        <v>Lemonade</v>
      </c>
      <c r="K112" s="1" t="s">
        <v>91</v>
      </c>
      <c r="L112" s="1" cm="1">
        <f t="array" ref="L112">IFERROR(_xlfn.XLOOKUP('orders(main)'!$F112,Table10[[#All],[item_id]],Table10[[#All],[item_price]]), "N/A")</f>
        <v>3.75</v>
      </c>
    </row>
    <row r="113" spans="1:12" x14ac:dyDescent="0.25">
      <c r="A113">
        <v>112</v>
      </c>
      <c r="B113" s="1" t="s">
        <v>259</v>
      </c>
      <c r="C113" s="2">
        <v>45334.666932870372</v>
      </c>
      <c r="D113" s="3">
        <v>45334.666932870372</v>
      </c>
      <c r="E113" s="4">
        <v>45334.666932870372</v>
      </c>
      <c r="F113" s="1" t="s">
        <v>97</v>
      </c>
      <c r="G113">
        <v>1</v>
      </c>
      <c r="H113" s="1" t="s">
        <v>180</v>
      </c>
      <c r="I113" s="1" t="s">
        <v>159</v>
      </c>
      <c r="J113" s="1" t="str" cm="1">
        <f t="array" ref="J113">IFERROR(_xlfn.XLOOKUP('orders(main)'!$F113,Table10[[#All],[item_id]],Table10[[#All],[item_name]]), "N/A")</f>
        <v>Flat White</v>
      </c>
      <c r="K113" s="1" t="s">
        <v>100</v>
      </c>
      <c r="L113" s="1" cm="1">
        <f t="array" ref="L113">IFERROR(_xlfn.XLOOKUP('orders(main)'!$F113,Table10[[#All],[item_id]],Table10[[#All],[item_price]]), "N/A")</f>
        <v>3.15</v>
      </c>
    </row>
    <row r="114" spans="1:12" x14ac:dyDescent="0.25">
      <c r="A114">
        <v>113</v>
      </c>
      <c r="B114" s="1" t="s">
        <v>260</v>
      </c>
      <c r="C114" s="2">
        <v>45334.684421296297</v>
      </c>
      <c r="D114" s="3">
        <v>45334.684421296297</v>
      </c>
      <c r="E114" s="4">
        <v>45334.684421296297</v>
      </c>
      <c r="F114" s="1" t="s">
        <v>130</v>
      </c>
      <c r="G114">
        <v>1</v>
      </c>
      <c r="H114" s="1" t="s">
        <v>233</v>
      </c>
      <c r="I114" s="1" t="s">
        <v>159</v>
      </c>
      <c r="J114" s="1" t="str" cm="1">
        <f t="array" ref="J114">IFERROR(_xlfn.XLOOKUP('orders(main)'!$F114,Table10[[#All],[item_id]],Table10[[#All],[item_name]]), "N/A")</f>
        <v>Cold Mocha</v>
      </c>
      <c r="K114" s="1" t="s">
        <v>88</v>
      </c>
      <c r="L114" s="1" cm="1">
        <f t="array" ref="L114">IFERROR(_xlfn.XLOOKUP('orders(main)'!$F114,Table10[[#All],[item_id]],Table10[[#All],[item_price]]), "N/A")</f>
        <v>4</v>
      </c>
    </row>
    <row r="115" spans="1:12" x14ac:dyDescent="0.25">
      <c r="A115">
        <v>114</v>
      </c>
      <c r="B115" s="1" t="s">
        <v>261</v>
      </c>
      <c r="C115" s="2">
        <v>45334.701909722222</v>
      </c>
      <c r="D115" s="3">
        <v>45334.701909722222</v>
      </c>
      <c r="E115" s="4">
        <v>45334.701909722222</v>
      </c>
      <c r="F115" s="1" t="s">
        <v>117</v>
      </c>
      <c r="G115">
        <v>1</v>
      </c>
      <c r="H115" s="1" t="s">
        <v>176</v>
      </c>
      <c r="I115" s="1" t="s">
        <v>159</v>
      </c>
      <c r="J115" s="1" t="str" cm="1">
        <f t="array" ref="J115">IFERROR(_xlfn.XLOOKUP('orders(main)'!$F115,Table10[[#All],[item_id]],Table10[[#All],[item_name]]), "N/A")</f>
        <v>White Mocha</v>
      </c>
      <c r="K115" s="1" t="s">
        <v>91</v>
      </c>
      <c r="L115" s="1" cm="1">
        <f t="array" ref="L115">IFERROR(_xlfn.XLOOKUP('orders(main)'!$F115,Table10[[#All],[item_id]],Table10[[#All],[item_price]]), "N/A")</f>
        <v>4.7</v>
      </c>
    </row>
    <row r="116" spans="1:12" x14ac:dyDescent="0.25">
      <c r="A116">
        <v>115</v>
      </c>
      <c r="B116" s="1" t="s">
        <v>262</v>
      </c>
      <c r="C116" s="2">
        <v>45334.708854166667</v>
      </c>
      <c r="D116" s="3">
        <v>45334.708854166667</v>
      </c>
      <c r="E116" s="4">
        <v>45334.708854166667</v>
      </c>
      <c r="F116" s="1" t="s">
        <v>84</v>
      </c>
      <c r="G116">
        <v>1</v>
      </c>
      <c r="H116" s="1" t="s">
        <v>263</v>
      </c>
      <c r="I116" s="1" t="s">
        <v>159</v>
      </c>
      <c r="J116" s="1" t="str" cm="1">
        <f t="array" ref="J116">IFERROR(_xlfn.XLOOKUP('orders(main)'!$F116,Table10[[#All],[item_id]],Table10[[#All],[item_name]]), "N/A")</f>
        <v>Cappuccino</v>
      </c>
      <c r="K116" s="1" t="s">
        <v>88</v>
      </c>
      <c r="L116" s="1" cm="1">
        <f t="array" ref="L116">IFERROR(_xlfn.XLOOKUP('orders(main)'!$F116,Table10[[#All],[item_id]],Table10[[#All],[item_price]]), "N/A")</f>
        <v>3.45</v>
      </c>
    </row>
    <row r="117" spans="1:12" x14ac:dyDescent="0.25">
      <c r="A117">
        <v>116</v>
      </c>
      <c r="B117" s="1" t="s">
        <v>264</v>
      </c>
      <c r="C117" s="2">
        <v>45335.301388888889</v>
      </c>
      <c r="D117" s="3">
        <v>45335.301388888889</v>
      </c>
      <c r="E117" s="4">
        <v>45335.301388888889</v>
      </c>
      <c r="F117" s="1" t="s">
        <v>89</v>
      </c>
      <c r="G117">
        <v>1</v>
      </c>
      <c r="H117" s="1" t="s">
        <v>265</v>
      </c>
      <c r="I117" s="1" t="s">
        <v>159</v>
      </c>
      <c r="J117" s="1" t="str" cm="1">
        <f t="array" ref="J117">IFERROR(_xlfn.XLOOKUP('orders(main)'!$F117,Table10[[#All],[item_id]],Table10[[#All],[item_name]]), "N/A")</f>
        <v>Cappuccino</v>
      </c>
      <c r="K117" s="1" t="s">
        <v>91</v>
      </c>
      <c r="L117" s="1" cm="1">
        <f t="array" ref="L117">IFERROR(_xlfn.XLOOKUP('orders(main)'!$F117,Table10[[#All],[item_id]],Table10[[#All],[item_price]]), "N/A")</f>
        <v>3.75</v>
      </c>
    </row>
    <row r="118" spans="1:12" x14ac:dyDescent="0.25">
      <c r="A118">
        <v>117</v>
      </c>
      <c r="B118" s="1" t="s">
        <v>266</v>
      </c>
      <c r="C118" s="2">
        <v>45335.304861111108</v>
      </c>
      <c r="D118" s="3">
        <v>45335.304861111108</v>
      </c>
      <c r="E118" s="4">
        <v>45335.304861111108</v>
      </c>
      <c r="F118" s="1" t="s">
        <v>95</v>
      </c>
      <c r="G118">
        <v>1</v>
      </c>
      <c r="H118" s="1" t="s">
        <v>267</v>
      </c>
      <c r="I118" s="1" t="s">
        <v>162</v>
      </c>
      <c r="J118" s="1" t="str" cm="1">
        <f t="array" ref="J118">IFERROR(_xlfn.XLOOKUP('orders(main)'!$F118,Table10[[#All],[item_id]],Table10[[#All],[item_name]]), "N/A")</f>
        <v>Latte</v>
      </c>
      <c r="K118" s="1" t="s">
        <v>91</v>
      </c>
      <c r="L118" s="1" cm="1">
        <f t="array" ref="L118">IFERROR(_xlfn.XLOOKUP('orders(main)'!$F118,Table10[[#All],[item_id]],Table10[[#All],[item_price]]), "N/A")</f>
        <v>3.75</v>
      </c>
    </row>
    <row r="119" spans="1:12" x14ac:dyDescent="0.25">
      <c r="A119">
        <v>118</v>
      </c>
      <c r="B119" s="1" t="s">
        <v>266</v>
      </c>
      <c r="C119" s="2">
        <v>45335.304861111108</v>
      </c>
      <c r="D119" s="3">
        <v>45335.304861111108</v>
      </c>
      <c r="E119" s="4">
        <v>45335.304861111108</v>
      </c>
      <c r="F119" s="1" t="s">
        <v>268</v>
      </c>
      <c r="G119">
        <v>1</v>
      </c>
      <c r="H119" s="1" t="s">
        <v>267</v>
      </c>
      <c r="I119" s="1" t="s">
        <v>100</v>
      </c>
      <c r="J119" s="1" t="str" cm="1">
        <f t="array" ref="J119">IFERROR(_xlfn.XLOOKUP('orders(main)'!$F119,Table10[[#All],[item_id]],Table10[[#All],[item_name]]), "N/A")</f>
        <v>N/A</v>
      </c>
      <c r="K119" s="1" t="s">
        <v>100</v>
      </c>
      <c r="L119" s="1" t="str" cm="1">
        <f t="array" ref="L119">IFERROR(_xlfn.XLOOKUP('orders(main)'!$F119,Table10[[#All],[item_id]],Table10[[#All],[item_price]]), "N/A")</f>
        <v>N/A</v>
      </c>
    </row>
    <row r="120" spans="1:12" x14ac:dyDescent="0.25">
      <c r="A120">
        <v>119</v>
      </c>
      <c r="B120" s="1" t="s">
        <v>269</v>
      </c>
      <c r="C120" s="2">
        <v>45335.308333333334</v>
      </c>
      <c r="D120" s="3">
        <v>45335.308333333334</v>
      </c>
      <c r="E120" s="4">
        <v>45335.308333333334</v>
      </c>
      <c r="F120" s="1" t="s">
        <v>130</v>
      </c>
      <c r="G120">
        <v>1</v>
      </c>
      <c r="H120" s="1" t="s">
        <v>270</v>
      </c>
      <c r="I120" s="1" t="s">
        <v>159</v>
      </c>
      <c r="J120" s="1" t="str" cm="1">
        <f t="array" ref="J120">IFERROR(_xlfn.XLOOKUP('orders(main)'!$F120,Table10[[#All],[item_id]],Table10[[#All],[item_name]]), "N/A")</f>
        <v>Cold Mocha</v>
      </c>
      <c r="K120" s="1" t="s">
        <v>88</v>
      </c>
      <c r="L120" s="1" cm="1">
        <f t="array" ref="L120">IFERROR(_xlfn.XLOOKUP('orders(main)'!$F120,Table10[[#All],[item_id]],Table10[[#All],[item_price]]), "N/A")</f>
        <v>4</v>
      </c>
    </row>
    <row r="121" spans="1:12" x14ac:dyDescent="0.25">
      <c r="A121">
        <v>120</v>
      </c>
      <c r="B121" s="1" t="s">
        <v>271</v>
      </c>
      <c r="C121" s="2">
        <v>45335.3125</v>
      </c>
      <c r="D121" s="3">
        <v>45335.3125</v>
      </c>
      <c r="E121" s="4">
        <v>45335.3125</v>
      </c>
      <c r="F121" s="1" t="s">
        <v>145</v>
      </c>
      <c r="G121">
        <v>1</v>
      </c>
      <c r="H121" s="1" t="s">
        <v>158</v>
      </c>
      <c r="I121" s="1" t="s">
        <v>162</v>
      </c>
      <c r="J121" s="1" t="str" cm="1">
        <f t="array" ref="J121">IFERROR(_xlfn.XLOOKUP('orders(main)'!$F121,Table10[[#All],[item_id]],Table10[[#All],[item_name]]), "N/A")</f>
        <v>Sandwich Ham&amp;Cheese</v>
      </c>
      <c r="K121" s="1" t="s">
        <v>100</v>
      </c>
      <c r="L121" s="1" cm="1">
        <f t="array" ref="L121">IFERROR(_xlfn.XLOOKUP('orders(main)'!$F121,Table10[[#All],[item_id]],Table10[[#All],[item_price]]), "N/A")</f>
        <v>5.6</v>
      </c>
    </row>
    <row r="122" spans="1:12" x14ac:dyDescent="0.25">
      <c r="A122">
        <v>121</v>
      </c>
      <c r="B122" s="1" t="s">
        <v>271</v>
      </c>
      <c r="C122" s="2">
        <v>45335.3125</v>
      </c>
      <c r="D122" s="3">
        <v>45335.3125</v>
      </c>
      <c r="E122" s="4">
        <v>45335.3125</v>
      </c>
      <c r="F122" s="1" t="s">
        <v>114</v>
      </c>
      <c r="G122">
        <v>1</v>
      </c>
      <c r="H122" s="1" t="s">
        <v>158</v>
      </c>
      <c r="I122" s="1" t="s">
        <v>100</v>
      </c>
      <c r="J122" s="1" t="str" cm="1">
        <f t="array" ref="J122">IFERROR(_xlfn.XLOOKUP('orders(main)'!$F122,Table10[[#All],[item_id]],Table10[[#All],[item_name]]), "N/A")</f>
        <v>White Mocha</v>
      </c>
      <c r="K122" s="1" t="s">
        <v>88</v>
      </c>
      <c r="L122" s="1" cm="1">
        <f t="array" ref="L122">IFERROR(_xlfn.XLOOKUP('orders(main)'!$F122,Table10[[#All],[item_id]],Table10[[#All],[item_price]]), "N/A")</f>
        <v>4.5</v>
      </c>
    </row>
    <row r="123" spans="1:12" x14ac:dyDescent="0.25">
      <c r="A123">
        <v>122</v>
      </c>
      <c r="B123" s="1" t="s">
        <v>272</v>
      </c>
      <c r="C123" s="2">
        <v>45335.315972222219</v>
      </c>
      <c r="D123" s="3">
        <v>45335.315972222219</v>
      </c>
      <c r="E123" s="4">
        <v>45335.315972222219</v>
      </c>
      <c r="F123" s="1" t="s">
        <v>101</v>
      </c>
      <c r="G123">
        <v>1</v>
      </c>
      <c r="H123" s="1" t="s">
        <v>161</v>
      </c>
      <c r="I123" s="1" t="s">
        <v>159</v>
      </c>
      <c r="J123" s="1" t="str" cm="1">
        <f t="array" ref="J123">IFERROR(_xlfn.XLOOKUP('orders(main)'!$F123,Table10[[#All],[item_id]],Table10[[#All],[item_name]]), "N/A")</f>
        <v>Caramel Macchiato</v>
      </c>
      <c r="K123" s="1" t="s">
        <v>88</v>
      </c>
      <c r="L123" s="1" cm="1">
        <f t="array" ref="L123">IFERROR(_xlfn.XLOOKUP('orders(main)'!$F123,Table10[[#All],[item_id]],Table10[[#All],[item_price]]), "N/A")</f>
        <v>4.2</v>
      </c>
    </row>
    <row r="124" spans="1:12" x14ac:dyDescent="0.25">
      <c r="A124">
        <v>123</v>
      </c>
      <c r="B124" s="1" t="s">
        <v>273</v>
      </c>
      <c r="C124" s="2">
        <v>45335.319444444445</v>
      </c>
      <c r="D124" s="3">
        <v>45335.319444444445</v>
      </c>
      <c r="E124" s="4">
        <v>45335.319444444445</v>
      </c>
      <c r="F124" s="1" t="s">
        <v>140</v>
      </c>
      <c r="G124">
        <v>1</v>
      </c>
      <c r="H124" s="1" t="s">
        <v>164</v>
      </c>
      <c r="I124" s="1" t="s">
        <v>162</v>
      </c>
      <c r="J124" s="1" t="str" cm="1">
        <f t="array" ref="J124">IFERROR(_xlfn.XLOOKUP('orders(main)'!$F124,Table10[[#All],[item_id]],Table10[[#All],[item_name]]), "N/A")</f>
        <v>Lemonade</v>
      </c>
      <c r="K124" s="1" t="s">
        <v>88</v>
      </c>
      <c r="L124" s="1" cm="1">
        <f t="array" ref="L124">IFERROR(_xlfn.XLOOKUP('orders(main)'!$F124,Table10[[#All],[item_id]],Table10[[#All],[item_price]]), "N/A")</f>
        <v>3.35</v>
      </c>
    </row>
    <row r="125" spans="1:12" x14ac:dyDescent="0.25">
      <c r="A125">
        <v>124</v>
      </c>
      <c r="B125" s="1" t="s">
        <v>274</v>
      </c>
      <c r="C125" s="2">
        <v>45335.322916666664</v>
      </c>
      <c r="D125" s="3">
        <v>45335.322916666664</v>
      </c>
      <c r="E125" s="4">
        <v>45335.322916666664</v>
      </c>
      <c r="F125" s="1" t="s">
        <v>124</v>
      </c>
      <c r="G125">
        <v>1</v>
      </c>
      <c r="H125" s="1" t="s">
        <v>166</v>
      </c>
      <c r="I125" s="1" t="s">
        <v>159</v>
      </c>
      <c r="J125" s="1" t="str" cm="1">
        <f t="array" ref="J125">IFERROR(_xlfn.XLOOKUP('orders(main)'!$F125,Table10[[#All],[item_id]],Table10[[#All],[item_name]]), "N/A")</f>
        <v>Cold Coffee</v>
      </c>
      <c r="K125" s="1" t="s">
        <v>88</v>
      </c>
      <c r="L125" s="1" cm="1">
        <f t="array" ref="L125">IFERROR(_xlfn.XLOOKUP('orders(main)'!$F125,Table10[[#All],[item_id]],Table10[[#All],[item_price]]), "N/A")</f>
        <v>3.45</v>
      </c>
    </row>
    <row r="126" spans="1:12" x14ac:dyDescent="0.25">
      <c r="A126">
        <v>125</v>
      </c>
      <c r="B126" s="1" t="s">
        <v>275</v>
      </c>
      <c r="C126" s="2">
        <v>45335.326388888891</v>
      </c>
      <c r="D126" s="3">
        <v>45335.326388888891</v>
      </c>
      <c r="E126" s="4">
        <v>45335.326388888891</v>
      </c>
      <c r="F126" s="1" t="s">
        <v>106</v>
      </c>
      <c r="G126">
        <v>1</v>
      </c>
      <c r="H126" s="1" t="s">
        <v>168</v>
      </c>
      <c r="I126" s="1" t="s">
        <v>162</v>
      </c>
      <c r="J126" s="1" t="str" cm="1">
        <f t="array" ref="J126">IFERROR(_xlfn.XLOOKUP('orders(main)'!$F126,Table10[[#All],[item_id]],Table10[[#All],[item_name]]), "N/A")</f>
        <v>Espresso</v>
      </c>
      <c r="K126" s="1" t="s">
        <v>100</v>
      </c>
      <c r="L126" s="1" cm="1">
        <f t="array" ref="L126">IFERROR(_xlfn.XLOOKUP('orders(main)'!$F126,Table10[[#All],[item_id]],Table10[[#All],[item_price]]), "N/A")</f>
        <v>2.15</v>
      </c>
    </row>
    <row r="127" spans="1:12" x14ac:dyDescent="0.25">
      <c r="A127">
        <v>126</v>
      </c>
      <c r="B127" s="1" t="s">
        <v>275</v>
      </c>
      <c r="C127" s="2">
        <v>45335.326388888891</v>
      </c>
      <c r="D127" s="3">
        <v>45335.326388888891</v>
      </c>
      <c r="E127" s="4">
        <v>45335.326388888891</v>
      </c>
      <c r="F127" s="1" t="s">
        <v>149</v>
      </c>
      <c r="G127">
        <v>1</v>
      </c>
      <c r="H127" s="1" t="s">
        <v>168</v>
      </c>
      <c r="I127" s="1" t="s">
        <v>100</v>
      </c>
      <c r="J127" s="1" t="str" cm="1">
        <f t="array" ref="J127">IFERROR(_xlfn.XLOOKUP('orders(main)'!$F127,Table10[[#All],[item_id]],Table10[[#All],[item_name]]), "N/A")</f>
        <v>Sandwich Salami&amp;Mozzarella</v>
      </c>
      <c r="K127" s="1" t="s">
        <v>100</v>
      </c>
      <c r="L127" s="1" cm="1">
        <f t="array" ref="L127">IFERROR(_xlfn.XLOOKUP('orders(main)'!$F127,Table10[[#All],[item_id]],Table10[[#All],[item_price]]), "N/A")</f>
        <v>5.5</v>
      </c>
    </row>
    <row r="128" spans="1:12" x14ac:dyDescent="0.25">
      <c r="A128">
        <v>127</v>
      </c>
      <c r="B128" s="1" t="s">
        <v>276</v>
      </c>
      <c r="C128" s="2">
        <v>45335.330555555556</v>
      </c>
      <c r="D128" s="3">
        <v>45335.330555555556</v>
      </c>
      <c r="E128" s="4">
        <v>45335.330555555556</v>
      </c>
      <c r="F128" s="1" t="s">
        <v>84</v>
      </c>
      <c r="G128">
        <v>1</v>
      </c>
      <c r="H128" s="1" t="s">
        <v>170</v>
      </c>
      <c r="I128" s="1" t="s">
        <v>159</v>
      </c>
      <c r="J128" s="1" t="str" cm="1">
        <f t="array" ref="J128">IFERROR(_xlfn.XLOOKUP('orders(main)'!$F128,Table10[[#All],[item_id]],Table10[[#All],[item_name]]), "N/A")</f>
        <v>Cappuccino</v>
      </c>
      <c r="K128" s="1" t="s">
        <v>88</v>
      </c>
      <c r="L128" s="1" cm="1">
        <f t="array" ref="L128">IFERROR(_xlfn.XLOOKUP('orders(main)'!$F128,Table10[[#All],[item_id]],Table10[[#All],[item_price]]), "N/A")</f>
        <v>3.45</v>
      </c>
    </row>
    <row r="129" spans="1:12" x14ac:dyDescent="0.25">
      <c r="A129">
        <v>128</v>
      </c>
      <c r="B129" s="1" t="s">
        <v>277</v>
      </c>
      <c r="C129" s="2">
        <v>45335.334027777775</v>
      </c>
      <c r="D129" s="3">
        <v>45335.334027777775</v>
      </c>
      <c r="E129" s="4">
        <v>45335.334027777775</v>
      </c>
      <c r="F129" s="1" t="s">
        <v>135</v>
      </c>
      <c r="G129">
        <v>1</v>
      </c>
      <c r="H129" s="1" t="s">
        <v>172</v>
      </c>
      <c r="I129" s="1" t="s">
        <v>162</v>
      </c>
      <c r="J129" s="1" t="str" cm="1">
        <f t="array" ref="J129">IFERROR(_xlfn.XLOOKUP('orders(main)'!$F129,Table10[[#All],[item_id]],Table10[[#All],[item_name]]), "N/A")</f>
        <v>Iced Tea</v>
      </c>
      <c r="K129" s="1" t="s">
        <v>88</v>
      </c>
      <c r="L129" s="1" cm="1">
        <f t="array" ref="L129">IFERROR(_xlfn.XLOOKUP('orders(main)'!$F129,Table10[[#All],[item_id]],Table10[[#All],[item_price]]), "N/A")</f>
        <v>3.25</v>
      </c>
    </row>
    <row r="130" spans="1:12" x14ac:dyDescent="0.25">
      <c r="A130">
        <v>129</v>
      </c>
      <c r="B130" s="1" t="s">
        <v>278</v>
      </c>
      <c r="C130" s="2">
        <v>45335.337500000001</v>
      </c>
      <c r="D130" s="3">
        <v>45335.337500000001</v>
      </c>
      <c r="E130" s="4">
        <v>45335.337500000001</v>
      </c>
      <c r="F130" s="1" t="s">
        <v>92</v>
      </c>
      <c r="G130">
        <v>1</v>
      </c>
      <c r="H130" s="1" t="s">
        <v>174</v>
      </c>
      <c r="I130" s="1" t="s">
        <v>159</v>
      </c>
      <c r="J130" s="1" t="str" cm="1">
        <f t="array" ref="J130">IFERROR(_xlfn.XLOOKUP('orders(main)'!$F130,Table10[[#All],[item_id]],Table10[[#All],[item_name]]), "N/A")</f>
        <v>Latte</v>
      </c>
      <c r="K130" s="1" t="s">
        <v>88</v>
      </c>
      <c r="L130" s="1" cm="1">
        <f t="array" ref="L130">IFERROR(_xlfn.XLOOKUP('orders(main)'!$F130,Table10[[#All],[item_id]],Table10[[#All],[item_price]]), "N/A")</f>
        <v>3.45</v>
      </c>
    </row>
    <row r="131" spans="1:12" x14ac:dyDescent="0.25">
      <c r="A131">
        <v>130</v>
      </c>
      <c r="B131" s="1" t="s">
        <v>278</v>
      </c>
      <c r="C131" s="2">
        <v>45335.337500000001</v>
      </c>
      <c r="D131" s="3">
        <v>45335.337500000001</v>
      </c>
      <c r="E131" s="4">
        <v>45335.337500000001</v>
      </c>
      <c r="F131" s="1" t="s">
        <v>279</v>
      </c>
      <c r="G131">
        <v>1</v>
      </c>
      <c r="H131" s="1" t="s">
        <v>174</v>
      </c>
      <c r="I131" s="1" t="s">
        <v>100</v>
      </c>
      <c r="J131" s="1" t="str" cm="1">
        <f t="array" ref="J131">IFERROR(_xlfn.XLOOKUP('orders(main)'!$F131,Table10[[#All],[item_id]],Table10[[#All],[item_name]]), "N/A")</f>
        <v>N/A</v>
      </c>
      <c r="K131" s="1" t="s">
        <v>100</v>
      </c>
      <c r="L131" s="1" t="str" cm="1">
        <f t="array" ref="L131">IFERROR(_xlfn.XLOOKUP('orders(main)'!$F131,Table10[[#All],[item_id]],Table10[[#All],[item_price]]), "N/A")</f>
        <v>N/A</v>
      </c>
    </row>
    <row r="132" spans="1:12" x14ac:dyDescent="0.25">
      <c r="A132">
        <v>131</v>
      </c>
      <c r="B132" s="1" t="s">
        <v>280</v>
      </c>
      <c r="C132" s="2">
        <v>45335.34097222222</v>
      </c>
      <c r="D132" s="3">
        <v>45335.34097222222</v>
      </c>
      <c r="E132" s="4">
        <v>45335.34097222222</v>
      </c>
      <c r="F132" s="1" t="s">
        <v>143</v>
      </c>
      <c r="G132">
        <v>1</v>
      </c>
      <c r="H132" s="1" t="s">
        <v>176</v>
      </c>
      <c r="I132" s="1" t="s">
        <v>162</v>
      </c>
      <c r="J132" s="1" t="str" cm="1">
        <f t="array" ref="J132">IFERROR(_xlfn.XLOOKUP('orders(main)'!$F132,Table10[[#All],[item_id]],Table10[[#All],[item_name]]), "N/A")</f>
        <v>Lemonade</v>
      </c>
      <c r="K132" s="1" t="s">
        <v>91</v>
      </c>
      <c r="L132" s="1" cm="1">
        <f t="array" ref="L132">IFERROR(_xlfn.XLOOKUP('orders(main)'!$F132,Table10[[#All],[item_id]],Table10[[#All],[item_price]]), "N/A")</f>
        <v>3.75</v>
      </c>
    </row>
    <row r="133" spans="1:12" x14ac:dyDescent="0.25">
      <c r="A133">
        <v>132</v>
      </c>
      <c r="B133" s="1" t="s">
        <v>281</v>
      </c>
      <c r="C133" s="2">
        <v>45335.345138888886</v>
      </c>
      <c r="D133" s="3">
        <v>45335.345138888886</v>
      </c>
      <c r="E133" s="4">
        <v>45335.345138888886</v>
      </c>
      <c r="F133" s="1" t="s">
        <v>133</v>
      </c>
      <c r="G133">
        <v>1</v>
      </c>
      <c r="H133" s="1" t="s">
        <v>178</v>
      </c>
      <c r="I133" s="1" t="s">
        <v>159</v>
      </c>
      <c r="J133" s="1" t="str" cm="1">
        <f t="array" ref="J133">IFERROR(_xlfn.XLOOKUP('orders(main)'!$F133,Table10[[#All],[item_id]],Table10[[#All],[item_name]]), "N/A")</f>
        <v>Cold Mocha</v>
      </c>
      <c r="K133" s="1" t="s">
        <v>91</v>
      </c>
      <c r="L133" s="1" cm="1">
        <f t="array" ref="L133">IFERROR(_xlfn.XLOOKUP('orders(main)'!$F133,Table10[[#All],[item_id]],Table10[[#All],[item_price]]), "N/A")</f>
        <v>4.5999999999999996</v>
      </c>
    </row>
    <row r="134" spans="1:12" x14ac:dyDescent="0.25">
      <c r="A134">
        <v>133</v>
      </c>
      <c r="B134" s="1" t="s">
        <v>282</v>
      </c>
      <c r="C134" s="2">
        <v>45335.348611111112</v>
      </c>
      <c r="D134" s="3">
        <v>45335.348611111112</v>
      </c>
      <c r="E134" s="4">
        <v>45335.348611111112</v>
      </c>
      <c r="F134" s="1" t="s">
        <v>97</v>
      </c>
      <c r="G134">
        <v>1</v>
      </c>
      <c r="H134" s="1" t="s">
        <v>180</v>
      </c>
      <c r="I134" s="1" t="s">
        <v>162</v>
      </c>
      <c r="J134" s="1" t="str" cm="1">
        <f t="array" ref="J134">IFERROR(_xlfn.XLOOKUP('orders(main)'!$F134,Table10[[#All],[item_id]],Table10[[#All],[item_name]]), "N/A")</f>
        <v>Flat White</v>
      </c>
      <c r="K134" s="1" t="s">
        <v>100</v>
      </c>
      <c r="L134" s="1" cm="1">
        <f t="array" ref="L134">IFERROR(_xlfn.XLOOKUP('orders(main)'!$F134,Table10[[#All],[item_id]],Table10[[#All],[item_price]]), "N/A")</f>
        <v>3.15</v>
      </c>
    </row>
    <row r="135" spans="1:12" x14ac:dyDescent="0.25">
      <c r="A135">
        <v>134</v>
      </c>
      <c r="B135" s="1" t="s">
        <v>282</v>
      </c>
      <c r="C135" s="2">
        <v>45335.348611111112</v>
      </c>
      <c r="D135" s="3">
        <v>45335.348611111112</v>
      </c>
      <c r="E135" s="4">
        <v>45335.348611111112</v>
      </c>
      <c r="F135" s="1" t="s">
        <v>117</v>
      </c>
      <c r="G135">
        <v>1</v>
      </c>
      <c r="H135" s="1" t="s">
        <v>180</v>
      </c>
      <c r="I135" s="1" t="s">
        <v>100</v>
      </c>
      <c r="J135" s="1" t="str" cm="1">
        <f t="array" ref="J135">IFERROR(_xlfn.XLOOKUP('orders(main)'!$F135,Table10[[#All],[item_id]],Table10[[#All],[item_name]]), "N/A")</f>
        <v>White Mocha</v>
      </c>
      <c r="K135" s="1" t="s">
        <v>91</v>
      </c>
      <c r="L135" s="1" cm="1">
        <f t="array" ref="L135">IFERROR(_xlfn.XLOOKUP('orders(main)'!$F135,Table10[[#All],[item_id]],Table10[[#All],[item_price]]), "N/A")</f>
        <v>4.7</v>
      </c>
    </row>
    <row r="136" spans="1:12" x14ac:dyDescent="0.25">
      <c r="A136">
        <v>135</v>
      </c>
      <c r="B136" s="1" t="s">
        <v>283</v>
      </c>
      <c r="C136" s="2">
        <v>45335.352083333331</v>
      </c>
      <c r="D136" s="3">
        <v>45335.352083333331</v>
      </c>
      <c r="E136" s="4">
        <v>45335.352083333331</v>
      </c>
      <c r="F136" s="1" t="s">
        <v>112</v>
      </c>
      <c r="G136">
        <v>1</v>
      </c>
      <c r="H136" s="1" t="s">
        <v>263</v>
      </c>
      <c r="I136" s="1" t="s">
        <v>159</v>
      </c>
      <c r="J136" s="1" t="str" cm="1">
        <f t="array" ref="J136">IFERROR(_xlfn.XLOOKUP('orders(main)'!$F136,Table10[[#All],[item_id]],Table10[[#All],[item_name]]), "N/A")</f>
        <v>Mocha</v>
      </c>
      <c r="K136" s="1" t="s">
        <v>91</v>
      </c>
      <c r="L136" s="1" cm="1">
        <f t="array" ref="L136">IFERROR(_xlfn.XLOOKUP('orders(main)'!$F136,Table10[[#All],[item_id]],Table10[[#All],[item_price]]), "N/A")</f>
        <v>4.5999999999999996</v>
      </c>
    </row>
    <row r="137" spans="1:12" x14ac:dyDescent="0.25">
      <c r="A137">
        <v>136</v>
      </c>
      <c r="B137" s="1" t="s">
        <v>284</v>
      </c>
      <c r="C137" s="2">
        <v>45335.355555555558</v>
      </c>
      <c r="D137" s="3">
        <v>45335.355555555558</v>
      </c>
      <c r="E137" s="4">
        <v>45335.355555555558</v>
      </c>
      <c r="F137" s="1" t="s">
        <v>104</v>
      </c>
      <c r="G137">
        <v>1</v>
      </c>
      <c r="H137" s="1" t="s">
        <v>158</v>
      </c>
      <c r="I137" s="1" t="s">
        <v>162</v>
      </c>
      <c r="J137" s="1" t="str" cm="1">
        <f t="array" ref="J137">IFERROR(_xlfn.XLOOKUP('orders(main)'!$F137,Table10[[#All],[item_id]],Table10[[#All],[item_name]]), "N/A")</f>
        <v>Caramel Macchiato</v>
      </c>
      <c r="K137" s="1" t="s">
        <v>91</v>
      </c>
      <c r="L137" s="1" cm="1">
        <f t="array" ref="L137">IFERROR(_xlfn.XLOOKUP('orders(main)'!$F137,Table10[[#All],[item_id]],Table10[[#All],[item_price]]), "N/A")</f>
        <v>4.5999999999999996</v>
      </c>
    </row>
    <row r="138" spans="1:12" x14ac:dyDescent="0.25">
      <c r="A138">
        <v>137</v>
      </c>
      <c r="B138" s="1" t="s">
        <v>285</v>
      </c>
      <c r="C138" s="2">
        <v>45335.359722222223</v>
      </c>
      <c r="D138" s="3">
        <v>45335.359722222223</v>
      </c>
      <c r="E138" s="4">
        <v>45335.359722222223</v>
      </c>
      <c r="F138" s="1" t="s">
        <v>286</v>
      </c>
      <c r="G138">
        <v>1</v>
      </c>
      <c r="H138" s="1" t="s">
        <v>270</v>
      </c>
      <c r="I138" s="1" t="s">
        <v>159</v>
      </c>
      <c r="J138" s="1" t="str" cm="1">
        <f t="array" ref="J138">IFERROR(_xlfn.XLOOKUP('orders(main)'!$F138,Table10[[#All],[item_id]],Table10[[#All],[item_name]]), "N/A")</f>
        <v>N/A</v>
      </c>
      <c r="K138" s="1" t="s">
        <v>100</v>
      </c>
      <c r="L138" s="1" t="str" cm="1">
        <f t="array" ref="L138">IFERROR(_xlfn.XLOOKUP('orders(main)'!$F138,Table10[[#All],[item_id]],Table10[[#All],[item_price]]), "N/A")</f>
        <v>N/A</v>
      </c>
    </row>
    <row r="139" spans="1:12" x14ac:dyDescent="0.25">
      <c r="A139">
        <v>138</v>
      </c>
      <c r="B139" s="1" t="s">
        <v>285</v>
      </c>
      <c r="C139" s="2">
        <v>45335.359722222223</v>
      </c>
      <c r="D139" s="3">
        <v>45335.359722222223</v>
      </c>
      <c r="E139" s="4">
        <v>45335.359722222223</v>
      </c>
      <c r="F139" s="1" t="s">
        <v>138</v>
      </c>
      <c r="G139">
        <v>1</v>
      </c>
      <c r="H139" s="1" t="s">
        <v>270</v>
      </c>
      <c r="I139" s="1" t="s">
        <v>100</v>
      </c>
      <c r="J139" s="1" t="str" cm="1">
        <f t="array" ref="J139">IFERROR(_xlfn.XLOOKUP('orders(main)'!$F139,Table10[[#All],[item_id]],Table10[[#All],[item_name]]), "N/A")</f>
        <v>Iced Tea</v>
      </c>
      <c r="K139" s="1" t="s">
        <v>91</v>
      </c>
      <c r="L139" s="1" cm="1">
        <f t="array" ref="L139">IFERROR(_xlfn.XLOOKUP('orders(main)'!$F139,Table10[[#All],[item_id]],Table10[[#All],[item_price]]), "N/A")</f>
        <v>3.55</v>
      </c>
    </row>
    <row r="140" spans="1:12" x14ac:dyDescent="0.25">
      <c r="A140">
        <v>139</v>
      </c>
      <c r="B140" s="1" t="s">
        <v>287</v>
      </c>
      <c r="C140" s="2">
        <v>45335.363194444442</v>
      </c>
      <c r="D140" s="3">
        <v>45335.363194444442</v>
      </c>
      <c r="E140" s="4">
        <v>45335.363194444442</v>
      </c>
      <c r="F140" s="1" t="s">
        <v>122</v>
      </c>
      <c r="G140">
        <v>1</v>
      </c>
      <c r="H140" s="1" t="s">
        <v>267</v>
      </c>
      <c r="I140" s="1" t="s">
        <v>162</v>
      </c>
      <c r="J140" s="1" t="str" cm="1">
        <f t="array" ref="J140">IFERROR(_xlfn.XLOOKUP('orders(main)'!$F140,Table10[[#All],[item_id]],Table10[[#All],[item_name]]), "N/A")</f>
        <v>Hot Chocolate</v>
      </c>
      <c r="K140" s="1" t="s">
        <v>91</v>
      </c>
      <c r="L140" s="1" cm="1">
        <f t="array" ref="L140">IFERROR(_xlfn.XLOOKUP('orders(main)'!$F140,Table10[[#All],[item_id]],Table10[[#All],[item_price]]), "N/A")</f>
        <v>4.5999999999999996</v>
      </c>
    </row>
    <row r="141" spans="1:12" x14ac:dyDescent="0.25">
      <c r="A141">
        <v>140</v>
      </c>
      <c r="B141" s="1" t="s">
        <v>288</v>
      </c>
      <c r="C141" s="2">
        <v>45335.366666666669</v>
      </c>
      <c r="D141" s="3">
        <v>45335.366666666669</v>
      </c>
      <c r="E141" s="4">
        <v>45335.366666666669</v>
      </c>
      <c r="F141" s="1" t="s">
        <v>109</v>
      </c>
      <c r="G141">
        <v>1</v>
      </c>
      <c r="H141" s="1" t="s">
        <v>161</v>
      </c>
      <c r="I141" s="1" t="s">
        <v>159</v>
      </c>
      <c r="J141" s="1" t="str" cm="1">
        <f t="array" ref="J141">IFERROR(_xlfn.XLOOKUP('orders(main)'!$F141,Table10[[#All],[item_id]],Table10[[#All],[item_name]]), "N/A")</f>
        <v>Mocha</v>
      </c>
      <c r="K141" s="1" t="s">
        <v>88</v>
      </c>
      <c r="L141" s="1" cm="1">
        <f t="array" ref="L141">IFERROR(_xlfn.XLOOKUP('orders(main)'!$F141,Table10[[#All],[item_id]],Table10[[#All],[item_price]]), "N/A")</f>
        <v>4</v>
      </c>
    </row>
    <row r="142" spans="1:12" x14ac:dyDescent="0.25">
      <c r="A142">
        <v>141</v>
      </c>
      <c r="B142" s="1" t="s">
        <v>289</v>
      </c>
      <c r="C142" s="2">
        <v>45335.370138888888</v>
      </c>
      <c r="D142" s="3">
        <v>45335.370138888888</v>
      </c>
      <c r="E142" s="4">
        <v>45335.370138888888</v>
      </c>
      <c r="F142" s="1" t="s">
        <v>89</v>
      </c>
      <c r="G142">
        <v>1</v>
      </c>
      <c r="H142" s="1" t="s">
        <v>164</v>
      </c>
      <c r="I142" s="1" t="s">
        <v>162</v>
      </c>
      <c r="J142" s="1" t="str" cm="1">
        <f t="array" ref="J142">IFERROR(_xlfn.XLOOKUP('orders(main)'!$F142,Table10[[#All],[item_id]],Table10[[#All],[item_name]]), "N/A")</f>
        <v>Cappuccino</v>
      </c>
      <c r="K142" s="1" t="s">
        <v>91</v>
      </c>
      <c r="L142" s="1" cm="1">
        <f t="array" ref="L142">IFERROR(_xlfn.XLOOKUP('orders(main)'!$F142,Table10[[#All],[item_id]],Table10[[#All],[item_price]]), "N/A")</f>
        <v>3.75</v>
      </c>
    </row>
    <row r="143" spans="1:12" x14ac:dyDescent="0.25">
      <c r="A143">
        <v>142</v>
      </c>
      <c r="B143" s="1" t="s">
        <v>289</v>
      </c>
      <c r="C143" s="2">
        <v>45335.370138888888</v>
      </c>
      <c r="D143" s="3">
        <v>45335.370138888888</v>
      </c>
      <c r="E143" s="4">
        <v>45335.370138888888</v>
      </c>
      <c r="F143" s="1" t="s">
        <v>128</v>
      </c>
      <c r="G143">
        <v>1</v>
      </c>
      <c r="H143" s="1" t="s">
        <v>164</v>
      </c>
      <c r="I143" s="1" t="s">
        <v>100</v>
      </c>
      <c r="J143" s="1" t="str" cm="1">
        <f t="array" ref="J143">IFERROR(_xlfn.XLOOKUP('orders(main)'!$F143,Table10[[#All],[item_id]],Table10[[#All],[item_name]]), "N/A")</f>
        <v>Cold Coffee</v>
      </c>
      <c r="K143" s="1" t="s">
        <v>91</v>
      </c>
      <c r="L143" s="1" cm="1">
        <f t="array" ref="L143">IFERROR(_xlfn.XLOOKUP('orders(main)'!$F143,Table10[[#All],[item_id]],Table10[[#All],[item_price]]), "N/A")</f>
        <v>3.75</v>
      </c>
    </row>
    <row r="144" spans="1:12" x14ac:dyDescent="0.25">
      <c r="A144">
        <v>143</v>
      </c>
      <c r="B144" s="1" t="s">
        <v>290</v>
      </c>
      <c r="C144" s="2">
        <v>45335.373611111114</v>
      </c>
      <c r="D144" s="3">
        <v>45335.373611111114</v>
      </c>
      <c r="E144" s="4">
        <v>45335.373611111114</v>
      </c>
      <c r="F144" s="1" t="s">
        <v>119</v>
      </c>
      <c r="G144">
        <v>1</v>
      </c>
      <c r="H144" s="1" t="s">
        <v>166</v>
      </c>
      <c r="I144" s="1" t="s">
        <v>159</v>
      </c>
      <c r="J144" s="1" t="str" cm="1">
        <f t="array" ref="J144">IFERROR(_xlfn.XLOOKUP('orders(main)'!$F144,Table10[[#All],[item_id]],Table10[[#All],[item_name]]), "N/A")</f>
        <v>Hot Chocolate</v>
      </c>
      <c r="K144" s="1" t="s">
        <v>88</v>
      </c>
      <c r="L144" s="1" cm="1">
        <f t="array" ref="L144">IFERROR(_xlfn.XLOOKUP('orders(main)'!$F144,Table10[[#All],[item_id]],Table10[[#All],[item_price]]), "N/A")</f>
        <v>4.2</v>
      </c>
    </row>
    <row r="145" spans="1:12" x14ac:dyDescent="0.25">
      <c r="A145">
        <v>144</v>
      </c>
      <c r="B145" s="1" t="s">
        <v>291</v>
      </c>
      <c r="C145" s="2">
        <v>45335.37777777778</v>
      </c>
      <c r="D145" s="3">
        <v>45335.37777777778</v>
      </c>
      <c r="E145" s="4">
        <v>45335.37777777778</v>
      </c>
      <c r="F145" s="1" t="s">
        <v>292</v>
      </c>
      <c r="G145">
        <v>1</v>
      </c>
      <c r="H145" s="1" t="s">
        <v>168</v>
      </c>
      <c r="I145" s="1" t="s">
        <v>162</v>
      </c>
      <c r="J145" s="1" t="str" cm="1">
        <f t="array" ref="J145">IFERROR(_xlfn.XLOOKUP('orders(main)'!$F145,Table10[[#All],[item_id]],Table10[[#All],[item_name]]), "N/A")</f>
        <v>N/A</v>
      </c>
      <c r="K145" s="1" t="s">
        <v>100</v>
      </c>
      <c r="L145" s="1" t="str" cm="1">
        <f t="array" ref="L145">IFERROR(_xlfn.XLOOKUP('orders(main)'!$F145,Table10[[#All],[item_id]],Table10[[#All],[item_price]]), "N/A")</f>
        <v>N/A</v>
      </c>
    </row>
    <row r="146" spans="1:12" x14ac:dyDescent="0.25">
      <c r="A146">
        <v>145</v>
      </c>
      <c r="B146" s="1" t="s">
        <v>293</v>
      </c>
      <c r="C146" s="2">
        <v>45335.381249999999</v>
      </c>
      <c r="D146" s="3">
        <v>45335.381249999999</v>
      </c>
      <c r="E146" s="4">
        <v>45335.381249999999</v>
      </c>
      <c r="F146" s="1" t="s">
        <v>95</v>
      </c>
      <c r="G146">
        <v>1</v>
      </c>
      <c r="H146" s="1" t="s">
        <v>170</v>
      </c>
      <c r="I146" s="1" t="s">
        <v>159</v>
      </c>
      <c r="J146" s="1" t="str" cm="1">
        <f t="array" ref="J146">IFERROR(_xlfn.XLOOKUP('orders(main)'!$F146,Table10[[#All],[item_id]],Table10[[#All],[item_name]]), "N/A")</f>
        <v>Latte</v>
      </c>
      <c r="K146" s="1" t="s">
        <v>91</v>
      </c>
      <c r="L146" s="1" cm="1">
        <f t="array" ref="L146">IFERROR(_xlfn.XLOOKUP('orders(main)'!$F146,Table10[[#All],[item_id]],Table10[[#All],[item_price]]), "N/A")</f>
        <v>3.75</v>
      </c>
    </row>
    <row r="147" spans="1:12" x14ac:dyDescent="0.25">
      <c r="A147">
        <v>146</v>
      </c>
      <c r="B147" s="1" t="s">
        <v>294</v>
      </c>
      <c r="C147" s="2">
        <v>45335.384722222225</v>
      </c>
      <c r="D147" s="3">
        <v>45335.384722222225</v>
      </c>
      <c r="E147" s="4">
        <v>45335.384722222225</v>
      </c>
      <c r="F147" s="1" t="s">
        <v>140</v>
      </c>
      <c r="G147">
        <v>1</v>
      </c>
      <c r="H147" s="1" t="s">
        <v>172</v>
      </c>
      <c r="I147" s="1" t="s">
        <v>162</v>
      </c>
      <c r="J147" s="1" t="str" cm="1">
        <f t="array" ref="J147">IFERROR(_xlfn.XLOOKUP('orders(main)'!$F147,Table10[[#All],[item_id]],Table10[[#All],[item_name]]), "N/A")</f>
        <v>Lemonade</v>
      </c>
      <c r="K147" s="1" t="s">
        <v>88</v>
      </c>
      <c r="L147" s="1" cm="1">
        <f t="array" ref="L147">IFERROR(_xlfn.XLOOKUP('orders(main)'!$F147,Table10[[#All],[item_id]],Table10[[#All],[item_price]]), "N/A")</f>
        <v>3.35</v>
      </c>
    </row>
    <row r="148" spans="1:12" x14ac:dyDescent="0.25">
      <c r="A148">
        <v>147</v>
      </c>
      <c r="B148" s="1" t="s">
        <v>295</v>
      </c>
      <c r="C148" s="2">
        <v>45335.388194444444</v>
      </c>
      <c r="D148" s="3">
        <v>45335.388194444444</v>
      </c>
      <c r="E148" s="4">
        <v>45335.388194444444</v>
      </c>
      <c r="F148" s="1" t="s">
        <v>101</v>
      </c>
      <c r="G148">
        <v>1</v>
      </c>
      <c r="H148" s="1" t="s">
        <v>174</v>
      </c>
      <c r="I148" s="1" t="s">
        <v>159</v>
      </c>
      <c r="J148" s="1" t="str" cm="1">
        <f t="array" ref="J148">IFERROR(_xlfn.XLOOKUP('orders(main)'!$F148,Table10[[#All],[item_id]],Table10[[#All],[item_name]]), "N/A")</f>
        <v>Caramel Macchiato</v>
      </c>
      <c r="K148" s="1" t="s">
        <v>88</v>
      </c>
      <c r="L148" s="1" cm="1">
        <f t="array" ref="L148">IFERROR(_xlfn.XLOOKUP('orders(main)'!$F148,Table10[[#All],[item_id]],Table10[[#All],[item_price]]), "N/A")</f>
        <v>4.2</v>
      </c>
    </row>
    <row r="149" spans="1:12" x14ac:dyDescent="0.25">
      <c r="A149">
        <v>148</v>
      </c>
      <c r="B149" s="1" t="s">
        <v>296</v>
      </c>
      <c r="C149" s="2">
        <v>45335.392361111109</v>
      </c>
      <c r="D149" s="3">
        <v>45335.392361111109</v>
      </c>
      <c r="E149" s="4">
        <v>45335.392361111109</v>
      </c>
      <c r="F149" s="1" t="s">
        <v>135</v>
      </c>
      <c r="G149">
        <v>1</v>
      </c>
      <c r="H149" s="1" t="s">
        <v>176</v>
      </c>
      <c r="I149" s="1" t="s">
        <v>162</v>
      </c>
      <c r="J149" s="1" t="str" cm="1">
        <f t="array" ref="J149">IFERROR(_xlfn.XLOOKUP('orders(main)'!$F149,Table10[[#All],[item_id]],Table10[[#All],[item_name]]), "N/A")</f>
        <v>Iced Tea</v>
      </c>
      <c r="K149" s="1" t="s">
        <v>88</v>
      </c>
      <c r="L149" s="1" cm="1">
        <f t="array" ref="L149">IFERROR(_xlfn.XLOOKUP('orders(main)'!$F149,Table10[[#All],[item_id]],Table10[[#All],[item_price]]), "N/A")</f>
        <v>3.25</v>
      </c>
    </row>
    <row r="150" spans="1:12" x14ac:dyDescent="0.25">
      <c r="A150">
        <v>149</v>
      </c>
      <c r="B150" s="1" t="s">
        <v>297</v>
      </c>
      <c r="C150" s="2">
        <v>45335.395833333336</v>
      </c>
      <c r="D150" s="3">
        <v>45335.395833333336</v>
      </c>
      <c r="E150" s="4">
        <v>45335.395833333336</v>
      </c>
      <c r="F150" s="1" t="s">
        <v>92</v>
      </c>
      <c r="G150">
        <v>1</v>
      </c>
      <c r="H150" s="1" t="s">
        <v>178</v>
      </c>
      <c r="I150" s="1" t="s">
        <v>159</v>
      </c>
      <c r="J150" s="1" t="str" cm="1">
        <f t="array" ref="J150">IFERROR(_xlfn.XLOOKUP('orders(main)'!$F150,Table10[[#All],[item_id]],Table10[[#All],[item_name]]), "N/A")</f>
        <v>Latte</v>
      </c>
      <c r="K150" s="1" t="s">
        <v>88</v>
      </c>
      <c r="L150" s="1" cm="1">
        <f t="array" ref="L150">IFERROR(_xlfn.XLOOKUP('orders(main)'!$F150,Table10[[#All],[item_id]],Table10[[#All],[item_price]]), "N/A")</f>
        <v>3.45</v>
      </c>
    </row>
    <row r="151" spans="1:12" x14ac:dyDescent="0.25">
      <c r="A151">
        <v>150</v>
      </c>
      <c r="B151" s="1" t="s">
        <v>298</v>
      </c>
      <c r="C151" s="2">
        <v>45335.399305555555</v>
      </c>
      <c r="D151" s="3">
        <v>45335.399305555555</v>
      </c>
      <c r="E151" s="4">
        <v>45335.399305555555</v>
      </c>
      <c r="F151" s="1" t="s">
        <v>143</v>
      </c>
      <c r="G151">
        <v>1</v>
      </c>
      <c r="H151" s="1" t="s">
        <v>180</v>
      </c>
      <c r="I151" s="1" t="s">
        <v>162</v>
      </c>
      <c r="J151" s="1" t="str" cm="1">
        <f t="array" ref="J151">IFERROR(_xlfn.XLOOKUP('orders(main)'!$F151,Table10[[#All],[item_id]],Table10[[#All],[item_name]]), "N/A")</f>
        <v>Lemonade</v>
      </c>
      <c r="K151" s="1" t="s">
        <v>91</v>
      </c>
      <c r="L151" s="1" cm="1">
        <f t="array" ref="L151">IFERROR(_xlfn.XLOOKUP('orders(main)'!$F151,Table10[[#All],[item_id]],Table10[[#All],[item_price]]), "N/A")</f>
        <v>3.75</v>
      </c>
    </row>
    <row r="152" spans="1:12" x14ac:dyDescent="0.25">
      <c r="A152">
        <v>151</v>
      </c>
      <c r="B152" s="1" t="s">
        <v>298</v>
      </c>
      <c r="C152" s="2">
        <v>45335.399305555555</v>
      </c>
      <c r="D152" s="3">
        <v>45335.399305555555</v>
      </c>
      <c r="E152" s="4">
        <v>45335.399305555555</v>
      </c>
      <c r="F152" s="1" t="s">
        <v>117</v>
      </c>
      <c r="G152">
        <v>1</v>
      </c>
      <c r="H152" s="1" t="s">
        <v>180</v>
      </c>
      <c r="I152" s="1" t="s">
        <v>100</v>
      </c>
      <c r="J152" s="1" t="str" cm="1">
        <f t="array" ref="J152">IFERROR(_xlfn.XLOOKUP('orders(main)'!$F152,Table10[[#All],[item_id]],Table10[[#All],[item_name]]), "N/A")</f>
        <v>White Mocha</v>
      </c>
      <c r="K152" s="1" t="s">
        <v>91</v>
      </c>
      <c r="L152" s="1" cm="1">
        <f t="array" ref="L152">IFERROR(_xlfn.XLOOKUP('orders(main)'!$F152,Table10[[#All],[item_id]],Table10[[#All],[item_price]]), "N/A")</f>
        <v>4.7</v>
      </c>
    </row>
    <row r="153" spans="1:12" x14ac:dyDescent="0.25">
      <c r="A153">
        <v>152</v>
      </c>
      <c r="B153" s="1" t="s">
        <v>299</v>
      </c>
      <c r="C153" s="2">
        <v>45335.402777777781</v>
      </c>
      <c r="D153" s="3">
        <v>45335.402777777781</v>
      </c>
      <c r="E153" s="4">
        <v>45335.402777777781</v>
      </c>
      <c r="F153" s="1" t="s">
        <v>133</v>
      </c>
      <c r="G153">
        <v>1</v>
      </c>
      <c r="H153" s="1" t="s">
        <v>263</v>
      </c>
      <c r="I153" s="1" t="s">
        <v>159</v>
      </c>
      <c r="J153" s="1" t="str" cm="1">
        <f t="array" ref="J153">IFERROR(_xlfn.XLOOKUP('orders(main)'!$F153,Table10[[#All],[item_id]],Table10[[#All],[item_name]]), "N/A")</f>
        <v>Cold Mocha</v>
      </c>
      <c r="K153" s="1" t="s">
        <v>91</v>
      </c>
      <c r="L153" s="1" cm="1">
        <f t="array" ref="L153">IFERROR(_xlfn.XLOOKUP('orders(main)'!$F153,Table10[[#All],[item_id]],Table10[[#All],[item_price]]), "N/A")</f>
        <v>4.5999999999999996</v>
      </c>
    </row>
    <row r="154" spans="1:12" x14ac:dyDescent="0.25">
      <c r="A154">
        <v>153</v>
      </c>
      <c r="B154" s="1" t="s">
        <v>300</v>
      </c>
      <c r="C154" s="2">
        <v>45335.406944444447</v>
      </c>
      <c r="D154" s="3">
        <v>45335.406944444447</v>
      </c>
      <c r="E154" s="4">
        <v>45335.406944444447</v>
      </c>
      <c r="F154" s="1" t="s">
        <v>97</v>
      </c>
      <c r="G154">
        <v>1</v>
      </c>
      <c r="H154" s="1" t="s">
        <v>158</v>
      </c>
      <c r="I154" s="1" t="s">
        <v>162</v>
      </c>
      <c r="J154" s="1" t="str" cm="1">
        <f t="array" ref="J154">IFERROR(_xlfn.XLOOKUP('orders(main)'!$F154,Table10[[#All],[item_id]],Table10[[#All],[item_name]]), "N/A")</f>
        <v>Flat White</v>
      </c>
      <c r="K154" s="1" t="s">
        <v>100</v>
      </c>
      <c r="L154" s="1" cm="1">
        <f t="array" ref="L154">IFERROR(_xlfn.XLOOKUP('orders(main)'!$F154,Table10[[#All],[item_id]],Table10[[#All],[item_price]]), "N/A")</f>
        <v>3.15</v>
      </c>
    </row>
    <row r="155" spans="1:12" x14ac:dyDescent="0.25">
      <c r="A155">
        <v>154</v>
      </c>
      <c r="B155" s="1" t="s">
        <v>301</v>
      </c>
      <c r="C155" s="2">
        <v>45335.410416666666</v>
      </c>
      <c r="D155" s="3">
        <v>45335.410416666666</v>
      </c>
      <c r="E155" s="4">
        <v>45335.410416666666</v>
      </c>
      <c r="F155" s="1" t="s">
        <v>286</v>
      </c>
      <c r="G155">
        <v>1</v>
      </c>
      <c r="H155" s="1" t="s">
        <v>270</v>
      </c>
      <c r="I155" s="1" t="s">
        <v>159</v>
      </c>
      <c r="J155" s="1" t="str" cm="1">
        <f t="array" ref="J155">IFERROR(_xlfn.XLOOKUP('orders(main)'!$F155,Table10[[#All],[item_id]],Table10[[#All],[item_name]]), "N/A")</f>
        <v>N/A</v>
      </c>
      <c r="K155" s="1" t="s">
        <v>100</v>
      </c>
      <c r="L155" s="1" t="str" cm="1">
        <f t="array" ref="L155">IFERROR(_xlfn.XLOOKUP('orders(main)'!$F155,Table10[[#All],[item_id]],Table10[[#All],[item_price]]), "N/A")</f>
        <v>N/A</v>
      </c>
    </row>
    <row r="156" spans="1:12" x14ac:dyDescent="0.25">
      <c r="A156">
        <v>155</v>
      </c>
      <c r="B156" s="1" t="s">
        <v>302</v>
      </c>
      <c r="C156" s="2">
        <v>45335.413888888892</v>
      </c>
      <c r="D156" s="3">
        <v>45335.413888888892</v>
      </c>
      <c r="E156" s="4">
        <v>45335.413888888892</v>
      </c>
      <c r="F156" s="1" t="s">
        <v>122</v>
      </c>
      <c r="G156">
        <v>1</v>
      </c>
      <c r="H156" s="1" t="s">
        <v>267</v>
      </c>
      <c r="I156" s="1" t="s">
        <v>162</v>
      </c>
      <c r="J156" s="1" t="str" cm="1">
        <f t="array" ref="J156">IFERROR(_xlfn.XLOOKUP('orders(main)'!$F156,Table10[[#All],[item_id]],Table10[[#All],[item_name]]), "N/A")</f>
        <v>Hot Chocolate</v>
      </c>
      <c r="K156" s="1" t="s">
        <v>91</v>
      </c>
      <c r="L156" s="1" cm="1">
        <f t="array" ref="L156">IFERROR(_xlfn.XLOOKUP('orders(main)'!$F156,Table10[[#All],[item_id]],Table10[[#All],[item_price]]), "N/A")</f>
        <v>4.5999999999999996</v>
      </c>
    </row>
    <row r="157" spans="1:12" x14ac:dyDescent="0.25">
      <c r="A157">
        <v>156</v>
      </c>
      <c r="B157" s="1" t="s">
        <v>303</v>
      </c>
      <c r="C157" s="2">
        <v>45335.417361111111</v>
      </c>
      <c r="D157" s="3">
        <v>45335.417361111111</v>
      </c>
      <c r="E157" s="4">
        <v>45335.417361111111</v>
      </c>
      <c r="F157" s="1" t="s">
        <v>109</v>
      </c>
      <c r="G157">
        <v>1</v>
      </c>
      <c r="H157" s="1" t="s">
        <v>161</v>
      </c>
      <c r="I157" s="1" t="s">
        <v>159</v>
      </c>
      <c r="J157" s="1" t="str" cm="1">
        <f t="array" ref="J157">IFERROR(_xlfn.XLOOKUP('orders(main)'!$F157,Table10[[#All],[item_id]],Table10[[#All],[item_name]]), "N/A")</f>
        <v>Mocha</v>
      </c>
      <c r="K157" s="1" t="s">
        <v>88</v>
      </c>
      <c r="L157" s="1" cm="1">
        <f t="array" ref="L157">IFERROR(_xlfn.XLOOKUP('orders(main)'!$F157,Table10[[#All],[item_id]],Table10[[#All],[item_price]]), "N/A")</f>
        <v>4</v>
      </c>
    </row>
    <row r="158" spans="1:12" x14ac:dyDescent="0.25">
      <c r="A158">
        <v>157</v>
      </c>
      <c r="B158" s="1" t="s">
        <v>304</v>
      </c>
      <c r="C158" s="2">
        <v>45335.427777777775</v>
      </c>
      <c r="D158" s="3">
        <v>45335.427777777775</v>
      </c>
      <c r="E158" s="4">
        <v>45335.427777777775</v>
      </c>
      <c r="F158" s="1" t="s">
        <v>279</v>
      </c>
      <c r="G158">
        <v>1</v>
      </c>
      <c r="H158" s="1" t="s">
        <v>170</v>
      </c>
      <c r="I158" s="1" t="s">
        <v>162</v>
      </c>
      <c r="J158" s="1" t="str" cm="1">
        <f t="array" ref="J158">IFERROR(_xlfn.XLOOKUP('orders(main)'!$F158,Table10[[#All],[item_id]],Table10[[#All],[item_name]]), "N/A")</f>
        <v>N/A</v>
      </c>
      <c r="K158" s="1" t="s">
        <v>100</v>
      </c>
      <c r="L158" s="1" t="str" cm="1">
        <f t="array" ref="L158">IFERROR(_xlfn.XLOOKUP('orders(main)'!$F158,Table10[[#All],[item_id]],Table10[[#All],[item_price]]), "N/A")</f>
        <v>N/A</v>
      </c>
    </row>
    <row r="159" spans="1:12" x14ac:dyDescent="0.25">
      <c r="A159">
        <v>158</v>
      </c>
      <c r="B159" s="1" t="s">
        <v>305</v>
      </c>
      <c r="C159" s="2">
        <v>45335.438194444447</v>
      </c>
      <c r="D159" s="3">
        <v>45335.438194444447</v>
      </c>
      <c r="E159" s="4">
        <v>45335.438194444447</v>
      </c>
      <c r="F159" s="1" t="s">
        <v>97</v>
      </c>
      <c r="G159">
        <v>1</v>
      </c>
      <c r="H159" s="1" t="s">
        <v>166</v>
      </c>
      <c r="I159" s="1" t="s">
        <v>159</v>
      </c>
      <c r="J159" s="1" t="str" cm="1">
        <f t="array" ref="J159">IFERROR(_xlfn.XLOOKUP('orders(main)'!$F159,Table10[[#All],[item_id]],Table10[[#All],[item_name]]), "N/A")</f>
        <v>Flat White</v>
      </c>
      <c r="K159" s="1" t="s">
        <v>100</v>
      </c>
      <c r="L159" s="1" cm="1">
        <f t="array" ref="L159">IFERROR(_xlfn.XLOOKUP('orders(main)'!$F159,Table10[[#All],[item_id]],Table10[[#All],[item_price]]), "N/A")</f>
        <v>3.15</v>
      </c>
    </row>
    <row r="160" spans="1:12" x14ac:dyDescent="0.25">
      <c r="A160">
        <v>159</v>
      </c>
      <c r="B160" s="1" t="s">
        <v>306</v>
      </c>
      <c r="C160" s="2">
        <v>45335.447916666664</v>
      </c>
      <c r="D160" s="3">
        <v>45335.447916666664</v>
      </c>
      <c r="E160" s="4">
        <v>45335.447916666664</v>
      </c>
      <c r="F160" s="1" t="s">
        <v>122</v>
      </c>
      <c r="G160">
        <v>1</v>
      </c>
      <c r="H160" s="1" t="s">
        <v>172</v>
      </c>
      <c r="I160" s="1" t="s">
        <v>162</v>
      </c>
      <c r="J160" s="1" t="str" cm="1">
        <f t="array" ref="J160">IFERROR(_xlfn.XLOOKUP('orders(main)'!$F160,Table10[[#All],[item_id]],Table10[[#All],[item_name]]), "N/A")</f>
        <v>Hot Chocolate</v>
      </c>
      <c r="K160" s="1" t="s">
        <v>91</v>
      </c>
      <c r="L160" s="1" cm="1">
        <f t="array" ref="L160">IFERROR(_xlfn.XLOOKUP('orders(main)'!$F160,Table10[[#All],[item_id]],Table10[[#All],[item_price]]), "N/A")</f>
        <v>4.5999999999999996</v>
      </c>
    </row>
    <row r="161" spans="1:12" x14ac:dyDescent="0.25">
      <c r="A161">
        <v>160</v>
      </c>
      <c r="B161" s="1" t="s">
        <v>306</v>
      </c>
      <c r="C161" s="2">
        <v>45335.447916666664</v>
      </c>
      <c r="D161" s="3">
        <v>45335.447916666664</v>
      </c>
      <c r="E161" s="4">
        <v>45335.447916666664</v>
      </c>
      <c r="F161" s="1" t="s">
        <v>145</v>
      </c>
      <c r="G161">
        <v>1</v>
      </c>
      <c r="H161" s="1" t="s">
        <v>172</v>
      </c>
      <c r="I161" s="1" t="s">
        <v>100</v>
      </c>
      <c r="J161" s="1" t="str" cm="1">
        <f t="array" ref="J161">IFERROR(_xlfn.XLOOKUP('orders(main)'!$F161,Table10[[#All],[item_id]],Table10[[#All],[item_name]]), "N/A")</f>
        <v>Sandwich Ham&amp;Cheese</v>
      </c>
      <c r="K161" s="1" t="s">
        <v>100</v>
      </c>
      <c r="L161" s="1" cm="1">
        <f t="array" ref="L161">IFERROR(_xlfn.XLOOKUP('orders(main)'!$F161,Table10[[#All],[item_id]],Table10[[#All],[item_price]]), "N/A")</f>
        <v>5.6</v>
      </c>
    </row>
    <row r="162" spans="1:12" x14ac:dyDescent="0.25">
      <c r="A162">
        <v>161</v>
      </c>
      <c r="B162" s="1" t="s">
        <v>307</v>
      </c>
      <c r="C162" s="2">
        <v>45335.458333333336</v>
      </c>
      <c r="D162" s="3">
        <v>45335.458333333336</v>
      </c>
      <c r="E162" s="4">
        <v>45335.458333333336</v>
      </c>
      <c r="F162" s="1" t="s">
        <v>133</v>
      </c>
      <c r="G162">
        <v>1</v>
      </c>
      <c r="H162" s="1" t="s">
        <v>168</v>
      </c>
      <c r="I162" s="1" t="s">
        <v>159</v>
      </c>
      <c r="J162" s="1" t="str" cm="1">
        <f t="array" ref="J162">IFERROR(_xlfn.XLOOKUP('orders(main)'!$F162,Table10[[#All],[item_id]],Table10[[#All],[item_name]]), "N/A")</f>
        <v>Cold Mocha</v>
      </c>
      <c r="K162" s="1" t="s">
        <v>91</v>
      </c>
      <c r="L162" s="1" cm="1">
        <f t="array" ref="L162">IFERROR(_xlfn.XLOOKUP('orders(main)'!$F162,Table10[[#All],[item_id]],Table10[[#All],[item_price]]), "N/A")</f>
        <v>4.5999999999999996</v>
      </c>
    </row>
    <row r="163" spans="1:12" x14ac:dyDescent="0.25">
      <c r="A163">
        <v>162</v>
      </c>
      <c r="B163" s="1" t="s">
        <v>308</v>
      </c>
      <c r="C163" s="2">
        <v>45335.46875</v>
      </c>
      <c r="D163" s="3">
        <v>45335.46875</v>
      </c>
      <c r="E163" s="4">
        <v>45335.46875</v>
      </c>
      <c r="F163" s="1" t="s">
        <v>89</v>
      </c>
      <c r="G163">
        <v>1</v>
      </c>
      <c r="H163" s="1" t="s">
        <v>158</v>
      </c>
      <c r="I163" s="1" t="s">
        <v>162</v>
      </c>
      <c r="J163" s="1" t="str" cm="1">
        <f t="array" ref="J163">IFERROR(_xlfn.XLOOKUP('orders(main)'!$F163,Table10[[#All],[item_id]],Table10[[#All],[item_name]]), "N/A")</f>
        <v>Cappuccino</v>
      </c>
      <c r="K163" s="1" t="s">
        <v>91</v>
      </c>
      <c r="L163" s="1" cm="1">
        <f t="array" ref="L163">IFERROR(_xlfn.XLOOKUP('orders(main)'!$F163,Table10[[#All],[item_id]],Table10[[#All],[item_price]]), "N/A")</f>
        <v>3.75</v>
      </c>
    </row>
    <row r="164" spans="1:12" x14ac:dyDescent="0.25">
      <c r="A164">
        <v>163</v>
      </c>
      <c r="B164" s="1" t="s">
        <v>309</v>
      </c>
      <c r="C164" s="2">
        <v>45335.478472222225</v>
      </c>
      <c r="D164" s="3">
        <v>45335.478472222225</v>
      </c>
      <c r="E164" s="4">
        <v>45335.478472222225</v>
      </c>
      <c r="F164" s="1" t="s">
        <v>114</v>
      </c>
      <c r="G164">
        <v>1</v>
      </c>
      <c r="H164" s="1" t="s">
        <v>263</v>
      </c>
      <c r="I164" s="1" t="s">
        <v>159</v>
      </c>
      <c r="J164" s="1" t="str" cm="1">
        <f t="array" ref="J164">IFERROR(_xlfn.XLOOKUP('orders(main)'!$F164,Table10[[#All],[item_id]],Table10[[#All],[item_name]]), "N/A")</f>
        <v>White Mocha</v>
      </c>
      <c r="K164" s="1" t="s">
        <v>88</v>
      </c>
      <c r="L164" s="1" cm="1">
        <f t="array" ref="L164">IFERROR(_xlfn.XLOOKUP('orders(main)'!$F164,Table10[[#All],[item_id]],Table10[[#All],[item_price]]), "N/A")</f>
        <v>4.5</v>
      </c>
    </row>
    <row r="165" spans="1:12" x14ac:dyDescent="0.25">
      <c r="A165">
        <v>164</v>
      </c>
      <c r="B165" s="1" t="s">
        <v>310</v>
      </c>
      <c r="C165" s="2">
        <v>45335.488194444442</v>
      </c>
      <c r="D165" s="3">
        <v>45335.488194444442</v>
      </c>
      <c r="E165" s="4">
        <v>45335.488194444442</v>
      </c>
      <c r="F165" s="1" t="s">
        <v>286</v>
      </c>
      <c r="G165">
        <v>1</v>
      </c>
      <c r="H165" s="1" t="s">
        <v>176</v>
      </c>
      <c r="I165" s="1" t="s">
        <v>162</v>
      </c>
      <c r="J165" s="1" t="str" cm="1">
        <f t="array" ref="J165">IFERROR(_xlfn.XLOOKUP('orders(main)'!$F165,Table10[[#All],[item_id]],Table10[[#All],[item_name]]), "N/A")</f>
        <v>N/A</v>
      </c>
      <c r="K165" s="1" t="s">
        <v>100</v>
      </c>
      <c r="L165" s="1" t="str" cm="1">
        <f t="array" ref="L165">IFERROR(_xlfn.XLOOKUP('orders(main)'!$F165,Table10[[#All],[item_id]],Table10[[#All],[item_price]]), "N/A")</f>
        <v>N/A</v>
      </c>
    </row>
    <row r="166" spans="1:12" x14ac:dyDescent="0.25">
      <c r="A166">
        <v>165</v>
      </c>
      <c r="B166" s="1" t="s">
        <v>310</v>
      </c>
      <c r="C166" s="2">
        <v>45335.488194444442</v>
      </c>
      <c r="D166" s="3">
        <v>45335.488194444442</v>
      </c>
      <c r="E166" s="4">
        <v>45335.488194444442</v>
      </c>
      <c r="F166" s="1" t="s">
        <v>138</v>
      </c>
      <c r="G166">
        <v>1</v>
      </c>
      <c r="H166" s="1" t="s">
        <v>176</v>
      </c>
      <c r="I166" s="1" t="s">
        <v>100</v>
      </c>
      <c r="J166" s="1" t="str" cm="1">
        <f t="array" ref="J166">IFERROR(_xlfn.XLOOKUP('orders(main)'!$F166,Table10[[#All],[item_id]],Table10[[#All],[item_name]]), "N/A")</f>
        <v>Iced Tea</v>
      </c>
      <c r="K166" s="1" t="s">
        <v>91</v>
      </c>
      <c r="L166" s="1" cm="1">
        <f t="array" ref="L166">IFERROR(_xlfn.XLOOKUP('orders(main)'!$F166,Table10[[#All],[item_id]],Table10[[#All],[item_price]]), "N/A")</f>
        <v>3.55</v>
      </c>
    </row>
    <row r="167" spans="1:12" x14ac:dyDescent="0.25">
      <c r="A167">
        <v>166</v>
      </c>
      <c r="B167" s="1" t="s">
        <v>311</v>
      </c>
      <c r="C167" s="2">
        <v>45335.497916666667</v>
      </c>
      <c r="D167" s="3">
        <v>45335.497916666667</v>
      </c>
      <c r="E167" s="4">
        <v>45335.497916666667</v>
      </c>
      <c r="F167" s="1" t="s">
        <v>106</v>
      </c>
      <c r="G167">
        <v>1</v>
      </c>
      <c r="H167" s="1" t="s">
        <v>270</v>
      </c>
      <c r="I167" s="1" t="s">
        <v>159</v>
      </c>
      <c r="J167" s="1" t="str" cm="1">
        <f t="array" ref="J167">IFERROR(_xlfn.XLOOKUP('orders(main)'!$F167,Table10[[#All],[item_id]],Table10[[#All],[item_name]]), "N/A")</f>
        <v>Espresso</v>
      </c>
      <c r="K167" s="1" t="s">
        <v>100</v>
      </c>
      <c r="L167" s="1" cm="1">
        <f t="array" ref="L167">IFERROR(_xlfn.XLOOKUP('orders(main)'!$F167,Table10[[#All],[item_id]],Table10[[#All],[item_price]]), "N/A")</f>
        <v>2.15</v>
      </c>
    </row>
    <row r="168" spans="1:12" x14ac:dyDescent="0.25">
      <c r="A168">
        <v>167</v>
      </c>
      <c r="B168" s="1" t="s">
        <v>312</v>
      </c>
      <c r="C168" s="2">
        <v>45335.502083333333</v>
      </c>
      <c r="D168" s="3">
        <v>45335.502083333333</v>
      </c>
      <c r="E168" s="4">
        <v>45335.502083333333</v>
      </c>
      <c r="F168" s="1" t="s">
        <v>143</v>
      </c>
      <c r="G168">
        <v>1</v>
      </c>
      <c r="H168" s="1" t="s">
        <v>267</v>
      </c>
      <c r="I168" s="1" t="s">
        <v>162</v>
      </c>
      <c r="J168" s="1" t="str" cm="1">
        <f t="array" ref="J168">IFERROR(_xlfn.XLOOKUP('orders(main)'!$F168,Table10[[#All],[item_id]],Table10[[#All],[item_name]]), "N/A")</f>
        <v>Lemonade</v>
      </c>
      <c r="K168" s="1" t="s">
        <v>91</v>
      </c>
      <c r="L168" s="1" cm="1">
        <f t="array" ref="L168">IFERROR(_xlfn.XLOOKUP('orders(main)'!$F168,Table10[[#All],[item_id]],Table10[[#All],[item_price]]), "N/A")</f>
        <v>3.75</v>
      </c>
    </row>
    <row r="169" spans="1:12" x14ac:dyDescent="0.25">
      <c r="A169">
        <v>168</v>
      </c>
      <c r="B169" s="1" t="s">
        <v>313</v>
      </c>
      <c r="C169" s="2">
        <v>45335.506944444445</v>
      </c>
      <c r="D169" s="3">
        <v>45335.506944444445</v>
      </c>
      <c r="E169" s="4">
        <v>45335.506944444445</v>
      </c>
      <c r="F169" s="1" t="s">
        <v>95</v>
      </c>
      <c r="G169">
        <v>1</v>
      </c>
      <c r="H169" s="1" t="s">
        <v>158</v>
      </c>
      <c r="I169" s="1" t="s">
        <v>159</v>
      </c>
      <c r="J169" s="1" t="str" cm="1">
        <f t="array" ref="J169">IFERROR(_xlfn.XLOOKUP('orders(main)'!$F169,Table10[[#All],[item_id]],Table10[[#All],[item_name]]), "N/A")</f>
        <v>Latte</v>
      </c>
      <c r="K169" s="1" t="s">
        <v>91</v>
      </c>
      <c r="L169" s="1" cm="1">
        <f t="array" ref="L169">IFERROR(_xlfn.XLOOKUP('orders(main)'!$F169,Table10[[#All],[item_id]],Table10[[#All],[item_price]]), "N/A")</f>
        <v>3.75</v>
      </c>
    </row>
    <row r="170" spans="1:12" x14ac:dyDescent="0.25">
      <c r="A170">
        <v>169</v>
      </c>
      <c r="B170" s="1" t="s">
        <v>314</v>
      </c>
      <c r="C170" s="2">
        <v>45335.511805555558</v>
      </c>
      <c r="D170" s="3">
        <v>45335.511805555558</v>
      </c>
      <c r="E170" s="4">
        <v>45335.511805555558</v>
      </c>
      <c r="F170" s="1" t="s">
        <v>124</v>
      </c>
      <c r="G170">
        <v>1</v>
      </c>
      <c r="H170" s="1" t="s">
        <v>161</v>
      </c>
      <c r="I170" s="1" t="s">
        <v>162</v>
      </c>
      <c r="J170" s="1" t="str" cm="1">
        <f t="array" ref="J170">IFERROR(_xlfn.XLOOKUP('orders(main)'!$F170,Table10[[#All],[item_id]],Table10[[#All],[item_name]]), "N/A")</f>
        <v>Cold Coffee</v>
      </c>
      <c r="K170" s="1" t="s">
        <v>88</v>
      </c>
      <c r="L170" s="1" cm="1">
        <f t="array" ref="L170">IFERROR(_xlfn.XLOOKUP('orders(main)'!$F170,Table10[[#All],[item_id]],Table10[[#All],[item_price]]), "N/A")</f>
        <v>3.45</v>
      </c>
    </row>
    <row r="171" spans="1:12" x14ac:dyDescent="0.25">
      <c r="A171">
        <v>170</v>
      </c>
      <c r="B171" s="1" t="s">
        <v>315</v>
      </c>
      <c r="C171" s="2">
        <v>45335.51666666667</v>
      </c>
      <c r="D171" s="3">
        <v>45335.51666666667</v>
      </c>
      <c r="E171" s="4">
        <v>45335.51666666667</v>
      </c>
      <c r="F171" s="1" t="s">
        <v>286</v>
      </c>
      <c r="G171">
        <v>1</v>
      </c>
      <c r="H171" s="1" t="s">
        <v>170</v>
      </c>
      <c r="I171" s="1" t="s">
        <v>159</v>
      </c>
      <c r="J171" s="1" t="str" cm="1">
        <f t="array" ref="J171">IFERROR(_xlfn.XLOOKUP('orders(main)'!$F171,Table10[[#All],[item_id]],Table10[[#All],[item_name]]), "N/A")</f>
        <v>N/A</v>
      </c>
      <c r="K171" s="1" t="s">
        <v>100</v>
      </c>
      <c r="L171" s="1" t="str" cm="1">
        <f t="array" ref="L171">IFERROR(_xlfn.XLOOKUP('orders(main)'!$F171,Table10[[#All],[item_id]],Table10[[#All],[item_price]]), "N/A")</f>
        <v>N/A</v>
      </c>
    </row>
    <row r="172" spans="1:12" x14ac:dyDescent="0.25">
      <c r="A172">
        <v>171</v>
      </c>
      <c r="B172" s="1" t="s">
        <v>315</v>
      </c>
      <c r="C172" s="2">
        <v>45335.51666666667</v>
      </c>
      <c r="D172" s="3">
        <v>45335.51666666667</v>
      </c>
      <c r="E172" s="4">
        <v>45335.51666666667</v>
      </c>
      <c r="F172" s="1" t="s">
        <v>133</v>
      </c>
      <c r="G172">
        <v>1</v>
      </c>
      <c r="H172" s="1" t="s">
        <v>170</v>
      </c>
      <c r="I172" s="1" t="s">
        <v>100</v>
      </c>
      <c r="J172" s="1" t="str" cm="1">
        <f t="array" ref="J172">IFERROR(_xlfn.XLOOKUP('orders(main)'!$F172,Table10[[#All],[item_id]],Table10[[#All],[item_name]]), "N/A")</f>
        <v>Cold Mocha</v>
      </c>
      <c r="K172" s="1" t="s">
        <v>91</v>
      </c>
      <c r="L172" s="1" cm="1">
        <f t="array" ref="L172">IFERROR(_xlfn.XLOOKUP('orders(main)'!$F172,Table10[[#All],[item_id]],Table10[[#All],[item_price]]), "N/A")</f>
        <v>4.5999999999999996</v>
      </c>
    </row>
    <row r="173" spans="1:12" x14ac:dyDescent="0.25">
      <c r="A173">
        <v>172</v>
      </c>
      <c r="B173" s="1" t="s">
        <v>316</v>
      </c>
      <c r="C173" s="2">
        <v>45335.521527777775</v>
      </c>
      <c r="D173" s="3">
        <v>45335.521527777775</v>
      </c>
      <c r="E173" s="4">
        <v>45335.521527777775</v>
      </c>
      <c r="F173" s="1" t="s">
        <v>104</v>
      </c>
      <c r="G173">
        <v>1</v>
      </c>
      <c r="H173" s="1" t="s">
        <v>164</v>
      </c>
      <c r="I173" s="1" t="s">
        <v>162</v>
      </c>
      <c r="J173" s="1" t="str" cm="1">
        <f t="array" ref="J173">IFERROR(_xlfn.XLOOKUP('orders(main)'!$F173,Table10[[#All],[item_id]],Table10[[#All],[item_name]]), "N/A")</f>
        <v>Caramel Macchiato</v>
      </c>
      <c r="K173" s="1" t="s">
        <v>91</v>
      </c>
      <c r="L173" s="1" cm="1">
        <f t="array" ref="L173">IFERROR(_xlfn.XLOOKUP('orders(main)'!$F173,Table10[[#All],[item_id]],Table10[[#All],[item_price]]), "N/A")</f>
        <v>4.5999999999999996</v>
      </c>
    </row>
    <row r="174" spans="1:12" x14ac:dyDescent="0.25">
      <c r="A174">
        <v>173</v>
      </c>
      <c r="B174" s="1" t="s">
        <v>317</v>
      </c>
      <c r="C174" s="2">
        <v>45335.526388888888</v>
      </c>
      <c r="D174" s="3">
        <v>45335.526388888888</v>
      </c>
      <c r="E174" s="4">
        <v>45335.526388888888</v>
      </c>
      <c r="F174" s="1" t="s">
        <v>138</v>
      </c>
      <c r="G174">
        <v>1</v>
      </c>
      <c r="H174" s="1" t="s">
        <v>166</v>
      </c>
      <c r="I174" s="1" t="s">
        <v>159</v>
      </c>
      <c r="J174" s="1" t="str" cm="1">
        <f t="array" ref="J174">IFERROR(_xlfn.XLOOKUP('orders(main)'!$F174,Table10[[#All],[item_id]],Table10[[#All],[item_name]]), "N/A")</f>
        <v>Iced Tea</v>
      </c>
      <c r="K174" s="1" t="s">
        <v>91</v>
      </c>
      <c r="L174" s="1" cm="1">
        <f t="array" ref="L174">IFERROR(_xlfn.XLOOKUP('orders(main)'!$F174,Table10[[#All],[item_id]],Table10[[#All],[item_price]]), "N/A")</f>
        <v>3.55</v>
      </c>
    </row>
    <row r="175" spans="1:12" x14ac:dyDescent="0.25">
      <c r="A175">
        <v>174</v>
      </c>
      <c r="B175" s="1" t="s">
        <v>318</v>
      </c>
      <c r="C175" s="2">
        <v>45335.53125</v>
      </c>
      <c r="D175" s="3">
        <v>45335.53125</v>
      </c>
      <c r="E175" s="4">
        <v>45335.53125</v>
      </c>
      <c r="F175" s="1" t="s">
        <v>92</v>
      </c>
      <c r="G175">
        <v>1</v>
      </c>
      <c r="H175" s="1" t="s">
        <v>168</v>
      </c>
      <c r="I175" s="1" t="s">
        <v>162</v>
      </c>
      <c r="J175" s="1" t="str" cm="1">
        <f t="array" ref="J175">IFERROR(_xlfn.XLOOKUP('orders(main)'!$F175,Table10[[#All],[item_id]],Table10[[#All],[item_name]]), "N/A")</f>
        <v>Latte</v>
      </c>
      <c r="K175" s="1" t="s">
        <v>88</v>
      </c>
      <c r="L175" s="1" cm="1">
        <f t="array" ref="L175">IFERROR(_xlfn.XLOOKUP('orders(main)'!$F175,Table10[[#All],[item_id]],Table10[[#All],[item_price]]), "N/A")</f>
        <v>3.45</v>
      </c>
    </row>
    <row r="176" spans="1:12" x14ac:dyDescent="0.25">
      <c r="A176">
        <v>175</v>
      </c>
      <c r="B176" s="1" t="s">
        <v>319</v>
      </c>
      <c r="C176" s="2">
        <v>45335.536111111112</v>
      </c>
      <c r="D176" s="3">
        <v>45335.536111111112</v>
      </c>
      <c r="E176" s="4">
        <v>45335.536111111112</v>
      </c>
      <c r="F176" s="1" t="s">
        <v>128</v>
      </c>
      <c r="G176">
        <v>1</v>
      </c>
      <c r="H176" s="1" t="s">
        <v>172</v>
      </c>
      <c r="I176" s="1" t="s">
        <v>159</v>
      </c>
      <c r="J176" s="1" t="str" cm="1">
        <f t="array" ref="J176">IFERROR(_xlfn.XLOOKUP('orders(main)'!$F176,Table10[[#All],[item_id]],Table10[[#All],[item_name]]), "N/A")</f>
        <v>Cold Coffee</v>
      </c>
      <c r="K176" s="1" t="s">
        <v>91</v>
      </c>
      <c r="L176" s="1" cm="1">
        <f t="array" ref="L176">IFERROR(_xlfn.XLOOKUP('orders(main)'!$F176,Table10[[#All],[item_id]],Table10[[#All],[item_price]]), "N/A")</f>
        <v>3.75</v>
      </c>
    </row>
    <row r="177" spans="1:12" x14ac:dyDescent="0.25">
      <c r="A177">
        <v>176</v>
      </c>
      <c r="B177" s="1" t="s">
        <v>320</v>
      </c>
      <c r="C177" s="2">
        <v>45335.540972222225</v>
      </c>
      <c r="D177" s="3">
        <v>45335.540972222225</v>
      </c>
      <c r="E177" s="4">
        <v>45335.540972222225</v>
      </c>
      <c r="F177" s="1" t="s">
        <v>109</v>
      </c>
      <c r="G177">
        <v>1</v>
      </c>
      <c r="H177" s="1" t="s">
        <v>174</v>
      </c>
      <c r="I177" s="1" t="s">
        <v>162</v>
      </c>
      <c r="J177" s="1" t="str" cm="1">
        <f t="array" ref="J177">IFERROR(_xlfn.XLOOKUP('orders(main)'!$F177,Table10[[#All],[item_id]],Table10[[#All],[item_name]]), "N/A")</f>
        <v>Mocha</v>
      </c>
      <c r="K177" s="1" t="s">
        <v>88</v>
      </c>
      <c r="L177" s="1" cm="1">
        <f t="array" ref="L177">IFERROR(_xlfn.XLOOKUP('orders(main)'!$F177,Table10[[#All],[item_id]],Table10[[#All],[item_price]]), "N/A")</f>
        <v>4</v>
      </c>
    </row>
    <row r="178" spans="1:12" x14ac:dyDescent="0.25">
      <c r="A178">
        <v>177</v>
      </c>
      <c r="B178" s="1" t="s">
        <v>320</v>
      </c>
      <c r="C178" s="2">
        <v>45335.540972222225</v>
      </c>
      <c r="D178" s="3">
        <v>45335.540972222225</v>
      </c>
      <c r="E178" s="4">
        <v>45335.540972222225</v>
      </c>
      <c r="F178" s="1" t="s">
        <v>292</v>
      </c>
      <c r="G178">
        <v>1</v>
      </c>
      <c r="H178" s="1" t="s">
        <v>174</v>
      </c>
      <c r="I178" s="1" t="s">
        <v>100</v>
      </c>
      <c r="J178" s="1" t="str" cm="1">
        <f t="array" ref="J178">IFERROR(_xlfn.XLOOKUP('orders(main)'!$F178,Table10[[#All],[item_id]],Table10[[#All],[item_name]]), "N/A")</f>
        <v>N/A</v>
      </c>
      <c r="K178" s="1" t="s">
        <v>100</v>
      </c>
      <c r="L178" s="1" t="str" cm="1">
        <f t="array" ref="L178">IFERROR(_xlfn.XLOOKUP('orders(main)'!$F178,Table10[[#All],[item_id]],Table10[[#All],[item_price]]), "N/A")</f>
        <v>N/A</v>
      </c>
    </row>
    <row r="179" spans="1:12" x14ac:dyDescent="0.25">
      <c r="A179">
        <v>178</v>
      </c>
      <c r="B179" s="1" t="s">
        <v>321</v>
      </c>
      <c r="C179" s="2">
        <v>45335.54583333333</v>
      </c>
      <c r="D179" s="3">
        <v>45335.54583333333</v>
      </c>
      <c r="E179" s="4">
        <v>45335.54583333333</v>
      </c>
      <c r="F179" s="1" t="s">
        <v>117</v>
      </c>
      <c r="G179">
        <v>1</v>
      </c>
      <c r="H179" s="1" t="s">
        <v>176</v>
      </c>
      <c r="I179" s="1" t="s">
        <v>159</v>
      </c>
      <c r="J179" s="1" t="str" cm="1">
        <f t="array" ref="J179">IFERROR(_xlfn.XLOOKUP('orders(main)'!$F179,Table10[[#All],[item_id]],Table10[[#All],[item_name]]), "N/A")</f>
        <v>White Mocha</v>
      </c>
      <c r="K179" s="1" t="s">
        <v>91</v>
      </c>
      <c r="L179" s="1" cm="1">
        <f t="array" ref="L179">IFERROR(_xlfn.XLOOKUP('orders(main)'!$F179,Table10[[#All],[item_id]],Table10[[#All],[item_price]]), "N/A")</f>
        <v>4.7</v>
      </c>
    </row>
    <row r="180" spans="1:12" x14ac:dyDescent="0.25">
      <c r="A180">
        <v>179</v>
      </c>
      <c r="B180" s="1" t="s">
        <v>322</v>
      </c>
      <c r="C180" s="2">
        <v>45335.550694444442</v>
      </c>
      <c r="D180" s="3">
        <v>45335.550694444442</v>
      </c>
      <c r="E180" s="4">
        <v>45335.550694444442</v>
      </c>
      <c r="F180" s="1" t="s">
        <v>84</v>
      </c>
      <c r="G180">
        <v>1</v>
      </c>
      <c r="H180" s="1" t="s">
        <v>178</v>
      </c>
      <c r="I180" s="1" t="s">
        <v>162</v>
      </c>
      <c r="J180" s="1" t="str" cm="1">
        <f t="array" ref="J180">IFERROR(_xlfn.XLOOKUP('orders(main)'!$F180,Table10[[#All],[item_id]],Table10[[#All],[item_name]]), "N/A")</f>
        <v>Cappuccino</v>
      </c>
      <c r="K180" s="1" t="s">
        <v>88</v>
      </c>
      <c r="L180" s="1" cm="1">
        <f t="array" ref="L180">IFERROR(_xlfn.XLOOKUP('orders(main)'!$F180,Table10[[#All],[item_id]],Table10[[#All],[item_price]]), "N/A")</f>
        <v>3.45</v>
      </c>
    </row>
    <row r="181" spans="1:12" x14ac:dyDescent="0.25">
      <c r="A181">
        <v>180</v>
      </c>
      <c r="B181" s="1" t="s">
        <v>323</v>
      </c>
      <c r="C181" s="2">
        <v>45335.555555555555</v>
      </c>
      <c r="D181" s="3">
        <v>45335.555555555555</v>
      </c>
      <c r="E181" s="4">
        <v>45335.555555555555</v>
      </c>
      <c r="F181" s="1" t="s">
        <v>135</v>
      </c>
      <c r="G181">
        <v>1</v>
      </c>
      <c r="H181" s="1" t="s">
        <v>180</v>
      </c>
      <c r="I181" s="1" t="s">
        <v>159</v>
      </c>
      <c r="J181" s="1" t="str" cm="1">
        <f t="array" ref="J181">IFERROR(_xlfn.XLOOKUP('orders(main)'!$F181,Table10[[#All],[item_id]],Table10[[#All],[item_name]]), "N/A")</f>
        <v>Iced Tea</v>
      </c>
      <c r="K181" s="1" t="s">
        <v>88</v>
      </c>
      <c r="L181" s="1" cm="1">
        <f t="array" ref="L181">IFERROR(_xlfn.XLOOKUP('orders(main)'!$F181,Table10[[#All],[item_id]],Table10[[#All],[item_price]]), "N/A")</f>
        <v>3.25</v>
      </c>
    </row>
    <row r="182" spans="1:12" x14ac:dyDescent="0.25">
      <c r="A182">
        <v>181</v>
      </c>
      <c r="B182" s="1" t="s">
        <v>324</v>
      </c>
      <c r="C182" s="2">
        <v>45335.560416666667</v>
      </c>
      <c r="D182" s="3">
        <v>45335.560416666667</v>
      </c>
      <c r="E182" s="4">
        <v>45335.560416666667</v>
      </c>
      <c r="F182" s="1" t="s">
        <v>97</v>
      </c>
      <c r="G182">
        <v>1</v>
      </c>
      <c r="H182" s="1" t="s">
        <v>263</v>
      </c>
      <c r="I182" s="1" t="s">
        <v>162</v>
      </c>
      <c r="J182" s="1" t="str" cm="1">
        <f t="array" ref="J182">IFERROR(_xlfn.XLOOKUP('orders(main)'!$F182,Table10[[#All],[item_id]],Table10[[#All],[item_name]]), "N/A")</f>
        <v>Flat White</v>
      </c>
      <c r="K182" s="1" t="s">
        <v>100</v>
      </c>
      <c r="L182" s="1" cm="1">
        <f t="array" ref="L182">IFERROR(_xlfn.XLOOKUP('orders(main)'!$F182,Table10[[#All],[item_id]],Table10[[#All],[item_price]]), "N/A")</f>
        <v>3.15</v>
      </c>
    </row>
    <row r="183" spans="1:12" x14ac:dyDescent="0.25">
      <c r="A183">
        <v>182</v>
      </c>
      <c r="B183" s="1" t="s">
        <v>324</v>
      </c>
      <c r="C183" s="2">
        <v>45335.560416666667</v>
      </c>
      <c r="D183" s="3">
        <v>45335.560416666667</v>
      </c>
      <c r="E183" s="4">
        <v>45335.560416666667</v>
      </c>
      <c r="F183" s="1" t="s">
        <v>114</v>
      </c>
      <c r="G183">
        <v>1</v>
      </c>
      <c r="H183" s="1" t="s">
        <v>263</v>
      </c>
      <c r="I183" s="1" t="s">
        <v>100</v>
      </c>
      <c r="J183" s="1" t="str" cm="1">
        <f t="array" ref="J183">IFERROR(_xlfn.XLOOKUP('orders(main)'!$F183,Table10[[#All],[item_id]],Table10[[#All],[item_name]]), "N/A")</f>
        <v>White Mocha</v>
      </c>
      <c r="K183" s="1" t="s">
        <v>88</v>
      </c>
      <c r="L183" s="1" cm="1">
        <f t="array" ref="L183">IFERROR(_xlfn.XLOOKUP('orders(main)'!$F183,Table10[[#All],[item_id]],Table10[[#All],[item_price]]), "N/A")</f>
        <v>4.5</v>
      </c>
    </row>
    <row r="184" spans="1:12" x14ac:dyDescent="0.25">
      <c r="A184">
        <v>183</v>
      </c>
      <c r="B184" s="1" t="s">
        <v>325</v>
      </c>
      <c r="C184" s="2">
        <v>45335.56527777778</v>
      </c>
      <c r="D184" s="3">
        <v>45335.56527777778</v>
      </c>
      <c r="E184" s="4">
        <v>45335.56527777778</v>
      </c>
      <c r="F184" s="1" t="s">
        <v>268</v>
      </c>
      <c r="G184">
        <v>1</v>
      </c>
      <c r="H184" s="1" t="s">
        <v>270</v>
      </c>
      <c r="I184" s="1" t="s">
        <v>159</v>
      </c>
      <c r="J184" s="1" t="str" cm="1">
        <f t="array" ref="J184">IFERROR(_xlfn.XLOOKUP('orders(main)'!$F184,Table10[[#All],[item_id]],Table10[[#All],[item_name]]), "N/A")</f>
        <v>N/A</v>
      </c>
      <c r="K184" s="1" t="s">
        <v>100</v>
      </c>
      <c r="L184" s="1" t="str" cm="1">
        <f t="array" ref="L184">IFERROR(_xlfn.XLOOKUP('orders(main)'!$F184,Table10[[#All],[item_id]],Table10[[#All],[item_price]]), "N/A")</f>
        <v>N/A</v>
      </c>
    </row>
    <row r="185" spans="1:12" x14ac:dyDescent="0.25">
      <c r="A185">
        <v>184</v>
      </c>
      <c r="B185" s="1" t="s">
        <v>326</v>
      </c>
      <c r="C185" s="2">
        <v>45335.570138888892</v>
      </c>
      <c r="D185" s="3">
        <v>45335.570138888892</v>
      </c>
      <c r="E185" s="4">
        <v>45335.570138888892</v>
      </c>
      <c r="F185" s="1" t="s">
        <v>112</v>
      </c>
      <c r="G185">
        <v>1</v>
      </c>
      <c r="H185" s="1" t="s">
        <v>158</v>
      </c>
      <c r="I185" s="1" t="s">
        <v>162</v>
      </c>
      <c r="J185" s="1" t="str" cm="1">
        <f t="array" ref="J185">IFERROR(_xlfn.XLOOKUP('orders(main)'!$F185,Table10[[#All],[item_id]],Table10[[#All],[item_name]]), "N/A")</f>
        <v>Mocha</v>
      </c>
      <c r="K185" s="1" t="s">
        <v>91</v>
      </c>
      <c r="L185" s="1" cm="1">
        <f t="array" ref="L185">IFERROR(_xlfn.XLOOKUP('orders(main)'!$F185,Table10[[#All],[item_id]],Table10[[#All],[item_price]]), "N/A")</f>
        <v>4.5999999999999996</v>
      </c>
    </row>
    <row r="186" spans="1:12" x14ac:dyDescent="0.25">
      <c r="A186">
        <v>185</v>
      </c>
      <c r="B186" s="1" t="s">
        <v>327</v>
      </c>
      <c r="C186" s="2">
        <v>45335.574999999997</v>
      </c>
      <c r="D186" s="3">
        <v>45335.574999999997</v>
      </c>
      <c r="E186" s="4">
        <v>45335.574999999997</v>
      </c>
      <c r="F186" s="1" t="s">
        <v>149</v>
      </c>
      <c r="G186">
        <v>1</v>
      </c>
      <c r="H186" s="1" t="s">
        <v>267</v>
      </c>
      <c r="I186" s="1" t="s">
        <v>159</v>
      </c>
      <c r="J186" s="1" t="str" cm="1">
        <f t="array" ref="J186">IFERROR(_xlfn.XLOOKUP('orders(main)'!$F186,Table10[[#All],[item_id]],Table10[[#All],[item_name]]), "N/A")</f>
        <v>Sandwich Salami&amp;Mozzarella</v>
      </c>
      <c r="K186" s="1" t="s">
        <v>100</v>
      </c>
      <c r="L186" s="1" cm="1">
        <f t="array" ref="L186">IFERROR(_xlfn.XLOOKUP('orders(main)'!$F186,Table10[[#All],[item_id]],Table10[[#All],[item_price]]), "N/A")</f>
        <v>5.5</v>
      </c>
    </row>
    <row r="187" spans="1:12" x14ac:dyDescent="0.25">
      <c r="A187">
        <v>186</v>
      </c>
      <c r="B187" s="1" t="s">
        <v>328</v>
      </c>
      <c r="C187" s="2">
        <v>45335.579861111109</v>
      </c>
      <c r="D187" s="3">
        <v>45335.579861111109</v>
      </c>
      <c r="E187" s="4">
        <v>45335.579861111109</v>
      </c>
      <c r="F187" s="1" t="s">
        <v>130</v>
      </c>
      <c r="G187">
        <v>1</v>
      </c>
      <c r="H187" s="1" t="s">
        <v>161</v>
      </c>
      <c r="I187" s="1" t="s">
        <v>162</v>
      </c>
      <c r="J187" s="1" t="str" cm="1">
        <f t="array" ref="J187">IFERROR(_xlfn.XLOOKUP('orders(main)'!$F187,Table10[[#All],[item_id]],Table10[[#All],[item_name]]), "N/A")</f>
        <v>Cold Mocha</v>
      </c>
      <c r="K187" s="1" t="s">
        <v>88</v>
      </c>
      <c r="L187" s="1" cm="1">
        <f t="array" ref="L187">IFERROR(_xlfn.XLOOKUP('orders(main)'!$F187,Table10[[#All],[item_id]],Table10[[#All],[item_price]]), "N/A")</f>
        <v>4</v>
      </c>
    </row>
    <row r="188" spans="1:12" x14ac:dyDescent="0.25">
      <c r="A188">
        <v>187</v>
      </c>
      <c r="B188" s="1" t="s">
        <v>328</v>
      </c>
      <c r="C188" s="2">
        <v>45335.579861111109</v>
      </c>
      <c r="D188" s="3">
        <v>45335.579861111109</v>
      </c>
      <c r="E188" s="4">
        <v>45335.579861111109</v>
      </c>
      <c r="F188" s="1" t="s">
        <v>140</v>
      </c>
      <c r="G188">
        <v>1</v>
      </c>
      <c r="H188" s="1" t="s">
        <v>161</v>
      </c>
      <c r="I188" s="1" t="s">
        <v>100</v>
      </c>
      <c r="J188" s="1" t="str" cm="1">
        <f t="array" ref="J188">IFERROR(_xlfn.XLOOKUP('orders(main)'!$F188,Table10[[#All],[item_id]],Table10[[#All],[item_name]]), "N/A")</f>
        <v>Lemonade</v>
      </c>
      <c r="K188" s="1" t="s">
        <v>88</v>
      </c>
      <c r="L188" s="1" cm="1">
        <f t="array" ref="L188">IFERROR(_xlfn.XLOOKUP('orders(main)'!$F188,Table10[[#All],[item_id]],Table10[[#All],[item_price]]), "N/A")</f>
        <v>3.35</v>
      </c>
    </row>
    <row r="189" spans="1:12" x14ac:dyDescent="0.25">
      <c r="A189">
        <v>188</v>
      </c>
      <c r="B189" s="1" t="s">
        <v>329</v>
      </c>
      <c r="C189" s="2">
        <v>45335.585416666669</v>
      </c>
      <c r="D189" s="3">
        <v>45335.585416666669</v>
      </c>
      <c r="E189" s="4">
        <v>45335.585416666669</v>
      </c>
      <c r="F189" s="1" t="s">
        <v>101</v>
      </c>
      <c r="G189">
        <v>1</v>
      </c>
      <c r="H189" s="1" t="s">
        <v>170</v>
      </c>
      <c r="I189" s="1" t="s">
        <v>159</v>
      </c>
      <c r="J189" s="1" t="str" cm="1">
        <f t="array" ref="J189">IFERROR(_xlfn.XLOOKUP('orders(main)'!$F189,Table10[[#All],[item_id]],Table10[[#All],[item_name]]), "N/A")</f>
        <v>Caramel Macchiato</v>
      </c>
      <c r="K189" s="1" t="s">
        <v>88</v>
      </c>
      <c r="L189" s="1" cm="1">
        <f t="array" ref="L189">IFERROR(_xlfn.XLOOKUP('orders(main)'!$F189,Table10[[#All],[item_id]],Table10[[#All],[item_price]]), "N/A")</f>
        <v>4.2</v>
      </c>
    </row>
    <row r="190" spans="1:12" x14ac:dyDescent="0.25">
      <c r="A190">
        <v>189</v>
      </c>
      <c r="B190" s="1" t="s">
        <v>330</v>
      </c>
      <c r="C190" s="2">
        <v>45335.590277777781</v>
      </c>
      <c r="D190" s="3">
        <v>45335.590277777781</v>
      </c>
      <c r="E190" s="4">
        <v>45335.590277777781</v>
      </c>
      <c r="F190" s="1" t="s">
        <v>145</v>
      </c>
      <c r="G190">
        <v>1</v>
      </c>
      <c r="H190" s="1" t="s">
        <v>164</v>
      </c>
      <c r="I190" s="1" t="s">
        <v>162</v>
      </c>
      <c r="J190" s="1" t="str" cm="1">
        <f t="array" ref="J190">IFERROR(_xlfn.XLOOKUP('orders(main)'!$F190,Table10[[#All],[item_id]],Table10[[#All],[item_name]]), "N/A")</f>
        <v>Sandwich Ham&amp;Cheese</v>
      </c>
      <c r="K190" s="1" t="s">
        <v>100</v>
      </c>
      <c r="L190" s="1" cm="1">
        <f t="array" ref="L190">IFERROR(_xlfn.XLOOKUP('orders(main)'!$F190,Table10[[#All],[item_id]],Table10[[#All],[item_price]]), "N/A")</f>
        <v>5.6</v>
      </c>
    </row>
    <row r="191" spans="1:12" x14ac:dyDescent="0.25">
      <c r="A191">
        <v>190</v>
      </c>
      <c r="B191" s="1" t="s">
        <v>331</v>
      </c>
      <c r="C191" s="2">
        <v>45335.604166666664</v>
      </c>
      <c r="D191" s="3">
        <v>45335.604166666664</v>
      </c>
      <c r="E191" s="4">
        <v>45335.604166666664</v>
      </c>
      <c r="F191" s="1" t="s">
        <v>89</v>
      </c>
      <c r="G191">
        <v>1</v>
      </c>
      <c r="H191" s="1" t="s">
        <v>161</v>
      </c>
      <c r="I191" s="1" t="s">
        <v>159</v>
      </c>
      <c r="J191" s="1" t="str" cm="1">
        <f t="array" ref="J191">IFERROR(_xlfn.XLOOKUP('orders(main)'!$F191,Table10[[#All],[item_id]],Table10[[#All],[item_name]]), "N/A")</f>
        <v>Cappuccino</v>
      </c>
      <c r="K191" s="1" t="s">
        <v>91</v>
      </c>
      <c r="L191" s="1" cm="1">
        <f t="array" ref="L191">IFERROR(_xlfn.XLOOKUP('orders(main)'!$F191,Table10[[#All],[item_id]],Table10[[#All],[item_price]]), "N/A")</f>
        <v>3.75</v>
      </c>
    </row>
    <row r="192" spans="1:12" x14ac:dyDescent="0.25">
      <c r="A192">
        <v>191</v>
      </c>
      <c r="B192" s="1" t="s">
        <v>332</v>
      </c>
      <c r="C192" s="2">
        <v>45335.618055555555</v>
      </c>
      <c r="D192" s="3">
        <v>45335.618055555555</v>
      </c>
      <c r="E192" s="4">
        <v>45335.618055555555</v>
      </c>
      <c r="F192" s="1" t="s">
        <v>133</v>
      </c>
      <c r="G192">
        <v>1</v>
      </c>
      <c r="H192" s="1" t="s">
        <v>267</v>
      </c>
      <c r="I192" s="1" t="s">
        <v>162</v>
      </c>
      <c r="J192" s="1" t="str" cm="1">
        <f t="array" ref="J192">IFERROR(_xlfn.XLOOKUP('orders(main)'!$F192,Table10[[#All],[item_id]],Table10[[#All],[item_name]]), "N/A")</f>
        <v>Cold Mocha</v>
      </c>
      <c r="K192" s="1" t="s">
        <v>91</v>
      </c>
      <c r="L192" s="1" cm="1">
        <f t="array" ref="L192">IFERROR(_xlfn.XLOOKUP('orders(main)'!$F192,Table10[[#All],[item_id]],Table10[[#All],[item_price]]), "N/A")</f>
        <v>4.5999999999999996</v>
      </c>
    </row>
    <row r="193" spans="1:12" x14ac:dyDescent="0.25">
      <c r="A193">
        <v>192</v>
      </c>
      <c r="B193" s="1" t="s">
        <v>333</v>
      </c>
      <c r="C193" s="2">
        <v>45335.631944444445</v>
      </c>
      <c r="D193" s="3">
        <v>45335.631944444445</v>
      </c>
      <c r="E193" s="4">
        <v>45335.631944444445</v>
      </c>
      <c r="F193" s="1" t="s">
        <v>97</v>
      </c>
      <c r="G193">
        <v>1</v>
      </c>
      <c r="H193" s="1" t="s">
        <v>158</v>
      </c>
      <c r="I193" s="1" t="s">
        <v>159</v>
      </c>
      <c r="J193" s="1" t="str" cm="1">
        <f t="array" ref="J193">IFERROR(_xlfn.XLOOKUP('orders(main)'!$F193,Table10[[#All],[item_id]],Table10[[#All],[item_name]]), "N/A")</f>
        <v>Flat White</v>
      </c>
      <c r="K193" s="1" t="s">
        <v>100</v>
      </c>
      <c r="L193" s="1" cm="1">
        <f t="array" ref="L193">IFERROR(_xlfn.XLOOKUP('orders(main)'!$F193,Table10[[#All],[item_id]],Table10[[#All],[item_price]]), "N/A")</f>
        <v>3.15</v>
      </c>
    </row>
    <row r="194" spans="1:12" x14ac:dyDescent="0.25">
      <c r="A194">
        <v>193</v>
      </c>
      <c r="B194" s="1" t="s">
        <v>334</v>
      </c>
      <c r="C194" s="2">
        <v>45335.645833333336</v>
      </c>
      <c r="D194" s="3">
        <v>45335.645833333336</v>
      </c>
      <c r="E194" s="4">
        <v>45335.645833333336</v>
      </c>
      <c r="F194" s="1" t="s">
        <v>279</v>
      </c>
      <c r="G194">
        <v>1</v>
      </c>
      <c r="H194" s="1" t="s">
        <v>170</v>
      </c>
      <c r="I194" s="1" t="s">
        <v>162</v>
      </c>
      <c r="J194" s="1" t="str" cm="1">
        <f t="array" ref="J194">IFERROR(_xlfn.XLOOKUP('orders(main)'!$F194,Table10[[#All],[item_id]],Table10[[#All],[item_name]]), "N/A")</f>
        <v>N/A</v>
      </c>
      <c r="K194" s="1" t="s">
        <v>100</v>
      </c>
      <c r="L194" s="1" t="str" cm="1">
        <f t="array" ref="L194">IFERROR(_xlfn.XLOOKUP('orders(main)'!$F194,Table10[[#All],[item_id]],Table10[[#All],[item_price]]), "N/A")</f>
        <v>N/A</v>
      </c>
    </row>
    <row r="195" spans="1:12" x14ac:dyDescent="0.25">
      <c r="A195">
        <v>194</v>
      </c>
      <c r="B195" s="1" t="s">
        <v>335</v>
      </c>
      <c r="C195" s="2">
        <v>45335.659722222219</v>
      </c>
      <c r="D195" s="3">
        <v>45335.659722222219</v>
      </c>
      <c r="E195" s="4">
        <v>45335.659722222219</v>
      </c>
      <c r="F195" s="1" t="s">
        <v>114</v>
      </c>
      <c r="G195">
        <v>1</v>
      </c>
      <c r="H195" s="1" t="s">
        <v>164</v>
      </c>
      <c r="I195" s="1" t="s">
        <v>159</v>
      </c>
      <c r="J195" s="1" t="str" cm="1">
        <f t="array" ref="J195">IFERROR(_xlfn.XLOOKUP('orders(main)'!$F195,Table10[[#All],[item_id]],Table10[[#All],[item_name]]), "N/A")</f>
        <v>White Mocha</v>
      </c>
      <c r="K195" s="1" t="s">
        <v>88</v>
      </c>
      <c r="L195" s="1" cm="1">
        <f t="array" ref="L195">IFERROR(_xlfn.XLOOKUP('orders(main)'!$F195,Table10[[#All],[item_id]],Table10[[#All],[item_price]]), "N/A")</f>
        <v>4.5</v>
      </c>
    </row>
    <row r="196" spans="1:12" x14ac:dyDescent="0.25">
      <c r="A196">
        <v>195</v>
      </c>
      <c r="B196" s="1" t="s">
        <v>336</v>
      </c>
      <c r="C196" s="2">
        <v>45335.67291666667</v>
      </c>
      <c r="D196" s="3">
        <v>45335.67291666667</v>
      </c>
      <c r="E196" s="4">
        <v>45335.67291666667</v>
      </c>
      <c r="F196" s="1" t="s">
        <v>95</v>
      </c>
      <c r="G196">
        <v>1</v>
      </c>
      <c r="H196" s="1" t="s">
        <v>166</v>
      </c>
      <c r="I196" s="1" t="s">
        <v>162</v>
      </c>
      <c r="J196" s="1" t="str" cm="1">
        <f t="array" ref="J196">IFERROR(_xlfn.XLOOKUP('orders(main)'!$F196,Table10[[#All],[item_id]],Table10[[#All],[item_name]]), "N/A")</f>
        <v>Latte</v>
      </c>
      <c r="K196" s="1" t="s">
        <v>91</v>
      </c>
      <c r="L196" s="1" cm="1">
        <f t="array" ref="L196">IFERROR(_xlfn.XLOOKUP('orders(main)'!$F196,Table10[[#All],[item_id]],Table10[[#All],[item_price]]), "N/A")</f>
        <v>3.75</v>
      </c>
    </row>
    <row r="197" spans="1:12" x14ac:dyDescent="0.25">
      <c r="A197">
        <v>196</v>
      </c>
      <c r="B197" s="1" t="s">
        <v>336</v>
      </c>
      <c r="C197" s="2">
        <v>45335.67291666667</v>
      </c>
      <c r="D197" s="3">
        <v>45335.67291666667</v>
      </c>
      <c r="E197" s="4">
        <v>45335.67291666667</v>
      </c>
      <c r="F197" s="1" t="s">
        <v>268</v>
      </c>
      <c r="G197">
        <v>1</v>
      </c>
      <c r="H197" s="1" t="s">
        <v>166</v>
      </c>
      <c r="I197" s="1" t="s">
        <v>100</v>
      </c>
      <c r="J197" s="1" t="str" cm="1">
        <f t="array" ref="J197">IFERROR(_xlfn.XLOOKUP('orders(main)'!$F197,Table10[[#All],[item_id]],Table10[[#All],[item_name]]), "N/A")</f>
        <v>N/A</v>
      </c>
      <c r="K197" s="1" t="s">
        <v>100</v>
      </c>
      <c r="L197" s="1" t="str" cm="1">
        <f t="array" ref="L197">IFERROR(_xlfn.XLOOKUP('orders(main)'!$F197,Table10[[#All],[item_id]],Table10[[#All],[item_price]]), "N/A")</f>
        <v>N/A</v>
      </c>
    </row>
    <row r="198" spans="1:12" x14ac:dyDescent="0.25">
      <c r="A198">
        <v>197</v>
      </c>
      <c r="B198" s="1" t="s">
        <v>337</v>
      </c>
      <c r="C198" s="2">
        <v>45335.686805555553</v>
      </c>
      <c r="D198" s="3">
        <v>45335.686805555553</v>
      </c>
      <c r="E198" s="4">
        <v>45335.686805555553</v>
      </c>
      <c r="F198" s="1" t="s">
        <v>122</v>
      </c>
      <c r="G198">
        <v>1</v>
      </c>
      <c r="H198" s="1" t="s">
        <v>168</v>
      </c>
      <c r="I198" s="1" t="s">
        <v>159</v>
      </c>
      <c r="J198" s="1" t="str" cm="1">
        <f t="array" ref="J198">IFERROR(_xlfn.XLOOKUP('orders(main)'!$F198,Table10[[#All],[item_id]],Table10[[#All],[item_name]]), "N/A")</f>
        <v>Hot Chocolate</v>
      </c>
      <c r="K198" s="1" t="s">
        <v>91</v>
      </c>
      <c r="L198" s="1" cm="1">
        <f t="array" ref="L198">IFERROR(_xlfn.XLOOKUP('orders(main)'!$F198,Table10[[#All],[item_id]],Table10[[#All],[item_price]]), "N/A")</f>
        <v>4.5999999999999996</v>
      </c>
    </row>
    <row r="199" spans="1:12" x14ac:dyDescent="0.25">
      <c r="A199">
        <v>198</v>
      </c>
      <c r="B199" s="1" t="s">
        <v>338</v>
      </c>
      <c r="C199" s="2">
        <v>45335.700694444444</v>
      </c>
      <c r="D199" s="3">
        <v>45335.700694444444</v>
      </c>
      <c r="E199" s="4">
        <v>45335.700694444444</v>
      </c>
      <c r="F199" s="1" t="s">
        <v>140</v>
      </c>
      <c r="G199">
        <v>1</v>
      </c>
      <c r="H199" s="1" t="s">
        <v>172</v>
      </c>
      <c r="I199" s="1" t="s">
        <v>162</v>
      </c>
      <c r="J199" s="1" t="str" cm="1">
        <f t="array" ref="J199">IFERROR(_xlfn.XLOOKUP('orders(main)'!$F199,Table10[[#All],[item_id]],Table10[[#All],[item_name]]), "N/A")</f>
        <v>Lemonade</v>
      </c>
      <c r="K199" s="1" t="s">
        <v>88</v>
      </c>
      <c r="L199" s="1" cm="1">
        <f t="array" ref="L199">IFERROR(_xlfn.XLOOKUP('orders(main)'!$F199,Table10[[#All],[item_id]],Table10[[#All],[item_price]]), "N/A")</f>
        <v>3.35</v>
      </c>
    </row>
    <row r="200" spans="1:12" x14ac:dyDescent="0.25">
      <c r="A200">
        <v>199</v>
      </c>
      <c r="B200" s="1" t="s">
        <v>339</v>
      </c>
      <c r="C200" s="2">
        <v>45335.708333333336</v>
      </c>
      <c r="D200" s="3">
        <v>45335.708333333336</v>
      </c>
      <c r="E200" s="4">
        <v>45335.708333333336</v>
      </c>
      <c r="F200" s="1" t="s">
        <v>104</v>
      </c>
      <c r="G200">
        <v>1</v>
      </c>
      <c r="H200" s="1" t="s">
        <v>174</v>
      </c>
      <c r="I200" s="1" t="s">
        <v>159</v>
      </c>
      <c r="J200" s="1" t="str" cm="1">
        <f t="array" ref="J200">IFERROR(_xlfn.XLOOKUP('orders(main)'!$F200,Table10[[#All],[item_id]],Table10[[#All],[item_name]]), "N/A")</f>
        <v>Caramel Macchiato</v>
      </c>
      <c r="K200" s="1" t="s">
        <v>91</v>
      </c>
      <c r="L200" s="1" cm="1">
        <f t="array" ref="L200">IFERROR(_xlfn.XLOOKUP('orders(main)'!$F200,Table10[[#All],[item_id]],Table10[[#All],[item_price]]), "N/A")</f>
        <v>4.5999999999999996</v>
      </c>
    </row>
    <row r="201" spans="1:12" x14ac:dyDescent="0.25">
      <c r="A201">
        <v>200</v>
      </c>
      <c r="B201" s="1" t="s">
        <v>340</v>
      </c>
      <c r="C201" s="2">
        <v>45336.29583333333</v>
      </c>
      <c r="D201" s="3">
        <v>45336.29583333333</v>
      </c>
      <c r="E201" s="4">
        <v>45336.29583333333</v>
      </c>
      <c r="F201" s="1" t="s">
        <v>84</v>
      </c>
      <c r="G201">
        <v>1</v>
      </c>
      <c r="H201" s="1" t="s">
        <v>341</v>
      </c>
      <c r="I201" s="1" t="s">
        <v>159</v>
      </c>
      <c r="J201" s="1" t="str" cm="1">
        <f t="array" ref="J201">IFERROR(_xlfn.XLOOKUP('orders(main)'!$F201,Table10[[#All],[item_id]],Table10[[#All],[item_name]]), "N/A")</f>
        <v>Cappuccino</v>
      </c>
      <c r="K201" s="1" t="s">
        <v>88</v>
      </c>
      <c r="L201" s="1" cm="1">
        <f t="array" ref="L201">IFERROR(_xlfn.XLOOKUP('orders(main)'!$F201,Table10[[#All],[item_id]],Table10[[#All],[item_price]]), "N/A")</f>
        <v>3.45</v>
      </c>
    </row>
    <row r="202" spans="1:12" x14ac:dyDescent="0.25">
      <c r="A202">
        <v>201</v>
      </c>
      <c r="B202" s="1" t="s">
        <v>342</v>
      </c>
      <c r="C202" s="2">
        <v>45336.300694444442</v>
      </c>
      <c r="D202" s="3">
        <v>45336.300694444442</v>
      </c>
      <c r="E202" s="4">
        <v>45336.300694444442</v>
      </c>
      <c r="F202" s="1" t="s">
        <v>122</v>
      </c>
      <c r="G202">
        <v>1</v>
      </c>
      <c r="H202" s="1" t="s">
        <v>161</v>
      </c>
      <c r="I202" s="1" t="s">
        <v>162</v>
      </c>
      <c r="J202" s="1" t="str" cm="1">
        <f t="array" ref="J202">IFERROR(_xlfn.XLOOKUP('orders(main)'!$F202,Table10[[#All],[item_id]],Table10[[#All],[item_name]]), "N/A")</f>
        <v>Hot Chocolate</v>
      </c>
      <c r="K202" s="1" t="s">
        <v>91</v>
      </c>
      <c r="L202" s="1" cm="1">
        <f t="array" ref="L202">IFERROR(_xlfn.XLOOKUP('orders(main)'!$F202,Table10[[#All],[item_id]],Table10[[#All],[item_price]]), "N/A")</f>
        <v>4.5999999999999996</v>
      </c>
    </row>
    <row r="203" spans="1:12" x14ac:dyDescent="0.25">
      <c r="A203">
        <v>202</v>
      </c>
      <c r="B203" s="1" t="s">
        <v>343</v>
      </c>
      <c r="C203" s="2">
        <v>45336.305555555555</v>
      </c>
      <c r="D203" s="3">
        <v>45336.305555555555</v>
      </c>
      <c r="E203" s="4">
        <v>45336.305555555555</v>
      </c>
      <c r="F203" s="1" t="s">
        <v>286</v>
      </c>
      <c r="G203">
        <v>1</v>
      </c>
      <c r="H203" s="1" t="s">
        <v>267</v>
      </c>
      <c r="I203" s="1" t="s">
        <v>159</v>
      </c>
      <c r="J203" s="1" t="str" cm="1">
        <f t="array" ref="J203">IFERROR(_xlfn.XLOOKUP('orders(main)'!$F203,Table10[[#All],[item_id]],Table10[[#All],[item_name]]), "N/A")</f>
        <v>N/A</v>
      </c>
      <c r="K203" s="1" t="s">
        <v>100</v>
      </c>
      <c r="L203" s="1" t="str" cm="1">
        <f t="array" ref="L203">IFERROR(_xlfn.XLOOKUP('orders(main)'!$F203,Table10[[#All],[item_id]],Table10[[#All],[item_price]]), "N/A")</f>
        <v>N/A</v>
      </c>
    </row>
    <row r="204" spans="1:12" x14ac:dyDescent="0.25">
      <c r="A204">
        <v>203</v>
      </c>
      <c r="B204" s="1" t="s">
        <v>344</v>
      </c>
      <c r="C204" s="2">
        <v>45336.310416666667</v>
      </c>
      <c r="D204" s="3">
        <v>45336.310416666667</v>
      </c>
      <c r="E204" s="4">
        <v>45336.310416666667</v>
      </c>
      <c r="F204" s="1" t="s">
        <v>106</v>
      </c>
      <c r="G204">
        <v>1</v>
      </c>
      <c r="H204" s="1" t="s">
        <v>158</v>
      </c>
      <c r="I204" s="1" t="s">
        <v>162</v>
      </c>
      <c r="J204" s="1" t="str" cm="1">
        <f t="array" ref="J204">IFERROR(_xlfn.XLOOKUP('orders(main)'!$F204,Table10[[#All],[item_id]],Table10[[#All],[item_name]]), "N/A")</f>
        <v>Espresso</v>
      </c>
      <c r="K204" s="1" t="s">
        <v>100</v>
      </c>
      <c r="L204" s="1" cm="1">
        <f t="array" ref="L204">IFERROR(_xlfn.XLOOKUP('orders(main)'!$F204,Table10[[#All],[item_id]],Table10[[#All],[item_price]]), "N/A")</f>
        <v>2.15</v>
      </c>
    </row>
    <row r="205" spans="1:12" x14ac:dyDescent="0.25">
      <c r="A205">
        <v>204</v>
      </c>
      <c r="B205" s="1" t="s">
        <v>344</v>
      </c>
      <c r="C205" s="2">
        <v>45336.310416666667</v>
      </c>
      <c r="D205" s="3">
        <v>45336.310416666667</v>
      </c>
      <c r="E205" s="4">
        <v>45336.310416666667</v>
      </c>
      <c r="F205" s="1" t="s">
        <v>143</v>
      </c>
      <c r="G205">
        <v>1</v>
      </c>
      <c r="H205" s="1" t="s">
        <v>158</v>
      </c>
      <c r="I205" s="1" t="s">
        <v>100</v>
      </c>
      <c r="J205" s="1" t="str" cm="1">
        <f t="array" ref="J205">IFERROR(_xlfn.XLOOKUP('orders(main)'!$F205,Table10[[#All],[item_id]],Table10[[#All],[item_name]]), "N/A")</f>
        <v>Lemonade</v>
      </c>
      <c r="K205" s="1" t="s">
        <v>91</v>
      </c>
      <c r="L205" s="1" cm="1">
        <f t="array" ref="L205">IFERROR(_xlfn.XLOOKUP('orders(main)'!$F205,Table10[[#All],[item_id]],Table10[[#All],[item_price]]), "N/A")</f>
        <v>3.75</v>
      </c>
    </row>
    <row r="206" spans="1:12" x14ac:dyDescent="0.25">
      <c r="A206">
        <v>205</v>
      </c>
      <c r="B206" s="1" t="s">
        <v>345</v>
      </c>
      <c r="C206" s="2">
        <v>45336.31527777778</v>
      </c>
      <c r="D206" s="3">
        <v>45336.31527777778</v>
      </c>
      <c r="E206" s="4">
        <v>45336.31527777778</v>
      </c>
      <c r="F206" s="1" t="s">
        <v>130</v>
      </c>
      <c r="G206">
        <v>1</v>
      </c>
      <c r="H206" s="1" t="s">
        <v>170</v>
      </c>
      <c r="I206" s="1" t="s">
        <v>159</v>
      </c>
      <c r="J206" s="1" t="str" cm="1">
        <f t="array" ref="J206">IFERROR(_xlfn.XLOOKUP('orders(main)'!$F206,Table10[[#All],[item_id]],Table10[[#All],[item_name]]), "N/A")</f>
        <v>Cold Mocha</v>
      </c>
      <c r="K206" s="1" t="s">
        <v>88</v>
      </c>
      <c r="L206" s="1" cm="1">
        <f t="array" ref="L206">IFERROR(_xlfn.XLOOKUP('orders(main)'!$F206,Table10[[#All],[item_id]],Table10[[#All],[item_price]]), "N/A")</f>
        <v>4</v>
      </c>
    </row>
    <row r="207" spans="1:12" x14ac:dyDescent="0.25">
      <c r="A207">
        <v>206</v>
      </c>
      <c r="B207" s="1" t="s">
        <v>346</v>
      </c>
      <c r="C207" s="2">
        <v>45336.320138888892</v>
      </c>
      <c r="D207" s="3">
        <v>45336.320138888892</v>
      </c>
      <c r="E207" s="4">
        <v>45336.320138888892</v>
      </c>
      <c r="F207" s="1" t="s">
        <v>97</v>
      </c>
      <c r="G207">
        <v>1</v>
      </c>
      <c r="H207" s="1" t="s">
        <v>164</v>
      </c>
      <c r="I207" s="1" t="s">
        <v>162</v>
      </c>
      <c r="J207" s="1" t="str" cm="1">
        <f t="array" ref="J207">IFERROR(_xlfn.XLOOKUP('orders(main)'!$F207,Table10[[#All],[item_id]],Table10[[#All],[item_name]]), "N/A")</f>
        <v>Flat White</v>
      </c>
      <c r="K207" s="1" t="s">
        <v>100</v>
      </c>
      <c r="L207" s="1" cm="1">
        <f t="array" ref="L207">IFERROR(_xlfn.XLOOKUP('orders(main)'!$F207,Table10[[#All],[item_id]],Table10[[#All],[item_price]]), "N/A")</f>
        <v>3.15</v>
      </c>
    </row>
    <row r="208" spans="1:12" x14ac:dyDescent="0.25">
      <c r="A208">
        <v>207</v>
      </c>
      <c r="B208" s="1" t="s">
        <v>347</v>
      </c>
      <c r="C208" s="2">
        <v>45336.325694444444</v>
      </c>
      <c r="D208" s="3">
        <v>45336.325694444444</v>
      </c>
      <c r="E208" s="4">
        <v>45336.325694444444</v>
      </c>
      <c r="F208" s="1" t="s">
        <v>145</v>
      </c>
      <c r="G208">
        <v>1</v>
      </c>
      <c r="H208" s="1" t="s">
        <v>166</v>
      </c>
      <c r="I208" s="1" t="s">
        <v>159</v>
      </c>
      <c r="J208" s="1" t="str" cm="1">
        <f t="array" ref="J208">IFERROR(_xlfn.XLOOKUP('orders(main)'!$F208,Table10[[#All],[item_id]],Table10[[#All],[item_name]]), "N/A")</f>
        <v>Sandwich Ham&amp;Cheese</v>
      </c>
      <c r="K208" s="1" t="s">
        <v>100</v>
      </c>
      <c r="L208" s="1" cm="1">
        <f t="array" ref="L208">IFERROR(_xlfn.XLOOKUP('orders(main)'!$F208,Table10[[#All],[item_id]],Table10[[#All],[item_price]]), "N/A")</f>
        <v>5.6</v>
      </c>
    </row>
    <row r="209" spans="1:12" x14ac:dyDescent="0.25">
      <c r="A209">
        <v>208</v>
      </c>
      <c r="B209" s="1" t="s">
        <v>348</v>
      </c>
      <c r="C209" s="2">
        <v>45336.330555555556</v>
      </c>
      <c r="D209" s="3">
        <v>45336.330555555556</v>
      </c>
      <c r="E209" s="4">
        <v>45336.330555555556</v>
      </c>
      <c r="F209" s="1" t="s">
        <v>114</v>
      </c>
      <c r="G209">
        <v>1</v>
      </c>
      <c r="H209" s="1" t="s">
        <v>168</v>
      </c>
      <c r="I209" s="1" t="s">
        <v>162</v>
      </c>
      <c r="J209" s="1" t="str" cm="1">
        <f t="array" ref="J209">IFERROR(_xlfn.XLOOKUP('orders(main)'!$F209,Table10[[#All],[item_id]],Table10[[#All],[item_name]]), "N/A")</f>
        <v>White Mocha</v>
      </c>
      <c r="K209" s="1" t="s">
        <v>88</v>
      </c>
      <c r="L209" s="1" cm="1">
        <f t="array" ref="L209">IFERROR(_xlfn.XLOOKUP('orders(main)'!$F209,Table10[[#All],[item_id]],Table10[[#All],[item_price]]), "N/A")</f>
        <v>4.5</v>
      </c>
    </row>
    <row r="210" spans="1:12" x14ac:dyDescent="0.25">
      <c r="A210">
        <v>209</v>
      </c>
      <c r="B210" s="1" t="s">
        <v>349</v>
      </c>
      <c r="C210" s="2">
        <v>45336.335416666669</v>
      </c>
      <c r="D210" s="3">
        <v>45336.335416666669</v>
      </c>
      <c r="E210" s="4">
        <v>45336.335416666669</v>
      </c>
      <c r="F210" s="1" t="s">
        <v>135</v>
      </c>
      <c r="G210">
        <v>1</v>
      </c>
      <c r="H210" s="1" t="s">
        <v>172</v>
      </c>
      <c r="I210" s="1" t="s">
        <v>159</v>
      </c>
      <c r="J210" s="1" t="str" cm="1">
        <f t="array" ref="J210">IFERROR(_xlfn.XLOOKUP('orders(main)'!$F210,Table10[[#All],[item_id]],Table10[[#All],[item_name]]), "N/A")</f>
        <v>Iced Tea</v>
      </c>
      <c r="K210" s="1" t="s">
        <v>88</v>
      </c>
      <c r="L210" s="1" cm="1">
        <f t="array" ref="L210">IFERROR(_xlfn.XLOOKUP('orders(main)'!$F210,Table10[[#All],[item_id]],Table10[[#All],[item_price]]), "N/A")</f>
        <v>3.25</v>
      </c>
    </row>
    <row r="211" spans="1:12" x14ac:dyDescent="0.25">
      <c r="A211">
        <v>210</v>
      </c>
      <c r="B211" s="1" t="s">
        <v>350</v>
      </c>
      <c r="C211" s="2">
        <v>45336.340277777781</v>
      </c>
      <c r="D211" s="3">
        <v>45336.340277777781</v>
      </c>
      <c r="E211" s="4">
        <v>45336.340277777781</v>
      </c>
      <c r="F211" s="1" t="s">
        <v>92</v>
      </c>
      <c r="G211">
        <v>1</v>
      </c>
      <c r="H211" s="1" t="s">
        <v>174</v>
      </c>
      <c r="I211" s="1" t="s">
        <v>162</v>
      </c>
      <c r="J211" s="1" t="str" cm="1">
        <f t="array" ref="J211">IFERROR(_xlfn.XLOOKUP('orders(main)'!$F211,Table10[[#All],[item_id]],Table10[[#All],[item_name]]), "N/A")</f>
        <v>Latte</v>
      </c>
      <c r="K211" s="1" t="s">
        <v>88</v>
      </c>
      <c r="L211" s="1" cm="1">
        <f t="array" ref="L211">IFERROR(_xlfn.XLOOKUP('orders(main)'!$F211,Table10[[#All],[item_id]],Table10[[#All],[item_price]]), "N/A")</f>
        <v>3.45</v>
      </c>
    </row>
    <row r="212" spans="1:12" x14ac:dyDescent="0.25">
      <c r="A212">
        <v>211</v>
      </c>
      <c r="B212" s="1" t="s">
        <v>351</v>
      </c>
      <c r="C212" s="2">
        <v>45336.345138888886</v>
      </c>
      <c r="D212" s="3">
        <v>45336.345138888886</v>
      </c>
      <c r="E212" s="4">
        <v>45336.345138888886</v>
      </c>
      <c r="F212" s="1" t="s">
        <v>279</v>
      </c>
      <c r="G212">
        <v>1</v>
      </c>
      <c r="H212" s="1" t="s">
        <v>176</v>
      </c>
      <c r="I212" s="1" t="s">
        <v>159</v>
      </c>
      <c r="J212" s="1" t="str" cm="1">
        <f t="array" ref="J212">IFERROR(_xlfn.XLOOKUP('orders(main)'!$F212,Table10[[#All],[item_id]],Table10[[#All],[item_name]]), "N/A")</f>
        <v>N/A</v>
      </c>
      <c r="K212" s="1" t="s">
        <v>100</v>
      </c>
      <c r="L212" s="1" t="str" cm="1">
        <f t="array" ref="L212">IFERROR(_xlfn.XLOOKUP('orders(main)'!$F212,Table10[[#All],[item_id]],Table10[[#All],[item_price]]), "N/A")</f>
        <v>N/A</v>
      </c>
    </row>
    <row r="213" spans="1:12" x14ac:dyDescent="0.25">
      <c r="A213">
        <v>212</v>
      </c>
      <c r="B213" s="1" t="s">
        <v>352</v>
      </c>
      <c r="C213" s="2">
        <v>45336.35</v>
      </c>
      <c r="D213" s="3">
        <v>45336.35</v>
      </c>
      <c r="E213" s="4">
        <v>45336.35</v>
      </c>
      <c r="F213" s="1" t="s">
        <v>101</v>
      </c>
      <c r="G213">
        <v>1</v>
      </c>
      <c r="H213" s="1" t="s">
        <v>178</v>
      </c>
      <c r="I213" s="1" t="s">
        <v>162</v>
      </c>
      <c r="J213" s="1" t="str" cm="1">
        <f t="array" ref="J213">IFERROR(_xlfn.XLOOKUP('orders(main)'!$F213,Table10[[#All],[item_id]],Table10[[#All],[item_name]]), "N/A")</f>
        <v>Caramel Macchiato</v>
      </c>
      <c r="K213" s="1" t="s">
        <v>88</v>
      </c>
      <c r="L213" s="1" cm="1">
        <f t="array" ref="L213">IFERROR(_xlfn.XLOOKUP('orders(main)'!$F213,Table10[[#All],[item_id]],Table10[[#All],[item_price]]), "N/A")</f>
        <v>4.2</v>
      </c>
    </row>
    <row r="214" spans="1:12" x14ac:dyDescent="0.25">
      <c r="A214">
        <v>213</v>
      </c>
      <c r="B214" s="1" t="s">
        <v>353</v>
      </c>
      <c r="C214" s="2">
        <v>45336.354861111111</v>
      </c>
      <c r="D214" s="3">
        <v>45336.354861111111</v>
      </c>
      <c r="E214" s="4">
        <v>45336.354861111111</v>
      </c>
      <c r="F214" s="1" t="s">
        <v>138</v>
      </c>
      <c r="G214">
        <v>1</v>
      </c>
      <c r="H214" s="1" t="s">
        <v>180</v>
      </c>
      <c r="I214" s="1" t="s">
        <v>159</v>
      </c>
      <c r="J214" s="1" t="str" cm="1">
        <f t="array" ref="J214">IFERROR(_xlfn.XLOOKUP('orders(main)'!$F214,Table10[[#All],[item_id]],Table10[[#All],[item_name]]), "N/A")</f>
        <v>Iced Tea</v>
      </c>
      <c r="K214" s="1" t="s">
        <v>91</v>
      </c>
      <c r="L214" s="1" cm="1">
        <f t="array" ref="L214">IFERROR(_xlfn.XLOOKUP('orders(main)'!$F214,Table10[[#All],[item_id]],Table10[[#All],[item_price]]), "N/A")</f>
        <v>3.55</v>
      </c>
    </row>
    <row r="215" spans="1:12" x14ac:dyDescent="0.25">
      <c r="A215">
        <v>214</v>
      </c>
      <c r="B215" s="1" t="s">
        <v>354</v>
      </c>
      <c r="C215" s="2">
        <v>45336.359722222223</v>
      </c>
      <c r="D215" s="3">
        <v>45336.359722222223</v>
      </c>
      <c r="E215" s="4">
        <v>45336.359722222223</v>
      </c>
      <c r="F215" s="1" t="s">
        <v>112</v>
      </c>
      <c r="G215">
        <v>1</v>
      </c>
      <c r="H215" s="1" t="s">
        <v>263</v>
      </c>
      <c r="I215" s="1" t="s">
        <v>162</v>
      </c>
      <c r="J215" s="1" t="str" cm="1">
        <f t="array" ref="J215">IFERROR(_xlfn.XLOOKUP('orders(main)'!$F215,Table10[[#All],[item_id]],Table10[[#All],[item_name]]), "N/A")</f>
        <v>Mocha</v>
      </c>
      <c r="K215" s="1" t="s">
        <v>91</v>
      </c>
      <c r="L215" s="1" cm="1">
        <f t="array" ref="L215">IFERROR(_xlfn.XLOOKUP('orders(main)'!$F215,Table10[[#All],[item_id]],Table10[[#All],[item_price]]), "N/A")</f>
        <v>4.5999999999999996</v>
      </c>
    </row>
    <row r="216" spans="1:12" x14ac:dyDescent="0.25">
      <c r="A216">
        <v>215</v>
      </c>
      <c r="B216" s="1" t="s">
        <v>355</v>
      </c>
      <c r="C216" s="2">
        <v>45336.364583333336</v>
      </c>
      <c r="D216" s="3">
        <v>45336.364583333336</v>
      </c>
      <c r="E216" s="4">
        <v>45336.364583333336</v>
      </c>
      <c r="F216" s="1" t="s">
        <v>292</v>
      </c>
      <c r="G216">
        <v>1</v>
      </c>
      <c r="H216" s="1" t="s">
        <v>270</v>
      </c>
      <c r="I216" s="1" t="s">
        <v>159</v>
      </c>
      <c r="J216" s="1" t="str" cm="1">
        <f t="array" ref="J216">IFERROR(_xlfn.XLOOKUP('orders(main)'!$F216,Table10[[#All],[item_id]],Table10[[#All],[item_name]]), "N/A")</f>
        <v>N/A</v>
      </c>
      <c r="K216" s="1" t="s">
        <v>100</v>
      </c>
      <c r="L216" s="1" t="str" cm="1">
        <f t="array" ref="L216">IFERROR(_xlfn.XLOOKUP('orders(main)'!$F216,Table10[[#All],[item_id]],Table10[[#All],[item_price]]), "N/A")</f>
        <v>N/A</v>
      </c>
    </row>
    <row r="217" spans="1:12" x14ac:dyDescent="0.25">
      <c r="A217">
        <v>216</v>
      </c>
      <c r="B217" s="1" t="s">
        <v>355</v>
      </c>
      <c r="C217" s="2">
        <v>45336.364583333336</v>
      </c>
      <c r="D217" s="3">
        <v>45336.364583333336</v>
      </c>
      <c r="E217" s="4">
        <v>45336.364583333336</v>
      </c>
      <c r="F217" s="1" t="s">
        <v>104</v>
      </c>
      <c r="G217">
        <v>1</v>
      </c>
      <c r="H217" s="1" t="s">
        <v>270</v>
      </c>
      <c r="I217" s="1" t="s">
        <v>100</v>
      </c>
      <c r="J217" s="1" t="str" cm="1">
        <f t="array" ref="J217">IFERROR(_xlfn.XLOOKUP('orders(main)'!$F217,Table10[[#All],[item_id]],Table10[[#All],[item_name]]), "N/A")</f>
        <v>Caramel Macchiato</v>
      </c>
      <c r="K217" s="1" t="s">
        <v>91</v>
      </c>
      <c r="L217" s="1" cm="1">
        <f t="array" ref="L217">IFERROR(_xlfn.XLOOKUP('orders(main)'!$F217,Table10[[#All],[item_id]],Table10[[#All],[item_price]]), "N/A")</f>
        <v>4.5999999999999996</v>
      </c>
    </row>
    <row r="218" spans="1:12" x14ac:dyDescent="0.25">
      <c r="A218">
        <v>217</v>
      </c>
      <c r="B218" s="1" t="s">
        <v>356</v>
      </c>
      <c r="C218" s="2">
        <v>45336.370138888888</v>
      </c>
      <c r="D218" s="3">
        <v>45336.370138888888</v>
      </c>
      <c r="E218" s="4">
        <v>45336.370138888888</v>
      </c>
      <c r="F218" s="1" t="s">
        <v>119</v>
      </c>
      <c r="G218">
        <v>1</v>
      </c>
      <c r="H218" s="1" t="s">
        <v>158</v>
      </c>
      <c r="I218" s="1" t="s">
        <v>162</v>
      </c>
      <c r="J218" s="1" t="str" cm="1">
        <f t="array" ref="J218">IFERROR(_xlfn.XLOOKUP('orders(main)'!$F218,Table10[[#All],[item_id]],Table10[[#All],[item_name]]), "N/A")</f>
        <v>Hot Chocolate</v>
      </c>
      <c r="K218" s="1" t="s">
        <v>88</v>
      </c>
      <c r="L218" s="1" cm="1">
        <f t="array" ref="L218">IFERROR(_xlfn.XLOOKUP('orders(main)'!$F218,Table10[[#All],[item_id]],Table10[[#All],[item_price]]), "N/A")</f>
        <v>4.2</v>
      </c>
    </row>
    <row r="219" spans="1:12" x14ac:dyDescent="0.25">
      <c r="A219">
        <v>218</v>
      </c>
      <c r="B219" s="1" t="s">
        <v>357</v>
      </c>
      <c r="C219" s="2">
        <v>45336.375</v>
      </c>
      <c r="D219" s="3">
        <v>45336.375</v>
      </c>
      <c r="E219" s="4">
        <v>45336.375</v>
      </c>
      <c r="F219" s="1" t="s">
        <v>268</v>
      </c>
      <c r="G219">
        <v>1</v>
      </c>
      <c r="H219" s="1" t="s">
        <v>161</v>
      </c>
      <c r="I219" s="1" t="s">
        <v>159</v>
      </c>
      <c r="J219" s="1" t="str" cm="1">
        <f t="array" ref="J219">IFERROR(_xlfn.XLOOKUP('orders(main)'!$F219,Table10[[#All],[item_id]],Table10[[#All],[item_name]]), "N/A")</f>
        <v>N/A</v>
      </c>
      <c r="K219" s="1" t="s">
        <v>100</v>
      </c>
      <c r="L219" s="1" t="str" cm="1">
        <f t="array" ref="L219">IFERROR(_xlfn.XLOOKUP('orders(main)'!$F219,Table10[[#All],[item_id]],Table10[[#All],[item_price]]), "N/A")</f>
        <v>N/A</v>
      </c>
    </row>
    <row r="220" spans="1:12" x14ac:dyDescent="0.25">
      <c r="A220">
        <v>219</v>
      </c>
      <c r="B220" s="1" t="s">
        <v>358</v>
      </c>
      <c r="C220" s="2">
        <v>45336.379861111112</v>
      </c>
      <c r="D220" s="3">
        <v>45336.379861111112</v>
      </c>
      <c r="E220" s="4">
        <v>45336.379861111112</v>
      </c>
      <c r="F220" s="1" t="s">
        <v>95</v>
      </c>
      <c r="G220">
        <v>1</v>
      </c>
      <c r="H220" s="1" t="s">
        <v>267</v>
      </c>
      <c r="I220" s="1" t="s">
        <v>162</v>
      </c>
      <c r="J220" s="1" t="str" cm="1">
        <f t="array" ref="J220">IFERROR(_xlfn.XLOOKUP('orders(main)'!$F220,Table10[[#All],[item_id]],Table10[[#All],[item_name]]), "N/A")</f>
        <v>Latte</v>
      </c>
      <c r="K220" s="1" t="s">
        <v>91</v>
      </c>
      <c r="L220" s="1" cm="1">
        <f t="array" ref="L220">IFERROR(_xlfn.XLOOKUP('orders(main)'!$F220,Table10[[#All],[item_id]],Table10[[#All],[item_price]]), "N/A")</f>
        <v>3.75</v>
      </c>
    </row>
    <row r="221" spans="1:12" x14ac:dyDescent="0.25">
      <c r="A221">
        <v>220</v>
      </c>
      <c r="B221" s="1" t="s">
        <v>359</v>
      </c>
      <c r="C221" s="2">
        <v>45336.384722222225</v>
      </c>
      <c r="D221" s="3">
        <v>45336.384722222225</v>
      </c>
      <c r="E221" s="4">
        <v>45336.384722222225</v>
      </c>
      <c r="F221" s="1" t="s">
        <v>128</v>
      </c>
      <c r="G221">
        <v>1</v>
      </c>
      <c r="H221" s="1" t="s">
        <v>170</v>
      </c>
      <c r="I221" s="1" t="s">
        <v>159</v>
      </c>
      <c r="J221" s="1" t="str" cm="1">
        <f t="array" ref="J221">IFERROR(_xlfn.XLOOKUP('orders(main)'!$F221,Table10[[#All],[item_id]],Table10[[#All],[item_name]]), "N/A")</f>
        <v>Cold Coffee</v>
      </c>
      <c r="K221" s="1" t="s">
        <v>91</v>
      </c>
      <c r="L221" s="1" cm="1">
        <f t="array" ref="L221">IFERROR(_xlfn.XLOOKUP('orders(main)'!$F221,Table10[[#All],[item_id]],Table10[[#All],[item_price]]), "N/A")</f>
        <v>3.75</v>
      </c>
    </row>
    <row r="222" spans="1:12" x14ac:dyDescent="0.25">
      <c r="A222">
        <v>221</v>
      </c>
      <c r="B222" s="1" t="s">
        <v>360</v>
      </c>
      <c r="C222" s="2">
        <v>45336.38958333333</v>
      </c>
      <c r="D222" s="3">
        <v>45336.38958333333</v>
      </c>
      <c r="E222" s="4">
        <v>45336.38958333333</v>
      </c>
      <c r="F222" s="1" t="s">
        <v>149</v>
      </c>
      <c r="G222">
        <v>1</v>
      </c>
      <c r="H222" s="1" t="s">
        <v>164</v>
      </c>
      <c r="I222" s="1" t="s">
        <v>162</v>
      </c>
      <c r="J222" s="1" t="str" cm="1">
        <f t="array" ref="J222">IFERROR(_xlfn.XLOOKUP('orders(main)'!$F222,Table10[[#All],[item_id]],Table10[[#All],[item_name]]), "N/A")</f>
        <v>Sandwich Salami&amp;Mozzarella</v>
      </c>
      <c r="K222" s="1" t="s">
        <v>100</v>
      </c>
      <c r="L222" s="1" cm="1">
        <f t="array" ref="L222">IFERROR(_xlfn.XLOOKUP('orders(main)'!$F222,Table10[[#All],[item_id]],Table10[[#All],[item_price]]), "N/A")</f>
        <v>5.5</v>
      </c>
    </row>
    <row r="223" spans="1:12" x14ac:dyDescent="0.25">
      <c r="A223">
        <v>222</v>
      </c>
      <c r="B223" s="1" t="s">
        <v>361</v>
      </c>
      <c r="C223" s="2">
        <v>45336.394444444442</v>
      </c>
      <c r="D223" s="3">
        <v>45336.394444444442</v>
      </c>
      <c r="E223" s="4">
        <v>45336.394444444442</v>
      </c>
      <c r="F223" s="1" t="s">
        <v>117</v>
      </c>
      <c r="G223">
        <v>1</v>
      </c>
      <c r="H223" s="1" t="s">
        <v>166</v>
      </c>
      <c r="I223" s="1" t="s">
        <v>159</v>
      </c>
      <c r="J223" s="1" t="str" cm="1">
        <f t="array" ref="J223">IFERROR(_xlfn.XLOOKUP('orders(main)'!$F223,Table10[[#All],[item_id]],Table10[[#All],[item_name]]), "N/A")</f>
        <v>White Mocha</v>
      </c>
      <c r="K223" s="1" t="s">
        <v>91</v>
      </c>
      <c r="L223" s="1" cm="1">
        <f t="array" ref="L223">IFERROR(_xlfn.XLOOKUP('orders(main)'!$F223,Table10[[#All],[item_id]],Table10[[#All],[item_price]]), "N/A")</f>
        <v>4.7</v>
      </c>
    </row>
    <row r="224" spans="1:12" x14ac:dyDescent="0.25">
      <c r="A224">
        <v>223</v>
      </c>
      <c r="B224" s="1" t="s">
        <v>362</v>
      </c>
      <c r="C224" s="2">
        <v>45336.399305555555</v>
      </c>
      <c r="D224" s="3">
        <v>45336.399305555555</v>
      </c>
      <c r="E224" s="4">
        <v>45336.399305555555</v>
      </c>
      <c r="F224" s="1" t="s">
        <v>109</v>
      </c>
      <c r="G224">
        <v>1</v>
      </c>
      <c r="H224" s="1" t="s">
        <v>168</v>
      </c>
      <c r="I224" s="1" t="s">
        <v>162</v>
      </c>
      <c r="J224" s="1" t="str" cm="1">
        <f t="array" ref="J224">IFERROR(_xlfn.XLOOKUP('orders(main)'!$F224,Table10[[#All],[item_id]],Table10[[#All],[item_name]]), "N/A")</f>
        <v>Mocha</v>
      </c>
      <c r="K224" s="1" t="s">
        <v>88</v>
      </c>
      <c r="L224" s="1" cm="1">
        <f t="array" ref="L224">IFERROR(_xlfn.XLOOKUP('orders(main)'!$F224,Table10[[#All],[item_id]],Table10[[#All],[item_price]]), "N/A")</f>
        <v>4</v>
      </c>
    </row>
    <row r="225" spans="1:12" x14ac:dyDescent="0.25">
      <c r="A225">
        <v>224</v>
      </c>
      <c r="B225" s="1" t="s">
        <v>363</v>
      </c>
      <c r="C225" s="2">
        <v>45336.404166666667</v>
      </c>
      <c r="D225" s="3">
        <v>45336.404166666667</v>
      </c>
      <c r="E225" s="4">
        <v>45336.404166666667</v>
      </c>
      <c r="F225" s="1" t="s">
        <v>89</v>
      </c>
      <c r="G225">
        <v>1</v>
      </c>
      <c r="H225" s="1" t="s">
        <v>172</v>
      </c>
      <c r="I225" s="1" t="s">
        <v>159</v>
      </c>
      <c r="J225" s="1" t="str" cm="1">
        <f t="array" ref="J225">IFERROR(_xlfn.XLOOKUP('orders(main)'!$F225,Table10[[#All],[item_id]],Table10[[#All],[item_name]]), "N/A")</f>
        <v>Cappuccino</v>
      </c>
      <c r="K225" s="1" t="s">
        <v>91</v>
      </c>
      <c r="L225" s="1" cm="1">
        <f t="array" ref="L225">IFERROR(_xlfn.XLOOKUP('orders(main)'!$F225,Table10[[#All],[item_id]],Table10[[#All],[item_price]]), "N/A")</f>
        <v>3.75</v>
      </c>
    </row>
    <row r="226" spans="1:12" x14ac:dyDescent="0.25">
      <c r="A226">
        <v>225</v>
      </c>
      <c r="B226" s="1" t="s">
        <v>364</v>
      </c>
      <c r="C226" s="2">
        <v>45336.40902777778</v>
      </c>
      <c r="D226" s="3">
        <v>45336.40902777778</v>
      </c>
      <c r="E226" s="4">
        <v>45336.40902777778</v>
      </c>
      <c r="F226" s="1" t="s">
        <v>133</v>
      </c>
      <c r="G226">
        <v>1</v>
      </c>
      <c r="H226" s="1" t="s">
        <v>174</v>
      </c>
      <c r="I226" s="1" t="s">
        <v>162</v>
      </c>
      <c r="J226" s="1" t="str" cm="1">
        <f t="array" ref="J226">IFERROR(_xlfn.XLOOKUP('orders(main)'!$F226,Table10[[#All],[item_id]],Table10[[#All],[item_name]]), "N/A")</f>
        <v>Cold Mocha</v>
      </c>
      <c r="K226" s="1" t="s">
        <v>91</v>
      </c>
      <c r="L226" s="1" cm="1">
        <f t="array" ref="L226">IFERROR(_xlfn.XLOOKUP('orders(main)'!$F226,Table10[[#All],[item_id]],Table10[[#All],[item_price]]), "N/A")</f>
        <v>4.5999999999999996</v>
      </c>
    </row>
    <row r="227" spans="1:12" x14ac:dyDescent="0.25">
      <c r="A227">
        <v>226</v>
      </c>
      <c r="B227" s="1" t="s">
        <v>365</v>
      </c>
      <c r="C227" s="2">
        <v>45336.414583333331</v>
      </c>
      <c r="D227" s="3">
        <v>45336.414583333331</v>
      </c>
      <c r="E227" s="4">
        <v>45336.414583333331</v>
      </c>
      <c r="F227" s="1" t="s">
        <v>140</v>
      </c>
      <c r="G227">
        <v>1</v>
      </c>
      <c r="H227" s="1" t="s">
        <v>176</v>
      </c>
      <c r="I227" s="1" t="s">
        <v>159</v>
      </c>
      <c r="J227" s="1" t="str" cm="1">
        <f t="array" ref="J227">IFERROR(_xlfn.XLOOKUP('orders(main)'!$F227,Table10[[#All],[item_id]],Table10[[#All],[item_name]]), "N/A")</f>
        <v>Lemonade</v>
      </c>
      <c r="K227" s="1" t="s">
        <v>88</v>
      </c>
      <c r="L227" s="1" cm="1">
        <f t="array" ref="L227">IFERROR(_xlfn.XLOOKUP('orders(main)'!$F227,Table10[[#All],[item_id]],Table10[[#All],[item_price]]), "N/A")</f>
        <v>3.35</v>
      </c>
    </row>
    <row r="228" spans="1:12" x14ac:dyDescent="0.25">
      <c r="A228">
        <v>227</v>
      </c>
      <c r="B228" s="1" t="s">
        <v>366</v>
      </c>
      <c r="C228" s="2">
        <v>45336.419444444444</v>
      </c>
      <c r="D228" s="3">
        <v>45336.419444444444</v>
      </c>
      <c r="E228" s="4">
        <v>45336.419444444444</v>
      </c>
      <c r="F228" s="1" t="s">
        <v>124</v>
      </c>
      <c r="G228">
        <v>1</v>
      </c>
      <c r="H228" s="1" t="s">
        <v>180</v>
      </c>
      <c r="I228" s="1" t="s">
        <v>162</v>
      </c>
      <c r="J228" s="1" t="str" cm="1">
        <f t="array" ref="J228">IFERROR(_xlfn.XLOOKUP('orders(main)'!$F228,Table10[[#All],[item_id]],Table10[[#All],[item_name]]), "N/A")</f>
        <v>Cold Coffee</v>
      </c>
      <c r="K228" s="1" t="s">
        <v>88</v>
      </c>
      <c r="L228" s="1" cm="1">
        <f t="array" ref="L228">IFERROR(_xlfn.XLOOKUP('orders(main)'!$F228,Table10[[#All],[item_id]],Table10[[#All],[item_price]]), "N/A")</f>
        <v>3.45</v>
      </c>
    </row>
    <row r="229" spans="1:12" x14ac:dyDescent="0.25">
      <c r="A229">
        <v>228</v>
      </c>
      <c r="B229" s="1" t="s">
        <v>367</v>
      </c>
      <c r="C229" s="2">
        <v>45336.431250000001</v>
      </c>
      <c r="D229" s="3">
        <v>45336.431250000001</v>
      </c>
      <c r="E229" s="4">
        <v>45336.431250000001</v>
      </c>
      <c r="F229" s="1" t="s">
        <v>104</v>
      </c>
      <c r="G229">
        <v>1</v>
      </c>
      <c r="H229" s="1" t="s">
        <v>263</v>
      </c>
      <c r="I229" s="1" t="s">
        <v>159</v>
      </c>
      <c r="J229" s="1" t="str" cm="1">
        <f t="array" ref="J229">IFERROR(_xlfn.XLOOKUP('orders(main)'!$F229,Table10[[#All],[item_id]],Table10[[#All],[item_name]]), "N/A")</f>
        <v>Caramel Macchiato</v>
      </c>
      <c r="K229" s="1" t="s">
        <v>91</v>
      </c>
      <c r="L229" s="1" cm="1">
        <f t="array" ref="L229">IFERROR(_xlfn.XLOOKUP('orders(main)'!$F229,Table10[[#All],[item_id]],Table10[[#All],[item_price]]), "N/A")</f>
        <v>4.5999999999999996</v>
      </c>
    </row>
    <row r="230" spans="1:12" x14ac:dyDescent="0.25">
      <c r="A230">
        <v>229</v>
      </c>
      <c r="B230" s="1" t="s">
        <v>368</v>
      </c>
      <c r="C230" s="2">
        <v>45336.443055555559</v>
      </c>
      <c r="D230" s="3">
        <v>45336.443055555559</v>
      </c>
      <c r="E230" s="4">
        <v>45336.443055555559</v>
      </c>
      <c r="F230" s="1" t="s">
        <v>268</v>
      </c>
      <c r="G230">
        <v>1</v>
      </c>
      <c r="H230" s="1" t="s">
        <v>270</v>
      </c>
      <c r="I230" s="1" t="s">
        <v>162</v>
      </c>
      <c r="J230" s="1" t="str" cm="1">
        <f t="array" ref="J230">IFERROR(_xlfn.XLOOKUP('orders(main)'!$F230,Table10[[#All],[item_id]],Table10[[#All],[item_name]]), "N/A")</f>
        <v>N/A</v>
      </c>
      <c r="K230" s="1" t="s">
        <v>100</v>
      </c>
      <c r="L230" s="1" t="str" cm="1">
        <f t="array" ref="L230">IFERROR(_xlfn.XLOOKUP('orders(main)'!$F230,Table10[[#All],[item_id]],Table10[[#All],[item_price]]), "N/A")</f>
        <v>N/A</v>
      </c>
    </row>
    <row r="231" spans="1:12" x14ac:dyDescent="0.25">
      <c r="A231">
        <v>230</v>
      </c>
      <c r="B231" s="1" t="s">
        <v>369</v>
      </c>
      <c r="C231" s="2">
        <v>45336.454861111109</v>
      </c>
      <c r="D231" s="3">
        <v>45336.454861111109</v>
      </c>
      <c r="E231" s="4">
        <v>45336.454861111109</v>
      </c>
      <c r="F231" s="1" t="s">
        <v>84</v>
      </c>
      <c r="G231">
        <v>1</v>
      </c>
      <c r="H231" s="1" t="s">
        <v>158</v>
      </c>
      <c r="I231" s="1" t="s">
        <v>159</v>
      </c>
      <c r="J231" s="1" t="str" cm="1">
        <f t="array" ref="J231">IFERROR(_xlfn.XLOOKUP('orders(main)'!$F231,Table10[[#All],[item_id]],Table10[[#All],[item_name]]), "N/A")</f>
        <v>Cappuccino</v>
      </c>
      <c r="K231" s="1" t="s">
        <v>88</v>
      </c>
      <c r="L231" s="1" cm="1">
        <f t="array" ref="L231">IFERROR(_xlfn.XLOOKUP('orders(main)'!$F231,Table10[[#All],[item_id]],Table10[[#All],[item_price]]), "N/A")</f>
        <v>3.45</v>
      </c>
    </row>
    <row r="232" spans="1:12" x14ac:dyDescent="0.25">
      <c r="A232">
        <v>231</v>
      </c>
      <c r="B232" s="1" t="s">
        <v>370</v>
      </c>
      <c r="C232" s="2">
        <v>45336.466666666667</v>
      </c>
      <c r="D232" s="3">
        <v>45336.466666666667</v>
      </c>
      <c r="E232" s="4">
        <v>45336.466666666667</v>
      </c>
      <c r="F232" s="1" t="s">
        <v>149</v>
      </c>
      <c r="G232">
        <v>1</v>
      </c>
      <c r="H232" s="1" t="s">
        <v>161</v>
      </c>
      <c r="I232" s="1" t="s">
        <v>162</v>
      </c>
      <c r="J232" s="1" t="str" cm="1">
        <f t="array" ref="J232">IFERROR(_xlfn.XLOOKUP('orders(main)'!$F232,Table10[[#All],[item_id]],Table10[[#All],[item_name]]), "N/A")</f>
        <v>Sandwich Salami&amp;Mozzarella</v>
      </c>
      <c r="K232" s="1" t="s">
        <v>100</v>
      </c>
      <c r="L232" s="1" cm="1">
        <f t="array" ref="L232">IFERROR(_xlfn.XLOOKUP('orders(main)'!$F232,Table10[[#All],[item_id]],Table10[[#All],[item_price]]), "N/A")</f>
        <v>5.5</v>
      </c>
    </row>
    <row r="233" spans="1:12" x14ac:dyDescent="0.25">
      <c r="A233">
        <v>232</v>
      </c>
      <c r="B233" s="1" t="s">
        <v>371</v>
      </c>
      <c r="C233" s="2">
        <v>45336.478472222225</v>
      </c>
      <c r="D233" s="3">
        <v>45336.478472222225</v>
      </c>
      <c r="E233" s="4">
        <v>45336.478472222225</v>
      </c>
      <c r="F233" s="1" t="s">
        <v>133</v>
      </c>
      <c r="G233">
        <v>1</v>
      </c>
      <c r="H233" s="1" t="s">
        <v>267</v>
      </c>
      <c r="I233" s="1" t="s">
        <v>159</v>
      </c>
      <c r="J233" s="1" t="str" cm="1">
        <f t="array" ref="J233">IFERROR(_xlfn.XLOOKUP('orders(main)'!$F233,Table10[[#All],[item_id]],Table10[[#All],[item_name]]), "N/A")</f>
        <v>Cold Mocha</v>
      </c>
      <c r="K233" s="1" t="s">
        <v>91</v>
      </c>
      <c r="L233" s="1" cm="1">
        <f t="array" ref="L233">IFERROR(_xlfn.XLOOKUP('orders(main)'!$F233,Table10[[#All],[item_id]],Table10[[#All],[item_price]]), "N/A")</f>
        <v>4.5999999999999996</v>
      </c>
    </row>
    <row r="234" spans="1:12" x14ac:dyDescent="0.25">
      <c r="A234">
        <v>233</v>
      </c>
      <c r="B234" s="1" t="s">
        <v>371</v>
      </c>
      <c r="C234" s="2">
        <v>45336.478472222225</v>
      </c>
      <c r="D234" s="3">
        <v>45336.478472222225</v>
      </c>
      <c r="E234" s="4">
        <v>45336.478472222225</v>
      </c>
      <c r="F234" s="1" t="s">
        <v>143</v>
      </c>
      <c r="G234">
        <v>1</v>
      </c>
      <c r="H234" s="1" t="s">
        <v>267</v>
      </c>
      <c r="I234" s="1" t="s">
        <v>100</v>
      </c>
      <c r="J234" s="1" t="str" cm="1">
        <f t="array" ref="J234">IFERROR(_xlfn.XLOOKUP('orders(main)'!$F234,Table10[[#All],[item_id]],Table10[[#All],[item_name]]), "N/A")</f>
        <v>Lemonade</v>
      </c>
      <c r="K234" s="1" t="s">
        <v>91</v>
      </c>
      <c r="L234" s="1" cm="1">
        <f t="array" ref="L234">IFERROR(_xlfn.XLOOKUP('orders(main)'!$F234,Table10[[#All],[item_id]],Table10[[#All],[item_price]]), "N/A")</f>
        <v>3.75</v>
      </c>
    </row>
    <row r="235" spans="1:12" x14ac:dyDescent="0.25">
      <c r="A235">
        <v>234</v>
      </c>
      <c r="B235" s="1" t="s">
        <v>372</v>
      </c>
      <c r="C235" s="2">
        <v>45336.490277777775</v>
      </c>
      <c r="D235" s="3">
        <v>45336.490277777775</v>
      </c>
      <c r="E235" s="4">
        <v>45336.490277777775</v>
      </c>
      <c r="F235" s="1" t="s">
        <v>117</v>
      </c>
      <c r="G235">
        <v>1</v>
      </c>
      <c r="H235" s="1" t="s">
        <v>170</v>
      </c>
      <c r="I235" s="1" t="s">
        <v>162</v>
      </c>
      <c r="J235" s="1" t="str" cm="1">
        <f t="array" ref="J235">IFERROR(_xlfn.XLOOKUP('orders(main)'!$F235,Table10[[#All],[item_id]],Table10[[#All],[item_name]]), "N/A")</f>
        <v>White Mocha</v>
      </c>
      <c r="K235" s="1" t="s">
        <v>91</v>
      </c>
      <c r="L235" s="1" cm="1">
        <f t="array" ref="L235">IFERROR(_xlfn.XLOOKUP('orders(main)'!$F235,Table10[[#All],[item_id]],Table10[[#All],[item_price]]), "N/A")</f>
        <v>4.7</v>
      </c>
    </row>
    <row r="236" spans="1:12" x14ac:dyDescent="0.25">
      <c r="A236">
        <v>235</v>
      </c>
      <c r="B236" s="1" t="s">
        <v>373</v>
      </c>
      <c r="C236" s="2">
        <v>45336.502083333333</v>
      </c>
      <c r="D236" s="3">
        <v>45336.502083333333</v>
      </c>
      <c r="E236" s="4">
        <v>45336.502083333333</v>
      </c>
      <c r="F236" s="1" t="s">
        <v>92</v>
      </c>
      <c r="G236">
        <v>1</v>
      </c>
      <c r="H236" s="1" t="s">
        <v>164</v>
      </c>
      <c r="I236" s="1" t="s">
        <v>159</v>
      </c>
      <c r="J236" s="1" t="str" cm="1">
        <f t="array" ref="J236">IFERROR(_xlfn.XLOOKUP('orders(main)'!$F236,Table10[[#All],[item_id]],Table10[[#All],[item_name]]), "N/A")</f>
        <v>Latte</v>
      </c>
      <c r="K236" s="1" t="s">
        <v>88</v>
      </c>
      <c r="L236" s="1" cm="1">
        <f t="array" ref="L236">IFERROR(_xlfn.XLOOKUP('orders(main)'!$F236,Table10[[#All],[item_id]],Table10[[#All],[item_price]]), "N/A")</f>
        <v>3.45</v>
      </c>
    </row>
    <row r="237" spans="1:12" x14ac:dyDescent="0.25">
      <c r="A237">
        <v>236</v>
      </c>
      <c r="B237" s="1" t="s">
        <v>374</v>
      </c>
      <c r="C237" s="2">
        <v>45336.506944444445</v>
      </c>
      <c r="D237" s="3">
        <v>45336.506944444445</v>
      </c>
      <c r="E237" s="4">
        <v>45336.506944444445</v>
      </c>
      <c r="F237" s="1" t="s">
        <v>128</v>
      </c>
      <c r="G237">
        <v>1</v>
      </c>
      <c r="H237" s="1" t="s">
        <v>166</v>
      </c>
      <c r="I237" s="1" t="s">
        <v>162</v>
      </c>
      <c r="J237" s="1" t="str" cm="1">
        <f t="array" ref="J237">IFERROR(_xlfn.XLOOKUP('orders(main)'!$F237,Table10[[#All],[item_id]],Table10[[#All],[item_name]]), "N/A")</f>
        <v>Cold Coffee</v>
      </c>
      <c r="K237" s="1" t="s">
        <v>91</v>
      </c>
      <c r="L237" s="1" cm="1">
        <f t="array" ref="L237">IFERROR(_xlfn.XLOOKUP('orders(main)'!$F237,Table10[[#All],[item_id]],Table10[[#All],[item_price]]), "N/A")</f>
        <v>3.75</v>
      </c>
    </row>
    <row r="238" spans="1:12" x14ac:dyDescent="0.25">
      <c r="A238">
        <v>237</v>
      </c>
      <c r="B238" s="1" t="s">
        <v>375</v>
      </c>
      <c r="C238" s="2">
        <v>45336.511805555558</v>
      </c>
      <c r="D238" s="3">
        <v>45336.511805555558</v>
      </c>
      <c r="E238" s="4">
        <v>45336.511805555558</v>
      </c>
      <c r="F238" s="1" t="s">
        <v>109</v>
      </c>
      <c r="G238">
        <v>1</v>
      </c>
      <c r="H238" s="1" t="s">
        <v>168</v>
      </c>
      <c r="I238" s="1" t="s">
        <v>159</v>
      </c>
      <c r="J238" s="1" t="str" cm="1">
        <f t="array" ref="J238">IFERROR(_xlfn.XLOOKUP('orders(main)'!$F238,Table10[[#All],[item_id]],Table10[[#All],[item_name]]), "N/A")</f>
        <v>Mocha</v>
      </c>
      <c r="K238" s="1" t="s">
        <v>88</v>
      </c>
      <c r="L238" s="1" cm="1">
        <f t="array" ref="L238">IFERROR(_xlfn.XLOOKUP('orders(main)'!$F238,Table10[[#All],[item_id]],Table10[[#All],[item_price]]), "N/A")</f>
        <v>4</v>
      </c>
    </row>
    <row r="239" spans="1:12" x14ac:dyDescent="0.25">
      <c r="A239">
        <v>238</v>
      </c>
      <c r="B239" s="1" t="s">
        <v>376</v>
      </c>
      <c r="C239" s="2">
        <v>45336.51666666667</v>
      </c>
      <c r="D239" s="3">
        <v>45336.51666666667</v>
      </c>
      <c r="E239" s="4">
        <v>45336.51666666667</v>
      </c>
      <c r="F239" s="1" t="s">
        <v>279</v>
      </c>
      <c r="G239">
        <v>1</v>
      </c>
      <c r="H239" s="1" t="s">
        <v>172</v>
      </c>
      <c r="I239" s="1" t="s">
        <v>162</v>
      </c>
      <c r="J239" s="1" t="str" cm="1">
        <f t="array" ref="J239">IFERROR(_xlfn.XLOOKUP('orders(main)'!$F239,Table10[[#All],[item_id]],Table10[[#All],[item_name]]), "N/A")</f>
        <v>N/A</v>
      </c>
      <c r="K239" s="1" t="s">
        <v>100</v>
      </c>
      <c r="L239" s="1" t="str" cm="1">
        <f t="array" ref="L239">IFERROR(_xlfn.XLOOKUP('orders(main)'!$F239,Table10[[#All],[item_id]],Table10[[#All],[item_price]]), "N/A")</f>
        <v>N/A</v>
      </c>
    </row>
    <row r="240" spans="1:12" x14ac:dyDescent="0.25">
      <c r="A240">
        <v>239</v>
      </c>
      <c r="B240" s="1" t="s">
        <v>377</v>
      </c>
      <c r="C240" s="2">
        <v>45336.521527777775</v>
      </c>
      <c r="D240" s="3">
        <v>45336.521527777775</v>
      </c>
      <c r="E240" s="4">
        <v>45336.521527777775</v>
      </c>
      <c r="F240" s="1" t="s">
        <v>97</v>
      </c>
      <c r="G240">
        <v>1</v>
      </c>
      <c r="H240" s="1" t="s">
        <v>174</v>
      </c>
      <c r="I240" s="1" t="s">
        <v>159</v>
      </c>
      <c r="J240" s="1" t="str" cm="1">
        <f t="array" ref="J240">IFERROR(_xlfn.XLOOKUP('orders(main)'!$F240,Table10[[#All],[item_id]],Table10[[#All],[item_name]]), "N/A")</f>
        <v>Flat White</v>
      </c>
      <c r="K240" s="1" t="s">
        <v>100</v>
      </c>
      <c r="L240" s="1" cm="1">
        <f t="array" ref="L240">IFERROR(_xlfn.XLOOKUP('orders(main)'!$F240,Table10[[#All],[item_id]],Table10[[#All],[item_price]]), "N/A")</f>
        <v>3.15</v>
      </c>
    </row>
    <row r="241" spans="1:12" x14ac:dyDescent="0.25">
      <c r="A241">
        <v>240</v>
      </c>
      <c r="B241" s="1" t="s">
        <v>377</v>
      </c>
      <c r="C241" s="2">
        <v>45336.521527777775</v>
      </c>
      <c r="D241" s="3">
        <v>45336.521527777775</v>
      </c>
      <c r="E241" s="4">
        <v>45336.521527777775</v>
      </c>
      <c r="F241" s="1" t="s">
        <v>114</v>
      </c>
      <c r="G241">
        <v>1</v>
      </c>
      <c r="H241" s="1" t="s">
        <v>174</v>
      </c>
      <c r="I241" s="1" t="s">
        <v>100</v>
      </c>
      <c r="J241" s="1" t="str" cm="1">
        <f t="array" ref="J241">IFERROR(_xlfn.XLOOKUP('orders(main)'!$F241,Table10[[#All],[item_id]],Table10[[#All],[item_name]]), "N/A")</f>
        <v>White Mocha</v>
      </c>
      <c r="K241" s="1" t="s">
        <v>88</v>
      </c>
      <c r="L241" s="1" cm="1">
        <f t="array" ref="L241">IFERROR(_xlfn.XLOOKUP('orders(main)'!$F241,Table10[[#All],[item_id]],Table10[[#All],[item_price]]), "N/A")</f>
        <v>4.5</v>
      </c>
    </row>
    <row r="242" spans="1:12" x14ac:dyDescent="0.25">
      <c r="A242">
        <v>241</v>
      </c>
      <c r="B242" s="1" t="s">
        <v>378</v>
      </c>
      <c r="C242" s="2">
        <v>45336.526388888888</v>
      </c>
      <c r="D242" s="3">
        <v>45336.526388888888</v>
      </c>
      <c r="E242" s="4">
        <v>45336.526388888888</v>
      </c>
      <c r="F242" s="1" t="s">
        <v>122</v>
      </c>
      <c r="G242">
        <v>1</v>
      </c>
      <c r="H242" s="1" t="s">
        <v>176</v>
      </c>
      <c r="I242" s="1" t="s">
        <v>162</v>
      </c>
      <c r="J242" s="1" t="str" cm="1">
        <f t="array" ref="J242">IFERROR(_xlfn.XLOOKUP('orders(main)'!$F242,Table10[[#All],[item_id]],Table10[[#All],[item_name]]), "N/A")</f>
        <v>Hot Chocolate</v>
      </c>
      <c r="K242" s="1" t="s">
        <v>91</v>
      </c>
      <c r="L242" s="1" cm="1">
        <f t="array" ref="L242">IFERROR(_xlfn.XLOOKUP('orders(main)'!$F242,Table10[[#All],[item_id]],Table10[[#All],[item_price]]), "N/A")</f>
        <v>4.5999999999999996</v>
      </c>
    </row>
    <row r="243" spans="1:12" x14ac:dyDescent="0.25">
      <c r="A243">
        <v>242</v>
      </c>
      <c r="B243" s="1" t="s">
        <v>379</v>
      </c>
      <c r="C243" s="2">
        <v>45336.53125</v>
      </c>
      <c r="D243" s="3">
        <v>45336.53125</v>
      </c>
      <c r="E243" s="4">
        <v>45336.53125</v>
      </c>
      <c r="F243" s="1" t="s">
        <v>138</v>
      </c>
      <c r="G243">
        <v>1</v>
      </c>
      <c r="H243" s="1" t="s">
        <v>178</v>
      </c>
      <c r="I243" s="1" t="s">
        <v>159</v>
      </c>
      <c r="J243" s="1" t="str" cm="1">
        <f t="array" ref="J243">IFERROR(_xlfn.XLOOKUP('orders(main)'!$F243,Table10[[#All],[item_id]],Table10[[#All],[item_name]]), "N/A")</f>
        <v>Iced Tea</v>
      </c>
      <c r="K243" s="1" t="s">
        <v>91</v>
      </c>
      <c r="L243" s="1" cm="1">
        <f t="array" ref="L243">IFERROR(_xlfn.XLOOKUP('orders(main)'!$F243,Table10[[#All],[item_id]],Table10[[#All],[item_price]]), "N/A")</f>
        <v>3.55</v>
      </c>
    </row>
    <row r="244" spans="1:12" x14ac:dyDescent="0.25">
      <c r="A244">
        <v>243</v>
      </c>
      <c r="B244" s="1" t="s">
        <v>380</v>
      </c>
      <c r="C244" s="2">
        <v>45336.536111111112</v>
      </c>
      <c r="D244" s="3">
        <v>45336.536111111112</v>
      </c>
      <c r="E244" s="4">
        <v>45336.536111111112</v>
      </c>
      <c r="F244" s="1" t="s">
        <v>101</v>
      </c>
      <c r="G244">
        <v>1</v>
      </c>
      <c r="H244" s="1" t="s">
        <v>180</v>
      </c>
      <c r="I244" s="1" t="s">
        <v>162</v>
      </c>
      <c r="J244" s="1" t="str" cm="1">
        <f t="array" ref="J244">IFERROR(_xlfn.XLOOKUP('orders(main)'!$F244,Table10[[#All],[item_id]],Table10[[#All],[item_name]]), "N/A")</f>
        <v>Caramel Macchiato</v>
      </c>
      <c r="K244" s="1" t="s">
        <v>88</v>
      </c>
      <c r="L244" s="1" cm="1">
        <f t="array" ref="L244">IFERROR(_xlfn.XLOOKUP('orders(main)'!$F244,Table10[[#All],[item_id]],Table10[[#All],[item_price]]), "N/A")</f>
        <v>4.2</v>
      </c>
    </row>
    <row r="245" spans="1:12" x14ac:dyDescent="0.25">
      <c r="A245">
        <v>244</v>
      </c>
      <c r="B245" s="1" t="s">
        <v>381</v>
      </c>
      <c r="C245" s="2">
        <v>45336.541666666664</v>
      </c>
      <c r="D245" s="3">
        <v>45336.541666666664</v>
      </c>
      <c r="E245" s="4">
        <v>45336.541666666664</v>
      </c>
      <c r="F245" s="1" t="s">
        <v>143</v>
      </c>
      <c r="G245">
        <v>1</v>
      </c>
      <c r="H245" s="1" t="s">
        <v>263</v>
      </c>
      <c r="I245" s="1" t="s">
        <v>159</v>
      </c>
      <c r="J245" s="1" t="str" cm="1">
        <f t="array" ref="J245">IFERROR(_xlfn.XLOOKUP('orders(main)'!$F245,Table10[[#All],[item_id]],Table10[[#All],[item_name]]), "N/A")</f>
        <v>Lemonade</v>
      </c>
      <c r="K245" s="1" t="s">
        <v>91</v>
      </c>
      <c r="L245" s="1" cm="1">
        <f t="array" ref="L245">IFERROR(_xlfn.XLOOKUP('orders(main)'!$F245,Table10[[#All],[item_id]],Table10[[#All],[item_price]]), "N/A")</f>
        <v>3.75</v>
      </c>
    </row>
    <row r="246" spans="1:12" x14ac:dyDescent="0.25">
      <c r="A246">
        <v>245</v>
      </c>
      <c r="B246" s="1" t="s">
        <v>382</v>
      </c>
      <c r="C246" s="2">
        <v>45336.547222222223</v>
      </c>
      <c r="D246" s="3">
        <v>45336.547222222223</v>
      </c>
      <c r="E246" s="4">
        <v>45336.547222222223</v>
      </c>
      <c r="F246" s="1" t="s">
        <v>130</v>
      </c>
      <c r="G246">
        <v>1</v>
      </c>
      <c r="H246" s="1" t="s">
        <v>270</v>
      </c>
      <c r="I246" s="1" t="s">
        <v>162</v>
      </c>
      <c r="J246" s="1" t="str" cm="1">
        <f t="array" ref="J246">IFERROR(_xlfn.XLOOKUP('orders(main)'!$F246,Table10[[#All],[item_id]],Table10[[#All],[item_name]]), "N/A")</f>
        <v>Cold Mocha</v>
      </c>
      <c r="K246" s="1" t="s">
        <v>88</v>
      </c>
      <c r="L246" s="1" cm="1">
        <f t="array" ref="L246">IFERROR(_xlfn.XLOOKUP('orders(main)'!$F246,Table10[[#All],[item_id]],Table10[[#All],[item_price]]), "N/A")</f>
        <v>4</v>
      </c>
    </row>
    <row r="247" spans="1:12" x14ac:dyDescent="0.25">
      <c r="A247">
        <v>246</v>
      </c>
      <c r="B247" s="1" t="s">
        <v>383</v>
      </c>
      <c r="C247" s="2">
        <v>45336.552083333336</v>
      </c>
      <c r="D247" s="3">
        <v>45336.552083333336</v>
      </c>
      <c r="E247" s="4">
        <v>45336.552083333336</v>
      </c>
      <c r="F247" s="1" t="s">
        <v>112</v>
      </c>
      <c r="G247">
        <v>1</v>
      </c>
      <c r="H247" s="1" t="s">
        <v>158</v>
      </c>
      <c r="I247" s="1" t="s">
        <v>159</v>
      </c>
      <c r="J247" s="1" t="str" cm="1">
        <f t="array" ref="J247">IFERROR(_xlfn.XLOOKUP('orders(main)'!$F247,Table10[[#All],[item_id]],Table10[[#All],[item_name]]), "N/A")</f>
        <v>Mocha</v>
      </c>
      <c r="K247" s="1" t="s">
        <v>91</v>
      </c>
      <c r="L247" s="1" cm="1">
        <f t="array" ref="L247">IFERROR(_xlfn.XLOOKUP('orders(main)'!$F247,Table10[[#All],[item_id]],Table10[[#All],[item_price]]), "N/A")</f>
        <v>4.5999999999999996</v>
      </c>
    </row>
    <row r="248" spans="1:12" x14ac:dyDescent="0.25">
      <c r="A248">
        <v>247</v>
      </c>
      <c r="B248" s="1" t="s">
        <v>384</v>
      </c>
      <c r="C248" s="2">
        <v>45336.556944444441</v>
      </c>
      <c r="D248" s="3">
        <v>45336.556944444441</v>
      </c>
      <c r="E248" s="4">
        <v>45336.556944444441</v>
      </c>
      <c r="F248" s="1" t="s">
        <v>149</v>
      </c>
      <c r="G248">
        <v>1</v>
      </c>
      <c r="H248" s="1" t="s">
        <v>161</v>
      </c>
      <c r="I248" s="1" t="s">
        <v>162</v>
      </c>
      <c r="J248" s="1" t="str" cm="1">
        <f t="array" ref="J248">IFERROR(_xlfn.XLOOKUP('orders(main)'!$F248,Table10[[#All],[item_id]],Table10[[#All],[item_name]]), "N/A")</f>
        <v>Sandwich Salami&amp;Mozzarella</v>
      </c>
      <c r="K248" s="1" t="s">
        <v>100</v>
      </c>
      <c r="L248" s="1" cm="1">
        <f t="array" ref="L248">IFERROR(_xlfn.XLOOKUP('orders(main)'!$F248,Table10[[#All],[item_id]],Table10[[#All],[item_price]]), "N/A")</f>
        <v>5.5</v>
      </c>
    </row>
    <row r="249" spans="1:12" x14ac:dyDescent="0.25">
      <c r="A249">
        <v>248</v>
      </c>
      <c r="B249" s="1" t="s">
        <v>384</v>
      </c>
      <c r="C249" s="2">
        <v>45336.556944444441</v>
      </c>
      <c r="D249" s="3">
        <v>45336.556944444441</v>
      </c>
      <c r="E249" s="4">
        <v>45336.556944444441</v>
      </c>
      <c r="F249" s="1" t="s">
        <v>106</v>
      </c>
      <c r="G249">
        <v>1</v>
      </c>
      <c r="H249" s="1" t="s">
        <v>161</v>
      </c>
      <c r="I249" s="1" t="s">
        <v>100</v>
      </c>
      <c r="J249" s="1" t="str" cm="1">
        <f t="array" ref="J249">IFERROR(_xlfn.XLOOKUP('orders(main)'!$F249,Table10[[#All],[item_id]],Table10[[#All],[item_name]]), "N/A")</f>
        <v>Espresso</v>
      </c>
      <c r="K249" s="1" t="s">
        <v>100</v>
      </c>
      <c r="L249" s="1" cm="1">
        <f t="array" ref="L249">IFERROR(_xlfn.XLOOKUP('orders(main)'!$F249,Table10[[#All],[item_id]],Table10[[#All],[item_price]]), "N/A")</f>
        <v>2.15</v>
      </c>
    </row>
    <row r="250" spans="1:12" x14ac:dyDescent="0.25">
      <c r="A250">
        <v>249</v>
      </c>
      <c r="B250" s="1" t="s">
        <v>385</v>
      </c>
      <c r="C250" s="2">
        <v>45336.561805555553</v>
      </c>
      <c r="D250" s="3">
        <v>45336.561805555553</v>
      </c>
      <c r="E250" s="4">
        <v>45336.561805555553</v>
      </c>
      <c r="F250" s="1" t="s">
        <v>84</v>
      </c>
      <c r="G250">
        <v>1</v>
      </c>
      <c r="H250" s="1" t="s">
        <v>267</v>
      </c>
      <c r="I250" s="1" t="s">
        <v>159</v>
      </c>
      <c r="J250" s="1" t="str" cm="1">
        <f t="array" ref="J250">IFERROR(_xlfn.XLOOKUP('orders(main)'!$F250,Table10[[#All],[item_id]],Table10[[#All],[item_name]]), "N/A")</f>
        <v>Cappuccino</v>
      </c>
      <c r="K250" s="1" t="s">
        <v>88</v>
      </c>
      <c r="L250" s="1" cm="1">
        <f t="array" ref="L250">IFERROR(_xlfn.XLOOKUP('orders(main)'!$F250,Table10[[#All],[item_id]],Table10[[#All],[item_price]]), "N/A")</f>
        <v>3.45</v>
      </c>
    </row>
    <row r="251" spans="1:12" x14ac:dyDescent="0.25">
      <c r="A251">
        <v>250</v>
      </c>
      <c r="B251" s="1" t="s">
        <v>386</v>
      </c>
      <c r="C251" s="2">
        <v>45336.566666666666</v>
      </c>
      <c r="D251" s="3">
        <v>45336.566666666666</v>
      </c>
      <c r="E251" s="4">
        <v>45336.566666666666</v>
      </c>
      <c r="F251" s="1" t="s">
        <v>135</v>
      </c>
      <c r="G251">
        <v>1</v>
      </c>
      <c r="H251" s="1" t="s">
        <v>170</v>
      </c>
      <c r="I251" s="1" t="s">
        <v>162</v>
      </c>
      <c r="J251" s="1" t="str" cm="1">
        <f t="array" ref="J251">IFERROR(_xlfn.XLOOKUP('orders(main)'!$F251,Table10[[#All],[item_id]],Table10[[#All],[item_name]]), "N/A")</f>
        <v>Iced Tea</v>
      </c>
      <c r="K251" s="1" t="s">
        <v>88</v>
      </c>
      <c r="L251" s="1" cm="1">
        <f t="array" ref="L251">IFERROR(_xlfn.XLOOKUP('orders(main)'!$F251,Table10[[#All],[item_id]],Table10[[#All],[item_price]]), "N/A")</f>
        <v>3.25</v>
      </c>
    </row>
    <row r="252" spans="1:12" x14ac:dyDescent="0.25">
      <c r="A252">
        <v>251</v>
      </c>
      <c r="B252" s="1" t="s">
        <v>387</v>
      </c>
      <c r="C252" s="2">
        <v>45336.571527777778</v>
      </c>
      <c r="D252" s="3">
        <v>45336.571527777778</v>
      </c>
      <c r="E252" s="4">
        <v>45336.571527777778</v>
      </c>
      <c r="F252" s="1" t="s">
        <v>119</v>
      </c>
      <c r="G252">
        <v>1</v>
      </c>
      <c r="H252" s="1" t="s">
        <v>164</v>
      </c>
      <c r="I252" s="1" t="s">
        <v>159</v>
      </c>
      <c r="J252" s="1" t="str" cm="1">
        <f t="array" ref="J252">IFERROR(_xlfn.XLOOKUP('orders(main)'!$F252,Table10[[#All],[item_id]],Table10[[#All],[item_name]]), "N/A")</f>
        <v>Hot Chocolate</v>
      </c>
      <c r="K252" s="1" t="s">
        <v>88</v>
      </c>
      <c r="L252" s="1" cm="1">
        <f t="array" ref="L252">IFERROR(_xlfn.XLOOKUP('orders(main)'!$F252,Table10[[#All],[item_id]],Table10[[#All],[item_price]]), "N/A")</f>
        <v>4.2</v>
      </c>
    </row>
    <row r="253" spans="1:12" x14ac:dyDescent="0.25">
      <c r="A253">
        <v>252</v>
      </c>
      <c r="B253" s="1" t="s">
        <v>388</v>
      </c>
      <c r="C253" s="2">
        <v>45336.576388888891</v>
      </c>
      <c r="D253" s="3">
        <v>45336.576388888891</v>
      </c>
      <c r="E253" s="4">
        <v>45336.576388888891</v>
      </c>
      <c r="F253" s="1" t="s">
        <v>286</v>
      </c>
      <c r="G253">
        <v>1</v>
      </c>
      <c r="H253" s="1" t="s">
        <v>166</v>
      </c>
      <c r="I253" s="1" t="s">
        <v>162</v>
      </c>
      <c r="J253" s="1" t="str" cm="1">
        <f t="array" ref="J253">IFERROR(_xlfn.XLOOKUP('orders(main)'!$F253,Table10[[#All],[item_id]],Table10[[#All],[item_name]]), "N/A")</f>
        <v>N/A</v>
      </c>
      <c r="K253" s="1" t="s">
        <v>100</v>
      </c>
      <c r="L253" s="1" t="str" cm="1">
        <f t="array" ref="L253">IFERROR(_xlfn.XLOOKUP('orders(main)'!$F253,Table10[[#All],[item_id]],Table10[[#All],[item_price]]), "N/A")</f>
        <v>N/A</v>
      </c>
    </row>
    <row r="254" spans="1:12" x14ac:dyDescent="0.25">
      <c r="A254">
        <v>253</v>
      </c>
      <c r="B254" s="1" t="s">
        <v>389</v>
      </c>
      <c r="C254" s="2">
        <v>45336.581250000003</v>
      </c>
      <c r="D254" s="3">
        <v>45336.581250000003</v>
      </c>
      <c r="E254" s="4">
        <v>45336.581250000003</v>
      </c>
      <c r="F254" s="1" t="s">
        <v>95</v>
      </c>
      <c r="G254">
        <v>1</v>
      </c>
      <c r="H254" s="1" t="s">
        <v>168</v>
      </c>
      <c r="I254" s="1" t="s">
        <v>159</v>
      </c>
      <c r="J254" s="1" t="str" cm="1">
        <f t="array" ref="J254">IFERROR(_xlfn.XLOOKUP('orders(main)'!$F254,Table10[[#All],[item_id]],Table10[[#All],[item_name]]), "N/A")</f>
        <v>Latte</v>
      </c>
      <c r="K254" s="1" t="s">
        <v>91</v>
      </c>
      <c r="L254" s="1" cm="1">
        <f t="array" ref="L254">IFERROR(_xlfn.XLOOKUP('orders(main)'!$F254,Table10[[#All],[item_id]],Table10[[#All],[item_price]]), "N/A")</f>
        <v>3.75</v>
      </c>
    </row>
    <row r="255" spans="1:12" x14ac:dyDescent="0.25">
      <c r="A255">
        <v>254</v>
      </c>
      <c r="B255" s="1" t="s">
        <v>390</v>
      </c>
      <c r="C255" s="2">
        <v>45336.586805555555</v>
      </c>
      <c r="D255" s="3">
        <v>45336.586805555555</v>
      </c>
      <c r="E255" s="4">
        <v>45336.586805555555</v>
      </c>
      <c r="F255" s="1" t="s">
        <v>140</v>
      </c>
      <c r="G255">
        <v>1</v>
      </c>
      <c r="H255" s="1" t="s">
        <v>172</v>
      </c>
      <c r="I255" s="1" t="s">
        <v>162</v>
      </c>
      <c r="J255" s="1" t="str" cm="1">
        <f t="array" ref="J255">IFERROR(_xlfn.XLOOKUP('orders(main)'!$F255,Table10[[#All],[item_id]],Table10[[#All],[item_name]]), "N/A")</f>
        <v>Lemonade</v>
      </c>
      <c r="K255" s="1" t="s">
        <v>88</v>
      </c>
      <c r="L255" s="1" cm="1">
        <f t="array" ref="L255">IFERROR(_xlfn.XLOOKUP('orders(main)'!$F255,Table10[[#All],[item_id]],Table10[[#All],[item_price]]), "N/A")</f>
        <v>3.35</v>
      </c>
    </row>
    <row r="256" spans="1:12" x14ac:dyDescent="0.25">
      <c r="A256">
        <v>255</v>
      </c>
      <c r="B256" s="1" t="s">
        <v>390</v>
      </c>
      <c r="C256" s="2">
        <v>45336.586805555555</v>
      </c>
      <c r="D256" s="3">
        <v>45336.586805555555</v>
      </c>
      <c r="E256" s="4">
        <v>45336.586805555555</v>
      </c>
      <c r="F256" s="1" t="s">
        <v>89</v>
      </c>
      <c r="G256">
        <v>1</v>
      </c>
      <c r="H256" s="1" t="s">
        <v>172</v>
      </c>
      <c r="I256" s="1" t="s">
        <v>100</v>
      </c>
      <c r="J256" s="1" t="str" cm="1">
        <f t="array" ref="J256">IFERROR(_xlfn.XLOOKUP('orders(main)'!$F256,Table10[[#All],[item_id]],Table10[[#All],[item_name]]), "N/A")</f>
        <v>Cappuccino</v>
      </c>
      <c r="K256" s="1" t="s">
        <v>91</v>
      </c>
      <c r="L256" s="1" cm="1">
        <f t="array" ref="L256">IFERROR(_xlfn.XLOOKUP('orders(main)'!$F256,Table10[[#All],[item_id]],Table10[[#All],[item_price]]), "N/A")</f>
        <v>3.75</v>
      </c>
    </row>
    <row r="257" spans="1:12" x14ac:dyDescent="0.25">
      <c r="A257">
        <v>256</v>
      </c>
      <c r="B257" s="1" t="s">
        <v>391</v>
      </c>
      <c r="C257" s="2">
        <v>45336.591666666667</v>
      </c>
      <c r="D257" s="3">
        <v>45336.591666666667</v>
      </c>
      <c r="E257" s="4">
        <v>45336.591666666667</v>
      </c>
      <c r="F257" s="1" t="s">
        <v>133</v>
      </c>
      <c r="G257">
        <v>1</v>
      </c>
      <c r="H257" s="1" t="s">
        <v>174</v>
      </c>
      <c r="I257" s="1" t="s">
        <v>159</v>
      </c>
      <c r="J257" s="1" t="str" cm="1">
        <f t="array" ref="J257">IFERROR(_xlfn.XLOOKUP('orders(main)'!$F257,Table10[[#All],[item_id]],Table10[[#All],[item_name]]), "N/A")</f>
        <v>Cold Mocha</v>
      </c>
      <c r="K257" s="1" t="s">
        <v>91</v>
      </c>
      <c r="L257" s="1" cm="1">
        <f t="array" ref="L257">IFERROR(_xlfn.XLOOKUP('orders(main)'!$F257,Table10[[#All],[item_id]],Table10[[#All],[item_price]]), "N/A")</f>
        <v>4.5999999999999996</v>
      </c>
    </row>
    <row r="258" spans="1:12" x14ac:dyDescent="0.25">
      <c r="A258">
        <v>257</v>
      </c>
      <c r="B258" s="1" t="s">
        <v>392</v>
      </c>
      <c r="C258" s="2">
        <v>45336.59652777778</v>
      </c>
      <c r="D258" s="3">
        <v>45336.59652777778</v>
      </c>
      <c r="E258" s="4">
        <v>45336.59652777778</v>
      </c>
      <c r="F258" s="1" t="s">
        <v>292</v>
      </c>
      <c r="G258">
        <v>1</v>
      </c>
      <c r="H258" s="1" t="s">
        <v>176</v>
      </c>
      <c r="I258" s="1" t="s">
        <v>162</v>
      </c>
      <c r="J258" s="1" t="str" cm="1">
        <f t="array" ref="J258">IFERROR(_xlfn.XLOOKUP('orders(main)'!$F258,Table10[[#All],[item_id]],Table10[[#All],[item_name]]), "N/A")</f>
        <v>N/A</v>
      </c>
      <c r="K258" s="1" t="s">
        <v>100</v>
      </c>
      <c r="L258" s="1" t="str" cm="1">
        <f t="array" ref="L258">IFERROR(_xlfn.XLOOKUP('orders(main)'!$F258,Table10[[#All],[item_id]],Table10[[#All],[item_price]]), "N/A")</f>
        <v>N/A</v>
      </c>
    </row>
    <row r="259" spans="1:12" x14ac:dyDescent="0.25">
      <c r="A259">
        <v>258</v>
      </c>
      <c r="B259" s="1" t="s">
        <v>393</v>
      </c>
      <c r="C259" s="2">
        <v>45336.601388888892</v>
      </c>
      <c r="D259" s="3">
        <v>45336.601388888892</v>
      </c>
      <c r="E259" s="4">
        <v>45336.601388888892</v>
      </c>
      <c r="F259" s="1" t="s">
        <v>104</v>
      </c>
      <c r="G259">
        <v>1</v>
      </c>
      <c r="H259" s="1" t="s">
        <v>178</v>
      </c>
      <c r="I259" s="1" t="s">
        <v>159</v>
      </c>
      <c r="J259" s="1" t="str" cm="1">
        <f t="array" ref="J259">IFERROR(_xlfn.XLOOKUP('orders(main)'!$F259,Table10[[#All],[item_id]],Table10[[#All],[item_name]]), "N/A")</f>
        <v>Caramel Macchiato</v>
      </c>
      <c r="K259" s="1" t="s">
        <v>91</v>
      </c>
      <c r="L259" s="1" cm="1">
        <f t="array" ref="L259">IFERROR(_xlfn.XLOOKUP('orders(main)'!$F259,Table10[[#All],[item_id]],Table10[[#All],[item_price]]), "N/A")</f>
        <v>4.5999999999999996</v>
      </c>
    </row>
    <row r="260" spans="1:12" x14ac:dyDescent="0.25">
      <c r="A260">
        <v>259</v>
      </c>
      <c r="B260" s="1" t="s">
        <v>394</v>
      </c>
      <c r="C260" s="2">
        <v>45336.606249999997</v>
      </c>
      <c r="D260" s="3">
        <v>45336.606249999997</v>
      </c>
      <c r="E260" s="4">
        <v>45336.606249999997</v>
      </c>
      <c r="F260" s="1" t="s">
        <v>117</v>
      </c>
      <c r="G260">
        <v>1</v>
      </c>
      <c r="H260" s="1" t="s">
        <v>180</v>
      </c>
      <c r="I260" s="1" t="s">
        <v>162</v>
      </c>
      <c r="J260" s="1" t="str" cm="1">
        <f t="array" ref="J260">IFERROR(_xlfn.XLOOKUP('orders(main)'!$F260,Table10[[#All],[item_id]],Table10[[#All],[item_name]]), "N/A")</f>
        <v>White Mocha</v>
      </c>
      <c r="K260" s="1" t="s">
        <v>91</v>
      </c>
      <c r="L260" s="1" cm="1">
        <f t="array" ref="L260">IFERROR(_xlfn.XLOOKUP('orders(main)'!$F260,Table10[[#All],[item_id]],Table10[[#All],[item_price]]), "N/A")</f>
        <v>4.7</v>
      </c>
    </row>
    <row r="261" spans="1:12" x14ac:dyDescent="0.25">
      <c r="A261">
        <v>260</v>
      </c>
      <c r="B261" s="1" t="s">
        <v>395</v>
      </c>
      <c r="C261" s="2">
        <v>45336.611111111109</v>
      </c>
      <c r="D261" s="3">
        <v>45336.611111111109</v>
      </c>
      <c r="E261" s="4">
        <v>45336.611111111109</v>
      </c>
      <c r="F261" s="1" t="s">
        <v>268</v>
      </c>
      <c r="G261">
        <v>1</v>
      </c>
      <c r="H261" s="1" t="s">
        <v>263</v>
      </c>
      <c r="I261" s="1" t="s">
        <v>159</v>
      </c>
      <c r="J261" s="1" t="str" cm="1">
        <f t="array" ref="J261">IFERROR(_xlfn.XLOOKUP('orders(main)'!$F261,Table10[[#All],[item_id]],Table10[[#All],[item_name]]), "N/A")</f>
        <v>N/A</v>
      </c>
      <c r="K261" s="1" t="s">
        <v>100</v>
      </c>
      <c r="L261" s="1" t="str" cm="1">
        <f t="array" ref="L261">IFERROR(_xlfn.XLOOKUP('orders(main)'!$F261,Table10[[#All],[item_id]],Table10[[#All],[item_price]]), "N/A")</f>
        <v>N/A</v>
      </c>
    </row>
    <row r="262" spans="1:12" x14ac:dyDescent="0.25">
      <c r="A262">
        <v>261</v>
      </c>
      <c r="B262" s="1" t="s">
        <v>396</v>
      </c>
      <c r="C262" s="2">
        <v>45336.615972222222</v>
      </c>
      <c r="D262" s="3">
        <v>45336.615972222222</v>
      </c>
      <c r="E262" s="4">
        <v>45336.615972222222</v>
      </c>
      <c r="F262" s="1" t="s">
        <v>124</v>
      </c>
      <c r="G262">
        <v>1</v>
      </c>
      <c r="H262" s="1" t="s">
        <v>270</v>
      </c>
      <c r="I262" s="1" t="s">
        <v>162</v>
      </c>
      <c r="J262" s="1" t="str" cm="1">
        <f t="array" ref="J262">IFERROR(_xlfn.XLOOKUP('orders(main)'!$F262,Table10[[#All],[item_id]],Table10[[#All],[item_name]]), "N/A")</f>
        <v>Cold Coffee</v>
      </c>
      <c r="K262" s="1" t="s">
        <v>88</v>
      </c>
      <c r="L262" s="1" cm="1">
        <f t="array" ref="L262">IFERROR(_xlfn.XLOOKUP('orders(main)'!$F262,Table10[[#All],[item_id]],Table10[[#All],[item_price]]), "N/A")</f>
        <v>3.45</v>
      </c>
    </row>
    <row r="263" spans="1:12" x14ac:dyDescent="0.25">
      <c r="A263">
        <v>262</v>
      </c>
      <c r="B263" s="1" t="s">
        <v>397</v>
      </c>
      <c r="C263" s="2">
        <v>45336.62777777778</v>
      </c>
      <c r="D263" s="3">
        <v>45336.62777777778</v>
      </c>
      <c r="E263" s="4">
        <v>45336.62777777778</v>
      </c>
      <c r="F263" s="1" t="s">
        <v>89</v>
      </c>
      <c r="G263">
        <v>1</v>
      </c>
      <c r="H263" s="1" t="s">
        <v>158</v>
      </c>
      <c r="I263" s="1" t="s">
        <v>159</v>
      </c>
      <c r="J263" s="1" t="str" cm="1">
        <f t="array" ref="J263">IFERROR(_xlfn.XLOOKUP('orders(main)'!$F263,Table10[[#All],[item_id]],Table10[[#All],[item_name]]), "N/A")</f>
        <v>Cappuccino</v>
      </c>
      <c r="K263" s="1" t="s">
        <v>91</v>
      </c>
      <c r="L263" s="1" cm="1">
        <f t="array" ref="L263">IFERROR(_xlfn.XLOOKUP('orders(main)'!$F263,Table10[[#All],[item_id]],Table10[[#All],[item_price]]), "N/A")</f>
        <v>3.75</v>
      </c>
    </row>
    <row r="264" spans="1:12" x14ac:dyDescent="0.25">
      <c r="A264">
        <v>263</v>
      </c>
      <c r="B264" s="1" t="s">
        <v>398</v>
      </c>
      <c r="C264" s="2">
        <v>45336.640277777777</v>
      </c>
      <c r="D264" s="3">
        <v>45336.640277777777</v>
      </c>
      <c r="E264" s="4">
        <v>45336.640277777777</v>
      </c>
      <c r="F264" s="1" t="s">
        <v>149</v>
      </c>
      <c r="G264">
        <v>1</v>
      </c>
      <c r="H264" s="1" t="s">
        <v>161</v>
      </c>
      <c r="I264" s="1" t="s">
        <v>162</v>
      </c>
      <c r="J264" s="1" t="str" cm="1">
        <f t="array" ref="J264">IFERROR(_xlfn.XLOOKUP('orders(main)'!$F264,Table10[[#All],[item_id]],Table10[[#All],[item_name]]), "N/A")</f>
        <v>Sandwich Salami&amp;Mozzarella</v>
      </c>
      <c r="K264" s="1" t="s">
        <v>100</v>
      </c>
      <c r="L264" s="1" cm="1">
        <f t="array" ref="L264">IFERROR(_xlfn.XLOOKUP('orders(main)'!$F264,Table10[[#All],[item_id]],Table10[[#All],[item_price]]), "N/A")</f>
        <v>5.5</v>
      </c>
    </row>
    <row r="265" spans="1:12" x14ac:dyDescent="0.25">
      <c r="A265">
        <v>264</v>
      </c>
      <c r="B265" s="1" t="s">
        <v>399</v>
      </c>
      <c r="C265" s="2">
        <v>45336.65347222222</v>
      </c>
      <c r="D265" s="3">
        <v>45336.65347222222</v>
      </c>
      <c r="E265" s="4">
        <v>45336.65347222222</v>
      </c>
      <c r="F265" s="1" t="s">
        <v>133</v>
      </c>
      <c r="G265">
        <v>1</v>
      </c>
      <c r="H265" s="1" t="s">
        <v>267</v>
      </c>
      <c r="I265" s="1" t="s">
        <v>159</v>
      </c>
      <c r="J265" s="1" t="str" cm="1">
        <f t="array" ref="J265">IFERROR(_xlfn.XLOOKUP('orders(main)'!$F265,Table10[[#All],[item_id]],Table10[[#All],[item_name]]), "N/A")</f>
        <v>Cold Mocha</v>
      </c>
      <c r="K265" s="1" t="s">
        <v>91</v>
      </c>
      <c r="L265" s="1" cm="1">
        <f t="array" ref="L265">IFERROR(_xlfn.XLOOKUP('orders(main)'!$F265,Table10[[#All],[item_id]],Table10[[#All],[item_price]]), "N/A")</f>
        <v>4.5999999999999996</v>
      </c>
    </row>
    <row r="266" spans="1:12" x14ac:dyDescent="0.25">
      <c r="A266">
        <v>265</v>
      </c>
      <c r="B266" s="1" t="s">
        <v>400</v>
      </c>
      <c r="C266" s="2">
        <v>45336.665972222225</v>
      </c>
      <c r="D266" s="3">
        <v>45336.665972222225</v>
      </c>
      <c r="E266" s="4">
        <v>45336.665972222225</v>
      </c>
      <c r="F266" s="1" t="s">
        <v>114</v>
      </c>
      <c r="G266">
        <v>1</v>
      </c>
      <c r="H266" s="1" t="s">
        <v>170</v>
      </c>
      <c r="I266" s="1" t="s">
        <v>162</v>
      </c>
      <c r="J266" s="1" t="str" cm="1">
        <f t="array" ref="J266">IFERROR(_xlfn.XLOOKUP('orders(main)'!$F266,Table10[[#All],[item_id]],Table10[[#All],[item_name]]), "N/A")</f>
        <v>White Mocha</v>
      </c>
      <c r="K266" s="1" t="s">
        <v>88</v>
      </c>
      <c r="L266" s="1" cm="1">
        <f t="array" ref="L266">IFERROR(_xlfn.XLOOKUP('orders(main)'!$F266,Table10[[#All],[item_id]],Table10[[#All],[item_price]]), "N/A")</f>
        <v>4.5</v>
      </c>
    </row>
    <row r="267" spans="1:12" x14ac:dyDescent="0.25">
      <c r="A267">
        <v>266</v>
      </c>
      <c r="B267" s="1" t="s">
        <v>401</v>
      </c>
      <c r="C267" s="2">
        <v>45336.678472222222</v>
      </c>
      <c r="D267" s="3">
        <v>45336.678472222222</v>
      </c>
      <c r="E267" s="4">
        <v>45336.678472222222</v>
      </c>
      <c r="F267" s="1" t="s">
        <v>97</v>
      </c>
      <c r="G267">
        <v>1</v>
      </c>
      <c r="H267" s="1" t="s">
        <v>164</v>
      </c>
      <c r="I267" s="1" t="s">
        <v>159</v>
      </c>
      <c r="J267" s="1" t="str" cm="1">
        <f t="array" ref="J267">IFERROR(_xlfn.XLOOKUP('orders(main)'!$F267,Table10[[#All],[item_id]],Table10[[#All],[item_name]]), "N/A")</f>
        <v>Flat White</v>
      </c>
      <c r="K267" s="1" t="s">
        <v>100</v>
      </c>
      <c r="L267" s="1" cm="1">
        <f t="array" ref="L267">IFERROR(_xlfn.XLOOKUP('orders(main)'!$F267,Table10[[#All],[item_id]],Table10[[#All],[item_price]]), "N/A")</f>
        <v>3.15</v>
      </c>
    </row>
    <row r="268" spans="1:12" x14ac:dyDescent="0.25">
      <c r="A268">
        <v>267</v>
      </c>
      <c r="B268" s="1" t="s">
        <v>402</v>
      </c>
      <c r="C268" s="2">
        <v>45336.690972222219</v>
      </c>
      <c r="D268" s="3">
        <v>45336.690972222219</v>
      </c>
      <c r="E268" s="4">
        <v>45336.690972222219</v>
      </c>
      <c r="F268" s="1" t="s">
        <v>130</v>
      </c>
      <c r="G268">
        <v>1</v>
      </c>
      <c r="H268" s="1" t="s">
        <v>166</v>
      </c>
      <c r="I268" s="1" t="s">
        <v>162</v>
      </c>
      <c r="J268" s="1" t="str" cm="1">
        <f t="array" ref="J268">IFERROR(_xlfn.XLOOKUP('orders(main)'!$F268,Table10[[#All],[item_id]],Table10[[#All],[item_name]]), "N/A")</f>
        <v>Cold Mocha</v>
      </c>
      <c r="K268" s="1" t="s">
        <v>88</v>
      </c>
      <c r="L268" s="1" cm="1">
        <f t="array" ref="L268">IFERROR(_xlfn.XLOOKUP('orders(main)'!$F268,Table10[[#All],[item_id]],Table10[[#All],[item_price]]), "N/A")</f>
        <v>4</v>
      </c>
    </row>
    <row r="269" spans="1:12" x14ac:dyDescent="0.25">
      <c r="A269">
        <v>268</v>
      </c>
      <c r="B269" s="1" t="s">
        <v>403</v>
      </c>
      <c r="C269" s="2">
        <v>45336.703472222223</v>
      </c>
      <c r="D269" s="3">
        <v>45336.703472222223</v>
      </c>
      <c r="E269" s="4">
        <v>45336.703472222223</v>
      </c>
      <c r="F269" s="1" t="s">
        <v>109</v>
      </c>
      <c r="G269">
        <v>1</v>
      </c>
      <c r="H269" s="1" t="s">
        <v>168</v>
      </c>
      <c r="I269" s="1" t="s">
        <v>159</v>
      </c>
      <c r="J269" s="1" t="str" cm="1">
        <f t="array" ref="J269">IFERROR(_xlfn.XLOOKUP('orders(main)'!$F269,Table10[[#All],[item_id]],Table10[[#All],[item_name]]), "N/A")</f>
        <v>Mocha</v>
      </c>
      <c r="K269" s="1" t="s">
        <v>88</v>
      </c>
      <c r="L269" s="1" cm="1">
        <f t="array" ref="L269">IFERROR(_xlfn.XLOOKUP('orders(main)'!$F269,Table10[[#All],[item_id]],Table10[[#All],[item_price]]), "N/A")</f>
        <v>4</v>
      </c>
    </row>
    <row r="270" spans="1:12" x14ac:dyDescent="0.25">
      <c r="A270">
        <v>269</v>
      </c>
      <c r="B270" s="1" t="s">
        <v>404</v>
      </c>
      <c r="C270" s="2">
        <v>45336.708333333336</v>
      </c>
      <c r="D270" s="3">
        <v>45336.708333333336</v>
      </c>
      <c r="E270" s="4">
        <v>45336.708333333336</v>
      </c>
      <c r="F270" s="1" t="s">
        <v>286</v>
      </c>
      <c r="G270">
        <v>1</v>
      </c>
      <c r="H270" s="1" t="s">
        <v>172</v>
      </c>
      <c r="I270" s="1" t="s">
        <v>162</v>
      </c>
      <c r="J270" s="1" t="str" cm="1">
        <f t="array" ref="J270">IFERROR(_xlfn.XLOOKUP('orders(main)'!$F270,Table10[[#All],[item_id]],Table10[[#All],[item_name]]), "N/A")</f>
        <v>N/A</v>
      </c>
      <c r="K270" s="1" t="s">
        <v>100</v>
      </c>
      <c r="L270" s="1" t="str" cm="1">
        <f t="array" ref="L270">IFERROR(_xlfn.XLOOKUP('orders(main)'!$F270,Table10[[#All],[item_id]],Table10[[#All],[item_price]]), "N/A")</f>
        <v>N/A</v>
      </c>
    </row>
    <row r="271" spans="1:12" x14ac:dyDescent="0.25">
      <c r="A271">
        <v>270</v>
      </c>
      <c r="B271" s="1" t="s">
        <v>405</v>
      </c>
      <c r="C271" s="2">
        <v>45337.293055555558</v>
      </c>
      <c r="D271" s="3">
        <v>45337.293055555558</v>
      </c>
      <c r="E271" s="4">
        <v>45337.293055555558</v>
      </c>
      <c r="F271" s="1" t="s">
        <v>92</v>
      </c>
      <c r="G271">
        <v>1</v>
      </c>
      <c r="H271" s="1" t="s">
        <v>265</v>
      </c>
      <c r="I271" s="1" t="s">
        <v>159</v>
      </c>
      <c r="J271" s="1" t="str" cm="1">
        <f t="array" ref="J271">IFERROR(_xlfn.XLOOKUP('orders(main)'!$F271,Table10[[#All],[item_id]],Table10[[#All],[item_name]]), "N/A")</f>
        <v>Latte</v>
      </c>
      <c r="K271" s="1" t="s">
        <v>88</v>
      </c>
      <c r="L271" s="1" cm="1">
        <f t="array" ref="L271">IFERROR(_xlfn.XLOOKUP('orders(main)'!$F271,Table10[[#All],[item_id]],Table10[[#All],[item_price]]), "N/A")</f>
        <v>3.45</v>
      </c>
    </row>
    <row r="272" spans="1:12" x14ac:dyDescent="0.25">
      <c r="A272">
        <v>271</v>
      </c>
      <c r="B272" s="1" t="s">
        <v>406</v>
      </c>
      <c r="C272" s="2">
        <v>45337.29791666667</v>
      </c>
      <c r="D272" s="3">
        <v>45337.29791666667</v>
      </c>
      <c r="E272" s="4">
        <v>45337.29791666667</v>
      </c>
      <c r="F272" s="1" t="s">
        <v>130</v>
      </c>
      <c r="G272">
        <v>1</v>
      </c>
      <c r="H272" s="1" t="s">
        <v>407</v>
      </c>
      <c r="I272" s="1" t="s">
        <v>162</v>
      </c>
      <c r="J272" s="1" t="str" cm="1">
        <f t="array" ref="J272">IFERROR(_xlfn.XLOOKUP('orders(main)'!$F272,Table10[[#All],[item_id]],Table10[[#All],[item_name]]), "N/A")</f>
        <v>Cold Mocha</v>
      </c>
      <c r="K272" s="1" t="s">
        <v>88</v>
      </c>
      <c r="L272" s="1" cm="1">
        <f t="array" ref="L272">IFERROR(_xlfn.XLOOKUP('orders(main)'!$F272,Table10[[#All],[item_id]],Table10[[#All],[item_price]]), "N/A")</f>
        <v>4</v>
      </c>
    </row>
    <row r="273" spans="1:12" x14ac:dyDescent="0.25">
      <c r="A273">
        <v>272</v>
      </c>
      <c r="B273" s="1" t="s">
        <v>406</v>
      </c>
      <c r="C273" s="2">
        <v>45337.29791666667</v>
      </c>
      <c r="D273" s="3">
        <v>45337.29791666667</v>
      </c>
      <c r="E273" s="4">
        <v>45337.29791666667</v>
      </c>
      <c r="F273" s="1" t="s">
        <v>140</v>
      </c>
      <c r="G273">
        <v>1</v>
      </c>
      <c r="H273" s="1" t="s">
        <v>407</v>
      </c>
      <c r="I273" s="1" t="s">
        <v>100</v>
      </c>
      <c r="J273" s="1" t="str" cm="1">
        <f t="array" ref="J273">IFERROR(_xlfn.XLOOKUP('orders(main)'!$F273,Table10[[#All],[item_id]],Table10[[#All],[item_name]]), "N/A")</f>
        <v>Lemonade</v>
      </c>
      <c r="K273" s="1" t="s">
        <v>88</v>
      </c>
      <c r="L273" s="1" cm="1">
        <f t="array" ref="L273">IFERROR(_xlfn.XLOOKUP('orders(main)'!$F273,Table10[[#All],[item_id]],Table10[[#All],[item_price]]), "N/A")</f>
        <v>3.35</v>
      </c>
    </row>
    <row r="274" spans="1:12" x14ac:dyDescent="0.25">
      <c r="A274">
        <v>273</v>
      </c>
      <c r="B274" s="1" t="s">
        <v>408</v>
      </c>
      <c r="C274" s="2">
        <v>45337.302777777775</v>
      </c>
      <c r="D274" s="3">
        <v>45337.302777777775</v>
      </c>
      <c r="E274" s="4">
        <v>45337.302777777775</v>
      </c>
      <c r="F274" s="1" t="s">
        <v>101</v>
      </c>
      <c r="G274">
        <v>1</v>
      </c>
      <c r="H274" s="1" t="s">
        <v>409</v>
      </c>
      <c r="I274" s="1" t="s">
        <v>159</v>
      </c>
      <c r="J274" s="1" t="str" cm="1">
        <f t="array" ref="J274">IFERROR(_xlfn.XLOOKUP('orders(main)'!$F274,Table10[[#All],[item_id]],Table10[[#All],[item_name]]), "N/A")</f>
        <v>Caramel Macchiato</v>
      </c>
      <c r="K274" s="1" t="s">
        <v>88</v>
      </c>
      <c r="L274" s="1" cm="1">
        <f t="array" ref="L274">IFERROR(_xlfn.XLOOKUP('orders(main)'!$F274,Table10[[#All],[item_id]],Table10[[#All],[item_price]]), "N/A")</f>
        <v>4.2</v>
      </c>
    </row>
    <row r="275" spans="1:12" x14ac:dyDescent="0.25">
      <c r="A275">
        <v>274</v>
      </c>
      <c r="B275" s="1" t="s">
        <v>410</v>
      </c>
      <c r="C275" s="2">
        <v>45337.307638888888</v>
      </c>
      <c r="D275" s="3">
        <v>45337.307638888888</v>
      </c>
      <c r="E275" s="4">
        <v>45337.307638888888</v>
      </c>
      <c r="F275" s="1" t="s">
        <v>268</v>
      </c>
      <c r="G275">
        <v>1</v>
      </c>
      <c r="H275" s="1" t="s">
        <v>411</v>
      </c>
      <c r="I275" s="1" t="s">
        <v>162</v>
      </c>
      <c r="J275" s="1" t="str" cm="1">
        <f t="array" ref="J275">IFERROR(_xlfn.XLOOKUP('orders(main)'!$F275,Table10[[#All],[item_id]],Table10[[#All],[item_name]]), "N/A")</f>
        <v>N/A</v>
      </c>
      <c r="K275" s="1" t="s">
        <v>100</v>
      </c>
      <c r="L275" s="1" t="str" cm="1">
        <f t="array" ref="L275">IFERROR(_xlfn.XLOOKUP('orders(main)'!$F275,Table10[[#All],[item_id]],Table10[[#All],[item_price]]), "N/A")</f>
        <v>N/A</v>
      </c>
    </row>
    <row r="276" spans="1:12" x14ac:dyDescent="0.25">
      <c r="A276">
        <v>275</v>
      </c>
      <c r="B276" s="1" t="s">
        <v>412</v>
      </c>
      <c r="C276" s="2">
        <v>45337.3125</v>
      </c>
      <c r="D276" s="3">
        <v>45337.3125</v>
      </c>
      <c r="E276" s="4">
        <v>45337.3125</v>
      </c>
      <c r="F276" s="1" t="s">
        <v>114</v>
      </c>
      <c r="G276">
        <v>1</v>
      </c>
      <c r="H276" s="1" t="s">
        <v>413</v>
      </c>
      <c r="I276" s="1" t="s">
        <v>159</v>
      </c>
      <c r="J276" s="1" t="str" cm="1">
        <f t="array" ref="J276">IFERROR(_xlfn.XLOOKUP('orders(main)'!$F276,Table10[[#All],[item_id]],Table10[[#All],[item_name]]), "N/A")</f>
        <v>White Mocha</v>
      </c>
      <c r="K276" s="1" t="s">
        <v>88</v>
      </c>
      <c r="L276" s="1" cm="1">
        <f t="array" ref="L276">IFERROR(_xlfn.XLOOKUP('orders(main)'!$F276,Table10[[#All],[item_id]],Table10[[#All],[item_price]]), "N/A")</f>
        <v>4.5</v>
      </c>
    </row>
    <row r="277" spans="1:12" x14ac:dyDescent="0.25">
      <c r="A277">
        <v>276</v>
      </c>
      <c r="B277" s="1" t="s">
        <v>412</v>
      </c>
      <c r="C277" s="2">
        <v>45337.3125</v>
      </c>
      <c r="D277" s="3">
        <v>45337.3125</v>
      </c>
      <c r="E277" s="4">
        <v>45337.3125</v>
      </c>
      <c r="F277" s="1" t="s">
        <v>122</v>
      </c>
      <c r="G277">
        <v>1</v>
      </c>
      <c r="H277" s="1" t="s">
        <v>413</v>
      </c>
      <c r="I277" s="1" t="s">
        <v>100</v>
      </c>
      <c r="J277" s="1" t="str" cm="1">
        <f t="array" ref="J277">IFERROR(_xlfn.XLOOKUP('orders(main)'!$F277,Table10[[#All],[item_id]],Table10[[#All],[item_name]]), "N/A")</f>
        <v>Hot Chocolate</v>
      </c>
      <c r="K277" s="1" t="s">
        <v>91</v>
      </c>
      <c r="L277" s="1" cm="1">
        <f t="array" ref="L277">IFERROR(_xlfn.XLOOKUP('orders(main)'!$F277,Table10[[#All],[item_id]],Table10[[#All],[item_price]]), "N/A")</f>
        <v>4.5999999999999996</v>
      </c>
    </row>
    <row r="278" spans="1:12" x14ac:dyDescent="0.25">
      <c r="A278">
        <v>277</v>
      </c>
      <c r="B278" s="1" t="s">
        <v>414</v>
      </c>
      <c r="C278" s="2">
        <v>45337.317361111112</v>
      </c>
      <c r="D278" s="3">
        <v>45337.317361111112</v>
      </c>
      <c r="E278" s="4">
        <v>45337.317361111112</v>
      </c>
      <c r="F278" s="1" t="s">
        <v>84</v>
      </c>
      <c r="G278">
        <v>1</v>
      </c>
      <c r="H278" s="1" t="s">
        <v>415</v>
      </c>
      <c r="I278" s="1" t="s">
        <v>162</v>
      </c>
      <c r="J278" s="1" t="str" cm="1">
        <f t="array" ref="J278">IFERROR(_xlfn.XLOOKUP('orders(main)'!$F278,Table10[[#All],[item_id]],Table10[[#All],[item_name]]), "N/A")</f>
        <v>Cappuccino</v>
      </c>
      <c r="K278" s="1" t="s">
        <v>88</v>
      </c>
      <c r="L278" s="1" cm="1">
        <f t="array" ref="L278">IFERROR(_xlfn.XLOOKUP('orders(main)'!$F278,Table10[[#All],[item_id]],Table10[[#All],[item_price]]), "N/A")</f>
        <v>3.45</v>
      </c>
    </row>
    <row r="279" spans="1:12" x14ac:dyDescent="0.25">
      <c r="A279">
        <v>278</v>
      </c>
      <c r="B279" s="1" t="s">
        <v>416</v>
      </c>
      <c r="C279" s="2">
        <v>45337.322222222225</v>
      </c>
      <c r="D279" s="3">
        <v>45337.322222222225</v>
      </c>
      <c r="E279" s="4">
        <v>45337.322222222225</v>
      </c>
      <c r="F279" s="1" t="s">
        <v>135</v>
      </c>
      <c r="G279">
        <v>1</v>
      </c>
      <c r="H279" s="1" t="s">
        <v>417</v>
      </c>
      <c r="I279" s="1" t="s">
        <v>159</v>
      </c>
      <c r="J279" s="1" t="str" cm="1">
        <f t="array" ref="J279">IFERROR(_xlfn.XLOOKUP('orders(main)'!$F279,Table10[[#All],[item_id]],Table10[[#All],[item_name]]), "N/A")</f>
        <v>Iced Tea</v>
      </c>
      <c r="K279" s="1" t="s">
        <v>88</v>
      </c>
      <c r="L279" s="1" cm="1">
        <f t="array" ref="L279">IFERROR(_xlfn.XLOOKUP('orders(main)'!$F279,Table10[[#All],[item_id]],Table10[[#All],[item_price]]), "N/A")</f>
        <v>3.25</v>
      </c>
    </row>
    <row r="280" spans="1:12" x14ac:dyDescent="0.25">
      <c r="A280">
        <v>279</v>
      </c>
      <c r="B280" s="1" t="s">
        <v>418</v>
      </c>
      <c r="C280" s="2">
        <v>45337.327777777777</v>
      </c>
      <c r="D280" s="3">
        <v>45337.327777777777</v>
      </c>
      <c r="E280" s="4">
        <v>45337.327777777777</v>
      </c>
      <c r="F280" s="1" t="s">
        <v>149</v>
      </c>
      <c r="G280">
        <v>1</v>
      </c>
      <c r="H280" s="1" t="s">
        <v>419</v>
      </c>
      <c r="I280" s="1" t="s">
        <v>162</v>
      </c>
      <c r="J280" s="1" t="str" cm="1">
        <f t="array" ref="J280">IFERROR(_xlfn.XLOOKUP('orders(main)'!$F280,Table10[[#All],[item_id]],Table10[[#All],[item_name]]), "N/A")</f>
        <v>Sandwich Salami&amp;Mozzarella</v>
      </c>
      <c r="K280" s="1" t="s">
        <v>100</v>
      </c>
      <c r="L280" s="1" cm="1">
        <f t="array" ref="L280">IFERROR(_xlfn.XLOOKUP('orders(main)'!$F280,Table10[[#All],[item_id]],Table10[[#All],[item_price]]), "N/A")</f>
        <v>5.5</v>
      </c>
    </row>
    <row r="281" spans="1:12" x14ac:dyDescent="0.25">
      <c r="A281">
        <v>280</v>
      </c>
      <c r="B281" s="1" t="s">
        <v>420</v>
      </c>
      <c r="C281" s="2">
        <v>45337.332638888889</v>
      </c>
      <c r="D281" s="3">
        <v>45337.332638888889</v>
      </c>
      <c r="E281" s="4">
        <v>45337.332638888889</v>
      </c>
      <c r="F281" s="1" t="s">
        <v>97</v>
      </c>
      <c r="G281">
        <v>1</v>
      </c>
      <c r="H281" s="1" t="s">
        <v>421</v>
      </c>
      <c r="I281" s="1" t="s">
        <v>159</v>
      </c>
      <c r="J281" s="1" t="str" cm="1">
        <f t="array" ref="J281">IFERROR(_xlfn.XLOOKUP('orders(main)'!$F281,Table10[[#All],[item_id]],Table10[[#All],[item_name]]), "N/A")</f>
        <v>Flat White</v>
      </c>
      <c r="K281" s="1" t="s">
        <v>100</v>
      </c>
      <c r="L281" s="1" cm="1">
        <f t="array" ref="L281">IFERROR(_xlfn.XLOOKUP('orders(main)'!$F281,Table10[[#All],[item_id]],Table10[[#All],[item_price]]), "N/A")</f>
        <v>3.15</v>
      </c>
    </row>
    <row r="282" spans="1:12" x14ac:dyDescent="0.25">
      <c r="A282">
        <v>281</v>
      </c>
      <c r="B282" s="1" t="s">
        <v>420</v>
      </c>
      <c r="C282" s="2">
        <v>45337.332638888889</v>
      </c>
      <c r="D282" s="3">
        <v>45337.332638888889</v>
      </c>
      <c r="E282" s="4">
        <v>45337.332638888889</v>
      </c>
      <c r="F282" s="1" t="s">
        <v>106</v>
      </c>
      <c r="G282">
        <v>1</v>
      </c>
      <c r="H282" s="1" t="s">
        <v>421</v>
      </c>
      <c r="I282" s="1" t="s">
        <v>100</v>
      </c>
      <c r="J282" s="1" t="str" cm="1">
        <f t="array" ref="J282">IFERROR(_xlfn.XLOOKUP('orders(main)'!$F282,Table10[[#All],[item_id]],Table10[[#All],[item_name]]), "N/A")</f>
        <v>Espresso</v>
      </c>
      <c r="K282" s="1" t="s">
        <v>100</v>
      </c>
      <c r="L282" s="1" cm="1">
        <f t="array" ref="L282">IFERROR(_xlfn.XLOOKUP('orders(main)'!$F282,Table10[[#All],[item_id]],Table10[[#All],[item_price]]), "N/A")</f>
        <v>2.15</v>
      </c>
    </row>
    <row r="283" spans="1:12" x14ac:dyDescent="0.25">
      <c r="A283">
        <v>282</v>
      </c>
      <c r="B283" s="1" t="s">
        <v>422</v>
      </c>
      <c r="C283" s="2">
        <v>45337.337500000001</v>
      </c>
      <c r="D283" s="3">
        <v>45337.337500000001</v>
      </c>
      <c r="E283" s="4">
        <v>45337.337500000001</v>
      </c>
      <c r="F283" s="1" t="s">
        <v>112</v>
      </c>
      <c r="G283">
        <v>1</v>
      </c>
      <c r="H283" s="1" t="s">
        <v>423</v>
      </c>
      <c r="I283" s="1" t="s">
        <v>162</v>
      </c>
      <c r="J283" s="1" t="str" cm="1">
        <f t="array" ref="J283">IFERROR(_xlfn.XLOOKUP('orders(main)'!$F283,Table10[[#All],[item_id]],Table10[[#All],[item_name]]), "N/A")</f>
        <v>Mocha</v>
      </c>
      <c r="K283" s="1" t="s">
        <v>91</v>
      </c>
      <c r="L283" s="1" cm="1">
        <f t="array" ref="L283">IFERROR(_xlfn.XLOOKUP('orders(main)'!$F283,Table10[[#All],[item_id]],Table10[[#All],[item_price]]), "N/A")</f>
        <v>4.5999999999999996</v>
      </c>
    </row>
    <row r="284" spans="1:12" x14ac:dyDescent="0.25">
      <c r="A284">
        <v>283</v>
      </c>
      <c r="B284" s="1" t="s">
        <v>424</v>
      </c>
      <c r="C284" s="2">
        <v>45337.342361111114</v>
      </c>
      <c r="D284" s="3">
        <v>45337.342361111114</v>
      </c>
      <c r="E284" s="4">
        <v>45337.342361111114</v>
      </c>
      <c r="F284" s="1" t="s">
        <v>119</v>
      </c>
      <c r="G284">
        <v>1</v>
      </c>
      <c r="H284" s="1" t="s">
        <v>425</v>
      </c>
      <c r="I284" s="1" t="s">
        <v>159</v>
      </c>
      <c r="J284" s="1" t="str" cm="1">
        <f t="array" ref="J284">IFERROR(_xlfn.XLOOKUP('orders(main)'!$F284,Table10[[#All],[item_id]],Table10[[#All],[item_name]]), "N/A")</f>
        <v>Hot Chocolate</v>
      </c>
      <c r="K284" s="1" t="s">
        <v>88</v>
      </c>
      <c r="L284" s="1" cm="1">
        <f t="array" ref="L284">IFERROR(_xlfn.XLOOKUP('orders(main)'!$F284,Table10[[#All],[item_id]],Table10[[#All],[item_price]]), "N/A")</f>
        <v>4.2</v>
      </c>
    </row>
    <row r="285" spans="1:12" x14ac:dyDescent="0.25">
      <c r="A285">
        <v>284</v>
      </c>
      <c r="B285" s="1" t="s">
        <v>426</v>
      </c>
      <c r="C285" s="2">
        <v>45337.347222222219</v>
      </c>
      <c r="D285" s="3">
        <v>45337.347222222219</v>
      </c>
      <c r="E285" s="4">
        <v>45337.347222222219</v>
      </c>
      <c r="F285" s="1" t="s">
        <v>128</v>
      </c>
      <c r="G285">
        <v>1</v>
      </c>
      <c r="H285" s="1" t="s">
        <v>427</v>
      </c>
      <c r="I285" s="1" t="s">
        <v>162</v>
      </c>
      <c r="J285" s="1" t="str" cm="1">
        <f t="array" ref="J285">IFERROR(_xlfn.XLOOKUP('orders(main)'!$F285,Table10[[#All],[item_id]],Table10[[#All],[item_name]]), "N/A")</f>
        <v>Cold Coffee</v>
      </c>
      <c r="K285" s="1" t="s">
        <v>91</v>
      </c>
      <c r="L285" s="1" cm="1">
        <f t="array" ref="L285">IFERROR(_xlfn.XLOOKUP('orders(main)'!$F285,Table10[[#All],[item_id]],Table10[[#All],[item_price]]), "N/A")</f>
        <v>3.75</v>
      </c>
    </row>
    <row r="286" spans="1:12" x14ac:dyDescent="0.25">
      <c r="A286">
        <v>285</v>
      </c>
      <c r="B286" s="1" t="s">
        <v>426</v>
      </c>
      <c r="C286" s="2">
        <v>45337.347222222219</v>
      </c>
      <c r="D286" s="3">
        <v>45337.347222222219</v>
      </c>
      <c r="E286" s="4">
        <v>45337.347222222219</v>
      </c>
      <c r="F286" s="1" t="s">
        <v>143</v>
      </c>
      <c r="G286">
        <v>1</v>
      </c>
      <c r="H286" s="1" t="s">
        <v>427</v>
      </c>
      <c r="I286" s="1" t="s">
        <v>100</v>
      </c>
      <c r="J286" s="1" t="str" cm="1">
        <f t="array" ref="J286">IFERROR(_xlfn.XLOOKUP('orders(main)'!$F286,Table10[[#All],[item_id]],Table10[[#All],[item_name]]), "N/A")</f>
        <v>Lemonade</v>
      </c>
      <c r="K286" s="1" t="s">
        <v>91</v>
      </c>
      <c r="L286" s="1" cm="1">
        <f t="array" ref="L286">IFERROR(_xlfn.XLOOKUP('orders(main)'!$F286,Table10[[#All],[item_id]],Table10[[#All],[item_price]]), "N/A")</f>
        <v>3.75</v>
      </c>
    </row>
    <row r="287" spans="1:12" x14ac:dyDescent="0.25">
      <c r="A287">
        <v>286</v>
      </c>
      <c r="B287" s="1" t="s">
        <v>428</v>
      </c>
      <c r="C287" s="2">
        <v>45337.352083333331</v>
      </c>
      <c r="D287" s="3">
        <v>45337.352083333331</v>
      </c>
      <c r="E287" s="4">
        <v>45337.352083333331</v>
      </c>
      <c r="F287" s="1" t="s">
        <v>292</v>
      </c>
      <c r="G287">
        <v>1</v>
      </c>
      <c r="H287" s="1" t="s">
        <v>429</v>
      </c>
      <c r="I287" s="1" t="s">
        <v>159</v>
      </c>
      <c r="J287" s="1" t="str" cm="1">
        <f t="array" ref="J287">IFERROR(_xlfn.XLOOKUP('orders(main)'!$F287,Table10[[#All],[item_id]],Table10[[#All],[item_name]]), "N/A")</f>
        <v>N/A</v>
      </c>
      <c r="K287" s="1" t="s">
        <v>100</v>
      </c>
      <c r="L287" s="1" t="str" cm="1">
        <f t="array" ref="L287">IFERROR(_xlfn.XLOOKUP('orders(main)'!$F287,Table10[[#All],[item_id]],Table10[[#All],[item_price]]), "N/A")</f>
        <v>N/A</v>
      </c>
    </row>
    <row r="288" spans="1:12" x14ac:dyDescent="0.25">
      <c r="A288">
        <v>287</v>
      </c>
      <c r="B288" s="1" t="s">
        <v>430</v>
      </c>
      <c r="C288" s="2">
        <v>45337.356944444444</v>
      </c>
      <c r="D288" s="3">
        <v>45337.356944444444</v>
      </c>
      <c r="E288" s="4">
        <v>45337.356944444444</v>
      </c>
      <c r="F288" s="1" t="s">
        <v>104</v>
      </c>
      <c r="G288">
        <v>1</v>
      </c>
      <c r="H288" s="1" t="s">
        <v>431</v>
      </c>
      <c r="I288" s="1" t="s">
        <v>162</v>
      </c>
      <c r="J288" s="1" t="str" cm="1">
        <f t="array" ref="J288">IFERROR(_xlfn.XLOOKUP('orders(main)'!$F288,Table10[[#All],[item_id]],Table10[[#All],[item_name]]), "N/A")</f>
        <v>Caramel Macchiato</v>
      </c>
      <c r="K288" s="1" t="s">
        <v>91</v>
      </c>
      <c r="L288" s="1" cm="1">
        <f t="array" ref="L288">IFERROR(_xlfn.XLOOKUP('orders(main)'!$F288,Table10[[#All],[item_id]],Table10[[#All],[item_price]]), "N/A")</f>
        <v>4.5999999999999996</v>
      </c>
    </row>
    <row r="289" spans="1:12" x14ac:dyDescent="0.25">
      <c r="A289">
        <v>288</v>
      </c>
      <c r="B289" s="1" t="s">
        <v>432</v>
      </c>
      <c r="C289" s="2">
        <v>45337.361805555556</v>
      </c>
      <c r="D289" s="3">
        <v>45337.361805555556</v>
      </c>
      <c r="E289" s="4">
        <v>45337.361805555556</v>
      </c>
      <c r="F289" s="1" t="s">
        <v>133</v>
      </c>
      <c r="G289">
        <v>1</v>
      </c>
      <c r="H289" s="1" t="s">
        <v>433</v>
      </c>
      <c r="I289" s="1" t="s">
        <v>159</v>
      </c>
      <c r="J289" s="1" t="str" cm="1">
        <f t="array" ref="J289">IFERROR(_xlfn.XLOOKUP('orders(main)'!$F289,Table10[[#All],[item_id]],Table10[[#All],[item_name]]), "N/A")</f>
        <v>Cold Mocha</v>
      </c>
      <c r="K289" s="1" t="s">
        <v>91</v>
      </c>
      <c r="L289" s="1" cm="1">
        <f t="array" ref="L289">IFERROR(_xlfn.XLOOKUP('orders(main)'!$F289,Table10[[#All],[item_id]],Table10[[#All],[item_price]]), "N/A")</f>
        <v>4.5999999999999996</v>
      </c>
    </row>
    <row r="290" spans="1:12" x14ac:dyDescent="0.25">
      <c r="A290">
        <v>289</v>
      </c>
      <c r="B290" s="1" t="s">
        <v>434</v>
      </c>
      <c r="C290" s="2">
        <v>45337.366666666669</v>
      </c>
      <c r="D290" s="3">
        <v>45337.366666666669</v>
      </c>
      <c r="E290" s="4">
        <v>45337.366666666669</v>
      </c>
      <c r="F290" s="1" t="s">
        <v>95</v>
      </c>
      <c r="G290">
        <v>1</v>
      </c>
      <c r="H290" s="1" t="s">
        <v>435</v>
      </c>
      <c r="I290" s="1" t="s">
        <v>162</v>
      </c>
      <c r="J290" s="1" t="str" cm="1">
        <f t="array" ref="J290">IFERROR(_xlfn.XLOOKUP('orders(main)'!$F290,Table10[[#All],[item_id]],Table10[[#All],[item_name]]), "N/A")</f>
        <v>Latte</v>
      </c>
      <c r="K290" s="1" t="s">
        <v>91</v>
      </c>
      <c r="L290" s="1" cm="1">
        <f t="array" ref="L290">IFERROR(_xlfn.XLOOKUP('orders(main)'!$F290,Table10[[#All],[item_id]],Table10[[#All],[item_price]]), "N/A")</f>
        <v>3.75</v>
      </c>
    </row>
    <row r="291" spans="1:12" x14ac:dyDescent="0.25">
      <c r="A291">
        <v>290</v>
      </c>
      <c r="B291" s="1" t="s">
        <v>434</v>
      </c>
      <c r="C291" s="2">
        <v>45337.366666666669</v>
      </c>
      <c r="D291" s="3">
        <v>45337.366666666669</v>
      </c>
      <c r="E291" s="4">
        <v>45337.366666666669</v>
      </c>
      <c r="F291" s="1" t="s">
        <v>279</v>
      </c>
      <c r="G291">
        <v>1</v>
      </c>
      <c r="H291" s="1" t="s">
        <v>435</v>
      </c>
      <c r="I291" s="1" t="s">
        <v>100</v>
      </c>
      <c r="J291" s="1" t="str" cm="1">
        <f t="array" ref="J291">IFERROR(_xlfn.XLOOKUP('orders(main)'!$F291,Table10[[#All],[item_id]],Table10[[#All],[item_name]]), "N/A")</f>
        <v>N/A</v>
      </c>
      <c r="K291" s="1" t="s">
        <v>100</v>
      </c>
      <c r="L291" s="1" t="str" cm="1">
        <f t="array" ref="L291">IFERROR(_xlfn.XLOOKUP('orders(main)'!$F291,Table10[[#All],[item_id]],Table10[[#All],[item_price]]), "N/A")</f>
        <v>N/A</v>
      </c>
    </row>
    <row r="292" spans="1:12" x14ac:dyDescent="0.25">
      <c r="A292">
        <v>291</v>
      </c>
      <c r="B292" s="1" t="s">
        <v>436</v>
      </c>
      <c r="C292" s="2">
        <v>45337.37222222222</v>
      </c>
      <c r="D292" s="3">
        <v>45337.37222222222</v>
      </c>
      <c r="E292" s="4">
        <v>45337.37222222222</v>
      </c>
      <c r="F292" s="1" t="s">
        <v>109</v>
      </c>
      <c r="G292">
        <v>1</v>
      </c>
      <c r="H292" s="1" t="s">
        <v>176</v>
      </c>
      <c r="I292" s="1" t="s">
        <v>159</v>
      </c>
      <c r="J292" s="1" t="str" cm="1">
        <f t="array" ref="J292">IFERROR(_xlfn.XLOOKUP('orders(main)'!$F292,Table10[[#All],[item_id]],Table10[[#All],[item_name]]), "N/A")</f>
        <v>Mocha</v>
      </c>
      <c r="K292" s="1" t="s">
        <v>88</v>
      </c>
      <c r="L292" s="1" cm="1">
        <f t="array" ref="L292">IFERROR(_xlfn.XLOOKUP('orders(main)'!$F292,Table10[[#All],[item_id]],Table10[[#All],[item_price]]), "N/A")</f>
        <v>4</v>
      </c>
    </row>
    <row r="293" spans="1:12" x14ac:dyDescent="0.25">
      <c r="A293">
        <v>292</v>
      </c>
      <c r="B293" s="1" t="s">
        <v>437</v>
      </c>
      <c r="C293" s="2">
        <v>45337.377083333333</v>
      </c>
      <c r="D293" s="3">
        <v>45337.377083333333</v>
      </c>
      <c r="E293" s="4">
        <v>45337.377083333333</v>
      </c>
      <c r="F293" s="1" t="s">
        <v>89</v>
      </c>
      <c r="G293">
        <v>1</v>
      </c>
      <c r="H293" s="1" t="s">
        <v>438</v>
      </c>
      <c r="I293" s="1" t="s">
        <v>162</v>
      </c>
      <c r="J293" s="1" t="str" cm="1">
        <f t="array" ref="J293">IFERROR(_xlfn.XLOOKUP('orders(main)'!$F293,Table10[[#All],[item_id]],Table10[[#All],[item_name]]), "N/A")</f>
        <v>Cappuccino</v>
      </c>
      <c r="K293" s="1" t="s">
        <v>91</v>
      </c>
      <c r="L293" s="1" cm="1">
        <f t="array" ref="L293">IFERROR(_xlfn.XLOOKUP('orders(main)'!$F293,Table10[[#All],[item_id]],Table10[[#All],[item_price]]), "N/A")</f>
        <v>3.75</v>
      </c>
    </row>
    <row r="294" spans="1:12" x14ac:dyDescent="0.25">
      <c r="A294">
        <v>293</v>
      </c>
      <c r="B294" s="1" t="s">
        <v>439</v>
      </c>
      <c r="C294" s="2">
        <v>45337.381944444445</v>
      </c>
      <c r="D294" s="3">
        <v>45337.381944444445</v>
      </c>
      <c r="E294" s="4">
        <v>45337.381944444445</v>
      </c>
      <c r="F294" s="1" t="s">
        <v>138</v>
      </c>
      <c r="G294">
        <v>1</v>
      </c>
      <c r="H294" s="1" t="s">
        <v>440</v>
      </c>
      <c r="I294" s="1" t="s">
        <v>159</v>
      </c>
      <c r="J294" s="1" t="str" cm="1">
        <f t="array" ref="J294">IFERROR(_xlfn.XLOOKUP('orders(main)'!$F294,Table10[[#All],[item_id]],Table10[[#All],[item_name]]), "N/A")</f>
        <v>Iced Tea</v>
      </c>
      <c r="K294" s="1" t="s">
        <v>91</v>
      </c>
      <c r="L294" s="1" cm="1">
        <f t="array" ref="L294">IFERROR(_xlfn.XLOOKUP('orders(main)'!$F294,Table10[[#All],[item_id]],Table10[[#All],[item_price]]), "N/A")</f>
        <v>3.55</v>
      </c>
    </row>
    <row r="295" spans="1:12" x14ac:dyDescent="0.25">
      <c r="A295">
        <v>294</v>
      </c>
      <c r="B295" s="1" t="s">
        <v>441</v>
      </c>
      <c r="C295" s="2">
        <v>45337.386805555558</v>
      </c>
      <c r="D295" s="3">
        <v>45337.386805555558</v>
      </c>
      <c r="E295" s="4">
        <v>45337.386805555558</v>
      </c>
      <c r="F295" s="1" t="s">
        <v>117</v>
      </c>
      <c r="G295">
        <v>1</v>
      </c>
      <c r="H295" s="1" t="s">
        <v>442</v>
      </c>
      <c r="I295" s="1" t="s">
        <v>162</v>
      </c>
      <c r="J295" s="1" t="str" cm="1">
        <f t="array" ref="J295">IFERROR(_xlfn.XLOOKUP('orders(main)'!$F295,Table10[[#All],[item_id]],Table10[[#All],[item_name]]), "N/A")</f>
        <v>White Mocha</v>
      </c>
      <c r="K295" s="1" t="s">
        <v>91</v>
      </c>
      <c r="L295" s="1" cm="1">
        <f t="array" ref="L295">IFERROR(_xlfn.XLOOKUP('orders(main)'!$F295,Table10[[#All],[item_id]],Table10[[#All],[item_price]]), "N/A")</f>
        <v>4.7</v>
      </c>
    </row>
    <row r="296" spans="1:12" x14ac:dyDescent="0.25">
      <c r="A296">
        <v>295</v>
      </c>
      <c r="B296" s="1" t="s">
        <v>443</v>
      </c>
      <c r="C296" s="2">
        <v>45337.39166666667</v>
      </c>
      <c r="D296" s="3">
        <v>45337.39166666667</v>
      </c>
      <c r="E296" s="4">
        <v>45337.39166666667</v>
      </c>
      <c r="F296" s="1" t="s">
        <v>124</v>
      </c>
      <c r="G296">
        <v>1</v>
      </c>
      <c r="H296" s="1" t="s">
        <v>444</v>
      </c>
      <c r="I296" s="1" t="s">
        <v>159</v>
      </c>
      <c r="J296" s="1" t="str" cm="1">
        <f t="array" ref="J296">IFERROR(_xlfn.XLOOKUP('orders(main)'!$F296,Table10[[#All],[item_id]],Table10[[#All],[item_name]]), "N/A")</f>
        <v>Cold Coffee</v>
      </c>
      <c r="K296" s="1" t="s">
        <v>88</v>
      </c>
      <c r="L296" s="1" cm="1">
        <f t="array" ref="L296">IFERROR(_xlfn.XLOOKUP('orders(main)'!$F296,Table10[[#All],[item_id]],Table10[[#All],[item_price]]), "N/A")</f>
        <v>3.45</v>
      </c>
    </row>
    <row r="297" spans="1:12" x14ac:dyDescent="0.25">
      <c r="A297">
        <v>296</v>
      </c>
      <c r="B297" s="1" t="s">
        <v>443</v>
      </c>
      <c r="C297" s="2">
        <v>45337.39166666667</v>
      </c>
      <c r="D297" s="3">
        <v>45337.39166666667</v>
      </c>
      <c r="E297" s="4">
        <v>45337.39166666667</v>
      </c>
      <c r="F297" s="1" t="s">
        <v>286</v>
      </c>
      <c r="G297">
        <v>1</v>
      </c>
      <c r="H297" s="1" t="s">
        <v>444</v>
      </c>
      <c r="I297" s="1" t="s">
        <v>100</v>
      </c>
      <c r="J297" s="1" t="str" cm="1">
        <f t="array" ref="J297">IFERROR(_xlfn.XLOOKUP('orders(main)'!$F297,Table10[[#All],[item_id]],Table10[[#All],[item_name]]), "N/A")</f>
        <v>N/A</v>
      </c>
      <c r="K297" s="1" t="s">
        <v>100</v>
      </c>
      <c r="L297" s="1" t="str" cm="1">
        <f t="array" ref="L297">IFERROR(_xlfn.XLOOKUP('orders(main)'!$F297,Table10[[#All],[item_id]],Table10[[#All],[item_price]]), "N/A")</f>
        <v>N/A</v>
      </c>
    </row>
    <row r="298" spans="1:12" x14ac:dyDescent="0.25">
      <c r="A298">
        <v>297</v>
      </c>
      <c r="B298" s="1" t="s">
        <v>445</v>
      </c>
      <c r="C298" s="2">
        <v>45337.396527777775</v>
      </c>
      <c r="D298" s="3">
        <v>45337.396527777775</v>
      </c>
      <c r="E298" s="4">
        <v>45337.396527777775</v>
      </c>
      <c r="F298" s="1" t="s">
        <v>145</v>
      </c>
      <c r="G298">
        <v>1</v>
      </c>
      <c r="H298" s="1" t="s">
        <v>446</v>
      </c>
      <c r="I298" s="1" t="s">
        <v>162</v>
      </c>
      <c r="J298" s="1" t="str" cm="1">
        <f t="array" ref="J298">IFERROR(_xlfn.XLOOKUP('orders(main)'!$F298,Table10[[#All],[item_id]],Table10[[#All],[item_name]]), "N/A")</f>
        <v>Sandwich Ham&amp;Cheese</v>
      </c>
      <c r="K298" s="1" t="s">
        <v>100</v>
      </c>
      <c r="L298" s="1" cm="1">
        <f t="array" ref="L298">IFERROR(_xlfn.XLOOKUP('orders(main)'!$F298,Table10[[#All],[item_id]],Table10[[#All],[item_price]]), "N/A")</f>
        <v>5.6</v>
      </c>
    </row>
    <row r="299" spans="1:12" x14ac:dyDescent="0.25">
      <c r="A299">
        <v>298</v>
      </c>
      <c r="B299" s="1" t="s">
        <v>447</v>
      </c>
      <c r="C299" s="2">
        <v>45337.401388888888</v>
      </c>
      <c r="D299" s="3">
        <v>45337.401388888888</v>
      </c>
      <c r="E299" s="4">
        <v>45337.401388888888</v>
      </c>
      <c r="F299" s="1" t="s">
        <v>106</v>
      </c>
      <c r="G299">
        <v>1</v>
      </c>
      <c r="H299" s="1" t="s">
        <v>448</v>
      </c>
      <c r="I299" s="1" t="s">
        <v>159</v>
      </c>
      <c r="J299" s="1" t="str" cm="1">
        <f t="array" ref="J299">IFERROR(_xlfn.XLOOKUP('orders(main)'!$F299,Table10[[#All],[item_id]],Table10[[#All],[item_name]]), "N/A")</f>
        <v>Espresso</v>
      </c>
      <c r="K299" s="1" t="s">
        <v>100</v>
      </c>
      <c r="L299" s="1" cm="1">
        <f t="array" ref="L299">IFERROR(_xlfn.XLOOKUP('orders(main)'!$F299,Table10[[#All],[item_id]],Table10[[#All],[item_price]]), "N/A")</f>
        <v>2.15</v>
      </c>
    </row>
    <row r="300" spans="1:12" x14ac:dyDescent="0.25">
      <c r="A300">
        <v>299</v>
      </c>
      <c r="B300" s="1" t="s">
        <v>449</v>
      </c>
      <c r="C300" s="2">
        <v>45337.408333333333</v>
      </c>
      <c r="D300" s="3">
        <v>45337.408333333333</v>
      </c>
      <c r="E300" s="4">
        <v>45337.408333333333</v>
      </c>
      <c r="F300" s="1" t="s">
        <v>117</v>
      </c>
      <c r="G300">
        <v>1</v>
      </c>
      <c r="H300" s="1" t="s">
        <v>450</v>
      </c>
      <c r="I300" s="1" t="s">
        <v>162</v>
      </c>
      <c r="J300" s="1" t="str" cm="1">
        <f t="array" ref="J300">IFERROR(_xlfn.XLOOKUP('orders(main)'!$F300,Table10[[#All],[item_id]],Table10[[#All],[item_name]]), "N/A")</f>
        <v>White Mocha</v>
      </c>
      <c r="K300" s="1" t="s">
        <v>91</v>
      </c>
      <c r="L300" s="1" cm="1">
        <f t="array" ref="L300">IFERROR(_xlfn.XLOOKUP('orders(main)'!$F300,Table10[[#All],[item_id]],Table10[[#All],[item_price]]), "N/A")</f>
        <v>4.7</v>
      </c>
    </row>
    <row r="301" spans="1:12" x14ac:dyDescent="0.25">
      <c r="A301">
        <v>300</v>
      </c>
      <c r="B301" s="1" t="s">
        <v>451</v>
      </c>
      <c r="C301" s="2">
        <v>45337.419444444444</v>
      </c>
      <c r="D301" s="3">
        <v>45337.419444444444</v>
      </c>
      <c r="E301" s="4">
        <v>45337.419444444444</v>
      </c>
      <c r="F301" s="1" t="s">
        <v>140</v>
      </c>
      <c r="G301">
        <v>1</v>
      </c>
      <c r="H301" s="1" t="s">
        <v>407</v>
      </c>
      <c r="I301" s="1" t="s">
        <v>159</v>
      </c>
      <c r="J301" s="1" t="str" cm="1">
        <f t="array" ref="J301">IFERROR(_xlfn.XLOOKUP('orders(main)'!$F301,Table10[[#All],[item_id]],Table10[[#All],[item_name]]), "N/A")</f>
        <v>Lemonade</v>
      </c>
      <c r="K301" s="1" t="s">
        <v>88</v>
      </c>
      <c r="L301" s="1" cm="1">
        <f t="array" ref="L301">IFERROR(_xlfn.XLOOKUP('orders(main)'!$F301,Table10[[#All],[item_id]],Table10[[#All],[item_price]]), "N/A")</f>
        <v>3.35</v>
      </c>
    </row>
    <row r="302" spans="1:12" x14ac:dyDescent="0.25">
      <c r="A302">
        <v>301</v>
      </c>
      <c r="B302" s="1" t="s">
        <v>452</v>
      </c>
      <c r="C302" s="2">
        <v>45337.430555555555</v>
      </c>
      <c r="D302" s="3">
        <v>45337.430555555555</v>
      </c>
      <c r="E302" s="4">
        <v>45337.430555555555</v>
      </c>
      <c r="F302" s="1" t="s">
        <v>95</v>
      </c>
      <c r="G302">
        <v>1</v>
      </c>
      <c r="H302" s="1" t="s">
        <v>184</v>
      </c>
      <c r="I302" s="1" t="s">
        <v>162</v>
      </c>
      <c r="J302" s="1" t="str" cm="1">
        <f t="array" ref="J302">IFERROR(_xlfn.XLOOKUP('orders(main)'!$F302,Table10[[#All],[item_id]],Table10[[#All],[item_name]]), "N/A")</f>
        <v>Latte</v>
      </c>
      <c r="K302" s="1" t="s">
        <v>91</v>
      </c>
      <c r="L302" s="1" cm="1">
        <f t="array" ref="L302">IFERROR(_xlfn.XLOOKUP('orders(main)'!$F302,Table10[[#All],[item_id]],Table10[[#All],[item_price]]), "N/A")</f>
        <v>3.75</v>
      </c>
    </row>
    <row r="303" spans="1:12" x14ac:dyDescent="0.25">
      <c r="A303">
        <v>302</v>
      </c>
      <c r="B303" s="1" t="s">
        <v>453</v>
      </c>
      <c r="C303" s="2">
        <v>45337.441666666666</v>
      </c>
      <c r="D303" s="3">
        <v>45337.441666666666</v>
      </c>
      <c r="E303" s="4">
        <v>45337.441666666666</v>
      </c>
      <c r="F303" s="1" t="s">
        <v>279</v>
      </c>
      <c r="G303">
        <v>1</v>
      </c>
      <c r="H303" s="1" t="s">
        <v>454</v>
      </c>
      <c r="I303" s="1" t="s">
        <v>159</v>
      </c>
      <c r="J303" s="1" t="str" cm="1">
        <f t="array" ref="J303">IFERROR(_xlfn.XLOOKUP('orders(main)'!$F303,Table10[[#All],[item_id]],Table10[[#All],[item_name]]), "N/A")</f>
        <v>N/A</v>
      </c>
      <c r="K303" s="1" t="s">
        <v>100</v>
      </c>
      <c r="L303" s="1" t="str" cm="1">
        <f t="array" ref="L303">IFERROR(_xlfn.XLOOKUP('orders(main)'!$F303,Table10[[#All],[item_id]],Table10[[#All],[item_price]]), "N/A")</f>
        <v>N/A</v>
      </c>
    </row>
    <row r="304" spans="1:12" x14ac:dyDescent="0.25">
      <c r="A304">
        <v>303</v>
      </c>
      <c r="B304" s="1" t="s">
        <v>455</v>
      </c>
      <c r="C304" s="2">
        <v>45337.452777777777</v>
      </c>
      <c r="D304" s="3">
        <v>45337.452777777777</v>
      </c>
      <c r="E304" s="4">
        <v>45337.452777777777</v>
      </c>
      <c r="F304" s="1" t="s">
        <v>109</v>
      </c>
      <c r="G304">
        <v>1</v>
      </c>
      <c r="H304" s="1" t="s">
        <v>456</v>
      </c>
      <c r="I304" s="1" t="s">
        <v>162</v>
      </c>
      <c r="J304" s="1" t="str" cm="1">
        <f t="array" ref="J304">IFERROR(_xlfn.XLOOKUP('orders(main)'!$F304,Table10[[#All],[item_id]],Table10[[#All],[item_name]]), "N/A")</f>
        <v>Mocha</v>
      </c>
      <c r="K304" s="1" t="s">
        <v>88</v>
      </c>
      <c r="L304" s="1" cm="1">
        <f t="array" ref="L304">IFERROR(_xlfn.XLOOKUP('orders(main)'!$F304,Table10[[#All],[item_id]],Table10[[#All],[item_price]]), "N/A")</f>
        <v>4</v>
      </c>
    </row>
    <row r="305" spans="1:12" x14ac:dyDescent="0.25">
      <c r="A305">
        <v>304</v>
      </c>
      <c r="B305" s="1" t="s">
        <v>457</v>
      </c>
      <c r="C305" s="2">
        <v>45337.463888888888</v>
      </c>
      <c r="D305" s="3">
        <v>45337.463888888888</v>
      </c>
      <c r="E305" s="4">
        <v>45337.463888888888</v>
      </c>
      <c r="F305" s="1" t="s">
        <v>133</v>
      </c>
      <c r="G305">
        <v>1</v>
      </c>
      <c r="H305" s="1" t="s">
        <v>458</v>
      </c>
      <c r="I305" s="1" t="s">
        <v>159</v>
      </c>
      <c r="J305" s="1" t="str" cm="1">
        <f t="array" ref="J305">IFERROR(_xlfn.XLOOKUP('orders(main)'!$F305,Table10[[#All],[item_id]],Table10[[#All],[item_name]]), "N/A")</f>
        <v>Cold Mocha</v>
      </c>
      <c r="K305" s="1" t="s">
        <v>91</v>
      </c>
      <c r="L305" s="1" cm="1">
        <f t="array" ref="L305">IFERROR(_xlfn.XLOOKUP('orders(main)'!$F305,Table10[[#All],[item_id]],Table10[[#All],[item_price]]), "N/A")</f>
        <v>4.5999999999999996</v>
      </c>
    </row>
    <row r="306" spans="1:12" x14ac:dyDescent="0.25">
      <c r="A306">
        <v>305</v>
      </c>
      <c r="B306" s="1" t="s">
        <v>457</v>
      </c>
      <c r="C306" s="2">
        <v>45337.463888888888</v>
      </c>
      <c r="D306" s="3">
        <v>45337.463888888888</v>
      </c>
      <c r="E306" s="4">
        <v>45337.463888888888</v>
      </c>
      <c r="F306" s="1" t="s">
        <v>143</v>
      </c>
      <c r="G306">
        <v>1</v>
      </c>
      <c r="H306" s="1" t="s">
        <v>458</v>
      </c>
      <c r="I306" s="1" t="s">
        <v>100</v>
      </c>
      <c r="J306" s="1" t="str" cm="1">
        <f t="array" ref="J306">IFERROR(_xlfn.XLOOKUP('orders(main)'!$F306,Table10[[#All],[item_id]],Table10[[#All],[item_name]]), "N/A")</f>
        <v>Lemonade</v>
      </c>
      <c r="K306" s="1" t="s">
        <v>91</v>
      </c>
      <c r="L306" s="1" cm="1">
        <f t="array" ref="L306">IFERROR(_xlfn.XLOOKUP('orders(main)'!$F306,Table10[[#All],[item_id]],Table10[[#All],[item_price]]), "N/A")</f>
        <v>3.75</v>
      </c>
    </row>
    <row r="307" spans="1:12" x14ac:dyDescent="0.25">
      <c r="A307">
        <v>306</v>
      </c>
      <c r="B307" s="1" t="s">
        <v>459</v>
      </c>
      <c r="C307" s="2">
        <v>45337.474999999999</v>
      </c>
      <c r="D307" s="3">
        <v>45337.474999999999</v>
      </c>
      <c r="E307" s="4">
        <v>45337.474999999999</v>
      </c>
      <c r="F307" s="1" t="s">
        <v>101</v>
      </c>
      <c r="G307">
        <v>1</v>
      </c>
      <c r="H307" s="1" t="s">
        <v>460</v>
      </c>
      <c r="I307" s="1" t="s">
        <v>162</v>
      </c>
      <c r="J307" s="1" t="str" cm="1">
        <f t="array" ref="J307">IFERROR(_xlfn.XLOOKUP('orders(main)'!$F307,Table10[[#All],[item_id]],Table10[[#All],[item_name]]), "N/A")</f>
        <v>Caramel Macchiato</v>
      </c>
      <c r="K307" s="1" t="s">
        <v>88</v>
      </c>
      <c r="L307" s="1" cm="1">
        <f t="array" ref="L307">IFERROR(_xlfn.XLOOKUP('orders(main)'!$F307,Table10[[#All],[item_id]],Table10[[#All],[item_price]]), "N/A")</f>
        <v>4.2</v>
      </c>
    </row>
    <row r="308" spans="1:12" x14ac:dyDescent="0.25">
      <c r="A308">
        <v>307</v>
      </c>
      <c r="B308" s="1" t="s">
        <v>461</v>
      </c>
      <c r="C308" s="2">
        <v>45337.486111111109</v>
      </c>
      <c r="D308" s="3">
        <v>45337.486111111109</v>
      </c>
      <c r="E308" s="4">
        <v>45337.486111111109</v>
      </c>
      <c r="F308" s="1" t="s">
        <v>128</v>
      </c>
      <c r="G308">
        <v>1</v>
      </c>
      <c r="H308" s="1" t="s">
        <v>462</v>
      </c>
      <c r="I308" s="1" t="s">
        <v>159</v>
      </c>
      <c r="J308" s="1" t="str" cm="1">
        <f t="array" ref="J308">IFERROR(_xlfn.XLOOKUP('orders(main)'!$F308,Table10[[#All],[item_id]],Table10[[#All],[item_name]]), "N/A")</f>
        <v>Cold Coffee</v>
      </c>
      <c r="K308" s="1" t="s">
        <v>91</v>
      </c>
      <c r="L308" s="1" cm="1">
        <f t="array" ref="L308">IFERROR(_xlfn.XLOOKUP('orders(main)'!$F308,Table10[[#All],[item_id]],Table10[[#All],[item_price]]), "N/A")</f>
        <v>3.75</v>
      </c>
    </row>
    <row r="309" spans="1:12" x14ac:dyDescent="0.25">
      <c r="A309">
        <v>308</v>
      </c>
      <c r="B309" s="1" t="s">
        <v>463</v>
      </c>
      <c r="C309" s="2">
        <v>45337.49722222222</v>
      </c>
      <c r="D309" s="3">
        <v>45337.49722222222</v>
      </c>
      <c r="E309" s="4">
        <v>45337.49722222222</v>
      </c>
      <c r="F309" s="1" t="s">
        <v>84</v>
      </c>
      <c r="G309">
        <v>1</v>
      </c>
      <c r="H309" s="1" t="s">
        <v>421</v>
      </c>
      <c r="I309" s="1" t="s">
        <v>162</v>
      </c>
      <c r="J309" s="1" t="str" cm="1">
        <f t="array" ref="J309">IFERROR(_xlfn.XLOOKUP('orders(main)'!$F309,Table10[[#All],[item_id]],Table10[[#All],[item_name]]), "N/A")</f>
        <v>Cappuccino</v>
      </c>
      <c r="K309" s="1" t="s">
        <v>88</v>
      </c>
      <c r="L309" s="1" cm="1">
        <f t="array" ref="L309">IFERROR(_xlfn.XLOOKUP('orders(main)'!$F309,Table10[[#All],[item_id]],Table10[[#All],[item_price]]), "N/A")</f>
        <v>3.45</v>
      </c>
    </row>
    <row r="310" spans="1:12" x14ac:dyDescent="0.25">
      <c r="A310">
        <v>309</v>
      </c>
      <c r="B310" s="1" t="s">
        <v>464</v>
      </c>
      <c r="C310" s="2">
        <v>45337.504166666666</v>
      </c>
      <c r="D310" s="3">
        <v>45337.504166666666</v>
      </c>
      <c r="E310" s="4">
        <v>45337.504166666666</v>
      </c>
      <c r="F310" s="1" t="s">
        <v>104</v>
      </c>
      <c r="G310">
        <v>1</v>
      </c>
      <c r="H310" s="1" t="s">
        <v>465</v>
      </c>
      <c r="I310" s="1" t="s">
        <v>159</v>
      </c>
      <c r="J310" s="1" t="str" cm="1">
        <f t="array" ref="J310">IFERROR(_xlfn.XLOOKUP('orders(main)'!$F310,Table10[[#All],[item_id]],Table10[[#All],[item_name]]), "N/A")</f>
        <v>Caramel Macchiato</v>
      </c>
      <c r="K310" s="1" t="s">
        <v>91</v>
      </c>
      <c r="L310" s="1" cm="1">
        <f t="array" ref="L310">IFERROR(_xlfn.XLOOKUP('orders(main)'!$F310,Table10[[#All],[item_id]],Table10[[#All],[item_price]]), "N/A")</f>
        <v>4.5999999999999996</v>
      </c>
    </row>
    <row r="311" spans="1:12" x14ac:dyDescent="0.25">
      <c r="A311">
        <v>310</v>
      </c>
      <c r="B311" s="1" t="s">
        <v>466</v>
      </c>
      <c r="C311" s="2">
        <v>45337.508333333331</v>
      </c>
      <c r="D311" s="3">
        <v>45337.508333333331</v>
      </c>
      <c r="E311" s="4">
        <v>45337.508333333331</v>
      </c>
      <c r="F311" s="1" t="s">
        <v>135</v>
      </c>
      <c r="G311">
        <v>1</v>
      </c>
      <c r="H311" s="1" t="s">
        <v>467</v>
      </c>
      <c r="I311" s="1" t="s">
        <v>162</v>
      </c>
      <c r="J311" s="1" t="str" cm="1">
        <f t="array" ref="J311">IFERROR(_xlfn.XLOOKUP('orders(main)'!$F311,Table10[[#All],[item_id]],Table10[[#All],[item_name]]), "N/A")</f>
        <v>Iced Tea</v>
      </c>
      <c r="K311" s="1" t="s">
        <v>88</v>
      </c>
      <c r="L311" s="1" cm="1">
        <f t="array" ref="L311">IFERROR(_xlfn.XLOOKUP('orders(main)'!$F311,Table10[[#All],[item_id]],Table10[[#All],[item_price]]), "N/A")</f>
        <v>3.25</v>
      </c>
    </row>
    <row r="312" spans="1:12" x14ac:dyDescent="0.25">
      <c r="A312">
        <v>311</v>
      </c>
      <c r="B312" s="1" t="s">
        <v>466</v>
      </c>
      <c r="C312" s="2">
        <v>45337.508333333331</v>
      </c>
      <c r="D312" s="3">
        <v>45337.508333333331</v>
      </c>
      <c r="E312" s="4">
        <v>45337.508333333331</v>
      </c>
      <c r="F312" s="1" t="s">
        <v>145</v>
      </c>
      <c r="G312">
        <v>1</v>
      </c>
      <c r="H312" s="1" t="s">
        <v>467</v>
      </c>
      <c r="I312" s="1" t="s">
        <v>100</v>
      </c>
      <c r="J312" s="1" t="str" cm="1">
        <f t="array" ref="J312">IFERROR(_xlfn.XLOOKUP('orders(main)'!$F312,Table10[[#All],[item_id]],Table10[[#All],[item_name]]), "N/A")</f>
        <v>Sandwich Ham&amp;Cheese</v>
      </c>
      <c r="K312" s="1" t="s">
        <v>100</v>
      </c>
      <c r="L312" s="1" cm="1">
        <f t="array" ref="L312">IFERROR(_xlfn.XLOOKUP('orders(main)'!$F312,Table10[[#All],[item_id]],Table10[[#All],[item_price]]), "N/A")</f>
        <v>5.6</v>
      </c>
    </row>
    <row r="313" spans="1:12" x14ac:dyDescent="0.25">
      <c r="A313">
        <v>312</v>
      </c>
      <c r="B313" s="1" t="s">
        <v>468</v>
      </c>
      <c r="C313" s="2">
        <v>45337.512499999997</v>
      </c>
      <c r="D313" s="3">
        <v>45337.512499999997</v>
      </c>
      <c r="E313" s="4">
        <v>45337.512499999997</v>
      </c>
      <c r="F313" s="1" t="s">
        <v>89</v>
      </c>
      <c r="G313">
        <v>1</v>
      </c>
      <c r="H313" s="1" t="s">
        <v>469</v>
      </c>
      <c r="I313" s="1" t="s">
        <v>159</v>
      </c>
      <c r="J313" s="1" t="str" cm="1">
        <f t="array" ref="J313">IFERROR(_xlfn.XLOOKUP('orders(main)'!$F313,Table10[[#All],[item_id]],Table10[[#All],[item_name]]), "N/A")</f>
        <v>Cappuccino</v>
      </c>
      <c r="K313" s="1" t="s">
        <v>91</v>
      </c>
      <c r="L313" s="1" cm="1">
        <f t="array" ref="L313">IFERROR(_xlfn.XLOOKUP('orders(main)'!$F313,Table10[[#All],[item_id]],Table10[[#All],[item_price]]), "N/A")</f>
        <v>3.75</v>
      </c>
    </row>
    <row r="314" spans="1:12" x14ac:dyDescent="0.25">
      <c r="A314">
        <v>313</v>
      </c>
      <c r="B314" s="1" t="s">
        <v>470</v>
      </c>
      <c r="C314" s="2">
        <v>45337.51666666667</v>
      </c>
      <c r="D314" s="3">
        <v>45337.51666666667</v>
      </c>
      <c r="E314" s="4">
        <v>45337.51666666667</v>
      </c>
      <c r="F314" s="1" t="s">
        <v>124</v>
      </c>
      <c r="G314">
        <v>1</v>
      </c>
      <c r="H314" s="1" t="s">
        <v>471</v>
      </c>
      <c r="I314" s="1" t="s">
        <v>162</v>
      </c>
      <c r="J314" s="1" t="str" cm="1">
        <f t="array" ref="J314">IFERROR(_xlfn.XLOOKUP('orders(main)'!$F314,Table10[[#All],[item_id]],Table10[[#All],[item_name]]), "N/A")</f>
        <v>Cold Coffee</v>
      </c>
      <c r="K314" s="1" t="s">
        <v>88</v>
      </c>
      <c r="L314" s="1" cm="1">
        <f t="array" ref="L314">IFERROR(_xlfn.XLOOKUP('orders(main)'!$F314,Table10[[#All],[item_id]],Table10[[#All],[item_price]]), "N/A")</f>
        <v>3.45</v>
      </c>
    </row>
    <row r="315" spans="1:12" x14ac:dyDescent="0.25">
      <c r="A315">
        <v>314</v>
      </c>
      <c r="B315" s="1" t="s">
        <v>472</v>
      </c>
      <c r="C315" s="2">
        <v>45337.520833333336</v>
      </c>
      <c r="D315" s="3">
        <v>45337.520833333336</v>
      </c>
      <c r="E315" s="4">
        <v>45337.520833333336</v>
      </c>
      <c r="F315" s="1" t="s">
        <v>112</v>
      </c>
      <c r="G315">
        <v>1</v>
      </c>
      <c r="H315" s="1" t="s">
        <v>473</v>
      </c>
      <c r="I315" s="1" t="s">
        <v>159</v>
      </c>
      <c r="J315" s="1" t="str" cm="1">
        <f t="array" ref="J315">IFERROR(_xlfn.XLOOKUP('orders(main)'!$F315,Table10[[#All],[item_id]],Table10[[#All],[item_name]]), "N/A")</f>
        <v>Mocha</v>
      </c>
      <c r="K315" s="1" t="s">
        <v>91</v>
      </c>
      <c r="L315" s="1" cm="1">
        <f t="array" ref="L315">IFERROR(_xlfn.XLOOKUP('orders(main)'!$F315,Table10[[#All],[item_id]],Table10[[#All],[item_price]]), "N/A")</f>
        <v>4.5999999999999996</v>
      </c>
    </row>
    <row r="316" spans="1:12" x14ac:dyDescent="0.25">
      <c r="A316">
        <v>315</v>
      </c>
      <c r="B316" s="1" t="s">
        <v>474</v>
      </c>
      <c r="C316" s="2">
        <v>45337.525000000001</v>
      </c>
      <c r="D316" s="3">
        <v>45337.525000000001</v>
      </c>
      <c r="E316" s="4">
        <v>45337.525000000001</v>
      </c>
      <c r="F316" s="1" t="s">
        <v>286</v>
      </c>
      <c r="G316">
        <v>1</v>
      </c>
      <c r="H316" s="1" t="s">
        <v>475</v>
      </c>
      <c r="I316" s="1" t="s">
        <v>162</v>
      </c>
      <c r="J316" s="1" t="str" cm="1">
        <f t="array" ref="J316">IFERROR(_xlfn.XLOOKUP('orders(main)'!$F316,Table10[[#All],[item_id]],Table10[[#All],[item_name]]), "N/A")</f>
        <v>N/A</v>
      </c>
      <c r="K316" s="1" t="s">
        <v>100</v>
      </c>
      <c r="L316" s="1" t="str" cm="1">
        <f t="array" ref="L316">IFERROR(_xlfn.XLOOKUP('orders(main)'!$F316,Table10[[#All],[item_id]],Table10[[#All],[item_price]]), "N/A")</f>
        <v>N/A</v>
      </c>
    </row>
    <row r="317" spans="1:12" x14ac:dyDescent="0.25">
      <c r="A317">
        <v>316</v>
      </c>
      <c r="B317" s="1" t="s">
        <v>476</v>
      </c>
      <c r="C317" s="2">
        <v>45337.529166666667</v>
      </c>
      <c r="D317" s="3">
        <v>45337.529166666667</v>
      </c>
      <c r="E317" s="4">
        <v>45337.529166666667</v>
      </c>
      <c r="F317" s="1" t="s">
        <v>97</v>
      </c>
      <c r="G317">
        <v>1</v>
      </c>
      <c r="H317" s="1" t="s">
        <v>477</v>
      </c>
      <c r="I317" s="1" t="s">
        <v>159</v>
      </c>
      <c r="J317" s="1" t="str" cm="1">
        <f t="array" ref="J317">IFERROR(_xlfn.XLOOKUP('orders(main)'!$F317,Table10[[#All],[item_id]],Table10[[#All],[item_name]]), "N/A")</f>
        <v>Flat White</v>
      </c>
      <c r="K317" s="1" t="s">
        <v>100</v>
      </c>
      <c r="L317" s="1" cm="1">
        <f t="array" ref="L317">IFERROR(_xlfn.XLOOKUP('orders(main)'!$F317,Table10[[#All],[item_id]],Table10[[#All],[item_price]]), "N/A")</f>
        <v>3.15</v>
      </c>
    </row>
    <row r="318" spans="1:12" x14ac:dyDescent="0.25">
      <c r="A318">
        <v>317</v>
      </c>
      <c r="B318" s="1" t="s">
        <v>478</v>
      </c>
      <c r="C318" s="2">
        <v>45337.533333333333</v>
      </c>
      <c r="D318" s="3">
        <v>45337.533333333333</v>
      </c>
      <c r="E318" s="4">
        <v>45337.533333333333</v>
      </c>
      <c r="F318" s="1" t="s">
        <v>119</v>
      </c>
      <c r="G318">
        <v>1</v>
      </c>
      <c r="H318" s="1" t="s">
        <v>176</v>
      </c>
      <c r="I318" s="1" t="s">
        <v>162</v>
      </c>
      <c r="J318" s="1" t="str" cm="1">
        <f t="array" ref="J318">IFERROR(_xlfn.XLOOKUP('orders(main)'!$F318,Table10[[#All],[item_id]],Table10[[#All],[item_name]]), "N/A")</f>
        <v>Hot Chocolate</v>
      </c>
      <c r="K318" s="1" t="s">
        <v>88</v>
      </c>
      <c r="L318" s="1" cm="1">
        <f t="array" ref="L318">IFERROR(_xlfn.XLOOKUP('orders(main)'!$F318,Table10[[#All],[item_id]],Table10[[#All],[item_price]]), "N/A")</f>
        <v>4.2</v>
      </c>
    </row>
    <row r="319" spans="1:12" x14ac:dyDescent="0.25">
      <c r="A319">
        <v>318</v>
      </c>
      <c r="B319" s="1" t="s">
        <v>479</v>
      </c>
      <c r="C319" s="2">
        <v>45337.537499999999</v>
      </c>
      <c r="D319" s="3">
        <v>45337.537499999999</v>
      </c>
      <c r="E319" s="4">
        <v>45337.537499999999</v>
      </c>
      <c r="F319" s="1" t="s">
        <v>138</v>
      </c>
      <c r="G319">
        <v>1</v>
      </c>
      <c r="H319" s="1" t="s">
        <v>172</v>
      </c>
      <c r="I319" s="1" t="s">
        <v>159</v>
      </c>
      <c r="J319" s="1" t="str" cm="1">
        <f t="array" ref="J319">IFERROR(_xlfn.XLOOKUP('orders(main)'!$F319,Table10[[#All],[item_id]],Table10[[#All],[item_name]]), "N/A")</f>
        <v>Iced Tea</v>
      </c>
      <c r="K319" s="1" t="s">
        <v>91</v>
      </c>
      <c r="L319" s="1" cm="1">
        <f t="array" ref="L319">IFERROR(_xlfn.XLOOKUP('orders(main)'!$F319,Table10[[#All],[item_id]],Table10[[#All],[item_price]]), "N/A")</f>
        <v>3.55</v>
      </c>
    </row>
    <row r="320" spans="1:12" x14ac:dyDescent="0.25">
      <c r="A320">
        <v>319</v>
      </c>
      <c r="B320" s="1" t="s">
        <v>479</v>
      </c>
      <c r="C320" s="2">
        <v>45337.537499999999</v>
      </c>
      <c r="D320" s="3">
        <v>45337.537499999999</v>
      </c>
      <c r="E320" s="4">
        <v>45337.537499999999</v>
      </c>
      <c r="F320" s="1" t="s">
        <v>106</v>
      </c>
      <c r="G320">
        <v>1</v>
      </c>
      <c r="H320" s="1" t="s">
        <v>172</v>
      </c>
      <c r="I320" s="1" t="s">
        <v>100</v>
      </c>
      <c r="J320" s="1" t="str" cm="1">
        <f t="array" ref="J320">IFERROR(_xlfn.XLOOKUP('orders(main)'!$F320,Table10[[#All],[item_id]],Table10[[#All],[item_name]]), "N/A")</f>
        <v>Espresso</v>
      </c>
      <c r="K320" s="1" t="s">
        <v>100</v>
      </c>
      <c r="L320" s="1" cm="1">
        <f t="array" ref="L320">IFERROR(_xlfn.XLOOKUP('orders(main)'!$F320,Table10[[#All],[item_id]],Table10[[#All],[item_price]]), "N/A")</f>
        <v>2.15</v>
      </c>
    </row>
    <row r="321" spans="1:12" x14ac:dyDescent="0.25">
      <c r="A321">
        <v>320</v>
      </c>
      <c r="B321" s="1" t="s">
        <v>480</v>
      </c>
      <c r="C321" s="2">
        <v>45337.541666666664</v>
      </c>
      <c r="D321" s="3">
        <v>45337.541666666664</v>
      </c>
      <c r="E321" s="4">
        <v>45337.541666666664</v>
      </c>
      <c r="F321" s="1" t="s">
        <v>149</v>
      </c>
      <c r="G321">
        <v>1</v>
      </c>
      <c r="H321" s="1" t="s">
        <v>263</v>
      </c>
      <c r="I321" s="1" t="s">
        <v>162</v>
      </c>
      <c r="J321" s="1" t="str" cm="1">
        <f t="array" ref="J321">IFERROR(_xlfn.XLOOKUP('orders(main)'!$F321,Table10[[#All],[item_id]],Table10[[#All],[item_name]]), "N/A")</f>
        <v>Sandwich Salami&amp;Mozzarella</v>
      </c>
      <c r="K321" s="1" t="s">
        <v>100</v>
      </c>
      <c r="L321" s="1" cm="1">
        <f t="array" ref="L321">IFERROR(_xlfn.XLOOKUP('orders(main)'!$F321,Table10[[#All],[item_id]],Table10[[#All],[item_price]]), "N/A")</f>
        <v>5.5</v>
      </c>
    </row>
    <row r="322" spans="1:12" x14ac:dyDescent="0.25">
      <c r="A322">
        <v>321</v>
      </c>
      <c r="B322" s="1" t="s">
        <v>481</v>
      </c>
      <c r="C322" s="2">
        <v>45337.54583333333</v>
      </c>
      <c r="D322" s="3">
        <v>45337.54583333333</v>
      </c>
      <c r="E322" s="4">
        <v>45337.54583333333</v>
      </c>
      <c r="F322" s="1" t="s">
        <v>114</v>
      </c>
      <c r="G322">
        <v>1</v>
      </c>
      <c r="H322" s="1" t="s">
        <v>442</v>
      </c>
      <c r="I322" s="1" t="s">
        <v>159</v>
      </c>
      <c r="J322" s="1" t="str" cm="1">
        <f t="array" ref="J322">IFERROR(_xlfn.XLOOKUP('orders(main)'!$F322,Table10[[#All],[item_id]],Table10[[#All],[item_name]]), "N/A")</f>
        <v>White Mocha</v>
      </c>
      <c r="K322" s="1" t="s">
        <v>88</v>
      </c>
      <c r="L322" s="1" cm="1">
        <f t="array" ref="L322">IFERROR(_xlfn.XLOOKUP('orders(main)'!$F322,Table10[[#All],[item_id]],Table10[[#All],[item_price]]), "N/A")</f>
        <v>4.5</v>
      </c>
    </row>
    <row r="323" spans="1:12" x14ac:dyDescent="0.25">
      <c r="A323">
        <v>322</v>
      </c>
      <c r="B323" s="1" t="s">
        <v>482</v>
      </c>
      <c r="C323" s="2">
        <v>45337.55</v>
      </c>
      <c r="D323" s="3">
        <v>45337.55</v>
      </c>
      <c r="E323" s="4">
        <v>45337.55</v>
      </c>
      <c r="F323" s="1" t="s">
        <v>130</v>
      </c>
      <c r="G323">
        <v>1</v>
      </c>
      <c r="H323" s="1" t="s">
        <v>444</v>
      </c>
      <c r="I323" s="1" t="s">
        <v>162</v>
      </c>
      <c r="J323" s="1" t="str" cm="1">
        <f t="array" ref="J323">IFERROR(_xlfn.XLOOKUP('orders(main)'!$F323,Table10[[#All],[item_id]],Table10[[#All],[item_name]]), "N/A")</f>
        <v>Cold Mocha</v>
      </c>
      <c r="K323" s="1" t="s">
        <v>88</v>
      </c>
      <c r="L323" s="1" cm="1">
        <f t="array" ref="L323">IFERROR(_xlfn.XLOOKUP('orders(main)'!$F323,Table10[[#All],[item_id]],Table10[[#All],[item_price]]), "N/A")</f>
        <v>4</v>
      </c>
    </row>
    <row r="324" spans="1:12" x14ac:dyDescent="0.25">
      <c r="A324">
        <v>323</v>
      </c>
      <c r="B324" s="1" t="s">
        <v>483</v>
      </c>
      <c r="C324" s="2">
        <v>45337.554166666669</v>
      </c>
      <c r="D324" s="3">
        <v>45337.554166666669</v>
      </c>
      <c r="E324" s="4">
        <v>45337.554166666669</v>
      </c>
      <c r="F324" s="1" t="s">
        <v>92</v>
      </c>
      <c r="G324">
        <v>1</v>
      </c>
      <c r="H324" s="1" t="s">
        <v>446</v>
      </c>
      <c r="I324" s="1" t="s">
        <v>159</v>
      </c>
      <c r="J324" s="1" t="str" cm="1">
        <f t="array" ref="J324">IFERROR(_xlfn.XLOOKUP('orders(main)'!$F324,Table10[[#All],[item_id]],Table10[[#All],[item_name]]), "N/A")</f>
        <v>Latte</v>
      </c>
      <c r="K324" s="1" t="s">
        <v>88</v>
      </c>
      <c r="L324" s="1" cm="1">
        <f t="array" ref="L324">IFERROR(_xlfn.XLOOKUP('orders(main)'!$F324,Table10[[#All],[item_id]],Table10[[#All],[item_price]]), "N/A")</f>
        <v>3.45</v>
      </c>
    </row>
    <row r="325" spans="1:12" x14ac:dyDescent="0.25">
      <c r="A325">
        <v>324</v>
      </c>
      <c r="B325" s="1" t="s">
        <v>484</v>
      </c>
      <c r="C325" s="2">
        <v>45337.558333333334</v>
      </c>
      <c r="D325" s="3">
        <v>45337.558333333334</v>
      </c>
      <c r="E325" s="4">
        <v>45337.558333333334</v>
      </c>
      <c r="F325" s="1" t="s">
        <v>122</v>
      </c>
      <c r="G325">
        <v>1</v>
      </c>
      <c r="H325" s="1" t="s">
        <v>448</v>
      </c>
      <c r="I325" s="1" t="s">
        <v>162</v>
      </c>
      <c r="J325" s="1" t="str" cm="1">
        <f t="array" ref="J325">IFERROR(_xlfn.XLOOKUP('orders(main)'!$F325,Table10[[#All],[item_id]],Table10[[#All],[item_name]]), "N/A")</f>
        <v>Hot Chocolate</v>
      </c>
      <c r="K325" s="1" t="s">
        <v>91</v>
      </c>
      <c r="L325" s="1" cm="1">
        <f t="array" ref="L325">IFERROR(_xlfn.XLOOKUP('orders(main)'!$F325,Table10[[#All],[item_id]],Table10[[#All],[item_price]]), "N/A")</f>
        <v>4.5999999999999996</v>
      </c>
    </row>
    <row r="326" spans="1:12" x14ac:dyDescent="0.25">
      <c r="A326">
        <v>325</v>
      </c>
      <c r="B326" s="1" t="s">
        <v>485</v>
      </c>
      <c r="C326" s="2">
        <v>45337.5625</v>
      </c>
      <c r="D326" s="3">
        <v>45337.5625</v>
      </c>
      <c r="E326" s="4">
        <v>45337.5625</v>
      </c>
      <c r="F326" s="1" t="s">
        <v>84</v>
      </c>
      <c r="G326">
        <v>1</v>
      </c>
      <c r="H326" s="1" t="s">
        <v>486</v>
      </c>
      <c r="I326" s="1" t="s">
        <v>159</v>
      </c>
      <c r="J326" s="1" t="str" cm="1">
        <f t="array" ref="J326">IFERROR(_xlfn.XLOOKUP('orders(main)'!$F326,Table10[[#All],[item_id]],Table10[[#All],[item_name]]), "N/A")</f>
        <v>Cappuccino</v>
      </c>
      <c r="K326" s="1" t="s">
        <v>88</v>
      </c>
      <c r="L326" s="1" cm="1">
        <f t="array" ref="L326">IFERROR(_xlfn.XLOOKUP('orders(main)'!$F326,Table10[[#All],[item_id]],Table10[[#All],[item_price]]), "N/A")</f>
        <v>3.45</v>
      </c>
    </row>
    <row r="327" spans="1:12" x14ac:dyDescent="0.25">
      <c r="A327">
        <v>326</v>
      </c>
      <c r="B327" s="1" t="s">
        <v>487</v>
      </c>
      <c r="C327" s="2">
        <v>45337.566666666666</v>
      </c>
      <c r="D327" s="3">
        <v>45337.566666666666</v>
      </c>
      <c r="E327" s="4">
        <v>45337.566666666666</v>
      </c>
      <c r="F327" s="1" t="s">
        <v>109</v>
      </c>
      <c r="G327">
        <v>1</v>
      </c>
      <c r="H327" s="1" t="s">
        <v>488</v>
      </c>
      <c r="I327" s="1" t="s">
        <v>162</v>
      </c>
      <c r="J327" s="1" t="str" cm="1">
        <f t="array" ref="J327">IFERROR(_xlfn.XLOOKUP('orders(main)'!$F327,Table10[[#All],[item_id]],Table10[[#All],[item_name]]), "N/A")</f>
        <v>Mocha</v>
      </c>
      <c r="K327" s="1" t="s">
        <v>88</v>
      </c>
      <c r="L327" s="1" cm="1">
        <f t="array" ref="L327">IFERROR(_xlfn.XLOOKUP('orders(main)'!$F327,Table10[[#All],[item_id]],Table10[[#All],[item_price]]), "N/A")</f>
        <v>4</v>
      </c>
    </row>
    <row r="328" spans="1:12" x14ac:dyDescent="0.25">
      <c r="A328">
        <v>327</v>
      </c>
      <c r="B328" s="1" t="s">
        <v>489</v>
      </c>
      <c r="C328" s="2">
        <v>45337.570833333331</v>
      </c>
      <c r="D328" s="3">
        <v>45337.570833333331</v>
      </c>
      <c r="E328" s="4">
        <v>45337.570833333331</v>
      </c>
      <c r="F328" s="1" t="s">
        <v>133</v>
      </c>
      <c r="G328">
        <v>1</v>
      </c>
      <c r="H328" s="1" t="s">
        <v>490</v>
      </c>
      <c r="I328" s="1" t="s">
        <v>159</v>
      </c>
      <c r="J328" s="1" t="str" cm="1">
        <f t="array" ref="J328">IFERROR(_xlfn.XLOOKUP('orders(main)'!$F328,Table10[[#All],[item_id]],Table10[[#All],[item_name]]), "N/A")</f>
        <v>Cold Mocha</v>
      </c>
      <c r="K328" s="1" t="s">
        <v>91</v>
      </c>
      <c r="L328" s="1" cm="1">
        <f t="array" ref="L328">IFERROR(_xlfn.XLOOKUP('orders(main)'!$F328,Table10[[#All],[item_id]],Table10[[#All],[item_price]]), "N/A")</f>
        <v>4.5999999999999996</v>
      </c>
    </row>
    <row r="329" spans="1:12" x14ac:dyDescent="0.25">
      <c r="A329">
        <v>328</v>
      </c>
      <c r="B329" s="1" t="s">
        <v>491</v>
      </c>
      <c r="C329" s="2">
        <v>45337.574999999997</v>
      </c>
      <c r="D329" s="3">
        <v>45337.574999999997</v>
      </c>
      <c r="E329" s="4">
        <v>45337.574999999997</v>
      </c>
      <c r="F329" s="1" t="s">
        <v>95</v>
      </c>
      <c r="G329">
        <v>1</v>
      </c>
      <c r="H329" s="1" t="s">
        <v>492</v>
      </c>
      <c r="I329" s="1" t="s">
        <v>162</v>
      </c>
      <c r="J329" s="1" t="str" cm="1">
        <f t="array" ref="J329">IFERROR(_xlfn.XLOOKUP('orders(main)'!$F329,Table10[[#All],[item_id]],Table10[[#All],[item_name]]), "N/A")</f>
        <v>Latte</v>
      </c>
      <c r="K329" s="1" t="s">
        <v>91</v>
      </c>
      <c r="L329" s="1" cm="1">
        <f t="array" ref="L329">IFERROR(_xlfn.XLOOKUP('orders(main)'!$F329,Table10[[#All],[item_id]],Table10[[#All],[item_price]]), "N/A")</f>
        <v>3.75</v>
      </c>
    </row>
    <row r="330" spans="1:12" x14ac:dyDescent="0.25">
      <c r="A330">
        <v>329</v>
      </c>
      <c r="B330" s="1" t="s">
        <v>491</v>
      </c>
      <c r="C330" s="2">
        <v>45337.574999999997</v>
      </c>
      <c r="D330" s="3">
        <v>45337.574999999997</v>
      </c>
      <c r="E330" s="4">
        <v>45337.574999999997</v>
      </c>
      <c r="F330" s="1" t="s">
        <v>268</v>
      </c>
      <c r="G330">
        <v>1</v>
      </c>
      <c r="H330" s="1" t="s">
        <v>492</v>
      </c>
      <c r="I330" s="1" t="s">
        <v>100</v>
      </c>
      <c r="J330" s="1" t="str" cm="1">
        <f t="array" ref="J330">IFERROR(_xlfn.XLOOKUP('orders(main)'!$F330,Table10[[#All],[item_id]],Table10[[#All],[item_name]]), "N/A")</f>
        <v>N/A</v>
      </c>
      <c r="K330" s="1" t="s">
        <v>100</v>
      </c>
      <c r="L330" s="1" t="str" cm="1">
        <f t="array" ref="L330">IFERROR(_xlfn.XLOOKUP('orders(main)'!$F330,Table10[[#All],[item_id]],Table10[[#All],[item_price]]), "N/A")</f>
        <v>N/A</v>
      </c>
    </row>
    <row r="331" spans="1:12" x14ac:dyDescent="0.25">
      <c r="A331">
        <v>330</v>
      </c>
      <c r="B331" s="1" t="s">
        <v>493</v>
      </c>
      <c r="C331" s="2">
        <v>45337.57916666667</v>
      </c>
      <c r="D331" s="3">
        <v>45337.57916666667</v>
      </c>
      <c r="E331" s="4">
        <v>45337.57916666667</v>
      </c>
      <c r="F331" s="1" t="s">
        <v>140</v>
      </c>
      <c r="G331">
        <v>1</v>
      </c>
      <c r="H331" s="1" t="s">
        <v>494</v>
      </c>
      <c r="I331" s="1" t="s">
        <v>159</v>
      </c>
      <c r="J331" s="1" t="str" cm="1">
        <f t="array" ref="J331">IFERROR(_xlfn.XLOOKUP('orders(main)'!$F331,Table10[[#All],[item_id]],Table10[[#All],[item_name]]), "N/A")</f>
        <v>Lemonade</v>
      </c>
      <c r="K331" s="1" t="s">
        <v>88</v>
      </c>
      <c r="L331" s="1" cm="1">
        <f t="array" ref="L331">IFERROR(_xlfn.XLOOKUP('orders(main)'!$F331,Table10[[#All],[item_id]],Table10[[#All],[item_price]]), "N/A")</f>
        <v>3.35</v>
      </c>
    </row>
    <row r="332" spans="1:12" x14ac:dyDescent="0.25">
      <c r="A332">
        <v>331</v>
      </c>
      <c r="B332" s="1" t="s">
        <v>495</v>
      </c>
      <c r="C332" s="2">
        <v>45337.583333333336</v>
      </c>
      <c r="D332" s="3">
        <v>45337.583333333336</v>
      </c>
      <c r="E332" s="4">
        <v>45337.583333333336</v>
      </c>
      <c r="F332" s="1" t="s">
        <v>101</v>
      </c>
      <c r="G332">
        <v>1</v>
      </c>
      <c r="H332" s="1" t="s">
        <v>496</v>
      </c>
      <c r="I332" s="1" t="s">
        <v>162</v>
      </c>
      <c r="J332" s="1" t="str" cm="1">
        <f t="array" ref="J332">IFERROR(_xlfn.XLOOKUP('orders(main)'!$F332,Table10[[#All],[item_id]],Table10[[#All],[item_name]]), "N/A")</f>
        <v>Caramel Macchiato</v>
      </c>
      <c r="K332" s="1" t="s">
        <v>88</v>
      </c>
      <c r="L332" s="1" cm="1">
        <f t="array" ref="L332">IFERROR(_xlfn.XLOOKUP('orders(main)'!$F332,Table10[[#All],[item_id]],Table10[[#All],[item_price]]), "N/A")</f>
        <v>4.2</v>
      </c>
    </row>
    <row r="333" spans="1:12" x14ac:dyDescent="0.25">
      <c r="A333">
        <v>332</v>
      </c>
      <c r="B333" s="1" t="s">
        <v>497</v>
      </c>
      <c r="C333" s="2">
        <v>45337.587500000001</v>
      </c>
      <c r="D333" s="3">
        <v>45337.587500000001</v>
      </c>
      <c r="E333" s="4">
        <v>45337.587500000001</v>
      </c>
      <c r="F333" s="1" t="s">
        <v>143</v>
      </c>
      <c r="G333">
        <v>1</v>
      </c>
      <c r="H333" s="1" t="s">
        <v>498</v>
      </c>
      <c r="I333" s="1" t="s">
        <v>159</v>
      </c>
      <c r="J333" s="1" t="str" cm="1">
        <f t="array" ref="J333">IFERROR(_xlfn.XLOOKUP('orders(main)'!$F333,Table10[[#All],[item_id]],Table10[[#All],[item_name]]), "N/A")</f>
        <v>Lemonade</v>
      </c>
      <c r="K333" s="1" t="s">
        <v>91</v>
      </c>
      <c r="L333" s="1" cm="1">
        <f t="array" ref="L333">IFERROR(_xlfn.XLOOKUP('orders(main)'!$F333,Table10[[#All],[item_id]],Table10[[#All],[item_price]]), "N/A")</f>
        <v>3.75</v>
      </c>
    </row>
    <row r="334" spans="1:12" x14ac:dyDescent="0.25">
      <c r="A334">
        <v>333</v>
      </c>
      <c r="B334" s="1" t="s">
        <v>499</v>
      </c>
      <c r="C334" s="2">
        <v>45337.591666666667</v>
      </c>
      <c r="D334" s="3">
        <v>45337.591666666667</v>
      </c>
      <c r="E334" s="4">
        <v>45337.591666666667</v>
      </c>
      <c r="F334" s="1" t="s">
        <v>117</v>
      </c>
      <c r="G334">
        <v>1</v>
      </c>
      <c r="H334" s="1" t="s">
        <v>500</v>
      </c>
      <c r="I334" s="1" t="s">
        <v>162</v>
      </c>
      <c r="J334" s="1" t="str" cm="1">
        <f t="array" ref="J334">IFERROR(_xlfn.XLOOKUP('orders(main)'!$F334,Table10[[#All],[item_id]],Table10[[#All],[item_name]]), "N/A")</f>
        <v>White Mocha</v>
      </c>
      <c r="K334" s="1" t="s">
        <v>91</v>
      </c>
      <c r="L334" s="1" cm="1">
        <f t="array" ref="L334">IFERROR(_xlfn.XLOOKUP('orders(main)'!$F334,Table10[[#All],[item_id]],Table10[[#All],[item_price]]), "N/A")</f>
        <v>4.7</v>
      </c>
    </row>
    <row r="335" spans="1:12" x14ac:dyDescent="0.25">
      <c r="A335">
        <v>334</v>
      </c>
      <c r="B335" s="1" t="s">
        <v>501</v>
      </c>
      <c r="C335" s="2">
        <v>45337.595833333333</v>
      </c>
      <c r="D335" s="3">
        <v>45337.595833333333</v>
      </c>
      <c r="E335" s="4">
        <v>45337.595833333333</v>
      </c>
      <c r="F335" s="1" t="s">
        <v>279</v>
      </c>
      <c r="G335">
        <v>1</v>
      </c>
      <c r="H335" s="1" t="s">
        <v>415</v>
      </c>
      <c r="I335" s="1" t="s">
        <v>159</v>
      </c>
      <c r="J335" s="1" t="str" cm="1">
        <f t="array" ref="J335">IFERROR(_xlfn.XLOOKUP('orders(main)'!$F335,Table10[[#All],[item_id]],Table10[[#All],[item_name]]), "N/A")</f>
        <v>N/A</v>
      </c>
      <c r="K335" s="1" t="s">
        <v>100</v>
      </c>
      <c r="L335" s="1" t="str" cm="1">
        <f t="array" ref="L335">IFERROR(_xlfn.XLOOKUP('orders(main)'!$F335,Table10[[#All],[item_id]],Table10[[#All],[item_price]]), "N/A")</f>
        <v>N/A</v>
      </c>
    </row>
    <row r="336" spans="1:12" x14ac:dyDescent="0.25">
      <c r="A336">
        <v>335</v>
      </c>
      <c r="B336" s="1" t="s">
        <v>502</v>
      </c>
      <c r="C336" s="2">
        <v>45337.599999999999</v>
      </c>
      <c r="D336" s="3">
        <v>45337.599999999999</v>
      </c>
      <c r="E336" s="4">
        <v>45337.599999999999</v>
      </c>
      <c r="F336" s="1" t="s">
        <v>128</v>
      </c>
      <c r="G336">
        <v>1</v>
      </c>
      <c r="H336" s="1" t="s">
        <v>503</v>
      </c>
      <c r="I336" s="1" t="s">
        <v>162</v>
      </c>
      <c r="J336" s="1" t="str" cm="1">
        <f t="array" ref="J336">IFERROR(_xlfn.XLOOKUP('orders(main)'!$F336,Table10[[#All],[item_id]],Table10[[#All],[item_name]]), "N/A")</f>
        <v>Cold Coffee</v>
      </c>
      <c r="K336" s="1" t="s">
        <v>91</v>
      </c>
      <c r="L336" s="1" cm="1">
        <f t="array" ref="L336">IFERROR(_xlfn.XLOOKUP('orders(main)'!$F336,Table10[[#All],[item_id]],Table10[[#All],[item_price]]), "N/A")</f>
        <v>3.75</v>
      </c>
    </row>
    <row r="337" spans="1:12" x14ac:dyDescent="0.25">
      <c r="A337">
        <v>336</v>
      </c>
      <c r="B337" s="1" t="s">
        <v>504</v>
      </c>
      <c r="C337" s="2">
        <v>45337.604166666664</v>
      </c>
      <c r="D337" s="3">
        <v>45337.604166666664</v>
      </c>
      <c r="E337" s="4">
        <v>45337.604166666664</v>
      </c>
      <c r="F337" s="1" t="s">
        <v>292</v>
      </c>
      <c r="G337">
        <v>1</v>
      </c>
      <c r="H337" s="1" t="s">
        <v>505</v>
      </c>
      <c r="I337" s="1" t="s">
        <v>159</v>
      </c>
      <c r="J337" s="1" t="str" cm="1">
        <f t="array" ref="J337">IFERROR(_xlfn.XLOOKUP('orders(main)'!$F337,Table10[[#All],[item_id]],Table10[[#All],[item_name]]), "N/A")</f>
        <v>N/A</v>
      </c>
      <c r="K337" s="1" t="s">
        <v>100</v>
      </c>
      <c r="L337" s="1" t="str" cm="1">
        <f t="array" ref="L337">IFERROR(_xlfn.XLOOKUP('orders(main)'!$F337,Table10[[#All],[item_id]],Table10[[#All],[item_price]]), "N/A")</f>
        <v>N/A</v>
      </c>
    </row>
    <row r="338" spans="1:12" x14ac:dyDescent="0.25">
      <c r="A338">
        <v>337</v>
      </c>
      <c r="B338" s="1" t="s">
        <v>506</v>
      </c>
      <c r="C338" s="2">
        <v>45337.60833333333</v>
      </c>
      <c r="D338" s="3">
        <v>45337.60833333333</v>
      </c>
      <c r="E338" s="4">
        <v>45337.60833333333</v>
      </c>
      <c r="F338" s="1" t="s">
        <v>106</v>
      </c>
      <c r="G338">
        <v>1</v>
      </c>
      <c r="H338" s="1" t="s">
        <v>507</v>
      </c>
      <c r="I338" s="1" t="s">
        <v>162</v>
      </c>
      <c r="J338" s="1" t="str" cm="1">
        <f t="array" ref="J338">IFERROR(_xlfn.XLOOKUP('orders(main)'!$F338,Table10[[#All],[item_id]],Table10[[#All],[item_name]]), "N/A")</f>
        <v>Espresso</v>
      </c>
      <c r="K338" s="1" t="s">
        <v>100</v>
      </c>
      <c r="L338" s="1" cm="1">
        <f t="array" ref="L338">IFERROR(_xlfn.XLOOKUP('orders(main)'!$F338,Table10[[#All],[item_id]],Table10[[#All],[item_price]]), "N/A")</f>
        <v>2.15</v>
      </c>
    </row>
    <row r="339" spans="1:12" x14ac:dyDescent="0.25">
      <c r="A339">
        <v>338</v>
      </c>
      <c r="B339" s="1" t="s">
        <v>508</v>
      </c>
      <c r="C339" s="2">
        <v>45337.619444444441</v>
      </c>
      <c r="D339" s="3">
        <v>45337.619444444441</v>
      </c>
      <c r="E339" s="4">
        <v>45337.619444444441</v>
      </c>
      <c r="F339" s="1" t="s">
        <v>89</v>
      </c>
      <c r="G339">
        <v>1</v>
      </c>
      <c r="H339" s="1" t="s">
        <v>465</v>
      </c>
      <c r="I339" s="1" t="s">
        <v>159</v>
      </c>
      <c r="J339" s="1" t="str" cm="1">
        <f t="array" ref="J339">IFERROR(_xlfn.XLOOKUP('orders(main)'!$F339,Table10[[#All],[item_id]],Table10[[#All],[item_name]]), "N/A")</f>
        <v>Cappuccino</v>
      </c>
      <c r="K339" s="1" t="s">
        <v>91</v>
      </c>
      <c r="L339" s="1" cm="1">
        <f t="array" ref="L339">IFERROR(_xlfn.XLOOKUP('orders(main)'!$F339,Table10[[#All],[item_id]],Table10[[#All],[item_price]]), "N/A")</f>
        <v>3.75</v>
      </c>
    </row>
    <row r="340" spans="1:12" x14ac:dyDescent="0.25">
      <c r="A340">
        <v>339</v>
      </c>
      <c r="B340" s="1" t="s">
        <v>509</v>
      </c>
      <c r="C340" s="2">
        <v>45337.630555555559</v>
      </c>
      <c r="D340" s="3">
        <v>45337.630555555559</v>
      </c>
      <c r="E340" s="4">
        <v>45337.630555555559</v>
      </c>
      <c r="F340" s="1" t="s">
        <v>130</v>
      </c>
      <c r="G340">
        <v>1</v>
      </c>
      <c r="H340" s="1" t="s">
        <v>510</v>
      </c>
      <c r="I340" s="1" t="s">
        <v>162</v>
      </c>
      <c r="J340" s="1" t="str" cm="1">
        <f t="array" ref="J340">IFERROR(_xlfn.XLOOKUP('orders(main)'!$F340,Table10[[#All],[item_id]],Table10[[#All],[item_name]]), "N/A")</f>
        <v>Cold Mocha</v>
      </c>
      <c r="K340" s="1" t="s">
        <v>88</v>
      </c>
      <c r="L340" s="1" cm="1">
        <f t="array" ref="L340">IFERROR(_xlfn.XLOOKUP('orders(main)'!$F340,Table10[[#All],[item_id]],Table10[[#All],[item_price]]), "N/A")</f>
        <v>4</v>
      </c>
    </row>
    <row r="341" spans="1:12" x14ac:dyDescent="0.25">
      <c r="A341">
        <v>340</v>
      </c>
      <c r="B341" s="1" t="s">
        <v>511</v>
      </c>
      <c r="C341" s="2">
        <v>45337.64166666667</v>
      </c>
      <c r="D341" s="3">
        <v>45337.64166666667</v>
      </c>
      <c r="E341" s="4">
        <v>45337.64166666667</v>
      </c>
      <c r="F341" s="1" t="s">
        <v>114</v>
      </c>
      <c r="G341">
        <v>1</v>
      </c>
      <c r="H341" s="1" t="s">
        <v>512</v>
      </c>
      <c r="I341" s="1" t="s">
        <v>159</v>
      </c>
      <c r="J341" s="1" t="str" cm="1">
        <f t="array" ref="J341">IFERROR(_xlfn.XLOOKUP('orders(main)'!$F341,Table10[[#All],[item_id]],Table10[[#All],[item_name]]), "N/A")</f>
        <v>White Mocha</v>
      </c>
      <c r="K341" s="1" t="s">
        <v>88</v>
      </c>
      <c r="L341" s="1" cm="1">
        <f t="array" ref="L341">IFERROR(_xlfn.XLOOKUP('orders(main)'!$F341,Table10[[#All],[item_id]],Table10[[#All],[item_price]]), "N/A")</f>
        <v>4.5</v>
      </c>
    </row>
    <row r="342" spans="1:12" x14ac:dyDescent="0.25">
      <c r="A342">
        <v>341</v>
      </c>
      <c r="B342" s="1" t="s">
        <v>513</v>
      </c>
      <c r="C342" s="2">
        <v>45337.652777777781</v>
      </c>
      <c r="D342" s="3">
        <v>45337.652777777781</v>
      </c>
      <c r="E342" s="4">
        <v>45337.652777777781</v>
      </c>
      <c r="F342" s="1" t="s">
        <v>149</v>
      </c>
      <c r="G342">
        <v>1</v>
      </c>
      <c r="H342" s="1" t="s">
        <v>471</v>
      </c>
      <c r="I342" s="1" t="s">
        <v>162</v>
      </c>
      <c r="J342" s="1" t="str" cm="1">
        <f t="array" ref="J342">IFERROR(_xlfn.XLOOKUP('orders(main)'!$F342,Table10[[#All],[item_id]],Table10[[#All],[item_name]]), "N/A")</f>
        <v>Sandwich Salami&amp;Mozzarella</v>
      </c>
      <c r="K342" s="1" t="s">
        <v>100</v>
      </c>
      <c r="L342" s="1" cm="1">
        <f t="array" ref="L342">IFERROR(_xlfn.XLOOKUP('orders(main)'!$F342,Table10[[#All],[item_id]],Table10[[#All],[item_price]]), "N/A")</f>
        <v>5.5</v>
      </c>
    </row>
    <row r="343" spans="1:12" x14ac:dyDescent="0.25">
      <c r="A343">
        <v>342</v>
      </c>
      <c r="B343" s="1" t="s">
        <v>514</v>
      </c>
      <c r="C343" s="2">
        <v>45337.663888888892</v>
      </c>
      <c r="D343" s="3">
        <v>45337.663888888892</v>
      </c>
      <c r="E343" s="4">
        <v>45337.663888888892</v>
      </c>
      <c r="F343" s="1" t="s">
        <v>97</v>
      </c>
      <c r="G343">
        <v>1</v>
      </c>
      <c r="H343" s="1" t="s">
        <v>515</v>
      </c>
      <c r="I343" s="1" t="s">
        <v>159</v>
      </c>
      <c r="J343" s="1" t="str" cm="1">
        <f t="array" ref="J343">IFERROR(_xlfn.XLOOKUP('orders(main)'!$F343,Table10[[#All],[item_id]],Table10[[#All],[item_name]]), "N/A")</f>
        <v>Flat White</v>
      </c>
      <c r="K343" s="1" t="s">
        <v>100</v>
      </c>
      <c r="L343" s="1" cm="1">
        <f t="array" ref="L343">IFERROR(_xlfn.XLOOKUP('orders(main)'!$F343,Table10[[#All],[item_id]],Table10[[#All],[item_price]]), "N/A")</f>
        <v>3.15</v>
      </c>
    </row>
    <row r="344" spans="1:12" x14ac:dyDescent="0.25">
      <c r="A344">
        <v>343</v>
      </c>
      <c r="B344" s="1" t="s">
        <v>516</v>
      </c>
      <c r="C344" s="2">
        <v>45337.675000000003</v>
      </c>
      <c r="D344" s="3">
        <v>45337.675000000003</v>
      </c>
      <c r="E344" s="4">
        <v>45337.675000000003</v>
      </c>
      <c r="F344" s="1" t="s">
        <v>138</v>
      </c>
      <c r="G344">
        <v>1</v>
      </c>
      <c r="H344" s="1" t="s">
        <v>517</v>
      </c>
      <c r="I344" s="1" t="s">
        <v>162</v>
      </c>
      <c r="J344" s="1" t="str" cm="1">
        <f t="array" ref="J344">IFERROR(_xlfn.XLOOKUP('orders(main)'!$F344,Table10[[#All],[item_id]],Table10[[#All],[item_name]]), "N/A")</f>
        <v>Iced Tea</v>
      </c>
      <c r="K344" s="1" t="s">
        <v>91</v>
      </c>
      <c r="L344" s="1" cm="1">
        <f t="array" ref="L344">IFERROR(_xlfn.XLOOKUP('orders(main)'!$F344,Table10[[#All],[item_id]],Table10[[#All],[item_price]]), "N/A")</f>
        <v>3.55</v>
      </c>
    </row>
    <row r="345" spans="1:12" x14ac:dyDescent="0.25">
      <c r="A345">
        <v>344</v>
      </c>
      <c r="B345" s="1" t="s">
        <v>518</v>
      </c>
      <c r="C345" s="2">
        <v>45337.686111111114</v>
      </c>
      <c r="D345" s="3">
        <v>45337.686111111114</v>
      </c>
      <c r="E345" s="4">
        <v>45337.686111111114</v>
      </c>
      <c r="F345" s="1" t="s">
        <v>122</v>
      </c>
      <c r="G345">
        <v>1</v>
      </c>
      <c r="H345" s="1" t="s">
        <v>519</v>
      </c>
      <c r="I345" s="1" t="s">
        <v>159</v>
      </c>
      <c r="J345" s="1" t="str" cm="1">
        <f t="array" ref="J345">IFERROR(_xlfn.XLOOKUP('orders(main)'!$F345,Table10[[#All],[item_id]],Table10[[#All],[item_name]]), "N/A")</f>
        <v>Hot Chocolate</v>
      </c>
      <c r="K345" s="1" t="s">
        <v>91</v>
      </c>
      <c r="L345" s="1" cm="1">
        <f t="array" ref="L345">IFERROR(_xlfn.XLOOKUP('orders(main)'!$F345,Table10[[#All],[item_id]],Table10[[#All],[item_price]]), "N/A")</f>
        <v>4.5999999999999996</v>
      </c>
    </row>
    <row r="346" spans="1:12" x14ac:dyDescent="0.25">
      <c r="A346">
        <v>345</v>
      </c>
      <c r="B346" s="1" t="s">
        <v>520</v>
      </c>
      <c r="C346" s="2">
        <v>45337.697222222225</v>
      </c>
      <c r="D346" s="3">
        <v>45337.697222222225</v>
      </c>
      <c r="E346" s="4">
        <v>45337.697222222225</v>
      </c>
      <c r="F346" s="1" t="s">
        <v>279</v>
      </c>
      <c r="G346">
        <v>1</v>
      </c>
      <c r="H346" s="1" t="s">
        <v>176</v>
      </c>
      <c r="I346" s="1" t="s">
        <v>162</v>
      </c>
      <c r="J346" s="1" t="str" cm="1">
        <f t="array" ref="J346">IFERROR(_xlfn.XLOOKUP('orders(main)'!$F346,Table10[[#All],[item_id]],Table10[[#All],[item_name]]), "N/A")</f>
        <v>N/A</v>
      </c>
      <c r="K346" s="1" t="s">
        <v>100</v>
      </c>
      <c r="L346" s="1" t="str" cm="1">
        <f t="array" ref="L346">IFERROR(_xlfn.XLOOKUP('orders(main)'!$F346,Table10[[#All],[item_id]],Table10[[#All],[item_price]]), "N/A")</f>
        <v>N/A</v>
      </c>
    </row>
    <row r="347" spans="1:12" x14ac:dyDescent="0.25">
      <c r="A347">
        <v>346</v>
      </c>
      <c r="B347" s="1" t="s">
        <v>521</v>
      </c>
      <c r="C347" s="2">
        <v>45337.708333333336</v>
      </c>
      <c r="D347" s="3">
        <v>45337.708333333336</v>
      </c>
      <c r="E347" s="4">
        <v>45337.708333333336</v>
      </c>
      <c r="F347" s="1" t="s">
        <v>109</v>
      </c>
      <c r="G347">
        <v>1</v>
      </c>
      <c r="H347" s="1" t="s">
        <v>522</v>
      </c>
      <c r="I347" s="1" t="s">
        <v>159</v>
      </c>
      <c r="J347" s="1" t="str" cm="1">
        <f t="array" ref="J347">IFERROR(_xlfn.XLOOKUP('orders(main)'!$F347,Table10[[#All],[item_id]],Table10[[#All],[item_name]]), "N/A")</f>
        <v>Mocha</v>
      </c>
      <c r="K347" s="1" t="s">
        <v>88</v>
      </c>
      <c r="L347" s="1" cm="1">
        <f t="array" ref="L347">IFERROR(_xlfn.XLOOKUP('orders(main)'!$F347,Table10[[#All],[item_id]],Table10[[#All],[item_price]]), "N/A")</f>
        <v>4</v>
      </c>
    </row>
    <row r="348" spans="1:12" x14ac:dyDescent="0.25">
      <c r="A348">
        <v>347</v>
      </c>
      <c r="B348" s="1" t="s">
        <v>523</v>
      </c>
      <c r="C348" s="2">
        <v>45338.297222222223</v>
      </c>
      <c r="D348" s="3">
        <v>45338.297222222223</v>
      </c>
      <c r="E348" s="4">
        <v>45338.297222222223</v>
      </c>
      <c r="F348" s="1" t="s">
        <v>97</v>
      </c>
      <c r="G348">
        <v>1</v>
      </c>
      <c r="H348" s="1" t="s">
        <v>524</v>
      </c>
      <c r="I348" s="1" t="s">
        <v>159</v>
      </c>
      <c r="J348" s="1" t="str" cm="1">
        <f t="array" ref="J348">IFERROR(_xlfn.XLOOKUP('orders(main)'!$F348,Table10[[#All],[item_id]],Table10[[#All],[item_name]]), "N/A")</f>
        <v>Flat White</v>
      </c>
      <c r="K348" s="1" t="s">
        <v>100</v>
      </c>
      <c r="L348" s="1" cm="1">
        <f t="array" ref="L348">IFERROR(_xlfn.XLOOKUP('orders(main)'!$F348,Table10[[#All],[item_id]],Table10[[#All],[item_price]]), "N/A")</f>
        <v>3.15</v>
      </c>
    </row>
    <row r="349" spans="1:12" x14ac:dyDescent="0.25">
      <c r="A349">
        <v>348</v>
      </c>
      <c r="B349" s="1" t="s">
        <v>525</v>
      </c>
      <c r="C349" s="2">
        <v>45338.302083333336</v>
      </c>
      <c r="D349" s="3">
        <v>45338.302083333336</v>
      </c>
      <c r="E349" s="4">
        <v>45338.302083333336</v>
      </c>
      <c r="F349" s="1" t="s">
        <v>117</v>
      </c>
      <c r="G349">
        <v>1</v>
      </c>
      <c r="H349" s="1" t="s">
        <v>429</v>
      </c>
      <c r="I349" s="1" t="s">
        <v>162</v>
      </c>
      <c r="J349" s="1" t="str" cm="1">
        <f t="array" ref="J349">IFERROR(_xlfn.XLOOKUP('orders(main)'!$F349,Table10[[#All],[item_id]],Table10[[#All],[item_name]]), "N/A")</f>
        <v>White Mocha</v>
      </c>
      <c r="K349" s="1" t="s">
        <v>91</v>
      </c>
      <c r="L349" s="1" cm="1">
        <f t="array" ref="L349">IFERROR(_xlfn.XLOOKUP('orders(main)'!$F349,Table10[[#All],[item_id]],Table10[[#All],[item_price]]), "N/A")</f>
        <v>4.7</v>
      </c>
    </row>
    <row r="350" spans="1:12" x14ac:dyDescent="0.25">
      <c r="A350">
        <v>349</v>
      </c>
      <c r="B350" s="1" t="s">
        <v>526</v>
      </c>
      <c r="C350" s="2">
        <v>45338.306944444441</v>
      </c>
      <c r="D350" s="3">
        <v>45338.306944444441</v>
      </c>
      <c r="E350" s="4">
        <v>45338.306944444441</v>
      </c>
      <c r="F350" s="1" t="s">
        <v>133</v>
      </c>
      <c r="G350">
        <v>1</v>
      </c>
      <c r="H350" s="1" t="s">
        <v>527</v>
      </c>
      <c r="I350" s="1" t="s">
        <v>100</v>
      </c>
      <c r="J350" s="1" t="str" cm="1">
        <f t="array" ref="J350">IFERROR(_xlfn.XLOOKUP('orders(main)'!$F350,Table10[[#All],[item_id]],Table10[[#All],[item_name]]), "N/A")</f>
        <v>Cold Mocha</v>
      </c>
      <c r="K350" s="1" t="s">
        <v>91</v>
      </c>
      <c r="L350" s="1" cm="1">
        <f t="array" ref="L350">IFERROR(_xlfn.XLOOKUP('orders(main)'!$F350,Table10[[#All],[item_id]],Table10[[#All],[item_price]]), "N/A")</f>
        <v>4.5999999999999996</v>
      </c>
    </row>
    <row r="351" spans="1:12" x14ac:dyDescent="0.25">
      <c r="A351">
        <v>350</v>
      </c>
      <c r="B351" s="1" t="s">
        <v>526</v>
      </c>
      <c r="C351" s="2">
        <v>45338.306944444441</v>
      </c>
      <c r="D351" s="3">
        <v>45338.306944444441</v>
      </c>
      <c r="E351" s="4">
        <v>45338.306944444441</v>
      </c>
      <c r="F351" s="1" t="s">
        <v>143</v>
      </c>
      <c r="G351">
        <v>1</v>
      </c>
      <c r="H351" s="1" t="s">
        <v>527</v>
      </c>
      <c r="I351" s="1" t="s">
        <v>159</v>
      </c>
      <c r="J351" s="1" t="str" cm="1">
        <f t="array" ref="J351">IFERROR(_xlfn.XLOOKUP('orders(main)'!$F351,Table10[[#All],[item_id]],Table10[[#All],[item_name]]), "N/A")</f>
        <v>Lemonade</v>
      </c>
      <c r="K351" s="1" t="s">
        <v>91</v>
      </c>
      <c r="L351" s="1" cm="1">
        <f t="array" ref="L351">IFERROR(_xlfn.XLOOKUP('orders(main)'!$F351,Table10[[#All],[item_id]],Table10[[#All],[item_price]]), "N/A")</f>
        <v>3.75</v>
      </c>
    </row>
    <row r="352" spans="1:12" x14ac:dyDescent="0.25">
      <c r="A352">
        <v>351</v>
      </c>
      <c r="B352" s="1" t="s">
        <v>528</v>
      </c>
      <c r="C352" s="2">
        <v>45338.311805555553</v>
      </c>
      <c r="D352" s="3">
        <v>45338.311805555553</v>
      </c>
      <c r="E352" s="4">
        <v>45338.311805555553</v>
      </c>
      <c r="F352" s="1" t="s">
        <v>95</v>
      </c>
      <c r="G352">
        <v>1</v>
      </c>
      <c r="H352" s="1" t="s">
        <v>529</v>
      </c>
      <c r="I352" s="1" t="s">
        <v>162</v>
      </c>
      <c r="J352" s="1" t="str" cm="1">
        <f t="array" ref="J352">IFERROR(_xlfn.XLOOKUP('orders(main)'!$F352,Table10[[#All],[item_id]],Table10[[#All],[item_name]]), "N/A")</f>
        <v>Latte</v>
      </c>
      <c r="K352" s="1" t="s">
        <v>91</v>
      </c>
      <c r="L352" s="1" cm="1">
        <f t="array" ref="L352">IFERROR(_xlfn.XLOOKUP('orders(main)'!$F352,Table10[[#All],[item_id]],Table10[[#All],[item_price]]), "N/A")</f>
        <v>3.75</v>
      </c>
    </row>
    <row r="353" spans="1:12" x14ac:dyDescent="0.25">
      <c r="A353">
        <v>352</v>
      </c>
      <c r="B353" s="1" t="s">
        <v>530</v>
      </c>
      <c r="C353" s="2">
        <v>45338.316666666666</v>
      </c>
      <c r="D353" s="3">
        <v>45338.316666666666</v>
      </c>
      <c r="E353" s="4">
        <v>45338.316666666666</v>
      </c>
      <c r="F353" s="1" t="s">
        <v>279</v>
      </c>
      <c r="G353">
        <v>1</v>
      </c>
      <c r="H353" s="1" t="s">
        <v>458</v>
      </c>
      <c r="I353" s="1" t="s">
        <v>159</v>
      </c>
      <c r="J353" s="1" t="str" cm="1">
        <f t="array" ref="J353">IFERROR(_xlfn.XLOOKUP('orders(main)'!$F353,Table10[[#All],[item_id]],Table10[[#All],[item_name]]), "N/A")</f>
        <v>N/A</v>
      </c>
      <c r="K353" s="1" t="s">
        <v>100</v>
      </c>
      <c r="L353" s="1" t="str" cm="1">
        <f t="array" ref="L353">IFERROR(_xlfn.XLOOKUP('orders(main)'!$F353,Table10[[#All],[item_id]],Table10[[#All],[item_price]]), "N/A")</f>
        <v>N/A</v>
      </c>
    </row>
    <row r="354" spans="1:12" x14ac:dyDescent="0.25">
      <c r="A354">
        <v>353</v>
      </c>
      <c r="B354" s="1" t="s">
        <v>531</v>
      </c>
      <c r="C354" s="2">
        <v>45338.321527777778</v>
      </c>
      <c r="D354" s="3">
        <v>45338.321527777778</v>
      </c>
      <c r="E354" s="4">
        <v>45338.321527777778</v>
      </c>
      <c r="F354" s="1" t="s">
        <v>114</v>
      </c>
      <c r="G354">
        <v>1</v>
      </c>
      <c r="H354" s="1" t="s">
        <v>532</v>
      </c>
      <c r="I354" s="1" t="s">
        <v>162</v>
      </c>
      <c r="J354" s="1" t="str" cm="1">
        <f t="array" ref="J354">IFERROR(_xlfn.XLOOKUP('orders(main)'!$F354,Table10[[#All],[item_id]],Table10[[#All],[item_name]]), "N/A")</f>
        <v>White Mocha</v>
      </c>
      <c r="K354" s="1" t="s">
        <v>88</v>
      </c>
      <c r="L354" s="1" cm="1">
        <f t="array" ref="L354">IFERROR(_xlfn.XLOOKUP('orders(main)'!$F354,Table10[[#All],[item_id]],Table10[[#All],[item_price]]), "N/A")</f>
        <v>4.5</v>
      </c>
    </row>
    <row r="355" spans="1:12" x14ac:dyDescent="0.25">
      <c r="A355">
        <v>354</v>
      </c>
      <c r="B355" s="1" t="s">
        <v>533</v>
      </c>
      <c r="C355" s="2">
        <v>45338.32708333333</v>
      </c>
      <c r="D355" s="3">
        <v>45338.32708333333</v>
      </c>
      <c r="E355" s="4">
        <v>45338.32708333333</v>
      </c>
      <c r="F355" s="1" t="s">
        <v>124</v>
      </c>
      <c r="G355">
        <v>1</v>
      </c>
      <c r="H355" s="1" t="s">
        <v>462</v>
      </c>
      <c r="I355" s="1" t="s">
        <v>159</v>
      </c>
      <c r="J355" s="1" t="str" cm="1">
        <f t="array" ref="J355">IFERROR(_xlfn.XLOOKUP('orders(main)'!$F355,Table10[[#All],[item_id]],Table10[[#All],[item_name]]), "N/A")</f>
        <v>Cold Coffee</v>
      </c>
      <c r="K355" s="1" t="s">
        <v>88</v>
      </c>
      <c r="L355" s="1" cm="1">
        <f t="array" ref="L355">IFERROR(_xlfn.XLOOKUP('orders(main)'!$F355,Table10[[#All],[item_id]],Table10[[#All],[item_price]]), "N/A")</f>
        <v>3.45</v>
      </c>
    </row>
    <row r="356" spans="1:12" x14ac:dyDescent="0.25">
      <c r="A356">
        <v>355</v>
      </c>
      <c r="B356" s="1" t="s">
        <v>534</v>
      </c>
      <c r="C356" s="2">
        <v>45338.331944444442</v>
      </c>
      <c r="D356" s="3">
        <v>45338.331944444442</v>
      </c>
      <c r="E356" s="4">
        <v>45338.331944444442</v>
      </c>
      <c r="F356" s="1" t="s">
        <v>84</v>
      </c>
      <c r="G356">
        <v>1</v>
      </c>
      <c r="H356" s="1" t="s">
        <v>535</v>
      </c>
      <c r="I356" s="1" t="s">
        <v>162</v>
      </c>
      <c r="J356" s="1" t="str" cm="1">
        <f t="array" ref="J356">IFERROR(_xlfn.XLOOKUP('orders(main)'!$F356,Table10[[#All],[item_id]],Table10[[#All],[item_name]]), "N/A")</f>
        <v>Cappuccino</v>
      </c>
      <c r="K356" s="1" t="s">
        <v>88</v>
      </c>
      <c r="L356" s="1" cm="1">
        <f t="array" ref="L356">IFERROR(_xlfn.XLOOKUP('orders(main)'!$F356,Table10[[#All],[item_id]],Table10[[#All],[item_price]]), "N/A")</f>
        <v>3.45</v>
      </c>
    </row>
    <row r="357" spans="1:12" x14ac:dyDescent="0.25">
      <c r="A357">
        <v>356</v>
      </c>
      <c r="B357" s="1" t="s">
        <v>534</v>
      </c>
      <c r="C357" s="2">
        <v>45338.331944444442</v>
      </c>
      <c r="D357" s="3">
        <v>45338.331944444442</v>
      </c>
      <c r="E357" s="4">
        <v>45338.331944444442</v>
      </c>
      <c r="F357" s="1" t="s">
        <v>101</v>
      </c>
      <c r="G357">
        <v>1</v>
      </c>
      <c r="H357" s="1" t="s">
        <v>535</v>
      </c>
      <c r="I357" s="1" t="s">
        <v>100</v>
      </c>
      <c r="J357" s="1" t="str" cm="1">
        <f t="array" ref="J357">IFERROR(_xlfn.XLOOKUP('orders(main)'!$F357,Table10[[#All],[item_id]],Table10[[#All],[item_name]]), "N/A")</f>
        <v>Caramel Macchiato</v>
      </c>
      <c r="K357" s="1" t="s">
        <v>88</v>
      </c>
      <c r="L357" s="1" cm="1">
        <f t="array" ref="L357">IFERROR(_xlfn.XLOOKUP('orders(main)'!$F357,Table10[[#All],[item_id]],Table10[[#All],[item_price]]), "N/A")</f>
        <v>4.2</v>
      </c>
    </row>
    <row r="358" spans="1:12" x14ac:dyDescent="0.25">
      <c r="A358">
        <v>357</v>
      </c>
      <c r="B358" s="1" t="s">
        <v>536</v>
      </c>
      <c r="C358" s="2">
        <v>45338.336805555555</v>
      </c>
      <c r="D358" s="3">
        <v>45338.336805555555</v>
      </c>
      <c r="E358" s="4">
        <v>45338.336805555555</v>
      </c>
      <c r="F358" s="1" t="s">
        <v>135</v>
      </c>
      <c r="G358">
        <v>1</v>
      </c>
      <c r="H358" s="1" t="s">
        <v>537</v>
      </c>
      <c r="I358" s="1" t="s">
        <v>159</v>
      </c>
      <c r="J358" s="1" t="str" cm="1">
        <f t="array" ref="J358">IFERROR(_xlfn.XLOOKUP('orders(main)'!$F358,Table10[[#All],[item_id]],Table10[[#All],[item_name]]), "N/A")</f>
        <v>Iced Tea</v>
      </c>
      <c r="K358" s="1" t="s">
        <v>88</v>
      </c>
      <c r="L358" s="1" cm="1">
        <f t="array" ref="L358">IFERROR(_xlfn.XLOOKUP('orders(main)'!$F358,Table10[[#All],[item_id]],Table10[[#All],[item_price]]), "N/A")</f>
        <v>3.25</v>
      </c>
    </row>
    <row r="359" spans="1:12" x14ac:dyDescent="0.25">
      <c r="A359">
        <v>358</v>
      </c>
      <c r="B359" s="1" t="s">
        <v>538</v>
      </c>
      <c r="C359" s="2">
        <v>45338.341666666667</v>
      </c>
      <c r="D359" s="3">
        <v>45338.341666666667</v>
      </c>
      <c r="E359" s="4">
        <v>45338.341666666667</v>
      </c>
      <c r="F359" s="1" t="s">
        <v>145</v>
      </c>
      <c r="G359">
        <v>1</v>
      </c>
      <c r="H359" s="1" t="s">
        <v>539</v>
      </c>
      <c r="I359" s="1" t="s">
        <v>162</v>
      </c>
      <c r="J359" s="1" t="str" cm="1">
        <f t="array" ref="J359">IFERROR(_xlfn.XLOOKUP('orders(main)'!$F359,Table10[[#All],[item_id]],Table10[[#All],[item_name]]), "N/A")</f>
        <v>Sandwich Ham&amp;Cheese</v>
      </c>
      <c r="K359" s="1" t="s">
        <v>100</v>
      </c>
      <c r="L359" s="1" cm="1">
        <f t="array" ref="L359">IFERROR(_xlfn.XLOOKUP('orders(main)'!$F359,Table10[[#All],[item_id]],Table10[[#All],[item_price]]), "N/A")</f>
        <v>5.6</v>
      </c>
    </row>
    <row r="360" spans="1:12" x14ac:dyDescent="0.25">
      <c r="A360">
        <v>359</v>
      </c>
      <c r="B360" s="1" t="s">
        <v>540</v>
      </c>
      <c r="C360" s="2">
        <v>45338.34652777778</v>
      </c>
      <c r="D360" s="3">
        <v>45338.34652777778</v>
      </c>
      <c r="E360" s="4">
        <v>45338.34652777778</v>
      </c>
      <c r="F360" s="1" t="s">
        <v>109</v>
      </c>
      <c r="G360">
        <v>1</v>
      </c>
      <c r="H360" s="1" t="s">
        <v>541</v>
      </c>
      <c r="I360" s="1" t="s">
        <v>159</v>
      </c>
      <c r="J360" s="1" t="str" cm="1">
        <f t="array" ref="J360">IFERROR(_xlfn.XLOOKUP('orders(main)'!$F360,Table10[[#All],[item_id]],Table10[[#All],[item_name]]), "N/A")</f>
        <v>Mocha</v>
      </c>
      <c r="K360" s="1" t="s">
        <v>88</v>
      </c>
      <c r="L360" s="1" cm="1">
        <f t="array" ref="L360">IFERROR(_xlfn.XLOOKUP('orders(main)'!$F360,Table10[[#All],[item_id]],Table10[[#All],[item_price]]), "N/A")</f>
        <v>4</v>
      </c>
    </row>
    <row r="361" spans="1:12" x14ac:dyDescent="0.25">
      <c r="A361">
        <v>360</v>
      </c>
      <c r="B361" s="1" t="s">
        <v>542</v>
      </c>
      <c r="C361" s="2">
        <v>45338.351388888892</v>
      </c>
      <c r="D361" s="3">
        <v>45338.351388888892</v>
      </c>
      <c r="E361" s="4">
        <v>45338.351388888892</v>
      </c>
      <c r="F361" s="1" t="s">
        <v>92</v>
      </c>
      <c r="G361">
        <v>1</v>
      </c>
      <c r="H361" s="1" t="s">
        <v>543</v>
      </c>
      <c r="I361" s="1" t="s">
        <v>162</v>
      </c>
      <c r="J361" s="1" t="str" cm="1">
        <f t="array" ref="J361">IFERROR(_xlfn.XLOOKUP('orders(main)'!$F361,Table10[[#All],[item_id]],Table10[[#All],[item_name]]), "N/A")</f>
        <v>Latte</v>
      </c>
      <c r="K361" s="1" t="s">
        <v>88</v>
      </c>
      <c r="L361" s="1" cm="1">
        <f t="array" ref="L361">IFERROR(_xlfn.XLOOKUP('orders(main)'!$F361,Table10[[#All],[item_id]],Table10[[#All],[item_price]]), "N/A")</f>
        <v>3.45</v>
      </c>
    </row>
    <row r="362" spans="1:12" x14ac:dyDescent="0.25">
      <c r="A362">
        <v>361</v>
      </c>
      <c r="B362" s="1" t="s">
        <v>542</v>
      </c>
      <c r="C362" s="2">
        <v>45338.351388888892</v>
      </c>
      <c r="D362" s="3">
        <v>45338.351388888892</v>
      </c>
      <c r="E362" s="4">
        <v>45338.351388888892</v>
      </c>
      <c r="F362" s="1" t="s">
        <v>138</v>
      </c>
      <c r="G362">
        <v>1</v>
      </c>
      <c r="H362" s="1" t="s">
        <v>543</v>
      </c>
      <c r="I362" s="1" t="s">
        <v>100</v>
      </c>
      <c r="J362" s="1" t="str" cm="1">
        <f t="array" ref="J362">IFERROR(_xlfn.XLOOKUP('orders(main)'!$F362,Table10[[#All],[item_id]],Table10[[#All],[item_name]]), "N/A")</f>
        <v>Iced Tea</v>
      </c>
      <c r="K362" s="1" t="s">
        <v>91</v>
      </c>
      <c r="L362" s="1" cm="1">
        <f t="array" ref="L362">IFERROR(_xlfn.XLOOKUP('orders(main)'!$F362,Table10[[#All],[item_id]],Table10[[#All],[item_price]]), "N/A")</f>
        <v>3.55</v>
      </c>
    </row>
    <row r="363" spans="1:12" x14ac:dyDescent="0.25">
      <c r="A363">
        <v>362</v>
      </c>
      <c r="B363" s="1" t="s">
        <v>544</v>
      </c>
      <c r="C363" s="2">
        <v>45338.356249999997</v>
      </c>
      <c r="D363" s="3">
        <v>45338.356249999997</v>
      </c>
      <c r="E363" s="4">
        <v>45338.356249999997</v>
      </c>
      <c r="F363" s="1" t="s">
        <v>104</v>
      </c>
      <c r="G363">
        <v>1</v>
      </c>
      <c r="H363" s="1" t="s">
        <v>545</v>
      </c>
      <c r="I363" s="1" t="s">
        <v>159</v>
      </c>
      <c r="J363" s="1" t="str" cm="1">
        <f t="array" ref="J363">IFERROR(_xlfn.XLOOKUP('orders(main)'!$F363,Table10[[#All],[item_id]],Table10[[#All],[item_name]]), "N/A")</f>
        <v>Caramel Macchiato</v>
      </c>
      <c r="K363" s="1" t="s">
        <v>91</v>
      </c>
      <c r="L363" s="1" cm="1">
        <f t="array" ref="L363">IFERROR(_xlfn.XLOOKUP('orders(main)'!$F363,Table10[[#All],[item_id]],Table10[[#All],[item_price]]), "N/A")</f>
        <v>4.5999999999999996</v>
      </c>
    </row>
    <row r="364" spans="1:12" x14ac:dyDescent="0.25">
      <c r="A364">
        <v>363</v>
      </c>
      <c r="B364" s="1" t="s">
        <v>546</v>
      </c>
      <c r="C364" s="2">
        <v>45338.361111111109</v>
      </c>
      <c r="D364" s="3">
        <v>45338.361111111109</v>
      </c>
      <c r="E364" s="4">
        <v>45338.361111111109</v>
      </c>
      <c r="F364" s="1" t="s">
        <v>119</v>
      </c>
      <c r="G364">
        <v>1</v>
      </c>
      <c r="H364" s="1" t="s">
        <v>433</v>
      </c>
      <c r="I364" s="1" t="s">
        <v>162</v>
      </c>
      <c r="J364" s="1" t="str" cm="1">
        <f t="array" ref="J364">IFERROR(_xlfn.XLOOKUP('orders(main)'!$F364,Table10[[#All],[item_id]],Table10[[#All],[item_name]]), "N/A")</f>
        <v>Hot Chocolate</v>
      </c>
      <c r="K364" s="1" t="s">
        <v>88</v>
      </c>
      <c r="L364" s="1" cm="1">
        <f t="array" ref="L364">IFERROR(_xlfn.XLOOKUP('orders(main)'!$F364,Table10[[#All],[item_id]],Table10[[#All],[item_price]]), "N/A")</f>
        <v>4.2</v>
      </c>
    </row>
    <row r="365" spans="1:12" x14ac:dyDescent="0.25">
      <c r="A365">
        <v>364</v>
      </c>
      <c r="B365" s="1" t="s">
        <v>547</v>
      </c>
      <c r="C365" s="2">
        <v>45338.366666666669</v>
      </c>
      <c r="D365" s="3">
        <v>45338.366666666669</v>
      </c>
      <c r="E365" s="4">
        <v>45338.366666666669</v>
      </c>
      <c r="F365" s="1" t="s">
        <v>286</v>
      </c>
      <c r="G365">
        <v>1</v>
      </c>
      <c r="H365" s="1" t="s">
        <v>435</v>
      </c>
      <c r="I365" s="1" t="s">
        <v>159</v>
      </c>
      <c r="J365" s="1" t="str" cm="1">
        <f t="array" ref="J365">IFERROR(_xlfn.XLOOKUP('orders(main)'!$F365,Table10[[#All],[item_id]],Table10[[#All],[item_name]]), "N/A")</f>
        <v>N/A</v>
      </c>
      <c r="K365" s="1" t="s">
        <v>100</v>
      </c>
      <c r="L365" s="1" t="str" cm="1">
        <f t="array" ref="L365">IFERROR(_xlfn.XLOOKUP('orders(main)'!$F365,Table10[[#All],[item_id]],Table10[[#All],[item_price]]), "N/A")</f>
        <v>N/A</v>
      </c>
    </row>
    <row r="366" spans="1:12" x14ac:dyDescent="0.25">
      <c r="A366">
        <v>365</v>
      </c>
      <c r="B366" s="1" t="s">
        <v>548</v>
      </c>
      <c r="C366" s="2">
        <v>45338.371527777781</v>
      </c>
      <c r="D366" s="3">
        <v>45338.371527777781</v>
      </c>
      <c r="E366" s="4">
        <v>45338.371527777781</v>
      </c>
      <c r="F366" s="1" t="s">
        <v>112</v>
      </c>
      <c r="G366">
        <v>1</v>
      </c>
      <c r="H366" s="1" t="s">
        <v>176</v>
      </c>
      <c r="I366" s="1" t="s">
        <v>162</v>
      </c>
      <c r="J366" s="1" t="str" cm="1">
        <f t="array" ref="J366">IFERROR(_xlfn.XLOOKUP('orders(main)'!$F366,Table10[[#All],[item_id]],Table10[[#All],[item_name]]), "N/A")</f>
        <v>Mocha</v>
      </c>
      <c r="K366" s="1" t="s">
        <v>91</v>
      </c>
      <c r="L366" s="1" cm="1">
        <f t="array" ref="L366">IFERROR(_xlfn.XLOOKUP('orders(main)'!$F366,Table10[[#All],[item_id]],Table10[[#All],[item_price]]), "N/A")</f>
        <v>4.5999999999999996</v>
      </c>
    </row>
    <row r="367" spans="1:12" x14ac:dyDescent="0.25">
      <c r="A367">
        <v>366</v>
      </c>
      <c r="B367" s="1" t="s">
        <v>549</v>
      </c>
      <c r="C367" s="2">
        <v>45338.376388888886</v>
      </c>
      <c r="D367" s="3">
        <v>45338.376388888886</v>
      </c>
      <c r="E367" s="4">
        <v>45338.376388888886</v>
      </c>
      <c r="F367" s="1" t="s">
        <v>106</v>
      </c>
      <c r="G367">
        <v>1</v>
      </c>
      <c r="H367" s="1" t="s">
        <v>522</v>
      </c>
      <c r="I367" s="1" t="s">
        <v>159</v>
      </c>
      <c r="J367" s="1" t="str" cm="1">
        <f t="array" ref="J367">IFERROR(_xlfn.XLOOKUP('orders(main)'!$F367,Table10[[#All],[item_id]],Table10[[#All],[item_name]]), "N/A")</f>
        <v>Espresso</v>
      </c>
      <c r="K367" s="1" t="s">
        <v>100</v>
      </c>
      <c r="L367" s="1" cm="1">
        <f t="array" ref="L367">IFERROR(_xlfn.XLOOKUP('orders(main)'!$F367,Table10[[#All],[item_id]],Table10[[#All],[item_price]]), "N/A")</f>
        <v>2.15</v>
      </c>
    </row>
    <row r="368" spans="1:12" x14ac:dyDescent="0.25">
      <c r="A368">
        <v>367</v>
      </c>
      <c r="B368" s="1" t="s">
        <v>550</v>
      </c>
      <c r="C368" s="2">
        <v>45338.381249999999</v>
      </c>
      <c r="D368" s="3">
        <v>45338.381249999999</v>
      </c>
      <c r="E368" s="4">
        <v>45338.381249999999</v>
      </c>
      <c r="F368" s="1" t="s">
        <v>89</v>
      </c>
      <c r="G368">
        <v>1</v>
      </c>
      <c r="H368" s="1" t="s">
        <v>440</v>
      </c>
      <c r="I368" s="1" t="s">
        <v>162</v>
      </c>
      <c r="J368" s="1" t="str" cm="1">
        <f t="array" ref="J368">IFERROR(_xlfn.XLOOKUP('orders(main)'!$F368,Table10[[#All],[item_id]],Table10[[#All],[item_name]]), "N/A")</f>
        <v>Cappuccino</v>
      </c>
      <c r="K368" s="1" t="s">
        <v>91</v>
      </c>
      <c r="L368" s="1" cm="1">
        <f t="array" ref="L368">IFERROR(_xlfn.XLOOKUP('orders(main)'!$F368,Table10[[#All],[item_id]],Table10[[#All],[item_price]]), "N/A")</f>
        <v>3.75</v>
      </c>
    </row>
    <row r="369" spans="1:12" x14ac:dyDescent="0.25">
      <c r="A369">
        <v>368</v>
      </c>
      <c r="B369" s="1" t="s">
        <v>550</v>
      </c>
      <c r="C369" s="2">
        <v>45338.381249999999</v>
      </c>
      <c r="D369" s="3">
        <v>45338.381249999999</v>
      </c>
      <c r="E369" s="4">
        <v>45338.381249999999</v>
      </c>
      <c r="F369" s="1" t="s">
        <v>122</v>
      </c>
      <c r="G369">
        <v>1</v>
      </c>
      <c r="H369" s="1" t="s">
        <v>440</v>
      </c>
      <c r="I369" s="1" t="s">
        <v>100</v>
      </c>
      <c r="J369" s="1" t="str" cm="1">
        <f t="array" ref="J369">IFERROR(_xlfn.XLOOKUP('orders(main)'!$F369,Table10[[#All],[item_id]],Table10[[#All],[item_name]]), "N/A")</f>
        <v>Hot Chocolate</v>
      </c>
      <c r="K369" s="1" t="s">
        <v>91</v>
      </c>
      <c r="L369" s="1" cm="1">
        <f t="array" ref="L369">IFERROR(_xlfn.XLOOKUP('orders(main)'!$F369,Table10[[#All],[item_id]],Table10[[#All],[item_price]]), "N/A")</f>
        <v>4.5999999999999996</v>
      </c>
    </row>
    <row r="370" spans="1:12" x14ac:dyDescent="0.25">
      <c r="A370">
        <v>369</v>
      </c>
      <c r="B370" s="1" t="s">
        <v>551</v>
      </c>
      <c r="C370" s="2">
        <v>45338.386111111111</v>
      </c>
      <c r="D370" s="3">
        <v>45338.386111111111</v>
      </c>
      <c r="E370" s="4">
        <v>45338.386111111111</v>
      </c>
      <c r="F370" s="1" t="s">
        <v>130</v>
      </c>
      <c r="G370">
        <v>1</v>
      </c>
      <c r="H370" s="1" t="s">
        <v>442</v>
      </c>
      <c r="I370" s="1" t="s">
        <v>159</v>
      </c>
      <c r="J370" s="1" t="str" cm="1">
        <f t="array" ref="J370">IFERROR(_xlfn.XLOOKUP('orders(main)'!$F370,Table10[[#All],[item_id]],Table10[[#All],[item_name]]), "N/A")</f>
        <v>Cold Mocha</v>
      </c>
      <c r="K370" s="1" t="s">
        <v>88</v>
      </c>
      <c r="L370" s="1" cm="1">
        <f t="array" ref="L370">IFERROR(_xlfn.XLOOKUP('orders(main)'!$F370,Table10[[#All],[item_id]],Table10[[#All],[item_price]]), "N/A")</f>
        <v>4</v>
      </c>
    </row>
    <row r="371" spans="1:12" x14ac:dyDescent="0.25">
      <c r="A371">
        <v>370</v>
      </c>
      <c r="B371" s="1" t="s">
        <v>552</v>
      </c>
      <c r="C371" s="2">
        <v>45338.390972222223</v>
      </c>
      <c r="D371" s="3">
        <v>45338.390972222223</v>
      </c>
      <c r="E371" s="4">
        <v>45338.390972222223</v>
      </c>
      <c r="F371" s="1" t="s">
        <v>149</v>
      </c>
      <c r="G371">
        <v>1</v>
      </c>
      <c r="H371" s="1" t="s">
        <v>553</v>
      </c>
      <c r="I371" s="1" t="s">
        <v>162</v>
      </c>
      <c r="J371" s="1" t="str" cm="1">
        <f t="array" ref="J371">IFERROR(_xlfn.XLOOKUP('orders(main)'!$F371,Table10[[#All],[item_id]],Table10[[#All],[item_name]]), "N/A")</f>
        <v>Sandwich Salami&amp;Mozzarella</v>
      </c>
      <c r="K371" s="1" t="s">
        <v>100</v>
      </c>
      <c r="L371" s="1" cm="1">
        <f t="array" ref="L371">IFERROR(_xlfn.XLOOKUP('orders(main)'!$F371,Table10[[#All],[item_id]],Table10[[#All],[item_price]]), "N/A")</f>
        <v>5.5</v>
      </c>
    </row>
    <row r="372" spans="1:12" x14ac:dyDescent="0.25">
      <c r="A372">
        <v>371</v>
      </c>
      <c r="B372" s="1" t="s">
        <v>554</v>
      </c>
      <c r="C372" s="2">
        <v>45338.395833333336</v>
      </c>
      <c r="D372" s="3">
        <v>45338.395833333336</v>
      </c>
      <c r="E372" s="4">
        <v>45338.395833333336</v>
      </c>
      <c r="F372" s="1" t="s">
        <v>140</v>
      </c>
      <c r="G372">
        <v>1</v>
      </c>
      <c r="H372" s="1" t="s">
        <v>446</v>
      </c>
      <c r="I372" s="1" t="s">
        <v>159</v>
      </c>
      <c r="J372" s="1" t="str" cm="1">
        <f t="array" ref="J372">IFERROR(_xlfn.XLOOKUP('orders(main)'!$F372,Table10[[#All],[item_id]],Table10[[#All],[item_name]]), "N/A")</f>
        <v>Lemonade</v>
      </c>
      <c r="K372" s="1" t="s">
        <v>88</v>
      </c>
      <c r="L372" s="1" cm="1">
        <f t="array" ref="L372">IFERROR(_xlfn.XLOOKUP('orders(main)'!$F372,Table10[[#All],[item_id]],Table10[[#All],[item_price]]), "N/A")</f>
        <v>3.35</v>
      </c>
    </row>
    <row r="373" spans="1:12" x14ac:dyDescent="0.25">
      <c r="A373">
        <v>372</v>
      </c>
      <c r="B373" s="1" t="s">
        <v>555</v>
      </c>
      <c r="C373" s="2">
        <v>45338.401388888888</v>
      </c>
      <c r="D373" s="3">
        <v>45338.401388888888</v>
      </c>
      <c r="E373" s="4">
        <v>45338.401388888888</v>
      </c>
      <c r="F373" s="1" t="s">
        <v>128</v>
      </c>
      <c r="G373">
        <v>1</v>
      </c>
      <c r="H373" s="1" t="s">
        <v>448</v>
      </c>
      <c r="I373" s="1" t="s">
        <v>162</v>
      </c>
      <c r="J373" s="1" t="str" cm="1">
        <f t="array" ref="J373">IFERROR(_xlfn.XLOOKUP('orders(main)'!$F373,Table10[[#All],[item_id]],Table10[[#All],[item_name]]), "N/A")</f>
        <v>Cold Coffee</v>
      </c>
      <c r="K373" s="1" t="s">
        <v>91</v>
      </c>
      <c r="L373" s="1" cm="1">
        <f t="array" ref="L373">IFERROR(_xlfn.XLOOKUP('orders(main)'!$F373,Table10[[#All],[item_id]],Table10[[#All],[item_price]]), "N/A")</f>
        <v>3.75</v>
      </c>
    </row>
    <row r="374" spans="1:12" x14ac:dyDescent="0.25">
      <c r="A374">
        <v>373</v>
      </c>
      <c r="B374" s="1" t="s">
        <v>556</v>
      </c>
      <c r="C374" s="2">
        <v>45338.40625</v>
      </c>
      <c r="D374" s="3">
        <v>45338.40625</v>
      </c>
      <c r="E374" s="4">
        <v>45338.40625</v>
      </c>
      <c r="F374" s="1" t="s">
        <v>268</v>
      </c>
      <c r="G374">
        <v>1</v>
      </c>
      <c r="H374" s="1" t="s">
        <v>557</v>
      </c>
      <c r="I374" s="1" t="s">
        <v>159</v>
      </c>
      <c r="J374" s="1" t="str" cm="1">
        <f t="array" ref="J374">IFERROR(_xlfn.XLOOKUP('orders(main)'!$F374,Table10[[#All],[item_id]],Table10[[#All],[item_name]]), "N/A")</f>
        <v>N/A</v>
      </c>
      <c r="K374" s="1" t="s">
        <v>100</v>
      </c>
      <c r="L374" s="1" t="str" cm="1">
        <f t="array" ref="L374">IFERROR(_xlfn.XLOOKUP('orders(main)'!$F374,Table10[[#All],[item_id]],Table10[[#All],[item_price]]), "N/A")</f>
        <v>N/A</v>
      </c>
    </row>
    <row r="375" spans="1:12" x14ac:dyDescent="0.25">
      <c r="A375">
        <v>374</v>
      </c>
      <c r="B375" s="1" t="s">
        <v>558</v>
      </c>
      <c r="C375" s="2">
        <v>45338.411111111112</v>
      </c>
      <c r="D375" s="3">
        <v>45338.411111111112</v>
      </c>
      <c r="E375" s="4">
        <v>45338.411111111112</v>
      </c>
      <c r="F375" s="1" t="s">
        <v>292</v>
      </c>
      <c r="G375">
        <v>1</v>
      </c>
      <c r="H375" s="1" t="s">
        <v>488</v>
      </c>
      <c r="I375" s="1" t="s">
        <v>162</v>
      </c>
      <c r="J375" s="1" t="str" cm="1">
        <f t="array" ref="J375">IFERROR(_xlfn.XLOOKUP('orders(main)'!$F375,Table10[[#All],[item_id]],Table10[[#All],[item_name]]), "N/A")</f>
        <v>N/A</v>
      </c>
      <c r="K375" s="1" t="s">
        <v>100</v>
      </c>
      <c r="L375" s="1" t="str" cm="1">
        <f t="array" ref="L375">IFERROR(_xlfn.XLOOKUP('orders(main)'!$F375,Table10[[#All],[item_id]],Table10[[#All],[item_price]]), "N/A")</f>
        <v>N/A</v>
      </c>
    </row>
    <row r="376" spans="1:12" x14ac:dyDescent="0.25">
      <c r="A376">
        <v>375</v>
      </c>
      <c r="B376" s="1" t="s">
        <v>559</v>
      </c>
      <c r="C376" s="2">
        <v>45338.415972222225</v>
      </c>
      <c r="D376" s="3">
        <v>45338.415972222225</v>
      </c>
      <c r="E376" s="4">
        <v>45338.415972222225</v>
      </c>
      <c r="F376" s="1" t="s">
        <v>84</v>
      </c>
      <c r="G376">
        <v>1</v>
      </c>
      <c r="H376" s="1" t="s">
        <v>560</v>
      </c>
      <c r="I376" s="1" t="s">
        <v>159</v>
      </c>
      <c r="J376" s="1" t="str" cm="1">
        <f t="array" ref="J376">IFERROR(_xlfn.XLOOKUP('orders(main)'!$F376,Table10[[#All],[item_id]],Table10[[#All],[item_name]]), "N/A")</f>
        <v>Cappuccino</v>
      </c>
      <c r="K376" s="1" t="s">
        <v>88</v>
      </c>
      <c r="L376" s="1" cm="1">
        <f t="array" ref="L376">IFERROR(_xlfn.XLOOKUP('orders(main)'!$F376,Table10[[#All],[item_id]],Table10[[#All],[item_price]]), "N/A")</f>
        <v>3.45</v>
      </c>
    </row>
    <row r="377" spans="1:12" x14ac:dyDescent="0.25">
      <c r="A377">
        <v>376</v>
      </c>
      <c r="B377" s="1" t="s">
        <v>561</v>
      </c>
      <c r="C377" s="2">
        <v>45338.420138888891</v>
      </c>
      <c r="D377" s="3">
        <v>45338.420138888891</v>
      </c>
      <c r="E377" s="4">
        <v>45338.420138888891</v>
      </c>
      <c r="F377" s="1" t="s">
        <v>92</v>
      </c>
      <c r="G377">
        <v>1</v>
      </c>
      <c r="H377" s="1" t="s">
        <v>450</v>
      </c>
      <c r="I377" s="1" t="s">
        <v>162</v>
      </c>
      <c r="J377" s="1" t="str" cm="1">
        <f t="array" ref="J377">IFERROR(_xlfn.XLOOKUP('orders(main)'!$F377,Table10[[#All],[item_id]],Table10[[#All],[item_name]]), "N/A")</f>
        <v>Latte</v>
      </c>
      <c r="K377" s="1" t="s">
        <v>88</v>
      </c>
      <c r="L377" s="1" cm="1">
        <f t="array" ref="L377">IFERROR(_xlfn.XLOOKUP('orders(main)'!$F377,Table10[[#All],[item_id]],Table10[[#All],[item_price]]), "N/A")</f>
        <v>3.45</v>
      </c>
    </row>
    <row r="378" spans="1:12" x14ac:dyDescent="0.25">
      <c r="A378">
        <v>377</v>
      </c>
      <c r="B378" s="1" t="s">
        <v>562</v>
      </c>
      <c r="C378" s="2">
        <v>45338.431250000001</v>
      </c>
      <c r="D378" s="3">
        <v>45338.431250000001</v>
      </c>
      <c r="E378" s="4">
        <v>45338.431250000001</v>
      </c>
      <c r="F378" s="1" t="s">
        <v>138</v>
      </c>
      <c r="G378">
        <v>1</v>
      </c>
      <c r="H378" s="1" t="s">
        <v>563</v>
      </c>
      <c r="I378" s="1" t="s">
        <v>159</v>
      </c>
      <c r="J378" s="1" t="str" cm="1">
        <f t="array" ref="J378">IFERROR(_xlfn.XLOOKUP('orders(main)'!$F378,Table10[[#All],[item_id]],Table10[[#All],[item_name]]), "N/A")</f>
        <v>Iced Tea</v>
      </c>
      <c r="K378" s="1" t="s">
        <v>91</v>
      </c>
      <c r="L378" s="1" cm="1">
        <f t="array" ref="L378">IFERROR(_xlfn.XLOOKUP('orders(main)'!$F378,Table10[[#All],[item_id]],Table10[[#All],[item_price]]), "N/A")</f>
        <v>3.55</v>
      </c>
    </row>
    <row r="379" spans="1:12" x14ac:dyDescent="0.25">
      <c r="A379">
        <v>378</v>
      </c>
      <c r="B379" s="1" t="s">
        <v>564</v>
      </c>
      <c r="C379" s="2">
        <v>45338.443055555559</v>
      </c>
      <c r="D379" s="3">
        <v>45338.443055555559</v>
      </c>
      <c r="E379" s="4">
        <v>45338.443055555559</v>
      </c>
      <c r="F379" s="1" t="s">
        <v>106</v>
      </c>
      <c r="G379">
        <v>1</v>
      </c>
      <c r="H379" s="1" t="s">
        <v>565</v>
      </c>
      <c r="I379" s="1" t="s">
        <v>162</v>
      </c>
      <c r="J379" s="1" t="str" cm="1">
        <f t="array" ref="J379">IFERROR(_xlfn.XLOOKUP('orders(main)'!$F379,Table10[[#All],[item_id]],Table10[[#All],[item_name]]), "N/A")</f>
        <v>Espresso</v>
      </c>
      <c r="K379" s="1" t="s">
        <v>100</v>
      </c>
      <c r="L379" s="1" cm="1">
        <f t="array" ref="L379">IFERROR(_xlfn.XLOOKUP('orders(main)'!$F379,Table10[[#All],[item_id]],Table10[[#All],[item_price]]), "N/A")</f>
        <v>2.15</v>
      </c>
    </row>
    <row r="380" spans="1:12" x14ac:dyDescent="0.25">
      <c r="A380">
        <v>379</v>
      </c>
      <c r="B380" s="1" t="s">
        <v>566</v>
      </c>
      <c r="C380" s="2">
        <v>45338.45416666667</v>
      </c>
      <c r="D380" s="3">
        <v>45338.45416666667</v>
      </c>
      <c r="E380" s="4">
        <v>45338.45416666667</v>
      </c>
      <c r="F380" s="1" t="s">
        <v>130</v>
      </c>
      <c r="G380">
        <v>1</v>
      </c>
      <c r="H380" s="1" t="s">
        <v>567</v>
      </c>
      <c r="I380" s="1" t="s">
        <v>159</v>
      </c>
      <c r="J380" s="1" t="str" cm="1">
        <f t="array" ref="J380">IFERROR(_xlfn.XLOOKUP('orders(main)'!$F380,Table10[[#All],[item_id]],Table10[[#All],[item_name]]), "N/A")</f>
        <v>Cold Mocha</v>
      </c>
      <c r="K380" s="1" t="s">
        <v>88</v>
      </c>
      <c r="L380" s="1" cm="1">
        <f t="array" ref="L380">IFERROR(_xlfn.XLOOKUP('orders(main)'!$F380,Table10[[#All],[item_id]],Table10[[#All],[item_price]]), "N/A")</f>
        <v>4</v>
      </c>
    </row>
    <row r="381" spans="1:12" x14ac:dyDescent="0.25">
      <c r="A381">
        <v>380</v>
      </c>
      <c r="B381" s="1" t="s">
        <v>566</v>
      </c>
      <c r="C381" s="2">
        <v>45338.45416666667</v>
      </c>
      <c r="D381" s="3">
        <v>45338.45416666667</v>
      </c>
      <c r="E381" s="4">
        <v>45338.45416666667</v>
      </c>
      <c r="F381" s="1" t="s">
        <v>292</v>
      </c>
      <c r="G381">
        <v>1</v>
      </c>
      <c r="H381" s="1" t="s">
        <v>567</v>
      </c>
      <c r="I381" s="1" t="s">
        <v>100</v>
      </c>
      <c r="J381" s="1" t="str" cm="1">
        <f t="array" ref="J381">IFERROR(_xlfn.XLOOKUP('orders(main)'!$F381,Table10[[#All],[item_id]],Table10[[#All],[item_name]]), "N/A")</f>
        <v>N/A</v>
      </c>
      <c r="K381" s="1" t="s">
        <v>100</v>
      </c>
      <c r="L381" s="1" t="str" cm="1">
        <f t="array" ref="L381">IFERROR(_xlfn.XLOOKUP('orders(main)'!$F381,Table10[[#All],[item_id]],Table10[[#All],[item_price]]), "N/A")</f>
        <v>N/A</v>
      </c>
    </row>
    <row r="382" spans="1:12" x14ac:dyDescent="0.25">
      <c r="A382">
        <v>381</v>
      </c>
      <c r="B382" s="1" t="s">
        <v>568</v>
      </c>
      <c r="C382" s="2">
        <v>45338.465277777781</v>
      </c>
      <c r="D382" s="3">
        <v>45338.465277777781</v>
      </c>
      <c r="E382" s="4">
        <v>45338.465277777781</v>
      </c>
      <c r="F382" s="1" t="s">
        <v>117</v>
      </c>
      <c r="G382">
        <v>1</v>
      </c>
      <c r="H382" s="1" t="s">
        <v>569</v>
      </c>
      <c r="I382" s="1" t="s">
        <v>162</v>
      </c>
      <c r="J382" s="1" t="str" cm="1">
        <f t="array" ref="J382">IFERROR(_xlfn.XLOOKUP('orders(main)'!$F382,Table10[[#All],[item_id]],Table10[[#All],[item_name]]), "N/A")</f>
        <v>White Mocha</v>
      </c>
      <c r="K382" s="1" t="s">
        <v>91</v>
      </c>
      <c r="L382" s="1" cm="1">
        <f t="array" ref="L382">IFERROR(_xlfn.XLOOKUP('orders(main)'!$F382,Table10[[#All],[item_id]],Table10[[#All],[item_price]]), "N/A")</f>
        <v>4.7</v>
      </c>
    </row>
    <row r="383" spans="1:12" x14ac:dyDescent="0.25">
      <c r="A383">
        <v>382</v>
      </c>
      <c r="B383" s="1" t="s">
        <v>570</v>
      </c>
      <c r="C383" s="2">
        <v>45338.476388888892</v>
      </c>
      <c r="D383" s="3">
        <v>45338.476388888892</v>
      </c>
      <c r="E383" s="4">
        <v>45338.476388888892</v>
      </c>
      <c r="F383" s="1" t="s">
        <v>101</v>
      </c>
      <c r="G383">
        <v>1</v>
      </c>
      <c r="H383" s="1" t="s">
        <v>415</v>
      </c>
      <c r="I383" s="1" t="s">
        <v>159</v>
      </c>
      <c r="J383" s="1" t="str" cm="1">
        <f t="array" ref="J383">IFERROR(_xlfn.XLOOKUP('orders(main)'!$F383,Table10[[#All],[item_id]],Table10[[#All],[item_name]]), "N/A")</f>
        <v>Caramel Macchiato</v>
      </c>
      <c r="K383" s="1" t="s">
        <v>88</v>
      </c>
      <c r="L383" s="1" cm="1">
        <f t="array" ref="L383">IFERROR(_xlfn.XLOOKUP('orders(main)'!$F383,Table10[[#All],[item_id]],Table10[[#All],[item_price]]), "N/A")</f>
        <v>4.2</v>
      </c>
    </row>
    <row r="384" spans="1:12" x14ac:dyDescent="0.25">
      <c r="A384">
        <v>383</v>
      </c>
      <c r="B384" s="1" t="s">
        <v>571</v>
      </c>
      <c r="C384" s="2">
        <v>45338.488194444442</v>
      </c>
      <c r="D384" s="3">
        <v>45338.488194444442</v>
      </c>
      <c r="E384" s="4">
        <v>45338.488194444442</v>
      </c>
      <c r="F384" s="1" t="s">
        <v>149</v>
      </c>
      <c r="G384">
        <v>1</v>
      </c>
      <c r="H384" s="1" t="s">
        <v>572</v>
      </c>
      <c r="I384" s="1" t="s">
        <v>162</v>
      </c>
      <c r="J384" s="1" t="str" cm="1">
        <f t="array" ref="J384">IFERROR(_xlfn.XLOOKUP('orders(main)'!$F384,Table10[[#All],[item_id]],Table10[[#All],[item_name]]), "N/A")</f>
        <v>Sandwich Salami&amp;Mozzarella</v>
      </c>
      <c r="K384" s="1" t="s">
        <v>100</v>
      </c>
      <c r="L384" s="1" cm="1">
        <f t="array" ref="L384">IFERROR(_xlfn.XLOOKUP('orders(main)'!$F384,Table10[[#All],[item_id]],Table10[[#All],[item_price]]), "N/A")</f>
        <v>5.5</v>
      </c>
    </row>
    <row r="385" spans="1:12" x14ac:dyDescent="0.25">
      <c r="A385">
        <v>384</v>
      </c>
      <c r="B385" s="1" t="s">
        <v>573</v>
      </c>
      <c r="C385" s="2">
        <v>45338.499305555553</v>
      </c>
      <c r="D385" s="3">
        <v>45338.499305555553</v>
      </c>
      <c r="E385" s="4">
        <v>45338.499305555553</v>
      </c>
      <c r="F385" s="1" t="s">
        <v>114</v>
      </c>
      <c r="G385">
        <v>1</v>
      </c>
      <c r="H385" s="1" t="s">
        <v>574</v>
      </c>
      <c r="I385" s="1" t="s">
        <v>159</v>
      </c>
      <c r="J385" s="1" t="str" cm="1">
        <f t="array" ref="J385">IFERROR(_xlfn.XLOOKUP('orders(main)'!$F385,Table10[[#All],[item_id]],Table10[[#All],[item_name]]), "N/A")</f>
        <v>White Mocha</v>
      </c>
      <c r="K385" s="1" t="s">
        <v>88</v>
      </c>
      <c r="L385" s="1" cm="1">
        <f t="array" ref="L385">IFERROR(_xlfn.XLOOKUP('orders(main)'!$F385,Table10[[#All],[item_id]],Table10[[#All],[item_price]]), "N/A")</f>
        <v>4.5</v>
      </c>
    </row>
    <row r="386" spans="1:12" x14ac:dyDescent="0.25">
      <c r="A386">
        <v>385</v>
      </c>
      <c r="B386" s="1" t="s">
        <v>575</v>
      </c>
      <c r="C386" s="2">
        <v>45338.504166666666</v>
      </c>
      <c r="D386" s="3">
        <v>45338.504166666666</v>
      </c>
      <c r="E386" s="4">
        <v>45338.504166666666</v>
      </c>
      <c r="F386" s="1" t="s">
        <v>143</v>
      </c>
      <c r="G386">
        <v>1</v>
      </c>
      <c r="H386" s="1" t="s">
        <v>576</v>
      </c>
      <c r="I386" s="1" t="s">
        <v>162</v>
      </c>
      <c r="J386" s="1" t="str" cm="1">
        <f t="array" ref="J386">IFERROR(_xlfn.XLOOKUP('orders(main)'!$F386,Table10[[#All],[item_id]],Table10[[#All],[item_name]]), "N/A")</f>
        <v>Lemonade</v>
      </c>
      <c r="K386" s="1" t="s">
        <v>91</v>
      </c>
      <c r="L386" s="1" cm="1">
        <f t="array" ref="L386">IFERROR(_xlfn.XLOOKUP('orders(main)'!$F386,Table10[[#All],[item_id]],Table10[[#All],[item_price]]), "N/A")</f>
        <v>3.75</v>
      </c>
    </row>
    <row r="387" spans="1:12" x14ac:dyDescent="0.25">
      <c r="A387">
        <v>386</v>
      </c>
      <c r="B387" s="1" t="s">
        <v>577</v>
      </c>
      <c r="C387" s="2">
        <v>45338.508333333331</v>
      </c>
      <c r="D387" s="3">
        <v>45338.508333333331</v>
      </c>
      <c r="E387" s="4">
        <v>45338.508333333331</v>
      </c>
      <c r="F387" s="1" t="s">
        <v>97</v>
      </c>
      <c r="G387">
        <v>1</v>
      </c>
      <c r="H387" s="1" t="s">
        <v>578</v>
      </c>
      <c r="I387" s="1" t="s">
        <v>159</v>
      </c>
      <c r="J387" s="1" t="str" cm="1">
        <f t="array" ref="J387">IFERROR(_xlfn.XLOOKUP('orders(main)'!$F387,Table10[[#All],[item_id]],Table10[[#All],[item_name]]), "N/A")</f>
        <v>Flat White</v>
      </c>
      <c r="K387" s="1" t="s">
        <v>100</v>
      </c>
      <c r="L387" s="1" cm="1">
        <f t="array" ref="L387">IFERROR(_xlfn.XLOOKUP('orders(main)'!$F387,Table10[[#All],[item_id]],Table10[[#All],[item_price]]), "N/A")</f>
        <v>3.15</v>
      </c>
    </row>
    <row r="388" spans="1:12" x14ac:dyDescent="0.25">
      <c r="A388">
        <v>387</v>
      </c>
      <c r="B388" s="1" t="s">
        <v>579</v>
      </c>
      <c r="C388" s="2">
        <v>45338.513194444444</v>
      </c>
      <c r="D388" s="3">
        <v>45338.513194444444</v>
      </c>
      <c r="E388" s="4">
        <v>45338.513194444444</v>
      </c>
      <c r="F388" s="1" t="s">
        <v>109</v>
      </c>
      <c r="G388">
        <v>1</v>
      </c>
      <c r="H388" s="1" t="s">
        <v>580</v>
      </c>
      <c r="I388" s="1" t="s">
        <v>162</v>
      </c>
      <c r="J388" s="1" t="str" cm="1">
        <f t="array" ref="J388">IFERROR(_xlfn.XLOOKUP('orders(main)'!$F388,Table10[[#All],[item_id]],Table10[[#All],[item_name]]), "N/A")</f>
        <v>Mocha</v>
      </c>
      <c r="K388" s="1" t="s">
        <v>88</v>
      </c>
      <c r="L388" s="1" cm="1">
        <f t="array" ref="L388">IFERROR(_xlfn.XLOOKUP('orders(main)'!$F388,Table10[[#All],[item_id]],Table10[[#All],[item_price]]), "N/A")</f>
        <v>4</v>
      </c>
    </row>
    <row r="389" spans="1:12" x14ac:dyDescent="0.25">
      <c r="A389">
        <v>388</v>
      </c>
      <c r="B389" s="1" t="s">
        <v>579</v>
      </c>
      <c r="C389" s="2">
        <v>45338.513194444444</v>
      </c>
      <c r="D389" s="3">
        <v>45338.513194444444</v>
      </c>
      <c r="E389" s="4">
        <v>45338.513194444444</v>
      </c>
      <c r="F389" s="1" t="s">
        <v>119</v>
      </c>
      <c r="G389">
        <v>1</v>
      </c>
      <c r="H389" s="1" t="s">
        <v>580</v>
      </c>
      <c r="I389" s="1" t="s">
        <v>100</v>
      </c>
      <c r="J389" s="1" t="str" cm="1">
        <f t="array" ref="J389">IFERROR(_xlfn.XLOOKUP('orders(main)'!$F389,Table10[[#All],[item_id]],Table10[[#All],[item_name]]), "N/A")</f>
        <v>Hot Chocolate</v>
      </c>
      <c r="K389" s="1" t="s">
        <v>88</v>
      </c>
      <c r="L389" s="1" cm="1">
        <f t="array" ref="L389">IFERROR(_xlfn.XLOOKUP('orders(main)'!$F389,Table10[[#All],[item_id]],Table10[[#All],[item_price]]), "N/A")</f>
        <v>4.2</v>
      </c>
    </row>
    <row r="390" spans="1:12" x14ac:dyDescent="0.25">
      <c r="A390">
        <v>389</v>
      </c>
      <c r="B390" s="1" t="s">
        <v>581</v>
      </c>
      <c r="C390" s="2">
        <v>45338.517361111109</v>
      </c>
      <c r="D390" s="3">
        <v>45338.517361111109</v>
      </c>
      <c r="E390" s="4">
        <v>45338.517361111109</v>
      </c>
      <c r="F390" s="1" t="s">
        <v>133</v>
      </c>
      <c r="G390">
        <v>1</v>
      </c>
      <c r="H390" s="1" t="s">
        <v>582</v>
      </c>
      <c r="I390" s="1" t="s">
        <v>159</v>
      </c>
      <c r="J390" s="1" t="str" cm="1">
        <f t="array" ref="J390">IFERROR(_xlfn.XLOOKUP('orders(main)'!$F390,Table10[[#All],[item_id]],Table10[[#All],[item_name]]), "N/A")</f>
        <v>Cold Mocha</v>
      </c>
      <c r="K390" s="1" t="s">
        <v>91</v>
      </c>
      <c r="L390" s="1" cm="1">
        <f t="array" ref="L390">IFERROR(_xlfn.XLOOKUP('orders(main)'!$F390,Table10[[#All],[item_id]],Table10[[#All],[item_price]]), "N/A")</f>
        <v>4.5999999999999996</v>
      </c>
    </row>
    <row r="391" spans="1:12" x14ac:dyDescent="0.25">
      <c r="A391">
        <v>390</v>
      </c>
      <c r="B391" s="1" t="s">
        <v>583</v>
      </c>
      <c r="C391" s="2">
        <v>45338.522222222222</v>
      </c>
      <c r="D391" s="3">
        <v>45338.522222222222</v>
      </c>
      <c r="E391" s="4">
        <v>45338.522222222222</v>
      </c>
      <c r="F391" s="1" t="s">
        <v>84</v>
      </c>
      <c r="G391">
        <v>1</v>
      </c>
      <c r="H391" s="1" t="s">
        <v>471</v>
      </c>
      <c r="I391" s="1" t="s">
        <v>162</v>
      </c>
      <c r="J391" s="1" t="str" cm="1">
        <f t="array" ref="J391">IFERROR(_xlfn.XLOOKUP('orders(main)'!$F391,Table10[[#All],[item_id]],Table10[[#All],[item_name]]), "N/A")</f>
        <v>Cappuccino</v>
      </c>
      <c r="K391" s="1" t="s">
        <v>88</v>
      </c>
      <c r="L391" s="1" cm="1">
        <f t="array" ref="L391">IFERROR(_xlfn.XLOOKUP('orders(main)'!$F391,Table10[[#All],[item_id]],Table10[[#All],[item_price]]), "N/A")</f>
        <v>3.45</v>
      </c>
    </row>
    <row r="392" spans="1:12" x14ac:dyDescent="0.25">
      <c r="A392">
        <v>391</v>
      </c>
      <c r="B392" s="1" t="s">
        <v>584</v>
      </c>
      <c r="C392" s="2">
        <v>45338.526388888888</v>
      </c>
      <c r="D392" s="3">
        <v>45338.526388888888</v>
      </c>
      <c r="E392" s="4">
        <v>45338.526388888888</v>
      </c>
      <c r="F392" s="1" t="s">
        <v>286</v>
      </c>
      <c r="G392">
        <v>1</v>
      </c>
      <c r="H392" s="1" t="s">
        <v>585</v>
      </c>
      <c r="I392" s="1" t="s">
        <v>159</v>
      </c>
      <c r="J392" s="1" t="str" cm="1">
        <f t="array" ref="J392">IFERROR(_xlfn.XLOOKUP('orders(main)'!$F392,Table10[[#All],[item_id]],Table10[[#All],[item_name]]), "N/A")</f>
        <v>N/A</v>
      </c>
      <c r="K392" s="1" t="s">
        <v>100</v>
      </c>
      <c r="L392" s="1" t="str" cm="1">
        <f t="array" ref="L392">IFERROR(_xlfn.XLOOKUP('orders(main)'!$F392,Table10[[#All],[item_id]],Table10[[#All],[item_price]]), "N/A")</f>
        <v>N/A</v>
      </c>
    </row>
    <row r="393" spans="1:12" x14ac:dyDescent="0.25">
      <c r="A393">
        <v>392</v>
      </c>
      <c r="B393" s="1" t="s">
        <v>586</v>
      </c>
      <c r="C393" s="2">
        <v>45338.53125</v>
      </c>
      <c r="D393" s="3">
        <v>45338.53125</v>
      </c>
      <c r="E393" s="4">
        <v>45338.53125</v>
      </c>
      <c r="F393" s="1" t="s">
        <v>95</v>
      </c>
      <c r="G393">
        <v>1</v>
      </c>
      <c r="H393" s="1" t="s">
        <v>433</v>
      </c>
      <c r="I393" s="1" t="s">
        <v>162</v>
      </c>
      <c r="J393" s="1" t="str" cm="1">
        <f t="array" ref="J393">IFERROR(_xlfn.XLOOKUP('orders(main)'!$F393,Table10[[#All],[item_id]],Table10[[#All],[item_name]]), "N/A")</f>
        <v>Latte</v>
      </c>
      <c r="K393" s="1" t="s">
        <v>91</v>
      </c>
      <c r="L393" s="1" cm="1">
        <f t="array" ref="L393">IFERROR(_xlfn.XLOOKUP('orders(main)'!$F393,Table10[[#All],[item_id]],Table10[[#All],[item_price]]), "N/A")</f>
        <v>3.75</v>
      </c>
    </row>
    <row r="394" spans="1:12" x14ac:dyDescent="0.25">
      <c r="A394">
        <v>393</v>
      </c>
      <c r="B394" s="1" t="s">
        <v>587</v>
      </c>
      <c r="C394" s="2">
        <v>45338.535416666666</v>
      </c>
      <c r="D394" s="3">
        <v>45338.535416666666</v>
      </c>
      <c r="E394" s="4">
        <v>45338.535416666666</v>
      </c>
      <c r="F394" s="1" t="s">
        <v>112</v>
      </c>
      <c r="G394">
        <v>1</v>
      </c>
      <c r="H394" s="1" t="s">
        <v>588</v>
      </c>
      <c r="I394" s="1" t="s">
        <v>159</v>
      </c>
      <c r="J394" s="1" t="str" cm="1">
        <f t="array" ref="J394">IFERROR(_xlfn.XLOOKUP('orders(main)'!$F394,Table10[[#All],[item_id]],Table10[[#All],[item_name]]), "N/A")</f>
        <v>Mocha</v>
      </c>
      <c r="K394" s="1" t="s">
        <v>91</v>
      </c>
      <c r="L394" s="1" cm="1">
        <f t="array" ref="L394">IFERROR(_xlfn.XLOOKUP('orders(main)'!$F394,Table10[[#All],[item_id]],Table10[[#All],[item_price]]), "N/A")</f>
        <v>4.5999999999999996</v>
      </c>
    </row>
    <row r="395" spans="1:12" x14ac:dyDescent="0.25">
      <c r="A395">
        <v>394</v>
      </c>
      <c r="B395" s="1" t="s">
        <v>589</v>
      </c>
      <c r="C395" s="2">
        <v>45338.540277777778</v>
      </c>
      <c r="D395" s="3">
        <v>45338.540277777778</v>
      </c>
      <c r="E395" s="4">
        <v>45338.540277777778</v>
      </c>
      <c r="F395" s="1" t="s">
        <v>130</v>
      </c>
      <c r="G395">
        <v>1</v>
      </c>
      <c r="H395" s="1" t="s">
        <v>176</v>
      </c>
      <c r="I395" s="1" t="s">
        <v>162</v>
      </c>
      <c r="J395" s="1" t="str" cm="1">
        <f t="array" ref="J395">IFERROR(_xlfn.XLOOKUP('orders(main)'!$F395,Table10[[#All],[item_id]],Table10[[#All],[item_name]]), "N/A")</f>
        <v>Cold Mocha</v>
      </c>
      <c r="K395" s="1" t="s">
        <v>88</v>
      </c>
      <c r="L395" s="1" cm="1">
        <f t="array" ref="L395">IFERROR(_xlfn.XLOOKUP('orders(main)'!$F395,Table10[[#All],[item_id]],Table10[[#All],[item_price]]), "N/A")</f>
        <v>4</v>
      </c>
    </row>
    <row r="396" spans="1:12" x14ac:dyDescent="0.25">
      <c r="A396">
        <v>395</v>
      </c>
      <c r="B396" s="1" t="s">
        <v>589</v>
      </c>
      <c r="C396" s="2">
        <v>45338.540277777778</v>
      </c>
      <c r="D396" s="3">
        <v>45338.540277777778</v>
      </c>
      <c r="E396" s="4">
        <v>45338.540277777778</v>
      </c>
      <c r="F396" s="1" t="s">
        <v>145</v>
      </c>
      <c r="G396">
        <v>1</v>
      </c>
      <c r="H396" s="1" t="s">
        <v>176</v>
      </c>
      <c r="I396" s="1" t="s">
        <v>100</v>
      </c>
      <c r="J396" s="1" t="str" cm="1">
        <f t="array" ref="J396">IFERROR(_xlfn.XLOOKUP('orders(main)'!$F396,Table10[[#All],[item_id]],Table10[[#All],[item_name]]), "N/A")</f>
        <v>Sandwich Ham&amp;Cheese</v>
      </c>
      <c r="K396" s="1" t="s">
        <v>100</v>
      </c>
      <c r="L396" s="1" cm="1">
        <f t="array" ref="L396">IFERROR(_xlfn.XLOOKUP('orders(main)'!$F396,Table10[[#All],[item_id]],Table10[[#All],[item_price]]), "N/A")</f>
        <v>5.6</v>
      </c>
    </row>
    <row r="397" spans="1:12" x14ac:dyDescent="0.25">
      <c r="A397">
        <v>396</v>
      </c>
      <c r="B397" s="1" t="s">
        <v>590</v>
      </c>
      <c r="C397" s="2">
        <v>45338.544444444444</v>
      </c>
      <c r="D397" s="3">
        <v>45338.544444444444</v>
      </c>
      <c r="E397" s="4">
        <v>45338.544444444444</v>
      </c>
      <c r="F397" s="1" t="s">
        <v>101</v>
      </c>
      <c r="G397">
        <v>1</v>
      </c>
      <c r="H397" s="1" t="s">
        <v>591</v>
      </c>
      <c r="I397" s="1" t="s">
        <v>159</v>
      </c>
      <c r="J397" s="1" t="str" cm="1">
        <f t="array" ref="J397">IFERROR(_xlfn.XLOOKUP('orders(main)'!$F397,Table10[[#All],[item_id]],Table10[[#All],[item_name]]), "N/A")</f>
        <v>Caramel Macchiato</v>
      </c>
      <c r="K397" s="1" t="s">
        <v>88</v>
      </c>
      <c r="L397" s="1" cm="1">
        <f t="array" ref="L397">IFERROR(_xlfn.XLOOKUP('orders(main)'!$F397,Table10[[#All],[item_id]],Table10[[#All],[item_price]]), "N/A")</f>
        <v>4.2</v>
      </c>
    </row>
    <row r="398" spans="1:12" x14ac:dyDescent="0.25">
      <c r="A398">
        <v>397</v>
      </c>
      <c r="B398" s="1" t="s">
        <v>592</v>
      </c>
      <c r="C398" s="2">
        <v>45338.549305555556</v>
      </c>
      <c r="D398" s="3">
        <v>45338.549305555556</v>
      </c>
      <c r="E398" s="4">
        <v>45338.549305555556</v>
      </c>
      <c r="F398" s="1" t="s">
        <v>122</v>
      </c>
      <c r="G398">
        <v>1</v>
      </c>
      <c r="H398" s="1" t="s">
        <v>524</v>
      </c>
      <c r="I398" s="1" t="s">
        <v>162</v>
      </c>
      <c r="J398" s="1" t="str" cm="1">
        <f t="array" ref="J398">IFERROR(_xlfn.XLOOKUP('orders(main)'!$F398,Table10[[#All],[item_id]],Table10[[#All],[item_name]]), "N/A")</f>
        <v>Hot Chocolate</v>
      </c>
      <c r="K398" s="1" t="s">
        <v>91</v>
      </c>
      <c r="L398" s="1" cm="1">
        <f t="array" ref="L398">IFERROR(_xlfn.XLOOKUP('orders(main)'!$F398,Table10[[#All],[item_id]],Table10[[#All],[item_price]]), "N/A")</f>
        <v>4.5999999999999996</v>
      </c>
    </row>
    <row r="399" spans="1:12" x14ac:dyDescent="0.25">
      <c r="A399">
        <v>398</v>
      </c>
      <c r="B399" s="1" t="s">
        <v>593</v>
      </c>
      <c r="C399" s="2">
        <v>45338.553472222222</v>
      </c>
      <c r="D399" s="3">
        <v>45338.553472222222</v>
      </c>
      <c r="E399" s="4">
        <v>45338.553472222222</v>
      </c>
      <c r="F399" s="1" t="s">
        <v>279</v>
      </c>
      <c r="G399">
        <v>1</v>
      </c>
      <c r="H399" s="1" t="s">
        <v>594</v>
      </c>
      <c r="I399" s="1" t="s">
        <v>159</v>
      </c>
      <c r="J399" s="1" t="str" cm="1">
        <f t="array" ref="J399">IFERROR(_xlfn.XLOOKUP('orders(main)'!$F399,Table10[[#All],[item_id]],Table10[[#All],[item_name]]), "N/A")</f>
        <v>N/A</v>
      </c>
      <c r="K399" s="1" t="s">
        <v>100</v>
      </c>
      <c r="L399" s="1" t="str" cm="1">
        <f t="array" ref="L399">IFERROR(_xlfn.XLOOKUP('orders(main)'!$F399,Table10[[#All],[item_id]],Table10[[#All],[item_price]]), "N/A")</f>
        <v>N/A</v>
      </c>
    </row>
    <row r="400" spans="1:12" x14ac:dyDescent="0.25">
      <c r="A400">
        <v>399</v>
      </c>
      <c r="B400" s="1" t="s">
        <v>595</v>
      </c>
      <c r="C400" s="2">
        <v>45338.558333333334</v>
      </c>
      <c r="D400" s="3">
        <v>45338.558333333334</v>
      </c>
      <c r="E400" s="4">
        <v>45338.558333333334</v>
      </c>
      <c r="F400" s="1" t="s">
        <v>106</v>
      </c>
      <c r="G400">
        <v>1</v>
      </c>
      <c r="H400" s="1" t="s">
        <v>553</v>
      </c>
      <c r="I400" s="1" t="s">
        <v>162</v>
      </c>
      <c r="J400" s="1" t="str" cm="1">
        <f t="array" ref="J400">IFERROR(_xlfn.XLOOKUP('orders(main)'!$F400,Table10[[#All],[item_id]],Table10[[#All],[item_name]]), "N/A")</f>
        <v>Espresso</v>
      </c>
      <c r="K400" s="1" t="s">
        <v>100</v>
      </c>
      <c r="L400" s="1" cm="1">
        <f t="array" ref="L400">IFERROR(_xlfn.XLOOKUP('orders(main)'!$F400,Table10[[#All],[item_id]],Table10[[#All],[item_price]]), "N/A")</f>
        <v>2.15</v>
      </c>
    </row>
    <row r="401" spans="1:12" x14ac:dyDescent="0.25">
      <c r="A401">
        <v>400</v>
      </c>
      <c r="B401" s="1" t="s">
        <v>596</v>
      </c>
      <c r="C401" s="2">
        <v>45338.5625</v>
      </c>
      <c r="D401" s="3">
        <v>45338.5625</v>
      </c>
      <c r="E401" s="4">
        <v>45338.5625</v>
      </c>
      <c r="F401" s="1" t="s">
        <v>138</v>
      </c>
      <c r="G401">
        <v>1</v>
      </c>
      <c r="H401" s="1" t="s">
        <v>597</v>
      </c>
      <c r="I401" s="1" t="s">
        <v>159</v>
      </c>
      <c r="J401" s="1" t="str" cm="1">
        <f t="array" ref="J401">IFERROR(_xlfn.XLOOKUP('orders(main)'!$F401,Table10[[#All],[item_id]],Table10[[#All],[item_name]]), "N/A")</f>
        <v>Iced Tea</v>
      </c>
      <c r="K401" s="1" t="s">
        <v>91</v>
      </c>
      <c r="L401" s="1" cm="1">
        <f t="array" ref="L401">IFERROR(_xlfn.XLOOKUP('orders(main)'!$F401,Table10[[#All],[item_id]],Table10[[#All],[item_price]]), "N/A")</f>
        <v>3.55</v>
      </c>
    </row>
    <row r="402" spans="1:12" x14ac:dyDescent="0.25">
      <c r="A402">
        <v>401</v>
      </c>
      <c r="B402" s="1" t="s">
        <v>598</v>
      </c>
      <c r="C402" s="2">
        <v>45338.567361111112</v>
      </c>
      <c r="D402" s="3">
        <v>45338.567361111112</v>
      </c>
      <c r="E402" s="4">
        <v>45338.567361111112</v>
      </c>
      <c r="F402" s="1" t="s">
        <v>117</v>
      </c>
      <c r="G402">
        <v>1</v>
      </c>
      <c r="H402" s="1" t="s">
        <v>448</v>
      </c>
      <c r="I402" s="1" t="s">
        <v>162</v>
      </c>
      <c r="J402" s="1" t="str" cm="1">
        <f t="array" ref="J402">IFERROR(_xlfn.XLOOKUP('orders(main)'!$F402,Table10[[#All],[item_id]],Table10[[#All],[item_name]]), "N/A")</f>
        <v>White Mocha</v>
      </c>
      <c r="K402" s="1" t="s">
        <v>91</v>
      </c>
      <c r="L402" s="1" cm="1">
        <f t="array" ref="L402">IFERROR(_xlfn.XLOOKUP('orders(main)'!$F402,Table10[[#All],[item_id]],Table10[[#All],[item_price]]), "N/A")</f>
        <v>4.7</v>
      </c>
    </row>
    <row r="403" spans="1:12" x14ac:dyDescent="0.25">
      <c r="A403">
        <v>402</v>
      </c>
      <c r="B403" s="1" t="s">
        <v>599</v>
      </c>
      <c r="C403" s="2">
        <v>45338.571527777778</v>
      </c>
      <c r="D403" s="3">
        <v>45338.571527777778</v>
      </c>
      <c r="E403" s="4">
        <v>45338.571527777778</v>
      </c>
      <c r="F403" s="1" t="s">
        <v>135</v>
      </c>
      <c r="G403">
        <v>1</v>
      </c>
      <c r="H403" s="1" t="s">
        <v>600</v>
      </c>
      <c r="I403" s="1" t="s">
        <v>159</v>
      </c>
      <c r="J403" s="1" t="str" cm="1">
        <f t="array" ref="J403">IFERROR(_xlfn.XLOOKUP('orders(main)'!$F403,Table10[[#All],[item_id]],Table10[[#All],[item_name]]), "N/A")</f>
        <v>Iced Tea</v>
      </c>
      <c r="K403" s="1" t="s">
        <v>88</v>
      </c>
      <c r="L403" s="1" cm="1">
        <f t="array" ref="L403">IFERROR(_xlfn.XLOOKUP('orders(main)'!$F403,Table10[[#All],[item_id]],Table10[[#All],[item_price]]), "N/A")</f>
        <v>3.25</v>
      </c>
    </row>
    <row r="404" spans="1:12" x14ac:dyDescent="0.25">
      <c r="A404">
        <v>403</v>
      </c>
      <c r="B404" s="1" t="s">
        <v>601</v>
      </c>
      <c r="C404" s="2">
        <v>45338.576388888891</v>
      </c>
      <c r="D404" s="3">
        <v>45338.576388888891</v>
      </c>
      <c r="E404" s="4">
        <v>45338.576388888891</v>
      </c>
      <c r="F404" s="1" t="s">
        <v>92</v>
      </c>
      <c r="G404">
        <v>1</v>
      </c>
      <c r="H404" s="1" t="s">
        <v>488</v>
      </c>
      <c r="I404" s="1" t="s">
        <v>162</v>
      </c>
      <c r="J404" s="1" t="str" cm="1">
        <f t="array" ref="J404">IFERROR(_xlfn.XLOOKUP('orders(main)'!$F404,Table10[[#All],[item_id]],Table10[[#All],[item_name]]), "N/A")</f>
        <v>Latte</v>
      </c>
      <c r="K404" s="1" t="s">
        <v>88</v>
      </c>
      <c r="L404" s="1" cm="1">
        <f t="array" ref="L404">IFERROR(_xlfn.XLOOKUP('orders(main)'!$F404,Table10[[#All],[item_id]],Table10[[#All],[item_price]]), "N/A")</f>
        <v>3.45</v>
      </c>
    </row>
    <row r="405" spans="1:12" x14ac:dyDescent="0.25">
      <c r="A405">
        <v>404</v>
      </c>
      <c r="B405" s="1" t="s">
        <v>602</v>
      </c>
      <c r="C405" s="2">
        <v>45338.580555555556</v>
      </c>
      <c r="D405" s="3">
        <v>45338.580555555556</v>
      </c>
      <c r="E405" s="4">
        <v>45338.580555555556</v>
      </c>
      <c r="F405" s="1" t="s">
        <v>104</v>
      </c>
      <c r="G405">
        <v>1</v>
      </c>
      <c r="H405" s="1" t="s">
        <v>560</v>
      </c>
      <c r="I405" s="1" t="s">
        <v>159</v>
      </c>
      <c r="J405" s="1" t="str" cm="1">
        <f t="array" ref="J405">IFERROR(_xlfn.XLOOKUP('orders(main)'!$F405,Table10[[#All],[item_id]],Table10[[#All],[item_name]]), "N/A")</f>
        <v>Caramel Macchiato</v>
      </c>
      <c r="K405" s="1" t="s">
        <v>91</v>
      </c>
      <c r="L405" s="1" cm="1">
        <f t="array" ref="L405">IFERROR(_xlfn.XLOOKUP('orders(main)'!$F405,Table10[[#All],[item_id]],Table10[[#All],[item_price]]), "N/A")</f>
        <v>4.5999999999999996</v>
      </c>
    </row>
    <row r="406" spans="1:12" x14ac:dyDescent="0.25">
      <c r="A406">
        <v>405</v>
      </c>
      <c r="B406" s="1" t="s">
        <v>603</v>
      </c>
      <c r="C406" s="2">
        <v>45338.585416666669</v>
      </c>
      <c r="D406" s="3">
        <v>45338.585416666669</v>
      </c>
      <c r="E406" s="4">
        <v>45338.585416666669</v>
      </c>
      <c r="F406" s="1" t="s">
        <v>124</v>
      </c>
      <c r="G406">
        <v>1</v>
      </c>
      <c r="H406" s="1" t="s">
        <v>604</v>
      </c>
      <c r="I406" s="1" t="s">
        <v>162</v>
      </c>
      <c r="J406" s="1" t="str" cm="1">
        <f t="array" ref="J406">IFERROR(_xlfn.XLOOKUP('orders(main)'!$F406,Table10[[#All],[item_id]],Table10[[#All],[item_name]]), "N/A")</f>
        <v>Cold Coffee</v>
      </c>
      <c r="K406" s="1" t="s">
        <v>88</v>
      </c>
      <c r="L406" s="1" cm="1">
        <f t="array" ref="L406">IFERROR(_xlfn.XLOOKUP('orders(main)'!$F406,Table10[[#All],[item_id]],Table10[[#All],[item_price]]), "N/A")</f>
        <v>3.45</v>
      </c>
    </row>
    <row r="407" spans="1:12" x14ac:dyDescent="0.25">
      <c r="A407">
        <v>406</v>
      </c>
      <c r="B407" s="1" t="s">
        <v>603</v>
      </c>
      <c r="C407" s="2">
        <v>45338.585416666669</v>
      </c>
      <c r="D407" s="3">
        <v>45338.585416666669</v>
      </c>
      <c r="E407" s="4">
        <v>45338.585416666669</v>
      </c>
      <c r="F407" s="1" t="s">
        <v>149</v>
      </c>
      <c r="G407">
        <v>1</v>
      </c>
      <c r="H407" s="1" t="s">
        <v>604</v>
      </c>
      <c r="I407" s="1" t="s">
        <v>100</v>
      </c>
      <c r="J407" s="1" t="str" cm="1">
        <f t="array" ref="J407">IFERROR(_xlfn.XLOOKUP('orders(main)'!$F407,Table10[[#All],[item_id]],Table10[[#All],[item_name]]), "N/A")</f>
        <v>Sandwich Salami&amp;Mozzarella</v>
      </c>
      <c r="K407" s="1" t="s">
        <v>100</v>
      </c>
      <c r="L407" s="1" cm="1">
        <f t="array" ref="L407">IFERROR(_xlfn.XLOOKUP('orders(main)'!$F407,Table10[[#All],[item_id]],Table10[[#All],[item_price]]), "N/A")</f>
        <v>5.5</v>
      </c>
    </row>
    <row r="408" spans="1:12" x14ac:dyDescent="0.25">
      <c r="A408">
        <v>407</v>
      </c>
      <c r="B408" s="1" t="s">
        <v>605</v>
      </c>
      <c r="C408" s="2">
        <v>45338.589583333334</v>
      </c>
      <c r="D408" s="3">
        <v>45338.589583333334</v>
      </c>
      <c r="E408" s="4">
        <v>45338.589583333334</v>
      </c>
      <c r="F408" s="1" t="s">
        <v>89</v>
      </c>
      <c r="G408">
        <v>1</v>
      </c>
      <c r="H408" s="1" t="s">
        <v>494</v>
      </c>
      <c r="I408" s="1" t="s">
        <v>159</v>
      </c>
      <c r="J408" s="1" t="str" cm="1">
        <f t="array" ref="J408">IFERROR(_xlfn.XLOOKUP('orders(main)'!$F408,Table10[[#All],[item_id]],Table10[[#All],[item_name]]), "N/A")</f>
        <v>Cappuccino</v>
      </c>
      <c r="K408" s="1" t="s">
        <v>91</v>
      </c>
      <c r="L408" s="1" cm="1">
        <f t="array" ref="L408">IFERROR(_xlfn.XLOOKUP('orders(main)'!$F408,Table10[[#All],[item_id]],Table10[[#All],[item_price]]), "N/A")</f>
        <v>3.75</v>
      </c>
    </row>
    <row r="409" spans="1:12" x14ac:dyDescent="0.25">
      <c r="A409">
        <v>408</v>
      </c>
      <c r="B409" s="1" t="s">
        <v>606</v>
      </c>
      <c r="C409" s="2">
        <v>45338.594444444447</v>
      </c>
      <c r="D409" s="3">
        <v>45338.594444444447</v>
      </c>
      <c r="E409" s="4">
        <v>45338.594444444447</v>
      </c>
      <c r="F409" s="1" t="s">
        <v>140</v>
      </c>
      <c r="G409">
        <v>1</v>
      </c>
      <c r="H409" s="1" t="s">
        <v>496</v>
      </c>
      <c r="I409" s="1" t="s">
        <v>162</v>
      </c>
      <c r="J409" s="1" t="str" cm="1">
        <f t="array" ref="J409">IFERROR(_xlfn.XLOOKUP('orders(main)'!$F409,Table10[[#All],[item_id]],Table10[[#All],[item_name]]), "N/A")</f>
        <v>Lemonade</v>
      </c>
      <c r="K409" s="1" t="s">
        <v>88</v>
      </c>
      <c r="L409" s="1" cm="1">
        <f t="array" ref="L409">IFERROR(_xlfn.XLOOKUP('orders(main)'!$F409,Table10[[#All],[item_id]],Table10[[#All],[item_price]]), "N/A")</f>
        <v>3.35</v>
      </c>
    </row>
    <row r="410" spans="1:12" x14ac:dyDescent="0.25">
      <c r="A410">
        <v>409</v>
      </c>
      <c r="B410" s="1" t="s">
        <v>607</v>
      </c>
      <c r="C410" s="2">
        <v>45338.598611111112</v>
      </c>
      <c r="D410" s="3">
        <v>45338.598611111112</v>
      </c>
      <c r="E410" s="4">
        <v>45338.598611111112</v>
      </c>
      <c r="F410" s="1" t="s">
        <v>114</v>
      </c>
      <c r="G410">
        <v>1</v>
      </c>
      <c r="H410" s="1" t="s">
        <v>498</v>
      </c>
      <c r="I410" s="1" t="s">
        <v>159</v>
      </c>
      <c r="J410" s="1" t="str" cm="1">
        <f t="array" ref="J410">IFERROR(_xlfn.XLOOKUP('orders(main)'!$F410,Table10[[#All],[item_id]],Table10[[#All],[item_name]]), "N/A")</f>
        <v>White Mocha</v>
      </c>
      <c r="K410" s="1" t="s">
        <v>88</v>
      </c>
      <c r="L410" s="1" cm="1">
        <f t="array" ref="L410">IFERROR(_xlfn.XLOOKUP('orders(main)'!$F410,Table10[[#All],[item_id]],Table10[[#All],[item_price]]), "N/A")</f>
        <v>4.5</v>
      </c>
    </row>
    <row r="411" spans="1:12" x14ac:dyDescent="0.25">
      <c r="A411">
        <v>410</v>
      </c>
      <c r="B411" s="1" t="s">
        <v>608</v>
      </c>
      <c r="C411" s="2">
        <v>45338.603472222225</v>
      </c>
      <c r="D411" s="3">
        <v>45338.603472222225</v>
      </c>
      <c r="E411" s="4">
        <v>45338.603472222225</v>
      </c>
      <c r="F411" s="1" t="s">
        <v>268</v>
      </c>
      <c r="G411">
        <v>1</v>
      </c>
      <c r="H411" s="1" t="s">
        <v>500</v>
      </c>
      <c r="I411" s="1" t="s">
        <v>162</v>
      </c>
      <c r="J411" s="1" t="str" cm="1">
        <f t="array" ref="J411">IFERROR(_xlfn.XLOOKUP('orders(main)'!$F411,Table10[[#All],[item_id]],Table10[[#All],[item_name]]), "N/A")</f>
        <v>N/A</v>
      </c>
      <c r="K411" s="1" t="s">
        <v>100</v>
      </c>
      <c r="L411" s="1" t="str" cm="1">
        <f t="array" ref="L411">IFERROR(_xlfn.XLOOKUP('orders(main)'!$F411,Table10[[#All],[item_id]],Table10[[#All],[item_price]]), "N/A")</f>
        <v>N/A</v>
      </c>
    </row>
    <row r="412" spans="1:12" x14ac:dyDescent="0.25">
      <c r="A412">
        <v>411</v>
      </c>
      <c r="B412" s="1" t="s">
        <v>609</v>
      </c>
      <c r="C412" s="2">
        <v>45338.607638888891</v>
      </c>
      <c r="D412" s="3">
        <v>45338.607638888891</v>
      </c>
      <c r="E412" s="4">
        <v>45338.607638888891</v>
      </c>
      <c r="F412" s="1" t="s">
        <v>128</v>
      </c>
      <c r="G412">
        <v>1</v>
      </c>
      <c r="H412" s="1" t="s">
        <v>610</v>
      </c>
      <c r="I412" s="1" t="s">
        <v>159</v>
      </c>
      <c r="J412" s="1" t="str" cm="1">
        <f t="array" ref="J412">IFERROR(_xlfn.XLOOKUP('orders(main)'!$F412,Table10[[#All],[item_id]],Table10[[#All],[item_name]]), "N/A")</f>
        <v>Cold Coffee</v>
      </c>
      <c r="K412" s="1" t="s">
        <v>91</v>
      </c>
      <c r="L412" s="1" cm="1">
        <f t="array" ref="L412">IFERROR(_xlfn.XLOOKUP('orders(main)'!$F412,Table10[[#All],[item_id]],Table10[[#All],[item_price]]), "N/A")</f>
        <v>3.75</v>
      </c>
    </row>
    <row r="413" spans="1:12" x14ac:dyDescent="0.25">
      <c r="A413">
        <v>412</v>
      </c>
      <c r="B413" s="1" t="s">
        <v>611</v>
      </c>
      <c r="C413" s="2">
        <v>45338.612500000003</v>
      </c>
      <c r="D413" s="3">
        <v>45338.612500000003</v>
      </c>
      <c r="E413" s="4">
        <v>45338.612500000003</v>
      </c>
      <c r="F413" s="1" t="s">
        <v>97</v>
      </c>
      <c r="G413">
        <v>1</v>
      </c>
      <c r="H413" s="1" t="s">
        <v>612</v>
      </c>
      <c r="I413" s="1" t="s">
        <v>162</v>
      </c>
      <c r="J413" s="1" t="str" cm="1">
        <f t="array" ref="J413">IFERROR(_xlfn.XLOOKUP('orders(main)'!$F413,Table10[[#All],[item_id]],Table10[[#All],[item_name]]), "N/A")</f>
        <v>Flat White</v>
      </c>
      <c r="K413" s="1" t="s">
        <v>100</v>
      </c>
      <c r="L413" s="1" cm="1">
        <f t="array" ref="L413">IFERROR(_xlfn.XLOOKUP('orders(main)'!$F413,Table10[[#All],[item_id]],Table10[[#All],[item_price]]), "N/A")</f>
        <v>3.15</v>
      </c>
    </row>
    <row r="414" spans="1:12" x14ac:dyDescent="0.25">
      <c r="A414">
        <v>413</v>
      </c>
      <c r="B414" s="1" t="s">
        <v>613</v>
      </c>
      <c r="C414" s="2">
        <v>45338.616666666669</v>
      </c>
      <c r="D414" s="3">
        <v>45338.616666666669</v>
      </c>
      <c r="E414" s="4">
        <v>45338.616666666669</v>
      </c>
      <c r="F414" s="1" t="s">
        <v>143</v>
      </c>
      <c r="G414">
        <v>1</v>
      </c>
      <c r="H414" s="1" t="s">
        <v>614</v>
      </c>
      <c r="I414" s="1" t="s">
        <v>159</v>
      </c>
      <c r="J414" s="1" t="str" cm="1">
        <f t="array" ref="J414">IFERROR(_xlfn.XLOOKUP('orders(main)'!$F414,Table10[[#All],[item_id]],Table10[[#All],[item_name]]), "N/A")</f>
        <v>Lemonade</v>
      </c>
      <c r="K414" s="1" t="s">
        <v>91</v>
      </c>
      <c r="L414" s="1" cm="1">
        <f t="array" ref="L414">IFERROR(_xlfn.XLOOKUP('orders(main)'!$F414,Table10[[#All],[item_id]],Table10[[#All],[item_price]]), "N/A")</f>
        <v>3.75</v>
      </c>
    </row>
    <row r="415" spans="1:12" x14ac:dyDescent="0.25">
      <c r="A415">
        <v>414</v>
      </c>
      <c r="B415" s="1" t="s">
        <v>615</v>
      </c>
      <c r="C415" s="2">
        <v>45338.621527777781</v>
      </c>
      <c r="D415" s="3">
        <v>45338.621527777781</v>
      </c>
      <c r="E415" s="4">
        <v>45338.621527777781</v>
      </c>
      <c r="F415" s="1" t="s">
        <v>109</v>
      </c>
      <c r="G415">
        <v>1</v>
      </c>
      <c r="H415" s="1" t="s">
        <v>616</v>
      </c>
      <c r="I415" s="1" t="s">
        <v>162</v>
      </c>
      <c r="J415" s="1" t="str" cm="1">
        <f t="array" ref="J415">IFERROR(_xlfn.XLOOKUP('orders(main)'!$F415,Table10[[#All],[item_id]],Table10[[#All],[item_name]]), "N/A")</f>
        <v>Mocha</v>
      </c>
      <c r="K415" s="1" t="s">
        <v>88</v>
      </c>
      <c r="L415" s="1" cm="1">
        <f t="array" ref="L415">IFERROR(_xlfn.XLOOKUP('orders(main)'!$F415,Table10[[#All],[item_id]],Table10[[#All],[item_price]]), "N/A")</f>
        <v>4</v>
      </c>
    </row>
    <row r="416" spans="1:12" x14ac:dyDescent="0.25">
      <c r="A416">
        <v>415</v>
      </c>
      <c r="B416" s="1" t="s">
        <v>617</v>
      </c>
      <c r="C416" s="2">
        <v>45338.625694444447</v>
      </c>
      <c r="D416" s="3">
        <v>45338.625694444447</v>
      </c>
      <c r="E416" s="4">
        <v>45338.625694444447</v>
      </c>
      <c r="F416" s="1" t="s">
        <v>292</v>
      </c>
      <c r="G416">
        <v>1</v>
      </c>
      <c r="H416" s="1" t="s">
        <v>618</v>
      </c>
      <c r="I416" s="1" t="s">
        <v>159</v>
      </c>
      <c r="J416" s="1" t="str" cm="1">
        <f t="array" ref="J416">IFERROR(_xlfn.XLOOKUP('orders(main)'!$F416,Table10[[#All],[item_id]],Table10[[#All],[item_name]]), "N/A")</f>
        <v>N/A</v>
      </c>
      <c r="K416" s="1" t="s">
        <v>100</v>
      </c>
      <c r="L416" s="1" t="str" cm="1">
        <f t="array" ref="L416">IFERROR(_xlfn.XLOOKUP('orders(main)'!$F416,Table10[[#All],[item_id]],Table10[[#All],[item_price]]), "N/A")</f>
        <v>N/A</v>
      </c>
    </row>
    <row r="417" spans="1:12" x14ac:dyDescent="0.25">
      <c r="A417">
        <v>416</v>
      </c>
      <c r="B417" s="1" t="s">
        <v>619</v>
      </c>
      <c r="C417" s="2">
        <v>45338.630555555559</v>
      </c>
      <c r="D417" s="3">
        <v>45338.630555555559</v>
      </c>
      <c r="E417" s="4">
        <v>45338.630555555559</v>
      </c>
      <c r="F417" s="1" t="s">
        <v>133</v>
      </c>
      <c r="G417">
        <v>1</v>
      </c>
      <c r="H417" s="1" t="s">
        <v>620</v>
      </c>
      <c r="I417" s="1" t="s">
        <v>162</v>
      </c>
      <c r="J417" s="1" t="str" cm="1">
        <f t="array" ref="J417">IFERROR(_xlfn.XLOOKUP('orders(main)'!$F417,Table10[[#All],[item_id]],Table10[[#All],[item_name]]), "N/A")</f>
        <v>Cold Mocha</v>
      </c>
      <c r="K417" s="1" t="s">
        <v>91</v>
      </c>
      <c r="L417" s="1" cm="1">
        <f t="array" ref="L417">IFERROR(_xlfn.XLOOKUP('orders(main)'!$F417,Table10[[#All],[item_id]],Table10[[#All],[item_price]]), "N/A")</f>
        <v>4.5999999999999996</v>
      </c>
    </row>
    <row r="418" spans="1:12" x14ac:dyDescent="0.25">
      <c r="A418">
        <v>417</v>
      </c>
      <c r="B418" s="1" t="s">
        <v>621</v>
      </c>
      <c r="C418" s="2">
        <v>45338.634722222225</v>
      </c>
      <c r="D418" s="3">
        <v>45338.634722222225</v>
      </c>
      <c r="E418" s="4">
        <v>45338.634722222225</v>
      </c>
      <c r="F418" s="1" t="s">
        <v>92</v>
      </c>
      <c r="G418">
        <v>1</v>
      </c>
      <c r="H418" s="1" t="s">
        <v>622</v>
      </c>
      <c r="I418" s="1" t="s">
        <v>159</v>
      </c>
      <c r="J418" s="1" t="str" cm="1">
        <f t="array" ref="J418">IFERROR(_xlfn.XLOOKUP('orders(main)'!$F418,Table10[[#All],[item_id]],Table10[[#All],[item_name]]), "N/A")</f>
        <v>Latte</v>
      </c>
      <c r="K418" s="1" t="s">
        <v>88</v>
      </c>
      <c r="L418" s="1" cm="1">
        <f t="array" ref="L418">IFERROR(_xlfn.XLOOKUP('orders(main)'!$F418,Table10[[#All],[item_id]],Table10[[#All],[item_price]]), "N/A")</f>
        <v>3.45</v>
      </c>
    </row>
    <row r="419" spans="1:12" x14ac:dyDescent="0.25">
      <c r="A419">
        <v>418</v>
      </c>
      <c r="B419" s="1" t="s">
        <v>623</v>
      </c>
      <c r="C419" s="2">
        <v>45338.63958333333</v>
      </c>
      <c r="D419" s="3">
        <v>45338.63958333333</v>
      </c>
      <c r="E419" s="4">
        <v>45338.63958333333</v>
      </c>
      <c r="F419" s="1" t="s">
        <v>122</v>
      </c>
      <c r="G419">
        <v>1</v>
      </c>
      <c r="H419" s="1" t="s">
        <v>624</v>
      </c>
      <c r="I419" s="1" t="s">
        <v>162</v>
      </c>
      <c r="J419" s="1" t="str" cm="1">
        <f t="array" ref="J419">IFERROR(_xlfn.XLOOKUP('orders(main)'!$F419,Table10[[#All],[item_id]],Table10[[#All],[item_name]]), "N/A")</f>
        <v>Hot Chocolate</v>
      </c>
      <c r="K419" s="1" t="s">
        <v>91</v>
      </c>
      <c r="L419" s="1" cm="1">
        <f t="array" ref="L419">IFERROR(_xlfn.XLOOKUP('orders(main)'!$F419,Table10[[#All],[item_id]],Table10[[#All],[item_price]]), "N/A")</f>
        <v>4.5999999999999996</v>
      </c>
    </row>
    <row r="420" spans="1:12" x14ac:dyDescent="0.25">
      <c r="A420">
        <v>419</v>
      </c>
      <c r="B420" s="1" t="s">
        <v>625</v>
      </c>
      <c r="C420" s="2">
        <v>45338.648611111108</v>
      </c>
      <c r="D420" s="3">
        <v>45338.648611111108</v>
      </c>
      <c r="E420" s="4">
        <v>45338.648611111108</v>
      </c>
      <c r="F420" s="1" t="s">
        <v>143</v>
      </c>
      <c r="G420">
        <v>1</v>
      </c>
      <c r="H420" s="1" t="s">
        <v>421</v>
      </c>
      <c r="I420" s="1" t="s">
        <v>159</v>
      </c>
      <c r="J420" s="1" t="str" cm="1">
        <f t="array" ref="J420">IFERROR(_xlfn.XLOOKUP('orders(main)'!$F420,Table10[[#All],[item_id]],Table10[[#All],[item_name]]), "N/A")</f>
        <v>Lemonade</v>
      </c>
      <c r="K420" s="1" t="s">
        <v>91</v>
      </c>
      <c r="L420" s="1" cm="1">
        <f t="array" ref="L420">IFERROR(_xlfn.XLOOKUP('orders(main)'!$F420,Table10[[#All],[item_id]],Table10[[#All],[item_price]]), "N/A")</f>
        <v>3.75</v>
      </c>
    </row>
    <row r="421" spans="1:12" x14ac:dyDescent="0.25">
      <c r="A421">
        <v>420</v>
      </c>
      <c r="B421" s="1" t="s">
        <v>626</v>
      </c>
      <c r="C421" s="2">
        <v>45338.662499999999</v>
      </c>
      <c r="D421" s="3">
        <v>45338.662499999999</v>
      </c>
      <c r="E421" s="4">
        <v>45338.662499999999</v>
      </c>
      <c r="F421" s="1" t="s">
        <v>109</v>
      </c>
      <c r="G421">
        <v>1</v>
      </c>
      <c r="H421" s="1" t="s">
        <v>627</v>
      </c>
      <c r="I421" s="1" t="s">
        <v>162</v>
      </c>
      <c r="J421" s="1" t="str" cm="1">
        <f t="array" ref="J421">IFERROR(_xlfn.XLOOKUP('orders(main)'!$F421,Table10[[#All],[item_id]],Table10[[#All],[item_name]]), "N/A")</f>
        <v>Mocha</v>
      </c>
      <c r="K421" s="1" t="s">
        <v>88</v>
      </c>
      <c r="L421" s="1" cm="1">
        <f t="array" ref="L421">IFERROR(_xlfn.XLOOKUP('orders(main)'!$F421,Table10[[#All],[item_id]],Table10[[#All],[item_price]]), "N/A")</f>
        <v>4</v>
      </c>
    </row>
    <row r="422" spans="1:12" x14ac:dyDescent="0.25">
      <c r="A422">
        <v>421</v>
      </c>
      <c r="B422" s="1" t="s">
        <v>628</v>
      </c>
      <c r="C422" s="2">
        <v>45338.676388888889</v>
      </c>
      <c r="D422" s="3">
        <v>45338.676388888889</v>
      </c>
      <c r="E422" s="4">
        <v>45338.676388888889</v>
      </c>
      <c r="F422" s="1" t="s">
        <v>97</v>
      </c>
      <c r="G422">
        <v>1</v>
      </c>
      <c r="H422" s="1" t="s">
        <v>629</v>
      </c>
      <c r="I422" s="1" t="s">
        <v>159</v>
      </c>
      <c r="J422" s="1" t="str" cm="1">
        <f t="array" ref="J422">IFERROR(_xlfn.XLOOKUP('orders(main)'!$F422,Table10[[#All],[item_id]],Table10[[#All],[item_name]]), "N/A")</f>
        <v>Flat White</v>
      </c>
      <c r="K422" s="1" t="s">
        <v>100</v>
      </c>
      <c r="L422" s="1" cm="1">
        <f t="array" ref="L422">IFERROR(_xlfn.XLOOKUP('orders(main)'!$F422,Table10[[#All],[item_id]],Table10[[#All],[item_price]]), "N/A")</f>
        <v>3.15</v>
      </c>
    </row>
    <row r="423" spans="1:12" x14ac:dyDescent="0.25">
      <c r="A423">
        <v>422</v>
      </c>
      <c r="B423" s="1" t="s">
        <v>630</v>
      </c>
      <c r="C423" s="2">
        <v>45338.69027777778</v>
      </c>
      <c r="D423" s="3">
        <v>45338.69027777778</v>
      </c>
      <c r="E423" s="4">
        <v>45338.69027777778</v>
      </c>
      <c r="F423" s="1" t="s">
        <v>133</v>
      </c>
      <c r="G423">
        <v>1</v>
      </c>
      <c r="H423" s="1" t="s">
        <v>631</v>
      </c>
      <c r="I423" s="1" t="s">
        <v>162</v>
      </c>
      <c r="J423" s="1" t="str" cm="1">
        <f t="array" ref="J423">IFERROR(_xlfn.XLOOKUP('orders(main)'!$F423,Table10[[#All],[item_id]],Table10[[#All],[item_name]]), "N/A")</f>
        <v>Cold Mocha</v>
      </c>
      <c r="K423" s="1" t="s">
        <v>91</v>
      </c>
      <c r="L423" s="1" cm="1">
        <f t="array" ref="L423">IFERROR(_xlfn.XLOOKUP('orders(main)'!$F423,Table10[[#All],[item_id]],Table10[[#All],[item_price]]), "N/A")</f>
        <v>4.5999999999999996</v>
      </c>
    </row>
    <row r="424" spans="1:12" x14ac:dyDescent="0.25">
      <c r="A424">
        <v>423</v>
      </c>
      <c r="B424" s="1" t="s">
        <v>632</v>
      </c>
      <c r="C424" s="2">
        <v>45338.70416666667</v>
      </c>
      <c r="D424" s="3">
        <v>45338.70416666667</v>
      </c>
      <c r="E424" s="4">
        <v>45338.70416666667</v>
      </c>
      <c r="F424" s="1" t="s">
        <v>84</v>
      </c>
      <c r="G424">
        <v>1</v>
      </c>
      <c r="H424" s="1" t="s">
        <v>633</v>
      </c>
      <c r="I424" s="1" t="s">
        <v>159</v>
      </c>
      <c r="J424" s="1" t="str" cm="1">
        <f t="array" ref="J424">IFERROR(_xlfn.XLOOKUP('orders(main)'!$F424,Table10[[#All],[item_id]],Table10[[#All],[item_name]]), "N/A")</f>
        <v>Cappuccino</v>
      </c>
      <c r="K424" s="1" t="s">
        <v>88</v>
      </c>
      <c r="L424" s="1" cm="1">
        <f t="array" ref="L424">IFERROR(_xlfn.XLOOKUP('orders(main)'!$F424,Table10[[#All],[item_id]],Table10[[#All],[item_price]]), "N/A")</f>
        <v>3.45</v>
      </c>
    </row>
    <row r="425" spans="1:12" x14ac:dyDescent="0.25">
      <c r="A425">
        <v>424</v>
      </c>
      <c r="B425" s="1" t="s">
        <v>634</v>
      </c>
      <c r="C425" s="2">
        <v>45338.708333333336</v>
      </c>
      <c r="D425" s="3">
        <v>45338.708333333336</v>
      </c>
      <c r="E425" s="4">
        <v>45338.708333333336</v>
      </c>
      <c r="F425" s="1" t="s">
        <v>122</v>
      </c>
      <c r="G425">
        <v>1</v>
      </c>
      <c r="H425" s="1" t="s">
        <v>545</v>
      </c>
      <c r="I425" s="1" t="s">
        <v>162</v>
      </c>
      <c r="J425" s="1" t="str" cm="1">
        <f t="array" ref="J425">IFERROR(_xlfn.XLOOKUP('orders(main)'!$F425,Table10[[#All],[item_id]],Table10[[#All],[item_name]]), "N/A")</f>
        <v>Hot Chocolate</v>
      </c>
      <c r="K425" s="1" t="s">
        <v>91</v>
      </c>
      <c r="L425" s="1" cm="1">
        <f t="array" ref="L425">IFERROR(_xlfn.XLOOKUP('orders(main)'!$F425,Table10[[#All],[item_id]],Table10[[#All],[item_price]]), "N/A")</f>
        <v>4.5999999999999996</v>
      </c>
    </row>
    <row r="426" spans="1:12" x14ac:dyDescent="0.25">
      <c r="A426">
        <v>425</v>
      </c>
      <c r="B426" s="1" t="s">
        <v>635</v>
      </c>
      <c r="C426" s="2">
        <v>45339.293749999997</v>
      </c>
      <c r="D426" s="3">
        <v>45339.293749999997</v>
      </c>
      <c r="E426" s="4">
        <v>45339.293749999997</v>
      </c>
      <c r="F426" s="1" t="s">
        <v>84</v>
      </c>
      <c r="G426">
        <v>1</v>
      </c>
      <c r="H426" s="1" t="s">
        <v>636</v>
      </c>
      <c r="I426" s="1" t="s">
        <v>162</v>
      </c>
      <c r="J426" s="1" t="str" cm="1">
        <f t="array" ref="J426">IFERROR(_xlfn.XLOOKUP('orders(main)'!$F426,Table10[[#All],[item_id]],Table10[[#All],[item_name]]), "N/A")</f>
        <v>Cappuccino</v>
      </c>
      <c r="K426" s="1" t="s">
        <v>88</v>
      </c>
      <c r="L426" s="1" cm="1">
        <f t="array" ref="L426">IFERROR(_xlfn.XLOOKUP('orders(main)'!$F426,Table10[[#All],[item_id]],Table10[[#All],[item_price]]), "N/A")</f>
        <v>3.45</v>
      </c>
    </row>
    <row r="427" spans="1:12" x14ac:dyDescent="0.25">
      <c r="A427">
        <v>426</v>
      </c>
      <c r="B427" s="1" t="s">
        <v>637</v>
      </c>
      <c r="C427" s="2">
        <v>45339.297222222223</v>
      </c>
      <c r="D427" s="3">
        <v>45339.297222222223</v>
      </c>
      <c r="E427" s="4">
        <v>45339.297222222223</v>
      </c>
      <c r="F427" s="1" t="s">
        <v>130</v>
      </c>
      <c r="G427">
        <v>1</v>
      </c>
      <c r="H427" s="1" t="s">
        <v>638</v>
      </c>
      <c r="I427" s="1" t="s">
        <v>159</v>
      </c>
      <c r="J427" s="1" t="str" cm="1">
        <f t="array" ref="J427">IFERROR(_xlfn.XLOOKUP('orders(main)'!$F427,Table10[[#All],[item_id]],Table10[[#All],[item_name]]), "N/A")</f>
        <v>Cold Mocha</v>
      </c>
      <c r="K427" s="1" t="s">
        <v>88</v>
      </c>
      <c r="L427" s="1" cm="1">
        <f t="array" ref="L427">IFERROR(_xlfn.XLOOKUP('orders(main)'!$F427,Table10[[#All],[item_id]],Table10[[#All],[item_price]]), "N/A")</f>
        <v>4</v>
      </c>
    </row>
    <row r="428" spans="1:12" x14ac:dyDescent="0.25">
      <c r="A428">
        <v>427</v>
      </c>
      <c r="B428" s="1" t="s">
        <v>637</v>
      </c>
      <c r="C428" s="2">
        <v>45339.297222222223</v>
      </c>
      <c r="D428" s="3">
        <v>45339.297222222223</v>
      </c>
      <c r="E428" s="4">
        <v>45339.297222222223</v>
      </c>
      <c r="F428" s="1" t="s">
        <v>145</v>
      </c>
      <c r="G428">
        <v>1</v>
      </c>
      <c r="H428" s="1" t="s">
        <v>638</v>
      </c>
      <c r="I428" s="1" t="s">
        <v>100</v>
      </c>
      <c r="J428" s="1" t="str" cm="1">
        <f t="array" ref="J428">IFERROR(_xlfn.XLOOKUP('orders(main)'!$F428,Table10[[#All],[item_id]],Table10[[#All],[item_name]]), "N/A")</f>
        <v>Sandwich Ham&amp;Cheese</v>
      </c>
      <c r="K428" s="1" t="s">
        <v>100</v>
      </c>
      <c r="L428" s="1" cm="1">
        <f t="array" ref="L428">IFERROR(_xlfn.XLOOKUP('orders(main)'!$F428,Table10[[#All],[item_id]],Table10[[#All],[item_price]]), "N/A")</f>
        <v>5.6</v>
      </c>
    </row>
    <row r="429" spans="1:12" x14ac:dyDescent="0.25">
      <c r="A429">
        <v>428</v>
      </c>
      <c r="B429" s="1" t="s">
        <v>639</v>
      </c>
      <c r="C429" s="2">
        <v>45339.300694444442</v>
      </c>
      <c r="D429" s="3">
        <v>45339.300694444442</v>
      </c>
      <c r="E429" s="4">
        <v>45339.300694444442</v>
      </c>
      <c r="F429" s="1" t="s">
        <v>95</v>
      </c>
      <c r="G429">
        <v>1</v>
      </c>
      <c r="H429" s="1" t="s">
        <v>640</v>
      </c>
      <c r="I429" s="1" t="s">
        <v>162</v>
      </c>
      <c r="J429" s="1" t="str" cm="1">
        <f t="array" ref="J429">IFERROR(_xlfn.XLOOKUP('orders(main)'!$F429,Table10[[#All],[item_id]],Table10[[#All],[item_name]]), "N/A")</f>
        <v>Latte</v>
      </c>
      <c r="K429" s="1" t="s">
        <v>91</v>
      </c>
      <c r="L429" s="1" cm="1">
        <f t="array" ref="L429">IFERROR(_xlfn.XLOOKUP('orders(main)'!$F429,Table10[[#All],[item_id]],Table10[[#All],[item_price]]), "N/A")</f>
        <v>3.75</v>
      </c>
    </row>
    <row r="430" spans="1:12" x14ac:dyDescent="0.25">
      <c r="A430">
        <v>429</v>
      </c>
      <c r="B430" s="1" t="s">
        <v>641</v>
      </c>
      <c r="C430" s="2">
        <v>45339.304166666669</v>
      </c>
      <c r="D430" s="3">
        <v>45339.304166666669</v>
      </c>
      <c r="E430" s="4">
        <v>45339.304166666669</v>
      </c>
      <c r="F430" s="1" t="s">
        <v>286</v>
      </c>
      <c r="G430">
        <v>1</v>
      </c>
      <c r="H430" s="1" t="s">
        <v>446</v>
      </c>
      <c r="I430" s="1" t="s">
        <v>159</v>
      </c>
      <c r="J430" s="1" t="str" cm="1">
        <f t="array" ref="J430">IFERROR(_xlfn.XLOOKUP('orders(main)'!$F430,Table10[[#All],[item_id]],Table10[[#All],[item_name]]), "N/A")</f>
        <v>N/A</v>
      </c>
      <c r="K430" s="1" t="s">
        <v>100</v>
      </c>
      <c r="L430" s="1" t="str" cm="1">
        <f t="array" ref="L430">IFERROR(_xlfn.XLOOKUP('orders(main)'!$F430,Table10[[#All],[item_id]],Table10[[#All],[item_price]]), "N/A")</f>
        <v>N/A</v>
      </c>
    </row>
    <row r="431" spans="1:12" x14ac:dyDescent="0.25">
      <c r="A431">
        <v>430</v>
      </c>
      <c r="B431" s="1" t="s">
        <v>641</v>
      </c>
      <c r="C431" s="2">
        <v>45339.304166666669</v>
      </c>
      <c r="D431" s="3">
        <v>45339.304166666669</v>
      </c>
      <c r="E431" s="4">
        <v>45339.304166666669</v>
      </c>
      <c r="F431" s="1" t="s">
        <v>138</v>
      </c>
      <c r="G431">
        <v>1</v>
      </c>
      <c r="H431" s="1" t="s">
        <v>446</v>
      </c>
      <c r="I431" s="1" t="s">
        <v>100</v>
      </c>
      <c r="J431" s="1" t="str" cm="1">
        <f t="array" ref="J431">IFERROR(_xlfn.XLOOKUP('orders(main)'!$F431,Table10[[#All],[item_id]],Table10[[#All],[item_name]]), "N/A")</f>
        <v>Iced Tea</v>
      </c>
      <c r="K431" s="1" t="s">
        <v>91</v>
      </c>
      <c r="L431" s="1" cm="1">
        <f t="array" ref="L431">IFERROR(_xlfn.XLOOKUP('orders(main)'!$F431,Table10[[#All],[item_id]],Table10[[#All],[item_price]]), "N/A")</f>
        <v>3.55</v>
      </c>
    </row>
    <row r="432" spans="1:12" x14ac:dyDescent="0.25">
      <c r="A432">
        <v>431</v>
      </c>
      <c r="B432" s="1" t="s">
        <v>642</v>
      </c>
      <c r="C432" s="2">
        <v>45339.307638888888</v>
      </c>
      <c r="D432" s="3">
        <v>45339.307638888888</v>
      </c>
      <c r="E432" s="4">
        <v>45339.307638888888</v>
      </c>
      <c r="F432" s="1" t="s">
        <v>109</v>
      </c>
      <c r="G432">
        <v>1</v>
      </c>
      <c r="H432" s="1" t="s">
        <v>448</v>
      </c>
      <c r="I432" s="1" t="s">
        <v>162</v>
      </c>
      <c r="J432" s="1" t="str" cm="1">
        <f t="array" ref="J432">IFERROR(_xlfn.XLOOKUP('orders(main)'!$F432,Table10[[#All],[item_id]],Table10[[#All],[item_name]]), "N/A")</f>
        <v>Mocha</v>
      </c>
      <c r="K432" s="1" t="s">
        <v>88</v>
      </c>
      <c r="L432" s="1" cm="1">
        <f t="array" ref="L432">IFERROR(_xlfn.XLOOKUP('orders(main)'!$F432,Table10[[#All],[item_id]],Table10[[#All],[item_price]]), "N/A")</f>
        <v>4</v>
      </c>
    </row>
    <row r="433" spans="1:12" x14ac:dyDescent="0.25">
      <c r="A433">
        <v>432</v>
      </c>
      <c r="B433" s="1" t="s">
        <v>643</v>
      </c>
      <c r="C433" s="2">
        <v>45339.311111111114</v>
      </c>
      <c r="D433" s="3">
        <v>45339.311111111114</v>
      </c>
      <c r="E433" s="4">
        <v>45339.311111111114</v>
      </c>
      <c r="F433" s="1" t="s">
        <v>122</v>
      </c>
      <c r="G433">
        <v>1</v>
      </c>
      <c r="H433" s="1" t="s">
        <v>486</v>
      </c>
      <c r="I433" s="1" t="s">
        <v>159</v>
      </c>
      <c r="J433" s="1" t="str" cm="1">
        <f t="array" ref="J433">IFERROR(_xlfn.XLOOKUP('orders(main)'!$F433,Table10[[#All],[item_id]],Table10[[#All],[item_name]]), "N/A")</f>
        <v>Hot Chocolate</v>
      </c>
      <c r="K433" s="1" t="s">
        <v>91</v>
      </c>
      <c r="L433" s="1" cm="1">
        <f t="array" ref="L433">IFERROR(_xlfn.XLOOKUP('orders(main)'!$F433,Table10[[#All],[item_id]],Table10[[#All],[item_price]]), "N/A")</f>
        <v>4.5999999999999996</v>
      </c>
    </row>
    <row r="434" spans="1:12" x14ac:dyDescent="0.25">
      <c r="A434">
        <v>433</v>
      </c>
      <c r="B434" s="1" t="s">
        <v>643</v>
      </c>
      <c r="C434" s="2">
        <v>45339.311111111114</v>
      </c>
      <c r="D434" s="3">
        <v>45339.311111111114</v>
      </c>
      <c r="E434" s="4">
        <v>45339.311111111114</v>
      </c>
      <c r="F434" s="1" t="s">
        <v>104</v>
      </c>
      <c r="G434">
        <v>1</v>
      </c>
      <c r="H434" s="1" t="s">
        <v>486</v>
      </c>
      <c r="I434" s="1" t="s">
        <v>100</v>
      </c>
      <c r="J434" s="1" t="str" cm="1">
        <f t="array" ref="J434">IFERROR(_xlfn.XLOOKUP('orders(main)'!$F434,Table10[[#All],[item_id]],Table10[[#All],[item_name]]), "N/A")</f>
        <v>Caramel Macchiato</v>
      </c>
      <c r="K434" s="1" t="s">
        <v>91</v>
      </c>
      <c r="L434" s="1" cm="1">
        <f t="array" ref="L434">IFERROR(_xlfn.XLOOKUP('orders(main)'!$F434,Table10[[#All],[item_id]],Table10[[#All],[item_price]]), "N/A")</f>
        <v>4.5999999999999996</v>
      </c>
    </row>
    <row r="435" spans="1:12" x14ac:dyDescent="0.25">
      <c r="A435">
        <v>434</v>
      </c>
      <c r="B435" s="1" t="s">
        <v>644</v>
      </c>
      <c r="C435" s="2">
        <v>45339.31527777778</v>
      </c>
      <c r="D435" s="3">
        <v>45339.31527777778</v>
      </c>
      <c r="E435" s="4">
        <v>45339.31527777778</v>
      </c>
      <c r="F435" s="1" t="s">
        <v>143</v>
      </c>
      <c r="G435">
        <v>1</v>
      </c>
      <c r="H435" s="1" t="s">
        <v>488</v>
      </c>
      <c r="I435" s="1" t="s">
        <v>162</v>
      </c>
      <c r="J435" s="1" t="str" cm="1">
        <f t="array" ref="J435">IFERROR(_xlfn.XLOOKUP('orders(main)'!$F435,Table10[[#All],[item_id]],Table10[[#All],[item_name]]), "N/A")</f>
        <v>Lemonade</v>
      </c>
      <c r="K435" s="1" t="s">
        <v>91</v>
      </c>
      <c r="L435" s="1" cm="1">
        <f t="array" ref="L435">IFERROR(_xlfn.XLOOKUP('orders(main)'!$F435,Table10[[#All],[item_id]],Table10[[#All],[item_price]]), "N/A")</f>
        <v>3.75</v>
      </c>
    </row>
    <row r="436" spans="1:12" x14ac:dyDescent="0.25">
      <c r="A436">
        <v>435</v>
      </c>
      <c r="B436" s="1" t="s">
        <v>645</v>
      </c>
      <c r="C436" s="2">
        <v>45339.318749999999</v>
      </c>
      <c r="D436" s="3">
        <v>45339.318749999999</v>
      </c>
      <c r="E436" s="4">
        <v>45339.318749999999</v>
      </c>
      <c r="F436" s="1" t="s">
        <v>97</v>
      </c>
      <c r="G436">
        <v>1</v>
      </c>
      <c r="H436" s="1" t="s">
        <v>490</v>
      </c>
      <c r="I436" s="1" t="s">
        <v>159</v>
      </c>
      <c r="J436" s="1" t="str" cm="1">
        <f t="array" ref="J436">IFERROR(_xlfn.XLOOKUP('orders(main)'!$F436,Table10[[#All],[item_id]],Table10[[#All],[item_name]]), "N/A")</f>
        <v>Flat White</v>
      </c>
      <c r="K436" s="1" t="s">
        <v>100</v>
      </c>
      <c r="L436" s="1" cm="1">
        <f t="array" ref="L436">IFERROR(_xlfn.XLOOKUP('orders(main)'!$F436,Table10[[#All],[item_id]],Table10[[#All],[item_price]]), "N/A")</f>
        <v>3.15</v>
      </c>
    </row>
    <row r="437" spans="1:12" x14ac:dyDescent="0.25">
      <c r="A437">
        <v>436</v>
      </c>
      <c r="B437" s="1" t="s">
        <v>646</v>
      </c>
      <c r="C437" s="2">
        <v>45339.322222222225</v>
      </c>
      <c r="D437" s="3">
        <v>45339.322222222225</v>
      </c>
      <c r="E437" s="4">
        <v>45339.322222222225</v>
      </c>
      <c r="F437" s="1" t="s">
        <v>117</v>
      </c>
      <c r="G437">
        <v>1</v>
      </c>
      <c r="H437" s="1" t="s">
        <v>492</v>
      </c>
      <c r="I437" s="1" t="s">
        <v>162</v>
      </c>
      <c r="J437" s="1" t="str" cm="1">
        <f t="array" ref="J437">IFERROR(_xlfn.XLOOKUP('orders(main)'!$F437,Table10[[#All],[item_id]],Table10[[#All],[item_name]]), "N/A")</f>
        <v>White Mocha</v>
      </c>
      <c r="K437" s="1" t="s">
        <v>91</v>
      </c>
      <c r="L437" s="1" cm="1">
        <f t="array" ref="L437">IFERROR(_xlfn.XLOOKUP('orders(main)'!$F437,Table10[[#All],[item_id]],Table10[[#All],[item_price]]), "N/A")</f>
        <v>4.7</v>
      </c>
    </row>
    <row r="438" spans="1:12" x14ac:dyDescent="0.25">
      <c r="A438">
        <v>437</v>
      </c>
      <c r="B438" s="1" t="s">
        <v>646</v>
      </c>
      <c r="C438" s="2">
        <v>45339.322222222225</v>
      </c>
      <c r="D438" s="3">
        <v>45339.322222222225</v>
      </c>
      <c r="E438" s="4">
        <v>45339.322222222225</v>
      </c>
      <c r="F438" s="1" t="s">
        <v>133</v>
      </c>
      <c r="G438">
        <v>1</v>
      </c>
      <c r="H438" s="1" t="s">
        <v>492</v>
      </c>
      <c r="I438" s="1" t="s">
        <v>100</v>
      </c>
      <c r="J438" s="1" t="str" cm="1">
        <f t="array" ref="J438">IFERROR(_xlfn.XLOOKUP('orders(main)'!$F438,Table10[[#All],[item_id]],Table10[[#All],[item_name]]), "N/A")</f>
        <v>Cold Mocha</v>
      </c>
      <c r="K438" s="1" t="s">
        <v>91</v>
      </c>
      <c r="L438" s="1" cm="1">
        <f t="array" ref="L438">IFERROR(_xlfn.XLOOKUP('orders(main)'!$F438,Table10[[#All],[item_id]],Table10[[#All],[item_price]]), "N/A")</f>
        <v>4.5999999999999996</v>
      </c>
    </row>
    <row r="439" spans="1:12" x14ac:dyDescent="0.25">
      <c r="A439">
        <v>438</v>
      </c>
      <c r="B439" s="1" t="s">
        <v>647</v>
      </c>
      <c r="C439" s="2">
        <v>45339.325694444444</v>
      </c>
      <c r="D439" s="3">
        <v>45339.325694444444</v>
      </c>
      <c r="E439" s="4">
        <v>45339.325694444444</v>
      </c>
      <c r="F439" s="1" t="s">
        <v>279</v>
      </c>
      <c r="G439">
        <v>1</v>
      </c>
      <c r="H439" s="1" t="s">
        <v>563</v>
      </c>
      <c r="I439" s="1" t="s">
        <v>159</v>
      </c>
      <c r="J439" s="1" t="str" cm="1">
        <f t="array" ref="J439">IFERROR(_xlfn.XLOOKUP('orders(main)'!$F439,Table10[[#All],[item_id]],Table10[[#All],[item_name]]), "N/A")</f>
        <v>N/A</v>
      </c>
      <c r="K439" s="1" t="s">
        <v>100</v>
      </c>
      <c r="L439" s="1" t="str" cm="1">
        <f t="array" ref="L439">IFERROR(_xlfn.XLOOKUP('orders(main)'!$F439,Table10[[#All],[item_id]],Table10[[#All],[item_price]]), "N/A")</f>
        <v>N/A</v>
      </c>
    </row>
    <row r="440" spans="1:12" x14ac:dyDescent="0.25">
      <c r="A440">
        <v>439</v>
      </c>
      <c r="B440" s="1" t="s">
        <v>648</v>
      </c>
      <c r="C440" s="2">
        <v>45339.32916666667</v>
      </c>
      <c r="D440" s="3">
        <v>45339.32916666667</v>
      </c>
      <c r="E440" s="4">
        <v>45339.32916666667</v>
      </c>
      <c r="F440" s="1" t="s">
        <v>92</v>
      </c>
      <c r="G440">
        <v>1</v>
      </c>
      <c r="H440" s="1" t="s">
        <v>649</v>
      </c>
      <c r="I440" s="1" t="s">
        <v>162</v>
      </c>
      <c r="J440" s="1" t="str" cm="1">
        <f t="array" ref="J440">IFERROR(_xlfn.XLOOKUP('orders(main)'!$F440,Table10[[#All],[item_id]],Table10[[#All],[item_name]]), "N/A")</f>
        <v>Latte</v>
      </c>
      <c r="K440" s="1" t="s">
        <v>88</v>
      </c>
      <c r="L440" s="1" cm="1">
        <f t="array" ref="L440">IFERROR(_xlfn.XLOOKUP('orders(main)'!$F440,Table10[[#All],[item_id]],Table10[[#All],[item_price]]), "N/A")</f>
        <v>3.45</v>
      </c>
    </row>
    <row r="441" spans="1:12" x14ac:dyDescent="0.25">
      <c r="A441">
        <v>440</v>
      </c>
      <c r="B441" s="1" t="s">
        <v>650</v>
      </c>
      <c r="C441" s="2">
        <v>45339.332638888889</v>
      </c>
      <c r="D441" s="3">
        <v>45339.332638888889</v>
      </c>
      <c r="E441" s="4">
        <v>45339.332638888889</v>
      </c>
      <c r="F441" s="1" t="s">
        <v>128</v>
      </c>
      <c r="G441">
        <v>1</v>
      </c>
      <c r="H441" s="1" t="s">
        <v>651</v>
      </c>
      <c r="I441" s="1" t="s">
        <v>159</v>
      </c>
      <c r="J441" s="1" t="str" cm="1">
        <f t="array" ref="J441">IFERROR(_xlfn.XLOOKUP('orders(main)'!$F441,Table10[[#All],[item_id]],Table10[[#All],[item_name]]), "N/A")</f>
        <v>Cold Coffee</v>
      </c>
      <c r="K441" s="1" t="s">
        <v>91</v>
      </c>
      <c r="L441" s="1" cm="1">
        <f t="array" ref="L441">IFERROR(_xlfn.XLOOKUP('orders(main)'!$F441,Table10[[#All],[item_id]],Table10[[#All],[item_price]]), "N/A")</f>
        <v>3.75</v>
      </c>
    </row>
    <row r="442" spans="1:12" x14ac:dyDescent="0.25">
      <c r="A442">
        <v>441</v>
      </c>
      <c r="B442" s="1" t="s">
        <v>650</v>
      </c>
      <c r="C442" s="2">
        <v>45339.332638888889</v>
      </c>
      <c r="D442" s="3">
        <v>45339.332638888889</v>
      </c>
      <c r="E442" s="4">
        <v>45339.332638888889</v>
      </c>
      <c r="F442" s="1" t="s">
        <v>106</v>
      </c>
      <c r="G442">
        <v>1</v>
      </c>
      <c r="H442" s="1" t="s">
        <v>651</v>
      </c>
      <c r="I442" s="1" t="s">
        <v>100</v>
      </c>
      <c r="J442" s="1" t="str" cm="1">
        <f t="array" ref="J442">IFERROR(_xlfn.XLOOKUP('orders(main)'!$F442,Table10[[#All],[item_id]],Table10[[#All],[item_name]]), "N/A")</f>
        <v>Espresso</v>
      </c>
      <c r="K442" s="1" t="s">
        <v>100</v>
      </c>
      <c r="L442" s="1" cm="1">
        <f t="array" ref="L442">IFERROR(_xlfn.XLOOKUP('orders(main)'!$F442,Table10[[#All],[item_id]],Table10[[#All],[item_price]]), "N/A")</f>
        <v>2.15</v>
      </c>
    </row>
    <row r="443" spans="1:12" x14ac:dyDescent="0.25">
      <c r="A443">
        <v>442</v>
      </c>
      <c r="B443" s="1" t="s">
        <v>652</v>
      </c>
      <c r="C443" s="2">
        <v>45339.336111111108</v>
      </c>
      <c r="D443" s="3">
        <v>45339.336111111108</v>
      </c>
      <c r="E443" s="4">
        <v>45339.336111111108</v>
      </c>
      <c r="F443" s="1" t="s">
        <v>114</v>
      </c>
      <c r="G443">
        <v>1</v>
      </c>
      <c r="H443" s="1" t="s">
        <v>413</v>
      </c>
      <c r="I443" s="1" t="s">
        <v>162</v>
      </c>
      <c r="J443" s="1" t="str" cm="1">
        <f t="array" ref="J443">IFERROR(_xlfn.XLOOKUP('orders(main)'!$F443,Table10[[#All],[item_id]],Table10[[#All],[item_name]]), "N/A")</f>
        <v>White Mocha</v>
      </c>
      <c r="K443" s="1" t="s">
        <v>88</v>
      </c>
      <c r="L443" s="1" cm="1">
        <f t="array" ref="L443">IFERROR(_xlfn.XLOOKUP('orders(main)'!$F443,Table10[[#All],[item_id]],Table10[[#All],[item_price]]), "N/A")</f>
        <v>4.5</v>
      </c>
    </row>
    <row r="444" spans="1:12" x14ac:dyDescent="0.25">
      <c r="A444">
        <v>443</v>
      </c>
      <c r="B444" s="1" t="s">
        <v>653</v>
      </c>
      <c r="C444" s="2">
        <v>45339.340277777781</v>
      </c>
      <c r="D444" s="3">
        <v>45339.340277777781</v>
      </c>
      <c r="E444" s="4">
        <v>45339.340277777781</v>
      </c>
      <c r="F444" s="1" t="s">
        <v>149</v>
      </c>
      <c r="G444">
        <v>1</v>
      </c>
      <c r="H444" s="1" t="s">
        <v>654</v>
      </c>
      <c r="I444" s="1" t="s">
        <v>159</v>
      </c>
      <c r="J444" s="1" t="str" cm="1">
        <f t="array" ref="J444">IFERROR(_xlfn.XLOOKUP('orders(main)'!$F444,Table10[[#All],[item_id]],Table10[[#All],[item_name]]), "N/A")</f>
        <v>Sandwich Salami&amp;Mozzarella</v>
      </c>
      <c r="K444" s="1" t="s">
        <v>100</v>
      </c>
      <c r="L444" s="1" cm="1">
        <f t="array" ref="L444">IFERROR(_xlfn.XLOOKUP('orders(main)'!$F444,Table10[[#All],[item_id]],Table10[[#All],[item_price]]), "N/A")</f>
        <v>5.5</v>
      </c>
    </row>
    <row r="445" spans="1:12" x14ac:dyDescent="0.25">
      <c r="A445">
        <v>444</v>
      </c>
      <c r="B445" s="1" t="s">
        <v>655</v>
      </c>
      <c r="C445" s="2">
        <v>45339.34375</v>
      </c>
      <c r="D445" s="3">
        <v>45339.34375</v>
      </c>
      <c r="E445" s="4">
        <v>45339.34375</v>
      </c>
      <c r="F445" s="1" t="s">
        <v>101</v>
      </c>
      <c r="G445">
        <v>1</v>
      </c>
      <c r="H445" s="1" t="s">
        <v>656</v>
      </c>
      <c r="I445" s="1" t="s">
        <v>162</v>
      </c>
      <c r="J445" s="1" t="str" cm="1">
        <f t="array" ref="J445">IFERROR(_xlfn.XLOOKUP('orders(main)'!$F445,Table10[[#All],[item_id]],Table10[[#All],[item_name]]), "N/A")</f>
        <v>Caramel Macchiato</v>
      </c>
      <c r="K445" s="1" t="s">
        <v>88</v>
      </c>
      <c r="L445" s="1" cm="1">
        <f t="array" ref="L445">IFERROR(_xlfn.XLOOKUP('orders(main)'!$F445,Table10[[#All],[item_id]],Table10[[#All],[item_price]]), "N/A")</f>
        <v>4.2</v>
      </c>
    </row>
    <row r="446" spans="1:12" x14ac:dyDescent="0.25">
      <c r="A446">
        <v>445</v>
      </c>
      <c r="B446" s="1" t="s">
        <v>655</v>
      </c>
      <c r="C446" s="2">
        <v>45339.34375</v>
      </c>
      <c r="D446" s="3">
        <v>45339.34375</v>
      </c>
      <c r="E446" s="4">
        <v>45339.34375</v>
      </c>
      <c r="F446" s="1" t="s">
        <v>140</v>
      </c>
      <c r="G446">
        <v>1</v>
      </c>
      <c r="H446" s="1" t="s">
        <v>656</v>
      </c>
      <c r="I446" s="1" t="s">
        <v>100</v>
      </c>
      <c r="J446" s="1" t="str" cm="1">
        <f t="array" ref="J446">IFERROR(_xlfn.XLOOKUP('orders(main)'!$F446,Table10[[#All],[item_id]],Table10[[#All],[item_name]]), "N/A")</f>
        <v>Lemonade</v>
      </c>
      <c r="K446" s="1" t="s">
        <v>88</v>
      </c>
      <c r="L446" s="1" cm="1">
        <f t="array" ref="L446">IFERROR(_xlfn.XLOOKUP('orders(main)'!$F446,Table10[[#All],[item_id]],Table10[[#All],[item_price]]), "N/A")</f>
        <v>3.35</v>
      </c>
    </row>
    <row r="447" spans="1:12" x14ac:dyDescent="0.25">
      <c r="A447">
        <v>446</v>
      </c>
      <c r="B447" s="1" t="s">
        <v>657</v>
      </c>
      <c r="C447" s="2">
        <v>45339.347222222219</v>
      </c>
      <c r="D447" s="3">
        <v>45339.347222222219</v>
      </c>
      <c r="E447" s="4">
        <v>45339.347222222219</v>
      </c>
      <c r="F447" s="1" t="s">
        <v>112</v>
      </c>
      <c r="G447">
        <v>1</v>
      </c>
      <c r="H447" s="1" t="s">
        <v>658</v>
      </c>
      <c r="I447" s="1" t="s">
        <v>159</v>
      </c>
      <c r="J447" s="1" t="str" cm="1">
        <f t="array" ref="J447">IFERROR(_xlfn.XLOOKUP('orders(main)'!$F447,Table10[[#All],[item_id]],Table10[[#All],[item_name]]), "N/A")</f>
        <v>Mocha</v>
      </c>
      <c r="K447" s="1" t="s">
        <v>91</v>
      </c>
      <c r="L447" s="1" cm="1">
        <f t="array" ref="L447">IFERROR(_xlfn.XLOOKUP('orders(main)'!$F447,Table10[[#All],[item_id]],Table10[[#All],[item_price]]), "N/A")</f>
        <v>4.5999999999999996</v>
      </c>
    </row>
    <row r="448" spans="1:12" x14ac:dyDescent="0.25">
      <c r="A448">
        <v>447</v>
      </c>
      <c r="B448" s="1" t="s">
        <v>659</v>
      </c>
      <c r="C448" s="2">
        <v>45339.350694444445</v>
      </c>
      <c r="D448" s="3">
        <v>45339.350694444445</v>
      </c>
      <c r="E448" s="4">
        <v>45339.350694444445</v>
      </c>
      <c r="F448" s="1" t="s">
        <v>292</v>
      </c>
      <c r="G448">
        <v>1</v>
      </c>
      <c r="H448" s="1" t="s">
        <v>616</v>
      </c>
      <c r="I448" s="1" t="s">
        <v>162</v>
      </c>
      <c r="J448" s="1" t="str" cm="1">
        <f t="array" ref="J448">IFERROR(_xlfn.XLOOKUP('orders(main)'!$F448,Table10[[#All],[item_id]],Table10[[#All],[item_name]]), "N/A")</f>
        <v>N/A</v>
      </c>
      <c r="K448" s="1" t="s">
        <v>100</v>
      </c>
      <c r="L448" s="1" t="str" cm="1">
        <f t="array" ref="L448">IFERROR(_xlfn.XLOOKUP('orders(main)'!$F448,Table10[[#All],[item_id]],Table10[[#All],[item_price]]), "N/A")</f>
        <v>N/A</v>
      </c>
    </row>
    <row r="449" spans="1:12" x14ac:dyDescent="0.25">
      <c r="A449">
        <v>448</v>
      </c>
      <c r="B449" s="1" t="s">
        <v>660</v>
      </c>
      <c r="C449" s="2">
        <v>45339.354166666664</v>
      </c>
      <c r="D449" s="3">
        <v>45339.354166666664</v>
      </c>
      <c r="E449" s="4">
        <v>45339.354166666664</v>
      </c>
      <c r="F449" s="1" t="s">
        <v>119</v>
      </c>
      <c r="G449">
        <v>1</v>
      </c>
      <c r="H449" s="1" t="s">
        <v>661</v>
      </c>
      <c r="I449" s="1" t="s">
        <v>159</v>
      </c>
      <c r="J449" s="1" t="str" cm="1">
        <f t="array" ref="J449">IFERROR(_xlfn.XLOOKUP('orders(main)'!$F449,Table10[[#All],[item_id]],Table10[[#All],[item_name]]), "N/A")</f>
        <v>Hot Chocolate</v>
      </c>
      <c r="K449" s="1" t="s">
        <v>88</v>
      </c>
      <c r="L449" s="1" cm="1">
        <f t="array" ref="L449">IFERROR(_xlfn.XLOOKUP('orders(main)'!$F449,Table10[[#All],[item_id]],Table10[[#All],[item_price]]), "N/A")</f>
        <v>4.2</v>
      </c>
    </row>
    <row r="450" spans="1:12" x14ac:dyDescent="0.25">
      <c r="A450">
        <v>449</v>
      </c>
      <c r="B450" s="1" t="s">
        <v>660</v>
      </c>
      <c r="C450" s="2">
        <v>45339.354166666664</v>
      </c>
      <c r="D450" s="3">
        <v>45339.354166666664</v>
      </c>
      <c r="E450" s="4">
        <v>45339.354166666664</v>
      </c>
      <c r="F450" s="1" t="s">
        <v>135</v>
      </c>
      <c r="G450">
        <v>1</v>
      </c>
      <c r="H450" s="1" t="s">
        <v>661</v>
      </c>
      <c r="I450" s="1" t="s">
        <v>100</v>
      </c>
      <c r="J450" s="1" t="str" cm="1">
        <f t="array" ref="J450">IFERROR(_xlfn.XLOOKUP('orders(main)'!$F450,Table10[[#All],[item_id]],Table10[[#All],[item_name]]), "N/A")</f>
        <v>Iced Tea</v>
      </c>
      <c r="K450" s="1" t="s">
        <v>88</v>
      </c>
      <c r="L450" s="1" cm="1">
        <f t="array" ref="L450">IFERROR(_xlfn.XLOOKUP('orders(main)'!$F450,Table10[[#All],[item_id]],Table10[[#All],[item_price]]), "N/A")</f>
        <v>3.25</v>
      </c>
    </row>
    <row r="451" spans="1:12" x14ac:dyDescent="0.25">
      <c r="A451">
        <v>450</v>
      </c>
      <c r="B451" s="1" t="s">
        <v>662</v>
      </c>
      <c r="C451" s="2">
        <v>45339.357638888891</v>
      </c>
      <c r="D451" s="3">
        <v>45339.357638888891</v>
      </c>
      <c r="E451" s="4">
        <v>45339.357638888891</v>
      </c>
      <c r="F451" s="1" t="s">
        <v>89</v>
      </c>
      <c r="G451">
        <v>1</v>
      </c>
      <c r="H451" s="1" t="s">
        <v>663</v>
      </c>
      <c r="I451" s="1" t="s">
        <v>162</v>
      </c>
      <c r="J451" s="1" t="str" cm="1">
        <f t="array" ref="J451">IFERROR(_xlfn.XLOOKUP('orders(main)'!$F451,Table10[[#All],[item_id]],Table10[[#All],[item_name]]), "N/A")</f>
        <v>Cappuccino</v>
      </c>
      <c r="K451" s="1" t="s">
        <v>91</v>
      </c>
      <c r="L451" s="1" cm="1">
        <f t="array" ref="L451">IFERROR(_xlfn.XLOOKUP('orders(main)'!$F451,Table10[[#All],[item_id]],Table10[[#All],[item_price]]), "N/A")</f>
        <v>3.75</v>
      </c>
    </row>
    <row r="452" spans="1:12" x14ac:dyDescent="0.25">
      <c r="A452">
        <v>451</v>
      </c>
      <c r="B452" s="1" t="s">
        <v>664</v>
      </c>
      <c r="C452" s="2">
        <v>45339.361111111109</v>
      </c>
      <c r="D452" s="3">
        <v>45339.361111111109</v>
      </c>
      <c r="E452" s="4">
        <v>45339.361111111109</v>
      </c>
      <c r="F452" s="1" t="s">
        <v>268</v>
      </c>
      <c r="G452">
        <v>1</v>
      </c>
      <c r="H452" s="1" t="s">
        <v>665</v>
      </c>
      <c r="I452" s="1" t="s">
        <v>159</v>
      </c>
      <c r="J452" s="1" t="str" cm="1">
        <f t="array" ref="J452">IFERROR(_xlfn.XLOOKUP('orders(main)'!$F452,Table10[[#All],[item_id]],Table10[[#All],[item_name]]), "N/A")</f>
        <v>N/A</v>
      </c>
      <c r="K452" s="1" t="s">
        <v>100</v>
      </c>
      <c r="L452" s="1" t="str" cm="1">
        <f t="array" ref="L452">IFERROR(_xlfn.XLOOKUP('orders(main)'!$F452,Table10[[#All],[item_id]],Table10[[#All],[item_price]]), "N/A")</f>
        <v>N/A</v>
      </c>
    </row>
    <row r="453" spans="1:12" x14ac:dyDescent="0.25">
      <c r="A453">
        <v>452</v>
      </c>
      <c r="B453" s="1" t="s">
        <v>666</v>
      </c>
      <c r="C453" s="2">
        <v>45339.364583333336</v>
      </c>
      <c r="D453" s="3">
        <v>45339.364583333336</v>
      </c>
      <c r="E453" s="4">
        <v>45339.364583333336</v>
      </c>
      <c r="F453" s="1" t="s">
        <v>124</v>
      </c>
      <c r="G453">
        <v>1</v>
      </c>
      <c r="H453" s="1" t="s">
        <v>624</v>
      </c>
      <c r="I453" s="1" t="s">
        <v>162</v>
      </c>
      <c r="J453" s="1" t="str" cm="1">
        <f t="array" ref="J453">IFERROR(_xlfn.XLOOKUP('orders(main)'!$F453,Table10[[#All],[item_id]],Table10[[#All],[item_name]]), "N/A")</f>
        <v>Cold Coffee</v>
      </c>
      <c r="K453" s="1" t="s">
        <v>88</v>
      </c>
      <c r="L453" s="1" cm="1">
        <f t="array" ref="L453">IFERROR(_xlfn.XLOOKUP('orders(main)'!$F453,Table10[[#All],[item_id]],Table10[[#All],[item_price]]), "N/A")</f>
        <v>3.45</v>
      </c>
    </row>
    <row r="454" spans="1:12" x14ac:dyDescent="0.25">
      <c r="A454">
        <v>453</v>
      </c>
      <c r="B454" s="1" t="s">
        <v>667</v>
      </c>
      <c r="C454" s="2">
        <v>45339.368750000001</v>
      </c>
      <c r="D454" s="3">
        <v>45339.368750000001</v>
      </c>
      <c r="E454" s="4">
        <v>45339.368750000001</v>
      </c>
      <c r="F454" s="1" t="s">
        <v>104</v>
      </c>
      <c r="G454">
        <v>1</v>
      </c>
      <c r="H454" s="1" t="s">
        <v>585</v>
      </c>
      <c r="I454" s="1" t="s">
        <v>159</v>
      </c>
      <c r="J454" s="1" t="str" cm="1">
        <f t="array" ref="J454">IFERROR(_xlfn.XLOOKUP('orders(main)'!$F454,Table10[[#All],[item_id]],Table10[[#All],[item_name]]), "N/A")</f>
        <v>Caramel Macchiato</v>
      </c>
      <c r="K454" s="1" t="s">
        <v>91</v>
      </c>
      <c r="L454" s="1" cm="1">
        <f t="array" ref="L454">IFERROR(_xlfn.XLOOKUP('orders(main)'!$F454,Table10[[#All],[item_id]],Table10[[#All],[item_price]]), "N/A")</f>
        <v>4.5999999999999996</v>
      </c>
    </row>
    <row r="455" spans="1:12" x14ac:dyDescent="0.25">
      <c r="A455">
        <v>454</v>
      </c>
      <c r="B455" s="1" t="s">
        <v>667</v>
      </c>
      <c r="C455" s="2">
        <v>45339.368750000001</v>
      </c>
      <c r="D455" s="3">
        <v>45339.368750000001</v>
      </c>
      <c r="E455" s="4">
        <v>45339.368750000001</v>
      </c>
      <c r="F455" s="1" t="s">
        <v>145</v>
      </c>
      <c r="G455">
        <v>1</v>
      </c>
      <c r="H455" s="1" t="s">
        <v>585</v>
      </c>
      <c r="I455" s="1" t="s">
        <v>100</v>
      </c>
      <c r="J455" s="1" t="str" cm="1">
        <f t="array" ref="J455">IFERROR(_xlfn.XLOOKUP('orders(main)'!$F455,Table10[[#All],[item_id]],Table10[[#All],[item_name]]), "N/A")</f>
        <v>Sandwich Ham&amp;Cheese</v>
      </c>
      <c r="K455" s="1" t="s">
        <v>100</v>
      </c>
      <c r="L455" s="1" cm="1">
        <f t="array" ref="L455">IFERROR(_xlfn.XLOOKUP('orders(main)'!$F455,Table10[[#All],[item_id]],Table10[[#All],[item_price]]), "N/A")</f>
        <v>5.6</v>
      </c>
    </row>
    <row r="456" spans="1:12" x14ac:dyDescent="0.25">
      <c r="A456">
        <v>455</v>
      </c>
      <c r="B456" s="1" t="s">
        <v>668</v>
      </c>
      <c r="C456" s="2">
        <v>45339.37222222222</v>
      </c>
      <c r="D456" s="3">
        <v>45339.37222222222</v>
      </c>
      <c r="E456" s="4">
        <v>45339.37222222222</v>
      </c>
      <c r="F456" s="1" t="s">
        <v>84</v>
      </c>
      <c r="G456">
        <v>1</v>
      </c>
      <c r="H456" s="1" t="s">
        <v>669</v>
      </c>
      <c r="I456" s="1" t="s">
        <v>162</v>
      </c>
      <c r="J456" s="1" t="str" cm="1">
        <f t="array" ref="J456">IFERROR(_xlfn.XLOOKUP('orders(main)'!$F456,Table10[[#All],[item_id]],Table10[[#All],[item_name]]), "N/A")</f>
        <v>Cappuccino</v>
      </c>
      <c r="K456" s="1" t="s">
        <v>88</v>
      </c>
      <c r="L456" s="1" cm="1">
        <f t="array" ref="L456">IFERROR(_xlfn.XLOOKUP('orders(main)'!$F456,Table10[[#All],[item_id]],Table10[[#All],[item_price]]), "N/A")</f>
        <v>3.45</v>
      </c>
    </row>
    <row r="457" spans="1:12" x14ac:dyDescent="0.25">
      <c r="A457">
        <v>456</v>
      </c>
      <c r="B457" s="1" t="s">
        <v>670</v>
      </c>
      <c r="C457" s="2">
        <v>45339.375694444447</v>
      </c>
      <c r="D457" s="3">
        <v>45339.375694444447</v>
      </c>
      <c r="E457" s="4">
        <v>45339.375694444447</v>
      </c>
      <c r="F457" s="1" t="s">
        <v>130</v>
      </c>
      <c r="G457">
        <v>1</v>
      </c>
      <c r="H457" s="1" t="s">
        <v>671</v>
      </c>
      <c r="I457" s="1" t="s">
        <v>159</v>
      </c>
      <c r="J457" s="1" t="str" cm="1">
        <f t="array" ref="J457">IFERROR(_xlfn.XLOOKUP('orders(main)'!$F457,Table10[[#All],[item_id]],Table10[[#All],[item_name]]), "N/A")</f>
        <v>Cold Mocha</v>
      </c>
      <c r="K457" s="1" t="s">
        <v>88</v>
      </c>
      <c r="L457" s="1" cm="1">
        <f t="array" ref="L457">IFERROR(_xlfn.XLOOKUP('orders(main)'!$F457,Table10[[#All],[item_id]],Table10[[#All],[item_price]]), "N/A")</f>
        <v>4</v>
      </c>
    </row>
    <row r="458" spans="1:12" x14ac:dyDescent="0.25">
      <c r="A458">
        <v>457</v>
      </c>
      <c r="B458" s="1" t="s">
        <v>672</v>
      </c>
      <c r="C458" s="2">
        <v>45339.379166666666</v>
      </c>
      <c r="D458" s="3">
        <v>45339.379166666666</v>
      </c>
      <c r="E458" s="4">
        <v>45339.379166666666</v>
      </c>
      <c r="F458" s="1" t="s">
        <v>95</v>
      </c>
      <c r="G458">
        <v>1</v>
      </c>
      <c r="H458" s="1" t="s">
        <v>673</v>
      </c>
      <c r="I458" s="1" t="s">
        <v>162</v>
      </c>
      <c r="J458" s="1" t="str" cm="1">
        <f t="array" ref="J458">IFERROR(_xlfn.XLOOKUP('orders(main)'!$F458,Table10[[#All],[item_id]],Table10[[#All],[item_name]]), "N/A")</f>
        <v>Latte</v>
      </c>
      <c r="K458" s="1" t="s">
        <v>91</v>
      </c>
      <c r="L458" s="1" cm="1">
        <f t="array" ref="L458">IFERROR(_xlfn.XLOOKUP('orders(main)'!$F458,Table10[[#All],[item_id]],Table10[[#All],[item_price]]), "N/A")</f>
        <v>3.75</v>
      </c>
    </row>
    <row r="459" spans="1:12" x14ac:dyDescent="0.25">
      <c r="A459">
        <v>458</v>
      </c>
      <c r="B459" s="1" t="s">
        <v>672</v>
      </c>
      <c r="C459" s="2">
        <v>45339.379166666666</v>
      </c>
      <c r="D459" s="3">
        <v>45339.379166666666</v>
      </c>
      <c r="E459" s="4">
        <v>45339.379166666666</v>
      </c>
      <c r="F459" s="1" t="s">
        <v>138</v>
      </c>
      <c r="G459">
        <v>1</v>
      </c>
      <c r="H459" s="1" t="s">
        <v>673</v>
      </c>
      <c r="I459" s="1" t="s">
        <v>100</v>
      </c>
      <c r="J459" s="1" t="str" cm="1">
        <f t="array" ref="J459">IFERROR(_xlfn.XLOOKUP('orders(main)'!$F459,Table10[[#All],[item_id]],Table10[[#All],[item_name]]), "N/A")</f>
        <v>Iced Tea</v>
      </c>
      <c r="K459" s="1" t="s">
        <v>91</v>
      </c>
      <c r="L459" s="1" cm="1">
        <f t="array" ref="L459">IFERROR(_xlfn.XLOOKUP('orders(main)'!$F459,Table10[[#All],[item_id]],Table10[[#All],[item_price]]), "N/A")</f>
        <v>3.55</v>
      </c>
    </row>
    <row r="460" spans="1:12" x14ac:dyDescent="0.25">
      <c r="A460">
        <v>459</v>
      </c>
      <c r="B460" s="1" t="s">
        <v>674</v>
      </c>
      <c r="C460" s="2">
        <v>45339.382638888892</v>
      </c>
      <c r="D460" s="3">
        <v>45339.382638888892</v>
      </c>
      <c r="E460" s="4">
        <v>45339.382638888892</v>
      </c>
      <c r="F460" s="1" t="s">
        <v>109</v>
      </c>
      <c r="G460">
        <v>1</v>
      </c>
      <c r="H460" s="1" t="s">
        <v>675</v>
      </c>
      <c r="I460" s="1" t="s">
        <v>159</v>
      </c>
      <c r="J460" s="1" t="str" cm="1">
        <f t="array" ref="J460">IFERROR(_xlfn.XLOOKUP('orders(main)'!$F460,Table10[[#All],[item_id]],Table10[[#All],[item_name]]), "N/A")</f>
        <v>Mocha</v>
      </c>
      <c r="K460" s="1" t="s">
        <v>88</v>
      </c>
      <c r="L460" s="1" cm="1">
        <f t="array" ref="L460">IFERROR(_xlfn.XLOOKUP('orders(main)'!$F460,Table10[[#All],[item_id]],Table10[[#All],[item_price]]), "N/A")</f>
        <v>4</v>
      </c>
    </row>
    <row r="461" spans="1:12" x14ac:dyDescent="0.25">
      <c r="A461">
        <v>460</v>
      </c>
      <c r="B461" s="1" t="s">
        <v>676</v>
      </c>
      <c r="C461" s="2">
        <v>45339.386111111111</v>
      </c>
      <c r="D461" s="3">
        <v>45339.386111111111</v>
      </c>
      <c r="E461" s="4">
        <v>45339.386111111111</v>
      </c>
      <c r="F461" s="1" t="s">
        <v>286</v>
      </c>
      <c r="G461">
        <v>1</v>
      </c>
      <c r="H461" s="1" t="s">
        <v>263</v>
      </c>
      <c r="I461" s="1" t="s">
        <v>162</v>
      </c>
      <c r="J461" s="1" t="str" cm="1">
        <f t="array" ref="J461">IFERROR(_xlfn.XLOOKUP('orders(main)'!$F461,Table10[[#All],[item_id]],Table10[[#All],[item_name]]), "N/A")</f>
        <v>N/A</v>
      </c>
      <c r="K461" s="1" t="s">
        <v>100</v>
      </c>
      <c r="L461" s="1" t="str" cm="1">
        <f t="array" ref="L461">IFERROR(_xlfn.XLOOKUP('orders(main)'!$F461,Table10[[#All],[item_id]],Table10[[#All],[item_price]]), "N/A")</f>
        <v>N/A</v>
      </c>
    </row>
    <row r="462" spans="1:12" x14ac:dyDescent="0.25">
      <c r="A462">
        <v>461</v>
      </c>
      <c r="B462" s="1" t="s">
        <v>677</v>
      </c>
      <c r="C462" s="2">
        <v>45339.38958333333</v>
      </c>
      <c r="D462" s="3">
        <v>45339.38958333333</v>
      </c>
      <c r="E462" s="4">
        <v>45339.38958333333</v>
      </c>
      <c r="F462" s="1" t="s">
        <v>117</v>
      </c>
      <c r="G462">
        <v>1</v>
      </c>
      <c r="H462" s="1" t="s">
        <v>678</v>
      </c>
      <c r="I462" s="1" t="s">
        <v>159</v>
      </c>
      <c r="J462" s="1" t="str" cm="1">
        <f t="array" ref="J462">IFERROR(_xlfn.XLOOKUP('orders(main)'!$F462,Table10[[#All],[item_id]],Table10[[#All],[item_name]]), "N/A")</f>
        <v>White Mocha</v>
      </c>
      <c r="K462" s="1" t="s">
        <v>91</v>
      </c>
      <c r="L462" s="1" cm="1">
        <f t="array" ref="L462">IFERROR(_xlfn.XLOOKUP('orders(main)'!$F462,Table10[[#All],[item_id]],Table10[[#All],[item_price]]), "N/A")</f>
        <v>4.7</v>
      </c>
    </row>
    <row r="463" spans="1:12" x14ac:dyDescent="0.25">
      <c r="A463">
        <v>462</v>
      </c>
      <c r="B463" s="1" t="s">
        <v>679</v>
      </c>
      <c r="C463" s="2">
        <v>45339.393750000003</v>
      </c>
      <c r="D463" s="3">
        <v>45339.393750000003</v>
      </c>
      <c r="E463" s="4">
        <v>45339.393750000003</v>
      </c>
      <c r="F463" s="1" t="s">
        <v>133</v>
      </c>
      <c r="G463">
        <v>1</v>
      </c>
      <c r="H463" s="1" t="s">
        <v>553</v>
      </c>
      <c r="I463" s="1" t="s">
        <v>162</v>
      </c>
      <c r="J463" s="1" t="str" cm="1">
        <f t="array" ref="J463">IFERROR(_xlfn.XLOOKUP('orders(main)'!$F463,Table10[[#All],[item_id]],Table10[[#All],[item_name]]), "N/A")</f>
        <v>Cold Mocha</v>
      </c>
      <c r="K463" s="1" t="s">
        <v>91</v>
      </c>
      <c r="L463" s="1" cm="1">
        <f t="array" ref="L463">IFERROR(_xlfn.XLOOKUP('orders(main)'!$F463,Table10[[#All],[item_id]],Table10[[#All],[item_price]]), "N/A")</f>
        <v>4.5999999999999996</v>
      </c>
    </row>
    <row r="464" spans="1:12" x14ac:dyDescent="0.25">
      <c r="A464">
        <v>463</v>
      </c>
      <c r="B464" s="1" t="s">
        <v>679</v>
      </c>
      <c r="C464" s="2">
        <v>45339.393750000003</v>
      </c>
      <c r="D464" s="3">
        <v>45339.393750000003</v>
      </c>
      <c r="E464" s="4">
        <v>45339.393750000003</v>
      </c>
      <c r="F464" s="1" t="s">
        <v>143</v>
      </c>
      <c r="G464">
        <v>1</v>
      </c>
      <c r="H464" s="1" t="s">
        <v>553</v>
      </c>
      <c r="I464" s="1" t="s">
        <v>100</v>
      </c>
      <c r="J464" s="1" t="str" cm="1">
        <f t="array" ref="J464">IFERROR(_xlfn.XLOOKUP('orders(main)'!$F464,Table10[[#All],[item_id]],Table10[[#All],[item_name]]), "N/A")</f>
        <v>Lemonade</v>
      </c>
      <c r="K464" s="1" t="s">
        <v>91</v>
      </c>
      <c r="L464" s="1" cm="1">
        <f t="array" ref="L464">IFERROR(_xlfn.XLOOKUP('orders(main)'!$F464,Table10[[#All],[item_id]],Table10[[#All],[item_price]]), "N/A")</f>
        <v>3.75</v>
      </c>
    </row>
    <row r="465" spans="1:12" x14ac:dyDescent="0.25">
      <c r="A465">
        <v>464</v>
      </c>
      <c r="B465" s="1" t="s">
        <v>680</v>
      </c>
      <c r="C465" s="2">
        <v>45339.397222222222</v>
      </c>
      <c r="D465" s="3">
        <v>45339.397222222222</v>
      </c>
      <c r="E465" s="4">
        <v>45339.397222222222</v>
      </c>
      <c r="F465" s="1" t="s">
        <v>97</v>
      </c>
      <c r="G465">
        <v>1</v>
      </c>
      <c r="H465" s="1" t="s">
        <v>681</v>
      </c>
      <c r="I465" s="1" t="s">
        <v>159</v>
      </c>
      <c r="J465" s="1" t="str" cm="1">
        <f t="array" ref="J465">IFERROR(_xlfn.XLOOKUP('orders(main)'!$F465,Table10[[#All],[item_id]],Table10[[#All],[item_name]]), "N/A")</f>
        <v>Flat White</v>
      </c>
      <c r="K465" s="1" t="s">
        <v>100</v>
      </c>
      <c r="L465" s="1" cm="1">
        <f t="array" ref="L465">IFERROR(_xlfn.XLOOKUP('orders(main)'!$F465,Table10[[#All],[item_id]],Table10[[#All],[item_price]]), "N/A")</f>
        <v>3.15</v>
      </c>
    </row>
    <row r="466" spans="1:12" x14ac:dyDescent="0.25">
      <c r="A466">
        <v>465</v>
      </c>
      <c r="B466" s="1" t="s">
        <v>682</v>
      </c>
      <c r="C466" s="2">
        <v>45339.400694444441</v>
      </c>
      <c r="D466" s="3">
        <v>45339.400694444441</v>
      </c>
      <c r="E466" s="4">
        <v>45339.400694444441</v>
      </c>
      <c r="F466" s="1" t="s">
        <v>114</v>
      </c>
      <c r="G466">
        <v>1</v>
      </c>
      <c r="H466" s="1" t="s">
        <v>683</v>
      </c>
      <c r="I466" s="1" t="s">
        <v>162</v>
      </c>
      <c r="J466" s="1" t="str" cm="1">
        <f t="array" ref="J466">IFERROR(_xlfn.XLOOKUP('orders(main)'!$F466,Table10[[#All],[item_id]],Table10[[#All],[item_name]]), "N/A")</f>
        <v>White Mocha</v>
      </c>
      <c r="K466" s="1" t="s">
        <v>88</v>
      </c>
      <c r="L466" s="1" cm="1">
        <f t="array" ref="L466">IFERROR(_xlfn.XLOOKUP('orders(main)'!$F466,Table10[[#All],[item_id]],Table10[[#All],[item_price]]), "N/A")</f>
        <v>4.5</v>
      </c>
    </row>
    <row r="467" spans="1:12" x14ac:dyDescent="0.25">
      <c r="A467">
        <v>466</v>
      </c>
      <c r="B467" s="1" t="s">
        <v>684</v>
      </c>
      <c r="C467" s="2">
        <v>45339.404166666667</v>
      </c>
      <c r="D467" s="3">
        <v>45339.404166666667</v>
      </c>
      <c r="E467" s="4">
        <v>45339.404166666667</v>
      </c>
      <c r="F467" s="1" t="s">
        <v>279</v>
      </c>
      <c r="G467">
        <v>1</v>
      </c>
      <c r="H467" s="1" t="s">
        <v>685</v>
      </c>
      <c r="I467" s="1" t="s">
        <v>159</v>
      </c>
      <c r="J467" s="1" t="str" cm="1">
        <f t="array" ref="J467">IFERROR(_xlfn.XLOOKUP('orders(main)'!$F467,Table10[[#All],[item_id]],Table10[[#All],[item_name]]), "N/A")</f>
        <v>N/A</v>
      </c>
      <c r="K467" s="1" t="s">
        <v>100</v>
      </c>
      <c r="L467" s="1" t="str" cm="1">
        <f t="array" ref="L467">IFERROR(_xlfn.XLOOKUP('orders(main)'!$F467,Table10[[#All],[item_id]],Table10[[#All],[item_price]]), "N/A")</f>
        <v>N/A</v>
      </c>
    </row>
    <row r="468" spans="1:12" x14ac:dyDescent="0.25">
      <c r="A468">
        <v>467</v>
      </c>
      <c r="B468" s="1" t="s">
        <v>686</v>
      </c>
      <c r="C468" s="2">
        <v>45339.407638888886</v>
      </c>
      <c r="D468" s="3">
        <v>45339.407638888886</v>
      </c>
      <c r="E468" s="4">
        <v>45339.407638888886</v>
      </c>
      <c r="F468" s="1" t="s">
        <v>92</v>
      </c>
      <c r="G468">
        <v>1</v>
      </c>
      <c r="H468" s="1" t="s">
        <v>687</v>
      </c>
      <c r="I468" s="1" t="s">
        <v>162</v>
      </c>
      <c r="J468" s="1" t="str" cm="1">
        <f t="array" ref="J468">IFERROR(_xlfn.XLOOKUP('orders(main)'!$F468,Table10[[#All],[item_id]],Table10[[#All],[item_name]]), "N/A")</f>
        <v>Latte</v>
      </c>
      <c r="K468" s="1" t="s">
        <v>88</v>
      </c>
      <c r="L468" s="1" cm="1">
        <f t="array" ref="L468">IFERROR(_xlfn.XLOOKUP('orders(main)'!$F468,Table10[[#All],[item_id]],Table10[[#All],[item_price]]), "N/A")</f>
        <v>3.45</v>
      </c>
    </row>
    <row r="469" spans="1:12" x14ac:dyDescent="0.25">
      <c r="A469">
        <v>468</v>
      </c>
      <c r="B469" s="1" t="s">
        <v>688</v>
      </c>
      <c r="C469" s="2">
        <v>45339.411111111112</v>
      </c>
      <c r="D469" s="3">
        <v>45339.411111111112</v>
      </c>
      <c r="E469" s="4">
        <v>45339.411111111112</v>
      </c>
      <c r="F469" s="1" t="s">
        <v>128</v>
      </c>
      <c r="G469">
        <v>1</v>
      </c>
      <c r="H469" s="1" t="s">
        <v>689</v>
      </c>
      <c r="I469" s="1" t="s">
        <v>159</v>
      </c>
      <c r="J469" s="1" t="str" cm="1">
        <f t="array" ref="J469">IFERROR(_xlfn.XLOOKUP('orders(main)'!$F469,Table10[[#All],[item_id]],Table10[[#All],[item_name]]), "N/A")</f>
        <v>Cold Coffee</v>
      </c>
      <c r="K469" s="1" t="s">
        <v>91</v>
      </c>
      <c r="L469" s="1" cm="1">
        <f t="array" ref="L469">IFERROR(_xlfn.XLOOKUP('orders(main)'!$F469,Table10[[#All],[item_id]],Table10[[#All],[item_price]]), "N/A")</f>
        <v>3.75</v>
      </c>
    </row>
    <row r="470" spans="1:12" x14ac:dyDescent="0.25">
      <c r="A470">
        <v>469</v>
      </c>
      <c r="B470" s="1" t="s">
        <v>688</v>
      </c>
      <c r="C470" s="2">
        <v>45339.411111111112</v>
      </c>
      <c r="D470" s="3">
        <v>45339.411111111112</v>
      </c>
      <c r="E470" s="4">
        <v>45339.411111111112</v>
      </c>
      <c r="F470" s="1" t="s">
        <v>149</v>
      </c>
      <c r="G470">
        <v>1</v>
      </c>
      <c r="H470" s="1" t="s">
        <v>689</v>
      </c>
      <c r="I470" s="1" t="s">
        <v>100</v>
      </c>
      <c r="J470" s="1" t="str" cm="1">
        <f t="array" ref="J470">IFERROR(_xlfn.XLOOKUP('orders(main)'!$F470,Table10[[#All],[item_id]],Table10[[#All],[item_name]]), "N/A")</f>
        <v>Sandwich Salami&amp;Mozzarella</v>
      </c>
      <c r="K470" s="1" t="s">
        <v>100</v>
      </c>
      <c r="L470" s="1" cm="1">
        <f t="array" ref="L470">IFERROR(_xlfn.XLOOKUP('orders(main)'!$F470,Table10[[#All],[item_id]],Table10[[#All],[item_price]]), "N/A")</f>
        <v>5.5</v>
      </c>
    </row>
    <row r="471" spans="1:12" x14ac:dyDescent="0.25">
      <c r="A471">
        <v>470</v>
      </c>
      <c r="B471" s="1" t="s">
        <v>690</v>
      </c>
      <c r="C471" s="2">
        <v>45339.414583333331</v>
      </c>
      <c r="D471" s="3">
        <v>45339.414583333331</v>
      </c>
      <c r="E471" s="4">
        <v>45339.414583333331</v>
      </c>
      <c r="F471" s="1" t="s">
        <v>106</v>
      </c>
      <c r="G471">
        <v>1</v>
      </c>
      <c r="H471" s="1" t="s">
        <v>492</v>
      </c>
      <c r="I471" s="1" t="s">
        <v>162</v>
      </c>
      <c r="J471" s="1" t="str" cm="1">
        <f t="array" ref="J471">IFERROR(_xlfn.XLOOKUP('orders(main)'!$F471,Table10[[#All],[item_id]],Table10[[#All],[item_name]]), "N/A")</f>
        <v>Espresso</v>
      </c>
      <c r="K471" s="1" t="s">
        <v>100</v>
      </c>
      <c r="L471" s="1" cm="1">
        <f t="array" ref="L471">IFERROR(_xlfn.XLOOKUP('orders(main)'!$F471,Table10[[#All],[item_id]],Table10[[#All],[item_price]]), "N/A")</f>
        <v>2.15</v>
      </c>
    </row>
    <row r="472" spans="1:12" x14ac:dyDescent="0.25">
      <c r="A472">
        <v>471</v>
      </c>
      <c r="B472" s="1" t="s">
        <v>690</v>
      </c>
      <c r="C472" s="2">
        <v>45339.422222222223</v>
      </c>
      <c r="D472" s="3">
        <v>45339.422222222223</v>
      </c>
      <c r="E472" s="4">
        <v>45339.422222222223</v>
      </c>
      <c r="F472" s="1" t="s">
        <v>128</v>
      </c>
      <c r="G472">
        <v>1</v>
      </c>
      <c r="H472" s="1" t="s">
        <v>560</v>
      </c>
      <c r="I472" s="1" t="s">
        <v>100</v>
      </c>
      <c r="J472" s="1" t="str" cm="1">
        <f t="array" ref="J472">IFERROR(_xlfn.XLOOKUP('orders(main)'!$F472,Table10[[#All],[item_id]],Table10[[#All],[item_name]]), "N/A")</f>
        <v>Cold Coffee</v>
      </c>
      <c r="K472" s="1" t="s">
        <v>91</v>
      </c>
      <c r="L472" s="1" cm="1">
        <f t="array" ref="L472">IFERROR(_xlfn.XLOOKUP('orders(main)'!$F472,Table10[[#All],[item_id]],Table10[[#All],[item_price]]), "N/A")</f>
        <v>3.75</v>
      </c>
    </row>
    <row r="473" spans="1:12" x14ac:dyDescent="0.25">
      <c r="A473">
        <v>472</v>
      </c>
      <c r="B473" s="1" t="s">
        <v>691</v>
      </c>
      <c r="C473" s="2">
        <v>45339.433333333334</v>
      </c>
      <c r="D473" s="3">
        <v>45339.433333333334</v>
      </c>
      <c r="E473" s="4">
        <v>45339.433333333334</v>
      </c>
      <c r="F473" s="1" t="s">
        <v>149</v>
      </c>
      <c r="G473">
        <v>1</v>
      </c>
      <c r="H473" s="1" t="s">
        <v>158</v>
      </c>
      <c r="I473" s="1" t="s">
        <v>162</v>
      </c>
      <c r="J473" s="1" t="str" cm="1">
        <f t="array" ref="J473">IFERROR(_xlfn.XLOOKUP('orders(main)'!$F473,Table10[[#All],[item_id]],Table10[[#All],[item_name]]), "N/A")</f>
        <v>Sandwich Salami&amp;Mozzarella</v>
      </c>
      <c r="K473" s="1" t="s">
        <v>100</v>
      </c>
      <c r="L473" s="1" cm="1">
        <f t="array" ref="L473">IFERROR(_xlfn.XLOOKUP('orders(main)'!$F473,Table10[[#All],[item_id]],Table10[[#All],[item_price]]), "N/A")</f>
        <v>5.5</v>
      </c>
    </row>
    <row r="474" spans="1:12" x14ac:dyDescent="0.25">
      <c r="A474">
        <v>473</v>
      </c>
      <c r="B474" s="1" t="s">
        <v>691</v>
      </c>
      <c r="C474" s="2">
        <v>45339.433333333334</v>
      </c>
      <c r="D474" s="3">
        <v>45339.433333333334</v>
      </c>
      <c r="E474" s="4">
        <v>45339.433333333334</v>
      </c>
      <c r="F474" s="1" t="s">
        <v>106</v>
      </c>
      <c r="G474">
        <v>1</v>
      </c>
      <c r="H474" s="1" t="s">
        <v>158</v>
      </c>
      <c r="I474" s="1" t="s">
        <v>100</v>
      </c>
      <c r="J474" s="1" t="str" cm="1">
        <f t="array" ref="J474">IFERROR(_xlfn.XLOOKUP('orders(main)'!$F474,Table10[[#All],[item_id]],Table10[[#All],[item_name]]), "N/A")</f>
        <v>Espresso</v>
      </c>
      <c r="K474" s="1" t="s">
        <v>100</v>
      </c>
      <c r="L474" s="1" cm="1">
        <f t="array" ref="L474">IFERROR(_xlfn.XLOOKUP('orders(main)'!$F474,Table10[[#All],[item_id]],Table10[[#All],[item_price]]), "N/A")</f>
        <v>2.15</v>
      </c>
    </row>
    <row r="475" spans="1:12" x14ac:dyDescent="0.25">
      <c r="A475">
        <v>474</v>
      </c>
      <c r="B475" s="1" t="s">
        <v>692</v>
      </c>
      <c r="C475" s="2">
        <v>45339.444444444445</v>
      </c>
      <c r="D475" s="3">
        <v>45339.444444444445</v>
      </c>
      <c r="E475" s="4">
        <v>45339.444444444445</v>
      </c>
      <c r="F475" s="1" t="s">
        <v>89</v>
      </c>
      <c r="G475">
        <v>1</v>
      </c>
      <c r="H475" s="1" t="s">
        <v>180</v>
      </c>
      <c r="I475" s="1" t="s">
        <v>159</v>
      </c>
      <c r="J475" s="1" t="str" cm="1">
        <f t="array" ref="J475">IFERROR(_xlfn.XLOOKUP('orders(main)'!$F475,Table10[[#All],[item_id]],Table10[[#All],[item_name]]), "N/A")</f>
        <v>Cappuccino</v>
      </c>
      <c r="K475" s="1" t="s">
        <v>91</v>
      </c>
      <c r="L475" s="1" cm="1">
        <f t="array" ref="L475">IFERROR(_xlfn.XLOOKUP('orders(main)'!$F475,Table10[[#All],[item_id]],Table10[[#All],[item_price]]), "N/A")</f>
        <v>3.75</v>
      </c>
    </row>
    <row r="476" spans="1:12" x14ac:dyDescent="0.25">
      <c r="A476">
        <v>475</v>
      </c>
      <c r="B476" s="1" t="s">
        <v>693</v>
      </c>
      <c r="C476" s="2">
        <v>45339.455555555556</v>
      </c>
      <c r="D476" s="3">
        <v>45339.455555555556</v>
      </c>
      <c r="E476" s="4">
        <v>45339.455555555556</v>
      </c>
      <c r="F476" s="1" t="s">
        <v>112</v>
      </c>
      <c r="G476">
        <v>1</v>
      </c>
      <c r="H476" s="1" t="s">
        <v>694</v>
      </c>
      <c r="I476" s="1" t="s">
        <v>162</v>
      </c>
      <c r="J476" s="1" t="str" cm="1">
        <f t="array" ref="J476">IFERROR(_xlfn.XLOOKUP('orders(main)'!$F476,Table10[[#All],[item_id]],Table10[[#All],[item_name]]), "N/A")</f>
        <v>Mocha</v>
      </c>
      <c r="K476" s="1" t="s">
        <v>91</v>
      </c>
      <c r="L476" s="1" cm="1">
        <f t="array" ref="L476">IFERROR(_xlfn.XLOOKUP('orders(main)'!$F476,Table10[[#All],[item_id]],Table10[[#All],[item_price]]), "N/A")</f>
        <v>4.5999999999999996</v>
      </c>
    </row>
    <row r="477" spans="1:12" x14ac:dyDescent="0.25">
      <c r="A477">
        <v>476</v>
      </c>
      <c r="B477" s="1" t="s">
        <v>695</v>
      </c>
      <c r="C477" s="2">
        <v>45339.466666666667</v>
      </c>
      <c r="D477" s="3">
        <v>45339.466666666667</v>
      </c>
      <c r="E477" s="4">
        <v>45339.466666666667</v>
      </c>
      <c r="F477" s="1" t="s">
        <v>97</v>
      </c>
      <c r="G477">
        <v>1</v>
      </c>
      <c r="H477" s="1" t="s">
        <v>454</v>
      </c>
      <c r="I477" s="1" t="s">
        <v>159</v>
      </c>
      <c r="J477" s="1" t="str" cm="1">
        <f t="array" ref="J477">IFERROR(_xlfn.XLOOKUP('orders(main)'!$F477,Table10[[#All],[item_id]],Table10[[#All],[item_name]]), "N/A")</f>
        <v>Flat White</v>
      </c>
      <c r="K477" s="1" t="s">
        <v>100</v>
      </c>
      <c r="L477" s="1" cm="1">
        <f t="array" ref="L477">IFERROR(_xlfn.XLOOKUP('orders(main)'!$F477,Table10[[#All],[item_id]],Table10[[#All],[item_price]]), "N/A")</f>
        <v>3.15</v>
      </c>
    </row>
    <row r="478" spans="1:12" x14ac:dyDescent="0.25">
      <c r="A478">
        <v>477</v>
      </c>
      <c r="B478" s="1" t="s">
        <v>696</v>
      </c>
      <c r="C478" s="2">
        <v>45339.477777777778</v>
      </c>
      <c r="D478" s="3">
        <v>45339.477777777778</v>
      </c>
      <c r="E478" s="4">
        <v>45339.477777777778</v>
      </c>
      <c r="F478" s="1" t="s">
        <v>279</v>
      </c>
      <c r="G478">
        <v>1</v>
      </c>
      <c r="H478" s="1" t="s">
        <v>456</v>
      </c>
      <c r="I478" s="1" t="s">
        <v>162</v>
      </c>
      <c r="J478" s="1" t="str" cm="1">
        <f t="array" ref="J478">IFERROR(_xlfn.XLOOKUP('orders(main)'!$F478,Table10[[#All],[item_id]],Table10[[#All],[item_name]]), "N/A")</f>
        <v>N/A</v>
      </c>
      <c r="K478" s="1" t="s">
        <v>100</v>
      </c>
      <c r="L478" s="1" t="str" cm="1">
        <f t="array" ref="L478">IFERROR(_xlfn.XLOOKUP('orders(main)'!$F478,Table10[[#All],[item_id]],Table10[[#All],[item_price]]), "N/A")</f>
        <v>N/A</v>
      </c>
    </row>
    <row r="479" spans="1:12" x14ac:dyDescent="0.25">
      <c r="A479">
        <v>478</v>
      </c>
      <c r="B479" s="1" t="s">
        <v>697</v>
      </c>
      <c r="C479" s="2">
        <v>45339.488888888889</v>
      </c>
      <c r="D479" s="3">
        <v>45339.488888888889</v>
      </c>
      <c r="E479" s="4">
        <v>45339.488888888889</v>
      </c>
      <c r="F479" s="1" t="s">
        <v>119</v>
      </c>
      <c r="G479">
        <v>1</v>
      </c>
      <c r="H479" s="1" t="s">
        <v>458</v>
      </c>
      <c r="I479" s="1" t="s">
        <v>159</v>
      </c>
      <c r="J479" s="1" t="str" cm="1">
        <f t="array" ref="J479">IFERROR(_xlfn.XLOOKUP('orders(main)'!$F479,Table10[[#All],[item_id]],Table10[[#All],[item_name]]), "N/A")</f>
        <v>Hot Chocolate</v>
      </c>
      <c r="K479" s="1" t="s">
        <v>88</v>
      </c>
      <c r="L479" s="1" cm="1">
        <f t="array" ref="L479">IFERROR(_xlfn.XLOOKUP('orders(main)'!$F479,Table10[[#All],[item_id]],Table10[[#All],[item_price]]), "N/A")</f>
        <v>4.2</v>
      </c>
    </row>
    <row r="480" spans="1:12" x14ac:dyDescent="0.25">
      <c r="A480">
        <v>479</v>
      </c>
      <c r="B480" s="1" t="s">
        <v>698</v>
      </c>
      <c r="C480" s="2">
        <v>45339.5</v>
      </c>
      <c r="D480" s="3">
        <v>45339.5</v>
      </c>
      <c r="E480" s="4">
        <v>45339.5</v>
      </c>
      <c r="F480" s="1" t="s">
        <v>140</v>
      </c>
      <c r="G480">
        <v>1</v>
      </c>
      <c r="H480" s="1" t="s">
        <v>460</v>
      </c>
      <c r="I480" s="1" t="s">
        <v>162</v>
      </c>
      <c r="J480" s="1" t="str" cm="1">
        <f t="array" ref="J480">IFERROR(_xlfn.XLOOKUP('orders(main)'!$F480,Table10[[#All],[item_id]],Table10[[#All],[item_name]]), "N/A")</f>
        <v>Lemonade</v>
      </c>
      <c r="K480" s="1" t="s">
        <v>88</v>
      </c>
      <c r="L480" s="1" cm="1">
        <f t="array" ref="L480">IFERROR(_xlfn.XLOOKUP('orders(main)'!$F480,Table10[[#All],[item_id]],Table10[[#All],[item_price]]), "N/A")</f>
        <v>3.35</v>
      </c>
    </row>
    <row r="481" spans="1:12" x14ac:dyDescent="0.25">
      <c r="A481">
        <v>480</v>
      </c>
      <c r="B481" s="1" t="s">
        <v>699</v>
      </c>
      <c r="C481" s="2">
        <v>45339.511111111111</v>
      </c>
      <c r="D481" s="3">
        <v>45339.511111111111</v>
      </c>
      <c r="E481" s="4">
        <v>45339.511111111111</v>
      </c>
      <c r="F481" s="1" t="s">
        <v>130</v>
      </c>
      <c r="G481">
        <v>1</v>
      </c>
      <c r="H481" s="1" t="s">
        <v>700</v>
      </c>
      <c r="I481" s="1" t="s">
        <v>159</v>
      </c>
      <c r="J481" s="1" t="str" cm="1">
        <f t="array" ref="J481">IFERROR(_xlfn.XLOOKUP('orders(main)'!$F481,Table10[[#All],[item_id]],Table10[[#All],[item_name]]), "N/A")</f>
        <v>Cold Mocha</v>
      </c>
      <c r="K481" s="1" t="s">
        <v>88</v>
      </c>
      <c r="L481" s="1" cm="1">
        <f t="array" ref="L481">IFERROR(_xlfn.XLOOKUP('orders(main)'!$F481,Table10[[#All],[item_id]],Table10[[#All],[item_price]]), "N/A")</f>
        <v>4</v>
      </c>
    </row>
    <row r="482" spans="1:12" x14ac:dyDescent="0.25">
      <c r="A482">
        <v>481</v>
      </c>
      <c r="B482" s="1" t="s">
        <v>701</v>
      </c>
      <c r="C482" s="2">
        <v>45339.5</v>
      </c>
      <c r="D482" s="3">
        <v>45339.5</v>
      </c>
      <c r="E482" s="4">
        <v>45339.5</v>
      </c>
      <c r="F482" s="1" t="s">
        <v>143</v>
      </c>
      <c r="G482">
        <v>1</v>
      </c>
      <c r="H482" s="1" t="s">
        <v>507</v>
      </c>
      <c r="I482" s="1" t="s">
        <v>162</v>
      </c>
      <c r="J482" s="1" t="str" cm="1">
        <f t="array" ref="J482">IFERROR(_xlfn.XLOOKUP('orders(main)'!$F482,Table10[[#All],[item_id]],Table10[[#All],[item_name]]), "N/A")</f>
        <v>Lemonade</v>
      </c>
      <c r="K482" s="1" t="s">
        <v>91</v>
      </c>
      <c r="L482" s="1" cm="1">
        <f t="array" ref="L482">IFERROR(_xlfn.XLOOKUP('orders(main)'!$F482,Table10[[#All],[item_id]],Table10[[#All],[item_price]]), "N/A")</f>
        <v>3.75</v>
      </c>
    </row>
    <row r="483" spans="1:12" x14ac:dyDescent="0.25">
      <c r="A483">
        <v>482</v>
      </c>
      <c r="B483" s="1" t="s">
        <v>702</v>
      </c>
      <c r="C483" s="2">
        <v>45339.504861111112</v>
      </c>
      <c r="D483" s="3">
        <v>45339.504861111112</v>
      </c>
      <c r="E483" s="4">
        <v>45339.504861111112</v>
      </c>
      <c r="F483" s="1" t="s">
        <v>95</v>
      </c>
      <c r="G483">
        <v>1</v>
      </c>
      <c r="H483" s="1" t="s">
        <v>578</v>
      </c>
      <c r="I483" s="1" t="s">
        <v>159</v>
      </c>
      <c r="J483" s="1" t="str" cm="1">
        <f t="array" ref="J483">IFERROR(_xlfn.XLOOKUP('orders(main)'!$F483,Table10[[#All],[item_id]],Table10[[#All],[item_name]]), "N/A")</f>
        <v>Latte</v>
      </c>
      <c r="K483" s="1" t="s">
        <v>91</v>
      </c>
      <c r="L483" s="1" cm="1">
        <f t="array" ref="L483">IFERROR(_xlfn.XLOOKUP('orders(main)'!$F483,Table10[[#All],[item_id]],Table10[[#All],[item_price]]), "N/A")</f>
        <v>3.75</v>
      </c>
    </row>
    <row r="484" spans="1:12" x14ac:dyDescent="0.25">
      <c r="A484">
        <v>483</v>
      </c>
      <c r="B484" s="1" t="s">
        <v>702</v>
      </c>
      <c r="C484" s="2">
        <v>45339.504861111112</v>
      </c>
      <c r="D484" s="3">
        <v>45339.504861111112</v>
      </c>
      <c r="E484" s="4">
        <v>45339.504861111112</v>
      </c>
      <c r="F484" s="1" t="s">
        <v>101</v>
      </c>
      <c r="G484">
        <v>1</v>
      </c>
      <c r="H484" s="1" t="s">
        <v>578</v>
      </c>
      <c r="I484" s="1" t="s">
        <v>100</v>
      </c>
      <c r="J484" s="1" t="str" cm="1">
        <f t="array" ref="J484">IFERROR(_xlfn.XLOOKUP('orders(main)'!$F484,Table10[[#All],[item_id]],Table10[[#All],[item_name]]), "N/A")</f>
        <v>Caramel Macchiato</v>
      </c>
      <c r="K484" s="1" t="s">
        <v>88</v>
      </c>
      <c r="L484" s="1" cm="1">
        <f t="array" ref="L484">IFERROR(_xlfn.XLOOKUP('orders(main)'!$F484,Table10[[#All],[item_id]],Table10[[#All],[item_price]]), "N/A")</f>
        <v>4.2</v>
      </c>
    </row>
    <row r="485" spans="1:12" x14ac:dyDescent="0.25">
      <c r="A485">
        <v>484</v>
      </c>
      <c r="B485" s="1" t="s">
        <v>703</v>
      </c>
      <c r="C485" s="2">
        <v>45339.509722222225</v>
      </c>
      <c r="D485" s="3">
        <v>45339.509722222225</v>
      </c>
      <c r="E485" s="4">
        <v>45339.509722222225</v>
      </c>
      <c r="F485" s="1" t="s">
        <v>133</v>
      </c>
      <c r="G485">
        <v>1</v>
      </c>
      <c r="H485" s="1" t="s">
        <v>580</v>
      </c>
      <c r="I485" s="1" t="s">
        <v>162</v>
      </c>
      <c r="J485" s="1" t="str" cm="1">
        <f t="array" ref="J485">IFERROR(_xlfn.XLOOKUP('orders(main)'!$F485,Table10[[#All],[item_id]],Table10[[#All],[item_name]]), "N/A")</f>
        <v>Cold Mocha</v>
      </c>
      <c r="K485" s="1" t="s">
        <v>91</v>
      </c>
      <c r="L485" s="1" cm="1">
        <f t="array" ref="L485">IFERROR(_xlfn.XLOOKUP('orders(main)'!$F485,Table10[[#All],[item_id]],Table10[[#All],[item_price]]), "N/A")</f>
        <v>4.5999999999999996</v>
      </c>
    </row>
    <row r="486" spans="1:12" x14ac:dyDescent="0.25">
      <c r="A486">
        <v>485</v>
      </c>
      <c r="B486" s="1" t="s">
        <v>704</v>
      </c>
      <c r="C486" s="2">
        <v>45339.51458333333</v>
      </c>
      <c r="D486" s="3">
        <v>45339.51458333333</v>
      </c>
      <c r="E486" s="4">
        <v>45339.51458333333</v>
      </c>
      <c r="F486" s="1" t="s">
        <v>114</v>
      </c>
      <c r="G486">
        <v>1</v>
      </c>
      <c r="H486" s="1" t="s">
        <v>469</v>
      </c>
      <c r="I486" s="1" t="s">
        <v>159</v>
      </c>
      <c r="J486" s="1" t="str" cm="1">
        <f t="array" ref="J486">IFERROR(_xlfn.XLOOKUP('orders(main)'!$F486,Table10[[#All],[item_id]],Table10[[#All],[item_name]]), "N/A")</f>
        <v>White Mocha</v>
      </c>
      <c r="K486" s="1" t="s">
        <v>88</v>
      </c>
      <c r="L486" s="1" cm="1">
        <f t="array" ref="L486">IFERROR(_xlfn.XLOOKUP('orders(main)'!$F486,Table10[[#All],[item_id]],Table10[[#All],[item_price]]), "N/A")</f>
        <v>4.5</v>
      </c>
    </row>
    <row r="487" spans="1:12" x14ac:dyDescent="0.25">
      <c r="A487">
        <v>486</v>
      </c>
      <c r="B487" s="1" t="s">
        <v>705</v>
      </c>
      <c r="C487" s="2">
        <v>45339.519444444442</v>
      </c>
      <c r="D487" s="3">
        <v>45339.519444444442</v>
      </c>
      <c r="E487" s="4">
        <v>45339.519444444442</v>
      </c>
      <c r="F487" s="1" t="s">
        <v>145</v>
      </c>
      <c r="G487">
        <v>1</v>
      </c>
      <c r="H487" s="1" t="s">
        <v>471</v>
      </c>
      <c r="I487" s="1" t="s">
        <v>162</v>
      </c>
      <c r="J487" s="1" t="str" cm="1">
        <f t="array" ref="J487">IFERROR(_xlfn.XLOOKUP('orders(main)'!$F487,Table10[[#All],[item_id]],Table10[[#All],[item_name]]), "N/A")</f>
        <v>Sandwich Ham&amp;Cheese</v>
      </c>
      <c r="K487" s="1" t="s">
        <v>100</v>
      </c>
      <c r="L487" s="1" cm="1">
        <f t="array" ref="L487">IFERROR(_xlfn.XLOOKUP('orders(main)'!$F487,Table10[[#All],[item_id]],Table10[[#All],[item_price]]), "N/A")</f>
        <v>5.6</v>
      </c>
    </row>
    <row r="488" spans="1:12" x14ac:dyDescent="0.25">
      <c r="A488">
        <v>487</v>
      </c>
      <c r="B488" s="1" t="s">
        <v>705</v>
      </c>
      <c r="C488" s="2">
        <v>45339.519444444442</v>
      </c>
      <c r="D488" s="3">
        <v>45339.519444444442</v>
      </c>
      <c r="E488" s="4">
        <v>45339.519444444442</v>
      </c>
      <c r="F488" s="1" t="s">
        <v>292</v>
      </c>
      <c r="G488">
        <v>1</v>
      </c>
      <c r="H488" s="1" t="s">
        <v>471</v>
      </c>
      <c r="I488" s="1" t="s">
        <v>100</v>
      </c>
      <c r="J488" s="1" t="str" cm="1">
        <f t="array" ref="J488">IFERROR(_xlfn.XLOOKUP('orders(main)'!$F488,Table10[[#All],[item_id]],Table10[[#All],[item_name]]), "N/A")</f>
        <v>N/A</v>
      </c>
      <c r="K488" s="1" t="s">
        <v>100</v>
      </c>
      <c r="L488" s="1" t="str" cm="1">
        <f t="array" ref="L488">IFERROR(_xlfn.XLOOKUP('orders(main)'!$F488,Table10[[#All],[item_id]],Table10[[#All],[item_price]]), "N/A")</f>
        <v>N/A</v>
      </c>
    </row>
    <row r="489" spans="1:12" x14ac:dyDescent="0.25">
      <c r="A489">
        <v>488</v>
      </c>
      <c r="B489" s="1" t="s">
        <v>706</v>
      </c>
      <c r="C489" s="2">
        <v>45339.524305555555</v>
      </c>
      <c r="D489" s="3">
        <v>45339.524305555555</v>
      </c>
      <c r="E489" s="4">
        <v>45339.524305555555</v>
      </c>
      <c r="F489" s="1" t="s">
        <v>109</v>
      </c>
      <c r="G489">
        <v>1</v>
      </c>
      <c r="H489" s="1" t="s">
        <v>473</v>
      </c>
      <c r="I489" s="1" t="s">
        <v>159</v>
      </c>
      <c r="J489" s="1" t="str" cm="1">
        <f t="array" ref="J489">IFERROR(_xlfn.XLOOKUP('orders(main)'!$F489,Table10[[#All],[item_id]],Table10[[#All],[item_name]]), "N/A")</f>
        <v>Mocha</v>
      </c>
      <c r="K489" s="1" t="s">
        <v>88</v>
      </c>
      <c r="L489" s="1" cm="1">
        <f t="array" ref="L489">IFERROR(_xlfn.XLOOKUP('orders(main)'!$F489,Table10[[#All],[item_id]],Table10[[#All],[item_price]]), "N/A")</f>
        <v>4</v>
      </c>
    </row>
    <row r="490" spans="1:12" x14ac:dyDescent="0.25">
      <c r="A490">
        <v>489</v>
      </c>
      <c r="B490" s="1" t="s">
        <v>707</v>
      </c>
      <c r="C490" s="2">
        <v>45339.529166666667</v>
      </c>
      <c r="D490" s="3">
        <v>45339.529166666667</v>
      </c>
      <c r="E490" s="4">
        <v>45339.529166666667</v>
      </c>
      <c r="F490" s="1" t="s">
        <v>124</v>
      </c>
      <c r="G490">
        <v>1</v>
      </c>
      <c r="H490" s="1" t="s">
        <v>475</v>
      </c>
      <c r="I490" s="1" t="s">
        <v>162</v>
      </c>
      <c r="J490" s="1" t="str" cm="1">
        <f t="array" ref="J490">IFERROR(_xlfn.XLOOKUP('orders(main)'!$F490,Table10[[#All],[item_id]],Table10[[#All],[item_name]]), "N/A")</f>
        <v>Cold Coffee</v>
      </c>
      <c r="K490" s="1" t="s">
        <v>88</v>
      </c>
      <c r="L490" s="1" cm="1">
        <f t="array" ref="L490">IFERROR(_xlfn.XLOOKUP('orders(main)'!$F490,Table10[[#All],[item_id]],Table10[[#All],[item_price]]), "N/A")</f>
        <v>3.45</v>
      </c>
    </row>
    <row r="491" spans="1:12" x14ac:dyDescent="0.25">
      <c r="A491">
        <v>490</v>
      </c>
      <c r="B491" s="1" t="s">
        <v>708</v>
      </c>
      <c r="C491" s="2">
        <v>45339.53402777778</v>
      </c>
      <c r="D491" s="3">
        <v>45339.53402777778</v>
      </c>
      <c r="E491" s="4">
        <v>45339.53402777778</v>
      </c>
      <c r="F491" s="1" t="s">
        <v>279</v>
      </c>
      <c r="G491">
        <v>1</v>
      </c>
      <c r="H491" s="1" t="s">
        <v>709</v>
      </c>
      <c r="I491" s="1" t="s">
        <v>159</v>
      </c>
      <c r="J491" s="1" t="str" cm="1">
        <f t="array" ref="J491">IFERROR(_xlfn.XLOOKUP('orders(main)'!$F491,Table10[[#All],[item_id]],Table10[[#All],[item_name]]), "N/A")</f>
        <v>N/A</v>
      </c>
      <c r="K491" s="1" t="s">
        <v>100</v>
      </c>
      <c r="L491" s="1" t="str" cm="1">
        <f t="array" ref="L491">IFERROR(_xlfn.XLOOKUP('orders(main)'!$F491,Table10[[#All],[item_id]],Table10[[#All],[item_price]]), "N/A")</f>
        <v>N/A</v>
      </c>
    </row>
    <row r="492" spans="1:12" x14ac:dyDescent="0.25">
      <c r="A492">
        <v>491</v>
      </c>
      <c r="B492" s="1" t="s">
        <v>710</v>
      </c>
      <c r="C492" s="2">
        <v>45339.538888888892</v>
      </c>
      <c r="D492" s="3">
        <v>45339.538888888892</v>
      </c>
      <c r="E492" s="4">
        <v>45339.538888888892</v>
      </c>
      <c r="F492" s="1" t="s">
        <v>92</v>
      </c>
      <c r="G492">
        <v>1</v>
      </c>
      <c r="H492" s="1" t="s">
        <v>176</v>
      </c>
      <c r="I492" s="1" t="s">
        <v>162</v>
      </c>
      <c r="J492" s="1" t="str" cm="1">
        <f t="array" ref="J492">IFERROR(_xlfn.XLOOKUP('orders(main)'!$F492,Table10[[#All],[item_id]],Table10[[#All],[item_name]]), "N/A")</f>
        <v>Latte</v>
      </c>
      <c r="K492" s="1" t="s">
        <v>88</v>
      </c>
      <c r="L492" s="1" cm="1">
        <f t="array" ref="L492">IFERROR(_xlfn.XLOOKUP('orders(main)'!$F492,Table10[[#All],[item_id]],Table10[[#All],[item_price]]), "N/A")</f>
        <v>3.45</v>
      </c>
    </row>
    <row r="493" spans="1:12" x14ac:dyDescent="0.25">
      <c r="A493">
        <v>492</v>
      </c>
      <c r="B493" s="1" t="s">
        <v>711</v>
      </c>
      <c r="C493" s="2">
        <v>45339.543749999997</v>
      </c>
      <c r="D493" s="3">
        <v>45339.543749999997</v>
      </c>
      <c r="E493" s="4">
        <v>45339.543749999997</v>
      </c>
      <c r="F493" s="1" t="s">
        <v>138</v>
      </c>
      <c r="G493">
        <v>1</v>
      </c>
      <c r="H493" s="1" t="s">
        <v>438</v>
      </c>
      <c r="I493" s="1" t="s">
        <v>159</v>
      </c>
      <c r="J493" s="1" t="str" cm="1">
        <f t="array" ref="J493">IFERROR(_xlfn.XLOOKUP('orders(main)'!$F493,Table10[[#All],[item_id]],Table10[[#All],[item_name]]), "N/A")</f>
        <v>Iced Tea</v>
      </c>
      <c r="K493" s="1" t="s">
        <v>91</v>
      </c>
      <c r="L493" s="1" cm="1">
        <f t="array" ref="L493">IFERROR(_xlfn.XLOOKUP('orders(main)'!$F493,Table10[[#All],[item_id]],Table10[[#All],[item_price]]), "N/A")</f>
        <v>3.55</v>
      </c>
    </row>
    <row r="494" spans="1:12" x14ac:dyDescent="0.25">
      <c r="A494">
        <v>493</v>
      </c>
      <c r="B494" s="1" t="s">
        <v>711</v>
      </c>
      <c r="C494" s="2">
        <v>45339.543749999997</v>
      </c>
      <c r="D494" s="3">
        <v>45339.543749999997</v>
      </c>
      <c r="E494" s="4">
        <v>45339.543749999997</v>
      </c>
      <c r="F494" s="1" t="s">
        <v>122</v>
      </c>
      <c r="G494">
        <v>1</v>
      </c>
      <c r="H494" s="1" t="s">
        <v>438</v>
      </c>
      <c r="I494" s="1" t="s">
        <v>100</v>
      </c>
      <c r="J494" s="1" t="str" cm="1">
        <f t="array" ref="J494">IFERROR(_xlfn.XLOOKUP('orders(main)'!$F494,Table10[[#All],[item_id]],Table10[[#All],[item_name]]), "N/A")</f>
        <v>Hot Chocolate</v>
      </c>
      <c r="K494" s="1" t="s">
        <v>91</v>
      </c>
      <c r="L494" s="1" cm="1">
        <f t="array" ref="L494">IFERROR(_xlfn.XLOOKUP('orders(main)'!$F494,Table10[[#All],[item_id]],Table10[[#All],[item_price]]), "N/A")</f>
        <v>4.5999999999999996</v>
      </c>
    </row>
    <row r="495" spans="1:12" x14ac:dyDescent="0.25">
      <c r="A495">
        <v>494</v>
      </c>
      <c r="B495" s="1" t="s">
        <v>712</v>
      </c>
      <c r="C495" s="2">
        <v>45339.548611111109</v>
      </c>
      <c r="D495" s="3">
        <v>45339.548611111109</v>
      </c>
      <c r="E495" s="4">
        <v>45339.548611111109</v>
      </c>
      <c r="F495" s="1" t="s">
        <v>84</v>
      </c>
      <c r="G495">
        <v>1</v>
      </c>
      <c r="H495" s="1" t="s">
        <v>263</v>
      </c>
      <c r="I495" s="1" t="s">
        <v>162</v>
      </c>
      <c r="J495" s="1" t="str" cm="1">
        <f t="array" ref="J495">IFERROR(_xlfn.XLOOKUP('orders(main)'!$F495,Table10[[#All],[item_id]],Table10[[#All],[item_name]]), "N/A")</f>
        <v>Cappuccino</v>
      </c>
      <c r="K495" s="1" t="s">
        <v>88</v>
      </c>
      <c r="L495" s="1" cm="1">
        <f t="array" ref="L495">IFERROR(_xlfn.XLOOKUP('orders(main)'!$F495,Table10[[#All],[item_id]],Table10[[#All],[item_price]]), "N/A")</f>
        <v>3.45</v>
      </c>
    </row>
    <row r="496" spans="1:12" x14ac:dyDescent="0.25">
      <c r="A496">
        <v>495</v>
      </c>
      <c r="B496" s="1" t="s">
        <v>713</v>
      </c>
      <c r="C496" s="2">
        <v>45339.553472222222</v>
      </c>
      <c r="D496" s="3">
        <v>45339.553472222222</v>
      </c>
      <c r="E496" s="4">
        <v>45339.553472222222</v>
      </c>
      <c r="F496" s="1" t="s">
        <v>106</v>
      </c>
      <c r="G496">
        <v>1</v>
      </c>
      <c r="H496" s="1" t="s">
        <v>442</v>
      </c>
      <c r="I496" s="1" t="s">
        <v>159</v>
      </c>
      <c r="J496" s="1" t="str" cm="1">
        <f t="array" ref="J496">IFERROR(_xlfn.XLOOKUP('orders(main)'!$F496,Table10[[#All],[item_id]],Table10[[#All],[item_name]]), "N/A")</f>
        <v>Espresso</v>
      </c>
      <c r="K496" s="1" t="s">
        <v>100</v>
      </c>
      <c r="L496" s="1" cm="1">
        <f t="array" ref="L496">IFERROR(_xlfn.XLOOKUP('orders(main)'!$F496,Table10[[#All],[item_id]],Table10[[#All],[item_price]]), "N/A")</f>
        <v>2.15</v>
      </c>
    </row>
    <row r="497" spans="1:12" x14ac:dyDescent="0.25">
      <c r="A497">
        <v>496</v>
      </c>
      <c r="B497" s="1" t="s">
        <v>714</v>
      </c>
      <c r="C497" s="2">
        <v>45339.558333333334</v>
      </c>
      <c r="D497" s="3">
        <v>45339.558333333334</v>
      </c>
      <c r="E497" s="4">
        <v>45339.558333333334</v>
      </c>
      <c r="F497" s="1" t="s">
        <v>130</v>
      </c>
      <c r="G497">
        <v>1</v>
      </c>
      <c r="H497" s="1" t="s">
        <v>444</v>
      </c>
      <c r="I497" s="1" t="s">
        <v>162</v>
      </c>
      <c r="J497" s="1" t="str" cm="1">
        <f t="array" ref="J497">IFERROR(_xlfn.XLOOKUP('orders(main)'!$F497,Table10[[#All],[item_id]],Table10[[#All],[item_name]]), "N/A")</f>
        <v>Cold Mocha</v>
      </c>
      <c r="K497" s="1" t="s">
        <v>88</v>
      </c>
      <c r="L497" s="1" cm="1">
        <f t="array" ref="L497">IFERROR(_xlfn.XLOOKUP('orders(main)'!$F497,Table10[[#All],[item_id]],Table10[[#All],[item_price]]), "N/A")</f>
        <v>4</v>
      </c>
    </row>
    <row r="498" spans="1:12" x14ac:dyDescent="0.25">
      <c r="A498">
        <v>497</v>
      </c>
      <c r="B498" s="1" t="s">
        <v>715</v>
      </c>
      <c r="C498" s="2">
        <v>45339.563194444447</v>
      </c>
      <c r="D498" s="3">
        <v>45339.563194444447</v>
      </c>
      <c r="E498" s="4">
        <v>45339.563194444447</v>
      </c>
      <c r="F498" s="1" t="s">
        <v>97</v>
      </c>
      <c r="G498">
        <v>1</v>
      </c>
      <c r="H498" s="1" t="s">
        <v>716</v>
      </c>
      <c r="I498" s="1" t="s">
        <v>159</v>
      </c>
      <c r="J498" s="1" t="str" cm="1">
        <f t="array" ref="J498">IFERROR(_xlfn.XLOOKUP('orders(main)'!$F498,Table10[[#All],[item_id]],Table10[[#All],[item_name]]), "N/A")</f>
        <v>Flat White</v>
      </c>
      <c r="K498" s="1" t="s">
        <v>100</v>
      </c>
      <c r="L498" s="1" cm="1">
        <f t="array" ref="L498">IFERROR(_xlfn.XLOOKUP('orders(main)'!$F498,Table10[[#All],[item_id]],Table10[[#All],[item_price]]), "N/A")</f>
        <v>3.15</v>
      </c>
    </row>
    <row r="499" spans="1:12" x14ac:dyDescent="0.25">
      <c r="A499">
        <v>498</v>
      </c>
      <c r="B499" s="1" t="s">
        <v>717</v>
      </c>
      <c r="C499" s="2">
        <v>45339.568055555559</v>
      </c>
      <c r="D499" s="3">
        <v>45339.568055555559</v>
      </c>
      <c r="E499" s="4">
        <v>45339.568055555559</v>
      </c>
      <c r="F499" s="1" t="s">
        <v>117</v>
      </c>
      <c r="G499">
        <v>1</v>
      </c>
      <c r="H499" s="1" t="s">
        <v>448</v>
      </c>
      <c r="I499" s="1" t="s">
        <v>162</v>
      </c>
      <c r="J499" s="1" t="str" cm="1">
        <f t="array" ref="J499">IFERROR(_xlfn.XLOOKUP('orders(main)'!$F499,Table10[[#All],[item_id]],Table10[[#All],[item_name]]), "N/A")</f>
        <v>White Mocha</v>
      </c>
      <c r="K499" s="1" t="s">
        <v>91</v>
      </c>
      <c r="L499" s="1" cm="1">
        <f t="array" ref="L499">IFERROR(_xlfn.XLOOKUP('orders(main)'!$F499,Table10[[#All],[item_id]],Table10[[#All],[item_price]]), "N/A")</f>
        <v>4.7</v>
      </c>
    </row>
    <row r="500" spans="1:12" x14ac:dyDescent="0.25">
      <c r="A500">
        <v>499</v>
      </c>
      <c r="B500" s="1" t="s">
        <v>717</v>
      </c>
      <c r="C500" s="2">
        <v>45339.568055555559</v>
      </c>
      <c r="D500" s="3">
        <v>45339.568055555559</v>
      </c>
      <c r="E500" s="4">
        <v>45339.568055555559</v>
      </c>
      <c r="F500" s="1" t="s">
        <v>149</v>
      </c>
      <c r="G500">
        <v>1</v>
      </c>
      <c r="H500" s="1" t="s">
        <v>448</v>
      </c>
      <c r="I500" s="1" t="s">
        <v>100</v>
      </c>
      <c r="J500" s="1" t="str" cm="1">
        <f t="array" ref="J500">IFERROR(_xlfn.XLOOKUP('orders(main)'!$F500,Table10[[#All],[item_id]],Table10[[#All],[item_name]]), "N/A")</f>
        <v>Sandwich Salami&amp;Mozzarella</v>
      </c>
      <c r="K500" s="1" t="s">
        <v>100</v>
      </c>
      <c r="L500" s="1" cm="1">
        <f t="array" ref="L500">IFERROR(_xlfn.XLOOKUP('orders(main)'!$F500,Table10[[#All],[item_id]],Table10[[#All],[item_price]]), "N/A")</f>
        <v>5.5</v>
      </c>
    </row>
    <row r="501" spans="1:12" x14ac:dyDescent="0.25">
      <c r="A501">
        <v>500</v>
      </c>
      <c r="B501" s="1" t="s">
        <v>718</v>
      </c>
      <c r="C501" s="2">
        <v>45339.572916666664</v>
      </c>
      <c r="D501" s="3">
        <v>45339.572916666664</v>
      </c>
      <c r="E501" s="4">
        <v>45339.572916666664</v>
      </c>
      <c r="F501" s="1" t="s">
        <v>112</v>
      </c>
      <c r="G501">
        <v>1</v>
      </c>
      <c r="H501" s="1" t="s">
        <v>486</v>
      </c>
      <c r="I501" s="1" t="s">
        <v>159</v>
      </c>
      <c r="J501" s="1" t="str" cm="1">
        <f t="array" ref="J501">IFERROR(_xlfn.XLOOKUP('orders(main)'!$F501,Table10[[#All],[item_id]],Table10[[#All],[item_name]]), "N/A")</f>
        <v>Mocha</v>
      </c>
      <c r="K501" s="1" t="s">
        <v>91</v>
      </c>
      <c r="L501" s="1" cm="1">
        <f t="array" ref="L501">IFERROR(_xlfn.XLOOKUP('orders(main)'!$F501,Table10[[#All],[item_id]],Table10[[#All],[item_price]]), "N/A")</f>
        <v>4.5999999999999996</v>
      </c>
    </row>
    <row r="502" spans="1:12" x14ac:dyDescent="0.25">
      <c r="A502">
        <v>501</v>
      </c>
      <c r="B502" s="1" t="s">
        <v>719</v>
      </c>
      <c r="C502" s="2">
        <v>45339.577777777777</v>
      </c>
      <c r="D502" s="3">
        <v>45339.577777777777</v>
      </c>
      <c r="E502" s="4">
        <v>45339.577777777777</v>
      </c>
      <c r="F502" s="1" t="s">
        <v>286</v>
      </c>
      <c r="G502">
        <v>1</v>
      </c>
      <c r="H502" s="1" t="s">
        <v>720</v>
      </c>
      <c r="I502" s="1" t="s">
        <v>162</v>
      </c>
      <c r="J502" s="1" t="str" cm="1">
        <f t="array" ref="J502">IFERROR(_xlfn.XLOOKUP('orders(main)'!$F502,Table10[[#All],[item_id]],Table10[[#All],[item_name]]), "N/A")</f>
        <v>N/A</v>
      </c>
      <c r="K502" s="1" t="s">
        <v>100</v>
      </c>
      <c r="L502" s="1" t="str" cm="1">
        <f t="array" ref="L502">IFERROR(_xlfn.XLOOKUP('orders(main)'!$F502,Table10[[#All],[item_id]],Table10[[#All],[item_price]]), "N/A")</f>
        <v>N/A</v>
      </c>
    </row>
    <row r="503" spans="1:12" x14ac:dyDescent="0.25">
      <c r="A503">
        <v>502</v>
      </c>
      <c r="B503" s="1" t="s">
        <v>721</v>
      </c>
      <c r="C503" s="2">
        <v>45339.582638888889</v>
      </c>
      <c r="D503" s="3">
        <v>45339.582638888889</v>
      </c>
      <c r="E503" s="4">
        <v>45339.582638888889</v>
      </c>
      <c r="F503" s="1" t="s">
        <v>135</v>
      </c>
      <c r="G503">
        <v>1</v>
      </c>
      <c r="H503" s="1" t="s">
        <v>560</v>
      </c>
      <c r="I503" s="1" t="s">
        <v>159</v>
      </c>
      <c r="J503" s="1" t="str" cm="1">
        <f t="array" ref="J503">IFERROR(_xlfn.XLOOKUP('orders(main)'!$F503,Table10[[#All],[item_id]],Table10[[#All],[item_name]]), "N/A")</f>
        <v>Iced Tea</v>
      </c>
      <c r="K503" s="1" t="s">
        <v>88</v>
      </c>
      <c r="L503" s="1" cm="1">
        <f t="array" ref="L503">IFERROR(_xlfn.XLOOKUP('orders(main)'!$F503,Table10[[#All],[item_id]],Table10[[#All],[item_price]]), "N/A")</f>
        <v>3.25</v>
      </c>
    </row>
    <row r="504" spans="1:12" x14ac:dyDescent="0.25">
      <c r="A504">
        <v>503</v>
      </c>
      <c r="B504" s="1" t="s">
        <v>722</v>
      </c>
      <c r="C504" s="2">
        <v>45339.587500000001</v>
      </c>
      <c r="D504" s="3">
        <v>45339.587500000001</v>
      </c>
      <c r="E504" s="4">
        <v>45339.587500000001</v>
      </c>
      <c r="F504" s="1" t="s">
        <v>104</v>
      </c>
      <c r="G504">
        <v>1</v>
      </c>
      <c r="H504" s="1" t="s">
        <v>604</v>
      </c>
      <c r="I504" s="1" t="s">
        <v>162</v>
      </c>
      <c r="J504" s="1" t="str" cm="1">
        <f t="array" ref="J504">IFERROR(_xlfn.XLOOKUP('orders(main)'!$F504,Table10[[#All],[item_id]],Table10[[#All],[item_name]]), "N/A")</f>
        <v>Caramel Macchiato</v>
      </c>
      <c r="K504" s="1" t="s">
        <v>91</v>
      </c>
      <c r="L504" s="1" cm="1">
        <f t="array" ref="L504">IFERROR(_xlfn.XLOOKUP('orders(main)'!$F504,Table10[[#All],[item_id]],Table10[[#All],[item_price]]), "N/A")</f>
        <v>4.5999999999999996</v>
      </c>
    </row>
    <row r="505" spans="1:12" x14ac:dyDescent="0.25">
      <c r="A505">
        <v>504</v>
      </c>
      <c r="B505" s="1" t="s">
        <v>723</v>
      </c>
      <c r="C505" s="2">
        <v>45339.592361111114</v>
      </c>
      <c r="D505" s="3">
        <v>45339.592361111114</v>
      </c>
      <c r="E505" s="4">
        <v>45339.592361111114</v>
      </c>
      <c r="F505" s="1" t="s">
        <v>89</v>
      </c>
      <c r="G505">
        <v>1</v>
      </c>
      <c r="H505" s="1" t="s">
        <v>494</v>
      </c>
      <c r="I505" s="1" t="s">
        <v>159</v>
      </c>
      <c r="J505" s="1" t="str" cm="1">
        <f t="array" ref="J505">IFERROR(_xlfn.XLOOKUP('orders(main)'!$F505,Table10[[#All],[item_id]],Table10[[#All],[item_name]]), "N/A")</f>
        <v>Cappuccino</v>
      </c>
      <c r="K505" s="1" t="s">
        <v>91</v>
      </c>
      <c r="L505" s="1" cm="1">
        <f t="array" ref="L505">IFERROR(_xlfn.XLOOKUP('orders(main)'!$F505,Table10[[#All],[item_id]],Table10[[#All],[item_price]]), "N/A")</f>
        <v>3.75</v>
      </c>
    </row>
    <row r="506" spans="1:12" x14ac:dyDescent="0.25">
      <c r="A506">
        <v>505</v>
      </c>
      <c r="B506" s="1" t="s">
        <v>724</v>
      </c>
      <c r="C506" s="2">
        <v>45339.597222222219</v>
      </c>
      <c r="D506" s="3">
        <v>45339.597222222219</v>
      </c>
      <c r="E506" s="4">
        <v>45339.597222222219</v>
      </c>
      <c r="F506" s="1" t="s">
        <v>119</v>
      </c>
      <c r="G506">
        <v>1</v>
      </c>
      <c r="H506" s="1" t="s">
        <v>725</v>
      </c>
      <c r="I506" s="1" t="s">
        <v>162</v>
      </c>
      <c r="J506" s="1" t="str" cm="1">
        <f t="array" ref="J506">IFERROR(_xlfn.XLOOKUP('orders(main)'!$F506,Table10[[#All],[item_id]],Table10[[#All],[item_name]]), "N/A")</f>
        <v>Hot Chocolate</v>
      </c>
      <c r="K506" s="1" t="s">
        <v>88</v>
      </c>
      <c r="L506" s="1" cm="1">
        <f t="array" ref="L506">IFERROR(_xlfn.XLOOKUP('orders(main)'!$F506,Table10[[#All],[item_id]],Table10[[#All],[item_price]]), "N/A")</f>
        <v>4.2</v>
      </c>
    </row>
    <row r="507" spans="1:12" x14ac:dyDescent="0.25">
      <c r="A507">
        <v>506</v>
      </c>
      <c r="B507" s="1" t="s">
        <v>726</v>
      </c>
      <c r="C507" s="2">
        <v>45339.602083333331</v>
      </c>
      <c r="D507" s="3">
        <v>45339.602083333331</v>
      </c>
      <c r="E507" s="4">
        <v>45339.602083333331</v>
      </c>
      <c r="F507" s="1" t="s">
        <v>140</v>
      </c>
      <c r="G507">
        <v>1</v>
      </c>
      <c r="H507" s="1" t="s">
        <v>498</v>
      </c>
      <c r="I507" s="1" t="s">
        <v>159</v>
      </c>
      <c r="J507" s="1" t="str" cm="1">
        <f t="array" ref="J507">IFERROR(_xlfn.XLOOKUP('orders(main)'!$F507,Table10[[#All],[item_id]],Table10[[#All],[item_name]]), "N/A")</f>
        <v>Lemonade</v>
      </c>
      <c r="K507" s="1" t="s">
        <v>88</v>
      </c>
      <c r="L507" s="1" cm="1">
        <f t="array" ref="L507">IFERROR(_xlfn.XLOOKUP('orders(main)'!$F507,Table10[[#All],[item_id]],Table10[[#All],[item_price]]), "N/A")</f>
        <v>3.35</v>
      </c>
    </row>
    <row r="508" spans="1:12" x14ac:dyDescent="0.25">
      <c r="A508">
        <v>507</v>
      </c>
      <c r="B508" s="1" t="s">
        <v>726</v>
      </c>
      <c r="C508" s="2">
        <v>45339.602083333331</v>
      </c>
      <c r="D508" s="3">
        <v>45339.602083333331</v>
      </c>
      <c r="E508" s="4">
        <v>45339.602083333331</v>
      </c>
      <c r="F508" s="1" t="s">
        <v>128</v>
      </c>
      <c r="G508">
        <v>1</v>
      </c>
      <c r="H508" s="1" t="s">
        <v>498</v>
      </c>
      <c r="I508" s="1" t="s">
        <v>100</v>
      </c>
      <c r="J508" s="1" t="str" cm="1">
        <f t="array" ref="J508">IFERROR(_xlfn.XLOOKUP('orders(main)'!$F508,Table10[[#All],[item_id]],Table10[[#All],[item_name]]), "N/A")</f>
        <v>Cold Coffee</v>
      </c>
      <c r="K508" s="1" t="s">
        <v>91</v>
      </c>
      <c r="L508" s="1" cm="1">
        <f t="array" ref="L508">IFERROR(_xlfn.XLOOKUP('orders(main)'!$F508,Table10[[#All],[item_id]],Table10[[#All],[item_price]]), "N/A")</f>
        <v>3.75</v>
      </c>
    </row>
    <row r="509" spans="1:12" x14ac:dyDescent="0.25">
      <c r="A509">
        <v>508</v>
      </c>
      <c r="B509" s="1" t="s">
        <v>727</v>
      </c>
      <c r="C509" s="2">
        <v>45339.606944444444</v>
      </c>
      <c r="D509" s="3">
        <v>45339.606944444444</v>
      </c>
      <c r="E509" s="4">
        <v>45339.606944444444</v>
      </c>
      <c r="F509" s="1" t="s">
        <v>268</v>
      </c>
      <c r="G509">
        <v>1</v>
      </c>
      <c r="H509" s="1" t="s">
        <v>728</v>
      </c>
      <c r="I509" s="1" t="s">
        <v>162</v>
      </c>
      <c r="J509" s="1" t="str" cm="1">
        <f t="array" ref="J509">IFERROR(_xlfn.XLOOKUP('orders(main)'!$F509,Table10[[#All],[item_id]],Table10[[#All],[item_name]]), "N/A")</f>
        <v>N/A</v>
      </c>
      <c r="K509" s="1" t="s">
        <v>100</v>
      </c>
      <c r="L509" s="1" t="str" cm="1">
        <f t="array" ref="L509">IFERROR(_xlfn.XLOOKUP('orders(main)'!$F509,Table10[[#All],[item_id]],Table10[[#All],[item_price]]), "N/A")</f>
        <v>N/A</v>
      </c>
    </row>
    <row r="510" spans="1:12" x14ac:dyDescent="0.25">
      <c r="A510">
        <v>509</v>
      </c>
      <c r="B510" s="1" t="s">
        <v>729</v>
      </c>
      <c r="C510" s="2">
        <v>45339.611805555556</v>
      </c>
      <c r="D510" s="3">
        <v>45339.611805555556</v>
      </c>
      <c r="E510" s="4">
        <v>45339.611805555556</v>
      </c>
      <c r="F510" s="1" t="s">
        <v>109</v>
      </c>
      <c r="G510">
        <v>1</v>
      </c>
      <c r="H510" s="1" t="s">
        <v>730</v>
      </c>
      <c r="I510" s="1" t="s">
        <v>159</v>
      </c>
      <c r="J510" s="1" t="str" cm="1">
        <f t="array" ref="J510">IFERROR(_xlfn.XLOOKUP('orders(main)'!$F510,Table10[[#All],[item_id]],Table10[[#All],[item_name]]), "N/A")</f>
        <v>Mocha</v>
      </c>
      <c r="K510" s="1" t="s">
        <v>88</v>
      </c>
      <c r="L510" s="1" cm="1">
        <f t="array" ref="L510">IFERROR(_xlfn.XLOOKUP('orders(main)'!$F510,Table10[[#All],[item_id]],Table10[[#All],[item_price]]), "N/A")</f>
        <v>4</v>
      </c>
    </row>
    <row r="511" spans="1:12" x14ac:dyDescent="0.25">
      <c r="A511">
        <v>510</v>
      </c>
      <c r="B511" s="1" t="s">
        <v>731</v>
      </c>
      <c r="C511" s="2">
        <v>45339.616666666669</v>
      </c>
      <c r="D511" s="3">
        <v>45339.616666666669</v>
      </c>
      <c r="E511" s="4">
        <v>45339.616666666669</v>
      </c>
      <c r="F511" s="1" t="s">
        <v>101</v>
      </c>
      <c r="G511">
        <v>1</v>
      </c>
      <c r="H511" s="1" t="s">
        <v>572</v>
      </c>
      <c r="I511" s="1" t="s">
        <v>162</v>
      </c>
      <c r="J511" s="1" t="str" cm="1">
        <f t="array" ref="J511">IFERROR(_xlfn.XLOOKUP('orders(main)'!$F511,Table10[[#All],[item_id]],Table10[[#All],[item_name]]), "N/A")</f>
        <v>Caramel Macchiato</v>
      </c>
      <c r="K511" s="1" t="s">
        <v>88</v>
      </c>
      <c r="L511" s="1" cm="1">
        <f t="array" ref="L511">IFERROR(_xlfn.XLOOKUP('orders(main)'!$F511,Table10[[#All],[item_id]],Table10[[#All],[item_price]]), "N/A")</f>
        <v>4.2</v>
      </c>
    </row>
    <row r="512" spans="1:12" x14ac:dyDescent="0.25">
      <c r="A512">
        <v>511</v>
      </c>
      <c r="B512" s="1" t="s">
        <v>732</v>
      </c>
      <c r="C512" s="2">
        <v>45339.621527777781</v>
      </c>
      <c r="D512" s="3">
        <v>45339.621527777781</v>
      </c>
      <c r="E512" s="4">
        <v>45339.621527777781</v>
      </c>
      <c r="F512" s="1" t="s">
        <v>145</v>
      </c>
      <c r="G512">
        <v>1</v>
      </c>
      <c r="H512" s="1" t="s">
        <v>733</v>
      </c>
      <c r="I512" s="1" t="s">
        <v>159</v>
      </c>
      <c r="J512" s="1" t="str" cm="1">
        <f t="array" ref="J512">IFERROR(_xlfn.XLOOKUP('orders(main)'!$F512,Table10[[#All],[item_id]],Table10[[#All],[item_name]]), "N/A")</f>
        <v>Sandwich Ham&amp;Cheese</v>
      </c>
      <c r="K512" s="1" t="s">
        <v>100</v>
      </c>
      <c r="L512" s="1" cm="1">
        <f t="array" ref="L512">IFERROR(_xlfn.XLOOKUP('orders(main)'!$F512,Table10[[#All],[item_id]],Table10[[#All],[item_price]]), "N/A")</f>
        <v>5.6</v>
      </c>
    </row>
    <row r="513" spans="1:12" x14ac:dyDescent="0.25">
      <c r="A513">
        <v>512</v>
      </c>
      <c r="B513" s="1" t="s">
        <v>734</v>
      </c>
      <c r="C513" s="2">
        <v>45339.626388888886</v>
      </c>
      <c r="D513" s="3">
        <v>45339.626388888886</v>
      </c>
      <c r="E513" s="4">
        <v>45339.626388888886</v>
      </c>
      <c r="F513" s="1" t="s">
        <v>133</v>
      </c>
      <c r="G513">
        <v>1</v>
      </c>
      <c r="H513" s="1" t="s">
        <v>576</v>
      </c>
      <c r="I513" s="1" t="s">
        <v>162</v>
      </c>
      <c r="J513" s="1" t="str" cm="1">
        <f t="array" ref="J513">IFERROR(_xlfn.XLOOKUP('orders(main)'!$F513,Table10[[#All],[item_id]],Table10[[#All],[item_name]]), "N/A")</f>
        <v>Cold Mocha</v>
      </c>
      <c r="K513" s="1" t="s">
        <v>91</v>
      </c>
      <c r="L513" s="1" cm="1">
        <f t="array" ref="L513">IFERROR(_xlfn.XLOOKUP('orders(main)'!$F513,Table10[[#All],[item_id]],Table10[[#All],[item_price]]), "N/A")</f>
        <v>4.5999999999999996</v>
      </c>
    </row>
    <row r="514" spans="1:12" x14ac:dyDescent="0.25">
      <c r="A514">
        <v>513</v>
      </c>
      <c r="B514" s="1" t="s">
        <v>734</v>
      </c>
      <c r="C514" s="2">
        <v>45339.626388888886</v>
      </c>
      <c r="D514" s="3">
        <v>45339.626388888886</v>
      </c>
      <c r="E514" s="4">
        <v>45339.626388888886</v>
      </c>
      <c r="F514" s="1" t="s">
        <v>114</v>
      </c>
      <c r="G514">
        <v>1</v>
      </c>
      <c r="H514" s="1" t="s">
        <v>576</v>
      </c>
      <c r="I514" s="1" t="s">
        <v>100</v>
      </c>
      <c r="J514" s="1" t="str" cm="1">
        <f t="array" ref="J514">IFERROR(_xlfn.XLOOKUP('orders(main)'!$F514,Table10[[#All],[item_id]],Table10[[#All],[item_name]]), "N/A")</f>
        <v>White Mocha</v>
      </c>
      <c r="K514" s="1" t="s">
        <v>88</v>
      </c>
      <c r="L514" s="1" cm="1">
        <f t="array" ref="L514">IFERROR(_xlfn.XLOOKUP('orders(main)'!$F514,Table10[[#All],[item_id]],Table10[[#All],[item_price]]), "N/A")</f>
        <v>4.5</v>
      </c>
    </row>
    <row r="515" spans="1:12" x14ac:dyDescent="0.25">
      <c r="A515">
        <v>514</v>
      </c>
      <c r="B515" s="1" t="s">
        <v>735</v>
      </c>
      <c r="C515" s="2">
        <v>45339.640972222223</v>
      </c>
      <c r="D515" s="3">
        <v>45339.640972222223</v>
      </c>
      <c r="E515" s="4">
        <v>45339.640972222223</v>
      </c>
      <c r="F515" s="1" t="s">
        <v>124</v>
      </c>
      <c r="G515">
        <v>1</v>
      </c>
      <c r="H515" s="1" t="s">
        <v>512</v>
      </c>
      <c r="I515" s="1" t="s">
        <v>159</v>
      </c>
      <c r="J515" s="1" t="str" cm="1">
        <f t="array" ref="J515">IFERROR(_xlfn.XLOOKUP('orders(main)'!$F515,Table10[[#All],[item_id]],Table10[[#All],[item_name]]), "N/A")</f>
        <v>Cold Coffee</v>
      </c>
      <c r="K515" s="1" t="s">
        <v>88</v>
      </c>
      <c r="L515" s="1" cm="1">
        <f t="array" ref="L515">IFERROR(_xlfn.XLOOKUP('orders(main)'!$F515,Table10[[#All],[item_id]],Table10[[#All],[item_price]]), "N/A")</f>
        <v>3.45</v>
      </c>
    </row>
    <row r="516" spans="1:12" x14ac:dyDescent="0.25">
      <c r="A516">
        <v>515</v>
      </c>
      <c r="B516" s="1" t="s">
        <v>736</v>
      </c>
      <c r="C516" s="2">
        <v>45339.652083333334</v>
      </c>
      <c r="D516" s="3">
        <v>45339.652083333334</v>
      </c>
      <c r="E516" s="4">
        <v>45339.652083333334</v>
      </c>
      <c r="F516" s="1" t="s">
        <v>279</v>
      </c>
      <c r="G516">
        <v>1</v>
      </c>
      <c r="H516" s="1" t="s">
        <v>471</v>
      </c>
      <c r="I516" s="1" t="s">
        <v>162</v>
      </c>
      <c r="J516" s="1" t="str" cm="1">
        <f t="array" ref="J516">IFERROR(_xlfn.XLOOKUP('orders(main)'!$F516,Table10[[#All],[item_id]],Table10[[#All],[item_name]]), "N/A")</f>
        <v>N/A</v>
      </c>
      <c r="K516" s="1" t="s">
        <v>100</v>
      </c>
      <c r="L516" s="1" t="str" cm="1">
        <f t="array" ref="L516">IFERROR(_xlfn.XLOOKUP('orders(main)'!$F516,Table10[[#All],[item_id]],Table10[[#All],[item_price]]), "N/A")</f>
        <v>N/A</v>
      </c>
    </row>
    <row r="517" spans="1:12" x14ac:dyDescent="0.25">
      <c r="A517">
        <v>516</v>
      </c>
      <c r="B517" s="1" t="s">
        <v>737</v>
      </c>
      <c r="C517" s="2">
        <v>45339.663194444445</v>
      </c>
      <c r="D517" s="3">
        <v>45339.663194444445</v>
      </c>
      <c r="E517" s="4">
        <v>45339.663194444445</v>
      </c>
      <c r="F517" s="1" t="s">
        <v>109</v>
      </c>
      <c r="G517">
        <v>1</v>
      </c>
      <c r="H517" s="1" t="s">
        <v>730</v>
      </c>
      <c r="I517" s="1" t="s">
        <v>159</v>
      </c>
      <c r="J517" s="1" t="str" cm="1">
        <f t="array" ref="J517">IFERROR(_xlfn.XLOOKUP('orders(main)'!$F517,Table10[[#All],[item_id]],Table10[[#All],[item_name]]), "N/A")</f>
        <v>Mocha</v>
      </c>
      <c r="K517" s="1" t="s">
        <v>88</v>
      </c>
      <c r="L517" s="1" cm="1">
        <f t="array" ref="L517">IFERROR(_xlfn.XLOOKUP('orders(main)'!$F517,Table10[[#All],[item_id]],Table10[[#All],[item_price]]), "N/A")</f>
        <v>4</v>
      </c>
    </row>
    <row r="518" spans="1:12" x14ac:dyDescent="0.25">
      <c r="A518">
        <v>517</v>
      </c>
      <c r="B518" s="1" t="s">
        <v>738</v>
      </c>
      <c r="C518" s="2">
        <v>45339.674305555556</v>
      </c>
      <c r="D518" s="3">
        <v>45339.674305555556</v>
      </c>
      <c r="E518" s="4">
        <v>45339.674305555556</v>
      </c>
      <c r="F518" s="1" t="s">
        <v>145</v>
      </c>
      <c r="G518">
        <v>1</v>
      </c>
      <c r="H518" s="1" t="s">
        <v>572</v>
      </c>
      <c r="I518" s="1" t="s">
        <v>162</v>
      </c>
      <c r="J518" s="1" t="str" cm="1">
        <f t="array" ref="J518">IFERROR(_xlfn.XLOOKUP('orders(main)'!$F518,Table10[[#All],[item_id]],Table10[[#All],[item_name]]), "N/A")</f>
        <v>Sandwich Ham&amp;Cheese</v>
      </c>
      <c r="K518" s="1" t="s">
        <v>100</v>
      </c>
      <c r="L518" s="1" cm="1">
        <f t="array" ref="L518">IFERROR(_xlfn.XLOOKUP('orders(main)'!$F518,Table10[[#All],[item_id]],Table10[[#All],[item_price]]), "N/A")</f>
        <v>5.6</v>
      </c>
    </row>
    <row r="519" spans="1:12" x14ac:dyDescent="0.25">
      <c r="A519">
        <v>518</v>
      </c>
      <c r="B519" s="1" t="s">
        <v>739</v>
      </c>
      <c r="C519" s="2">
        <v>45339.685416666667</v>
      </c>
      <c r="D519" s="3">
        <v>45339.685416666667</v>
      </c>
      <c r="E519" s="4">
        <v>45339.685416666667</v>
      </c>
      <c r="F519" s="1" t="s">
        <v>101</v>
      </c>
      <c r="G519">
        <v>1</v>
      </c>
      <c r="H519" s="1" t="s">
        <v>733</v>
      </c>
      <c r="I519" s="1" t="s">
        <v>159</v>
      </c>
      <c r="J519" s="1" t="str" cm="1">
        <f t="array" ref="J519">IFERROR(_xlfn.XLOOKUP('orders(main)'!$F519,Table10[[#All],[item_id]],Table10[[#All],[item_name]]), "N/A")</f>
        <v>Caramel Macchiato</v>
      </c>
      <c r="K519" s="1" t="s">
        <v>88</v>
      </c>
      <c r="L519" s="1" cm="1">
        <f t="array" ref="L519">IFERROR(_xlfn.XLOOKUP('orders(main)'!$F519,Table10[[#All],[item_id]],Table10[[#All],[item_price]]), "N/A")</f>
        <v>4.2</v>
      </c>
    </row>
    <row r="520" spans="1:12" x14ac:dyDescent="0.25">
      <c r="A520">
        <v>519</v>
      </c>
      <c r="B520" s="1" t="s">
        <v>740</v>
      </c>
      <c r="C520" s="2">
        <v>45339.696527777778</v>
      </c>
      <c r="D520" s="3">
        <v>45339.696527777778</v>
      </c>
      <c r="E520" s="4">
        <v>45339.696527777778</v>
      </c>
      <c r="F520" s="1" t="s">
        <v>133</v>
      </c>
      <c r="G520">
        <v>1</v>
      </c>
      <c r="H520" s="1" t="s">
        <v>576</v>
      </c>
      <c r="I520" s="1" t="s">
        <v>162</v>
      </c>
      <c r="J520" s="1" t="str" cm="1">
        <f t="array" ref="J520">IFERROR(_xlfn.XLOOKUP('orders(main)'!$F520,Table10[[#All],[item_id]],Table10[[#All],[item_name]]), "N/A")</f>
        <v>Cold Mocha</v>
      </c>
      <c r="K520" s="1" t="s">
        <v>91</v>
      </c>
      <c r="L520" s="1" cm="1">
        <f t="array" ref="L520">IFERROR(_xlfn.XLOOKUP('orders(main)'!$F520,Table10[[#All],[item_id]],Table10[[#All],[item_price]]), "N/A")</f>
        <v>4.5999999999999996</v>
      </c>
    </row>
    <row r="521" spans="1:12" x14ac:dyDescent="0.25">
      <c r="A521">
        <v>520</v>
      </c>
      <c r="B521" s="1" t="s">
        <v>741</v>
      </c>
      <c r="C521" s="2">
        <v>45339.707638888889</v>
      </c>
      <c r="D521" s="3">
        <v>45339.707638888889</v>
      </c>
      <c r="E521" s="4">
        <v>45339.707638888889</v>
      </c>
      <c r="F521" s="1" t="s">
        <v>89</v>
      </c>
      <c r="G521">
        <v>1</v>
      </c>
      <c r="H521" s="1" t="s">
        <v>578</v>
      </c>
      <c r="I521" s="1" t="s">
        <v>159</v>
      </c>
      <c r="J521" s="1" t="str" cm="1">
        <f t="array" ref="J521">IFERROR(_xlfn.XLOOKUP('orders(main)'!$F521,Table10[[#All],[item_id]],Table10[[#All],[item_name]]), "N/A")</f>
        <v>Cappuccino</v>
      </c>
      <c r="K521" s="1" t="s">
        <v>91</v>
      </c>
      <c r="L521" s="1" cm="1">
        <f t="array" ref="L521">IFERROR(_xlfn.XLOOKUP('orders(main)'!$F521,Table10[[#All],[item_id]],Table10[[#All],[item_price]]), "N/A")</f>
        <v>3.75</v>
      </c>
    </row>
    <row r="522" spans="1:12" x14ac:dyDescent="0.25">
      <c r="A522">
        <v>521</v>
      </c>
      <c r="B522" s="1" t="s">
        <v>742</v>
      </c>
      <c r="C522" s="2">
        <v>45339.708333333336</v>
      </c>
      <c r="D522" s="3">
        <v>45339.708333333336</v>
      </c>
      <c r="E522" s="4">
        <v>45339.708333333336</v>
      </c>
      <c r="F522" s="1" t="s">
        <v>286</v>
      </c>
      <c r="G522">
        <v>1</v>
      </c>
      <c r="H522" s="1" t="s">
        <v>580</v>
      </c>
      <c r="I522" s="1" t="s">
        <v>162</v>
      </c>
      <c r="J522" s="1" t="str" cm="1">
        <f t="array" ref="J522">IFERROR(_xlfn.XLOOKUP('orders(main)'!$F522,Table10[[#All],[item_id]],Table10[[#All],[item_name]]), "N/A")</f>
        <v>N/A</v>
      </c>
      <c r="K522" s="1" t="s">
        <v>100</v>
      </c>
      <c r="L522" s="1" t="str" cm="1">
        <f t="array" ref="L522">IFERROR(_xlfn.XLOOKUP('orders(main)'!$F522,Table10[[#All],[item_id]],Table10[[#All],[item_price]]), "N/A")</f>
        <v>N/A</v>
      </c>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006E-B9A5-45B7-AE2F-FD30CB14FB46}">
  <dimension ref="A3:B19"/>
  <sheetViews>
    <sheetView workbookViewId="0">
      <selection activeCell="W10" sqref="W10"/>
    </sheetView>
  </sheetViews>
  <sheetFormatPr defaultRowHeight="15" x14ac:dyDescent="0.25"/>
  <cols>
    <col min="1" max="1" width="27.28515625" bestFit="1" customWidth="1"/>
    <col min="2" max="2" width="19.42578125" bestFit="1" customWidth="1"/>
  </cols>
  <sheetData>
    <row r="3" spans="1:2" x14ac:dyDescent="0.25">
      <c r="A3" s="7" t="s">
        <v>790</v>
      </c>
      <c r="B3" t="s">
        <v>792</v>
      </c>
    </row>
    <row r="4" spans="1:2" x14ac:dyDescent="0.25">
      <c r="A4" s="8" t="s">
        <v>147</v>
      </c>
      <c r="B4" s="1">
        <v>16</v>
      </c>
    </row>
    <row r="5" spans="1:2" x14ac:dyDescent="0.25">
      <c r="A5" s="8" t="s">
        <v>108</v>
      </c>
      <c r="B5" s="1">
        <v>19</v>
      </c>
    </row>
    <row r="6" spans="1:2" x14ac:dyDescent="0.25">
      <c r="A6" s="8" t="s">
        <v>151</v>
      </c>
      <c r="B6" s="1">
        <v>19</v>
      </c>
    </row>
    <row r="7" spans="1:2" x14ac:dyDescent="0.25">
      <c r="A7" s="8" t="s">
        <v>99</v>
      </c>
      <c r="B7" s="1">
        <v>27</v>
      </c>
    </row>
    <row r="8" spans="1:2" x14ac:dyDescent="0.25">
      <c r="A8" s="8" t="s">
        <v>126</v>
      </c>
      <c r="B8" s="1">
        <v>31</v>
      </c>
    </row>
    <row r="9" spans="1:2" x14ac:dyDescent="0.25">
      <c r="A9" s="8" t="s">
        <v>121</v>
      </c>
      <c r="B9" s="1">
        <v>35</v>
      </c>
    </row>
    <row r="10" spans="1:2" x14ac:dyDescent="0.25">
      <c r="A10" s="8" t="s">
        <v>137</v>
      </c>
      <c r="B10" s="1">
        <v>36</v>
      </c>
    </row>
    <row r="11" spans="1:2" x14ac:dyDescent="0.25">
      <c r="A11" s="8" t="s">
        <v>103</v>
      </c>
      <c r="B11" s="1">
        <v>37</v>
      </c>
    </row>
    <row r="12" spans="1:2" x14ac:dyDescent="0.25">
      <c r="A12" s="8" t="s">
        <v>111</v>
      </c>
      <c r="B12" s="1">
        <v>38</v>
      </c>
    </row>
    <row r="13" spans="1:2" x14ac:dyDescent="0.25">
      <c r="A13" s="8" t="s">
        <v>94</v>
      </c>
      <c r="B13" s="1">
        <v>38</v>
      </c>
    </row>
    <row r="14" spans="1:2" x14ac:dyDescent="0.25">
      <c r="A14" s="8" t="s">
        <v>142</v>
      </c>
      <c r="B14" s="1">
        <v>40</v>
      </c>
    </row>
    <row r="15" spans="1:2" x14ac:dyDescent="0.25">
      <c r="A15" s="8" t="s">
        <v>86</v>
      </c>
      <c r="B15" s="1">
        <v>40</v>
      </c>
    </row>
    <row r="16" spans="1:2" x14ac:dyDescent="0.25">
      <c r="A16" s="8" t="s">
        <v>116</v>
      </c>
      <c r="B16" s="1">
        <v>43</v>
      </c>
    </row>
    <row r="17" spans="1:2" x14ac:dyDescent="0.25">
      <c r="A17" s="8" t="s">
        <v>132</v>
      </c>
      <c r="B17" s="1">
        <v>47</v>
      </c>
    </row>
    <row r="18" spans="1:2" x14ac:dyDescent="0.25">
      <c r="A18" s="8" t="s">
        <v>100</v>
      </c>
      <c r="B18" s="1">
        <v>55</v>
      </c>
    </row>
    <row r="19" spans="1:2" x14ac:dyDescent="0.25">
      <c r="A19" s="8" t="s">
        <v>791</v>
      </c>
      <c r="B19" s="1">
        <v>521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9AA5-1514-46F5-84A5-CBB98D2CC409}">
  <dimension ref="A3:B7"/>
  <sheetViews>
    <sheetView workbookViewId="0">
      <selection activeCell="A5" sqref="A5"/>
    </sheetView>
  </sheetViews>
  <sheetFormatPr defaultRowHeight="15" x14ac:dyDescent="0.25"/>
  <cols>
    <col min="1" max="1" width="13.140625" bestFit="1" customWidth="1"/>
    <col min="2" max="2" width="17.85546875" bestFit="1" customWidth="1"/>
  </cols>
  <sheetData>
    <row r="3" spans="1:2" x14ac:dyDescent="0.25">
      <c r="A3" s="7" t="s">
        <v>790</v>
      </c>
      <c r="B3" t="s">
        <v>794</v>
      </c>
    </row>
    <row r="4" spans="1:2" x14ac:dyDescent="0.25">
      <c r="A4" s="8" t="s">
        <v>162</v>
      </c>
      <c r="B4" s="1">
        <v>203</v>
      </c>
    </row>
    <row r="5" spans="1:2" x14ac:dyDescent="0.25">
      <c r="A5" s="8" t="s">
        <v>100</v>
      </c>
      <c r="B5" s="1">
        <v>90</v>
      </c>
    </row>
    <row r="6" spans="1:2" x14ac:dyDescent="0.25">
      <c r="A6" s="8" t="s">
        <v>159</v>
      </c>
      <c r="B6" s="1">
        <v>228</v>
      </c>
    </row>
    <row r="7" spans="1:2" x14ac:dyDescent="0.25">
      <c r="A7" s="8" t="s">
        <v>791</v>
      </c>
      <c r="B7" s="1">
        <v>521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D80C-C9DB-4332-91F3-165ABE97C54B}">
  <dimension ref="A3:B10"/>
  <sheetViews>
    <sheetView workbookViewId="0">
      <selection activeCell="L8" sqref="L8"/>
    </sheetView>
  </sheetViews>
  <sheetFormatPr defaultRowHeight="15" x14ac:dyDescent="0.25"/>
  <cols>
    <col min="1" max="1" width="13.140625" bestFit="1" customWidth="1"/>
    <col min="2" max="2" width="17.42578125" bestFit="1" customWidth="1"/>
  </cols>
  <sheetData>
    <row r="3" spans="1:2" x14ac:dyDescent="0.25">
      <c r="A3" s="7" t="s">
        <v>790</v>
      </c>
      <c r="B3" t="s">
        <v>793</v>
      </c>
    </row>
    <row r="4" spans="1:2" x14ac:dyDescent="0.25">
      <c r="A4" s="8" t="s">
        <v>795</v>
      </c>
      <c r="B4" s="1">
        <v>448.95</v>
      </c>
    </row>
    <row r="5" spans="1:2" x14ac:dyDescent="0.25">
      <c r="A5" s="8" t="s">
        <v>807</v>
      </c>
      <c r="B5" s="1">
        <v>287.85000000000002</v>
      </c>
    </row>
    <row r="6" spans="1:2" x14ac:dyDescent="0.25">
      <c r="A6" s="8" t="s">
        <v>808</v>
      </c>
      <c r="B6" s="1">
        <v>242.29999999999993</v>
      </c>
    </row>
    <row r="7" spans="1:2" x14ac:dyDescent="0.25">
      <c r="A7" s="8" t="s">
        <v>809</v>
      </c>
      <c r="B7" s="1">
        <v>264.69999999999993</v>
      </c>
    </row>
    <row r="8" spans="1:2" x14ac:dyDescent="0.25">
      <c r="A8" s="8" t="s">
        <v>810</v>
      </c>
      <c r="B8" s="1">
        <v>274.39999999999992</v>
      </c>
    </row>
    <row r="9" spans="1:2" x14ac:dyDescent="0.25">
      <c r="A9" s="8" t="s">
        <v>811</v>
      </c>
      <c r="B9" s="1">
        <v>339.25000000000006</v>
      </c>
    </row>
    <row r="10" spans="1:2" x14ac:dyDescent="0.25">
      <c r="A10" s="8" t="s">
        <v>791</v>
      </c>
      <c r="B10" s="1">
        <v>1857.4499999999996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2BE91-D7C6-4F86-A6B5-3988C0BBD815}">
  <dimension ref="A3:B15"/>
  <sheetViews>
    <sheetView workbookViewId="0">
      <selection activeCell="B6" sqref="B6"/>
    </sheetView>
  </sheetViews>
  <sheetFormatPr defaultRowHeight="15" x14ac:dyDescent="0.25"/>
  <cols>
    <col min="1" max="1" width="13.140625" bestFit="1" customWidth="1"/>
    <col min="2" max="2" width="15.28515625" bestFit="1" customWidth="1"/>
  </cols>
  <sheetData>
    <row r="3" spans="1:2" x14ac:dyDescent="0.25">
      <c r="A3" s="7" t="s">
        <v>790</v>
      </c>
      <c r="B3" t="s">
        <v>813</v>
      </c>
    </row>
    <row r="4" spans="1:2" x14ac:dyDescent="0.25">
      <c r="A4" s="10" t="s">
        <v>796</v>
      </c>
      <c r="B4" s="1">
        <v>77</v>
      </c>
    </row>
    <row r="5" spans="1:2" x14ac:dyDescent="0.25">
      <c r="A5" s="10" t="s">
        <v>797</v>
      </c>
      <c r="B5" s="1">
        <v>74</v>
      </c>
    </row>
    <row r="6" spans="1:2" x14ac:dyDescent="0.25">
      <c r="A6" s="10" t="s">
        <v>798</v>
      </c>
      <c r="B6" s="1">
        <v>64</v>
      </c>
    </row>
    <row r="7" spans="1:2" x14ac:dyDescent="0.25">
      <c r="A7" s="10" t="s">
        <v>799</v>
      </c>
      <c r="B7" s="1">
        <v>27</v>
      </c>
    </row>
    <row r="8" spans="1:2" x14ac:dyDescent="0.25">
      <c r="A8" s="10" t="s">
        <v>800</v>
      </c>
      <c r="B8" s="1">
        <v>25</v>
      </c>
    </row>
    <row r="9" spans="1:2" x14ac:dyDescent="0.25">
      <c r="A9" s="10" t="s">
        <v>801</v>
      </c>
      <c r="B9" s="1">
        <v>80</v>
      </c>
    </row>
    <row r="10" spans="1:2" x14ac:dyDescent="0.25">
      <c r="A10" s="10" t="s">
        <v>802</v>
      </c>
      <c r="B10" s="1">
        <v>76</v>
      </c>
    </row>
    <row r="11" spans="1:2" x14ac:dyDescent="0.25">
      <c r="A11" s="10" t="s">
        <v>803</v>
      </c>
      <c r="B11" s="1">
        <v>45</v>
      </c>
    </row>
    <row r="12" spans="1:2" x14ac:dyDescent="0.25">
      <c r="A12" s="10" t="s">
        <v>804</v>
      </c>
      <c r="B12" s="1">
        <v>27</v>
      </c>
    </row>
    <row r="13" spans="1:2" x14ac:dyDescent="0.25">
      <c r="A13" s="10" t="s">
        <v>805</v>
      </c>
      <c r="B13" s="1">
        <v>20</v>
      </c>
    </row>
    <row r="14" spans="1:2" x14ac:dyDescent="0.25">
      <c r="A14" s="10" t="s">
        <v>806</v>
      </c>
      <c r="B14" s="1">
        <v>6</v>
      </c>
    </row>
    <row r="15" spans="1:2" x14ac:dyDescent="0.25">
      <c r="A15" s="8" t="s">
        <v>791</v>
      </c>
      <c r="B15" s="1">
        <v>521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144CC-6C77-4F29-AFDD-CD2BD424C7F0}">
  <dimension ref="A1:V46"/>
  <sheetViews>
    <sheetView showGridLines="0" zoomScaleNormal="100" workbookViewId="0">
      <selection activeCell="W17" sqref="W17"/>
    </sheetView>
  </sheetViews>
  <sheetFormatPr defaultRowHeight="15" x14ac:dyDescent="0.25"/>
  <cols>
    <col min="1" max="1" width="1.7109375" customWidth="1"/>
    <col min="8" max="8" width="9.140625" customWidth="1"/>
    <col min="9" max="9" width="9.7109375" customWidth="1"/>
    <col min="10" max="10" width="1.7109375" customWidth="1"/>
    <col min="11" max="11" width="9.140625" customWidth="1"/>
    <col min="12" max="12" width="1.7109375" customWidth="1"/>
    <col min="13" max="13" width="9.140625" customWidth="1"/>
    <col min="15" max="16" width="9.140625" customWidth="1"/>
    <col min="18" max="18" width="1.7109375" customWidth="1"/>
  </cols>
  <sheetData>
    <row r="1" spans="1:22" ht="0.95" customHeight="1" x14ac:dyDescent="0.25">
      <c r="A1" s="13" t="s">
        <v>814</v>
      </c>
      <c r="B1" s="13"/>
      <c r="C1" s="13"/>
      <c r="D1" s="13"/>
      <c r="E1" s="13"/>
      <c r="F1" s="13"/>
      <c r="G1" s="13"/>
      <c r="H1" s="13"/>
      <c r="I1" s="13"/>
      <c r="J1" s="13"/>
      <c r="K1" s="13"/>
      <c r="L1" s="13"/>
      <c r="M1" s="13"/>
      <c r="N1" s="13"/>
      <c r="O1" s="13"/>
      <c r="P1" s="13"/>
      <c r="Q1" s="13"/>
      <c r="R1" s="13"/>
      <c r="S1" s="13"/>
      <c r="T1" s="13"/>
      <c r="U1" s="13"/>
    </row>
    <row r="2" spans="1:22" x14ac:dyDescent="0.25">
      <c r="A2" s="13"/>
      <c r="B2" s="13"/>
      <c r="C2" s="13"/>
      <c r="D2" s="13"/>
      <c r="E2" s="13"/>
      <c r="F2" s="13"/>
      <c r="G2" s="13"/>
      <c r="H2" s="13"/>
      <c r="I2" s="13"/>
      <c r="J2" s="13"/>
      <c r="K2" s="13"/>
      <c r="L2" s="13"/>
      <c r="M2" s="13"/>
      <c r="N2" s="13"/>
      <c r="O2" s="13"/>
      <c r="P2" s="13"/>
      <c r="Q2" s="13"/>
      <c r="R2" s="13"/>
      <c r="S2" s="13"/>
      <c r="T2" s="13"/>
      <c r="U2" s="13"/>
    </row>
    <row r="3" spans="1:22" x14ac:dyDescent="0.25">
      <c r="A3" s="13"/>
      <c r="B3" s="13"/>
      <c r="C3" s="13"/>
      <c r="D3" s="13"/>
      <c r="E3" s="13"/>
      <c r="F3" s="13"/>
      <c r="G3" s="13"/>
      <c r="H3" s="13"/>
      <c r="I3" s="13"/>
      <c r="J3" s="13"/>
      <c r="K3" s="13"/>
      <c r="L3" s="13"/>
      <c r="M3" s="13"/>
      <c r="N3" s="13"/>
      <c r="O3" s="13"/>
      <c r="P3" s="13"/>
      <c r="Q3" s="13"/>
      <c r="R3" s="13"/>
      <c r="S3" s="13"/>
      <c r="T3" s="13"/>
      <c r="U3" s="13"/>
    </row>
    <row r="4" spans="1:22" x14ac:dyDescent="0.25">
      <c r="A4" s="13"/>
      <c r="B4" s="13"/>
      <c r="C4" s="13"/>
      <c r="D4" s="13"/>
      <c r="E4" s="13"/>
      <c r="F4" s="13"/>
      <c r="G4" s="13"/>
      <c r="H4" s="13"/>
      <c r="I4" s="13"/>
      <c r="J4" s="13"/>
      <c r="K4" s="13"/>
      <c r="L4" s="13"/>
      <c r="M4" s="13"/>
      <c r="N4" s="13"/>
      <c r="O4" s="13"/>
      <c r="P4" s="13"/>
      <c r="Q4" s="13"/>
      <c r="R4" s="13"/>
      <c r="S4" s="13"/>
      <c r="T4" s="13"/>
      <c r="U4" s="13"/>
    </row>
    <row r="5" spans="1:22" x14ac:dyDescent="0.25">
      <c r="A5" s="13"/>
      <c r="B5" s="13"/>
      <c r="C5" s="13"/>
      <c r="D5" s="13"/>
      <c r="E5" s="13"/>
      <c r="F5" s="13"/>
      <c r="G5" s="13"/>
      <c r="H5" s="13"/>
      <c r="I5" s="13"/>
      <c r="J5" s="13"/>
      <c r="K5" s="13"/>
      <c r="L5" s="13"/>
      <c r="M5" s="13"/>
      <c r="N5" s="13"/>
      <c r="O5" s="13"/>
      <c r="P5" s="13"/>
      <c r="Q5" s="13"/>
      <c r="R5" s="13"/>
      <c r="S5" s="13"/>
      <c r="T5" s="13"/>
      <c r="U5" s="13"/>
    </row>
    <row r="6" spans="1:22" ht="9.9499999999999993" customHeight="1" x14ac:dyDescent="0.25">
      <c r="A6" s="11"/>
      <c r="B6" s="11"/>
      <c r="C6" s="11"/>
      <c r="D6" s="11"/>
      <c r="E6" s="11"/>
      <c r="F6" s="11"/>
      <c r="G6" s="11"/>
      <c r="H6" s="11"/>
      <c r="I6" s="11"/>
      <c r="J6" s="11"/>
      <c r="K6" s="11"/>
      <c r="L6" s="11"/>
      <c r="M6" s="11"/>
      <c r="N6" s="11"/>
      <c r="O6" s="11"/>
      <c r="P6" s="11"/>
      <c r="Q6" s="11"/>
      <c r="R6" s="11"/>
      <c r="S6" s="11"/>
      <c r="T6" s="11"/>
      <c r="U6" s="11"/>
      <c r="V6" s="11"/>
    </row>
    <row r="7" spans="1:22" x14ac:dyDescent="0.25">
      <c r="A7" s="11"/>
      <c r="B7" s="11"/>
      <c r="C7" s="11"/>
      <c r="D7" s="11"/>
      <c r="E7" s="11"/>
      <c r="F7" s="11"/>
      <c r="G7" s="11"/>
      <c r="H7" s="11"/>
      <c r="I7" s="11"/>
      <c r="J7" s="11"/>
      <c r="K7" s="11"/>
      <c r="L7" s="11"/>
      <c r="M7" s="11"/>
      <c r="N7" s="11"/>
      <c r="O7" s="11"/>
      <c r="P7" s="11"/>
      <c r="Q7" s="11"/>
      <c r="R7" s="11"/>
      <c r="S7" s="11"/>
      <c r="T7" s="11"/>
      <c r="U7" s="11"/>
      <c r="V7" s="11"/>
    </row>
    <row r="8" spans="1:22" x14ac:dyDescent="0.25">
      <c r="A8" s="11"/>
      <c r="B8" s="11"/>
      <c r="C8" s="11"/>
      <c r="D8" s="11"/>
      <c r="E8" s="11"/>
      <c r="F8" s="11"/>
      <c r="G8" s="11"/>
      <c r="H8" s="11"/>
      <c r="I8" s="11"/>
      <c r="J8" s="11"/>
      <c r="K8" s="11"/>
      <c r="L8" s="11"/>
      <c r="M8" s="11"/>
      <c r="N8" s="11"/>
      <c r="O8" s="11"/>
      <c r="P8" s="11"/>
      <c r="Q8" s="11"/>
      <c r="R8" s="11"/>
      <c r="S8" s="11"/>
      <c r="T8" s="11"/>
      <c r="U8" s="11"/>
      <c r="V8" s="11"/>
    </row>
    <row r="9" spans="1:22" x14ac:dyDescent="0.25">
      <c r="A9" s="11"/>
      <c r="B9" s="11"/>
      <c r="C9" s="11"/>
      <c r="D9" s="11"/>
      <c r="E9" s="11"/>
      <c r="F9" s="11"/>
      <c r="G9" s="11"/>
      <c r="H9" s="11"/>
      <c r="I9" s="11"/>
      <c r="J9" s="11"/>
      <c r="K9" s="11"/>
      <c r="L9" s="11"/>
      <c r="M9" s="11"/>
      <c r="N9" s="11"/>
      <c r="O9" s="11"/>
      <c r="P9" s="11"/>
      <c r="Q9" s="11"/>
      <c r="R9" s="11"/>
      <c r="S9" s="11"/>
      <c r="T9" s="11"/>
      <c r="U9" s="11"/>
      <c r="V9" s="11"/>
    </row>
    <row r="10" spans="1:22" x14ac:dyDescent="0.25">
      <c r="A10" s="11"/>
      <c r="B10" s="11"/>
      <c r="C10" s="11"/>
      <c r="D10" s="11"/>
      <c r="E10" s="11"/>
      <c r="F10" s="11"/>
      <c r="G10" s="11"/>
      <c r="H10" s="11"/>
      <c r="I10" s="11"/>
      <c r="J10" s="11"/>
      <c r="K10" s="11"/>
      <c r="L10" s="11"/>
      <c r="M10" s="11"/>
      <c r="N10" s="11"/>
      <c r="O10" s="11"/>
      <c r="P10" s="11"/>
      <c r="Q10" s="11"/>
      <c r="R10" s="11"/>
      <c r="S10" s="11"/>
      <c r="T10" s="11"/>
      <c r="U10" s="11"/>
      <c r="V10" s="11"/>
    </row>
    <row r="11" spans="1:22" x14ac:dyDescent="0.25">
      <c r="A11" s="11"/>
      <c r="B11" s="11"/>
      <c r="C11" s="11"/>
      <c r="D11" s="11"/>
      <c r="E11" s="11"/>
      <c r="F11" s="11"/>
      <c r="G11" s="11"/>
      <c r="H11" s="11"/>
      <c r="I11" s="11"/>
      <c r="J11" s="11"/>
      <c r="K11" s="11"/>
      <c r="L11" s="11"/>
      <c r="M11" s="11"/>
      <c r="N11" s="11"/>
      <c r="O11" s="11"/>
      <c r="P11" s="11"/>
      <c r="Q11" s="11"/>
      <c r="R11" s="11"/>
      <c r="S11" s="11"/>
      <c r="T11" s="11"/>
      <c r="U11" s="11"/>
      <c r="V11" s="11"/>
    </row>
    <row r="12" spans="1:22" x14ac:dyDescent="0.25">
      <c r="A12" s="11"/>
      <c r="B12" s="11"/>
      <c r="C12" s="11"/>
      <c r="D12" s="11"/>
      <c r="E12" s="11"/>
      <c r="F12" s="11"/>
      <c r="G12" s="11"/>
      <c r="H12" s="11"/>
      <c r="I12" s="11"/>
      <c r="J12" s="11"/>
      <c r="K12" s="11"/>
      <c r="L12" s="11"/>
      <c r="M12" s="11"/>
      <c r="N12" s="11"/>
      <c r="O12" s="11"/>
      <c r="P12" s="11"/>
      <c r="Q12" s="11"/>
      <c r="R12" s="11"/>
      <c r="S12" s="11"/>
      <c r="T12" s="11"/>
      <c r="U12" s="11"/>
      <c r="V12" s="11"/>
    </row>
    <row r="13" spans="1:22" x14ac:dyDescent="0.25">
      <c r="A13" s="11"/>
      <c r="B13" s="11"/>
      <c r="C13" s="11"/>
      <c r="D13" s="11"/>
      <c r="E13" s="11"/>
      <c r="F13" s="11"/>
      <c r="G13" s="11"/>
      <c r="H13" s="11"/>
      <c r="I13" s="11"/>
      <c r="J13" s="11"/>
      <c r="K13" s="11"/>
      <c r="L13" s="11"/>
      <c r="M13" s="11"/>
      <c r="N13" s="11"/>
      <c r="O13" s="11"/>
      <c r="P13" s="11"/>
      <c r="Q13" s="11"/>
      <c r="R13" s="11"/>
      <c r="S13" s="11"/>
      <c r="T13" s="11"/>
      <c r="U13" s="11"/>
      <c r="V13" s="11"/>
    </row>
    <row r="14" spans="1:22" x14ac:dyDescent="0.25">
      <c r="A14" s="11"/>
      <c r="B14" s="11"/>
      <c r="C14" s="11"/>
      <c r="D14" s="11"/>
      <c r="E14" s="11"/>
      <c r="F14" s="11"/>
      <c r="G14" s="11"/>
      <c r="H14" s="11"/>
      <c r="I14" s="11"/>
      <c r="J14" s="11"/>
      <c r="K14" s="11"/>
      <c r="L14" s="11"/>
      <c r="M14" s="11"/>
      <c r="N14" s="11"/>
      <c r="O14" s="11"/>
      <c r="P14" s="11"/>
      <c r="Q14" s="11"/>
      <c r="R14" s="11"/>
      <c r="S14" s="11"/>
      <c r="T14" s="11"/>
      <c r="U14" s="11"/>
      <c r="V14" s="11"/>
    </row>
    <row r="15" spans="1:22" x14ac:dyDescent="0.25">
      <c r="A15" s="11"/>
      <c r="B15" s="11"/>
      <c r="C15" s="11"/>
      <c r="D15" s="11"/>
      <c r="E15" s="11"/>
      <c r="F15" s="11"/>
      <c r="G15" s="11"/>
      <c r="H15" s="11"/>
      <c r="I15" s="11"/>
      <c r="J15" s="11"/>
      <c r="K15" s="11"/>
      <c r="L15" s="11"/>
      <c r="M15" s="11"/>
      <c r="N15" s="11"/>
      <c r="O15" s="11"/>
      <c r="P15" s="11"/>
      <c r="Q15" s="11"/>
      <c r="R15" s="11"/>
      <c r="S15" s="11"/>
      <c r="T15" s="11"/>
      <c r="U15" s="11"/>
      <c r="V15" s="11"/>
    </row>
    <row r="16" spans="1:22" x14ac:dyDescent="0.25">
      <c r="A16" s="11"/>
      <c r="B16" s="11"/>
      <c r="C16" s="11"/>
      <c r="D16" s="11"/>
      <c r="E16" s="11"/>
      <c r="F16" s="11"/>
      <c r="G16" s="11"/>
      <c r="H16" s="11"/>
      <c r="I16" s="11"/>
      <c r="J16" s="11"/>
      <c r="K16" s="11"/>
      <c r="L16" s="11"/>
      <c r="M16" s="11"/>
      <c r="N16" s="11"/>
      <c r="O16" s="11"/>
      <c r="P16" s="11"/>
      <c r="Q16" s="11"/>
      <c r="R16" s="11"/>
      <c r="S16" s="11"/>
      <c r="T16" s="11"/>
      <c r="U16" s="11"/>
      <c r="V16" s="11"/>
    </row>
    <row r="17" spans="1:22" x14ac:dyDescent="0.25">
      <c r="A17" s="11"/>
      <c r="B17" s="11"/>
      <c r="C17" s="11"/>
      <c r="D17" s="11"/>
      <c r="E17" s="11"/>
      <c r="F17" s="11"/>
      <c r="G17" s="11"/>
      <c r="H17" s="11"/>
      <c r="I17" s="11"/>
      <c r="J17" s="11"/>
      <c r="K17" s="11"/>
      <c r="L17" s="11"/>
      <c r="M17" s="11"/>
      <c r="N17" s="11"/>
      <c r="O17" s="11"/>
      <c r="P17" s="11"/>
      <c r="Q17" s="11"/>
      <c r="R17" s="11"/>
      <c r="S17" s="11"/>
      <c r="T17" s="11"/>
      <c r="U17" s="11"/>
      <c r="V17" s="11"/>
    </row>
    <row r="18" spans="1:22" x14ac:dyDescent="0.25">
      <c r="A18" s="11"/>
      <c r="B18" s="11"/>
      <c r="C18" s="11"/>
      <c r="D18" s="11"/>
      <c r="E18" s="11"/>
      <c r="F18" s="11"/>
      <c r="G18" s="11"/>
      <c r="H18" s="11"/>
      <c r="I18" s="11"/>
      <c r="J18" s="11"/>
      <c r="K18" s="11"/>
      <c r="L18" s="11"/>
      <c r="M18" s="11"/>
      <c r="N18" s="11"/>
      <c r="O18" s="11"/>
      <c r="P18" s="11"/>
      <c r="Q18" s="11"/>
      <c r="R18" s="11"/>
      <c r="S18" s="11"/>
      <c r="T18" s="11"/>
      <c r="U18" s="11"/>
      <c r="V18" s="11"/>
    </row>
    <row r="19" spans="1:22" x14ac:dyDescent="0.25">
      <c r="A19" s="11"/>
      <c r="B19" s="11"/>
      <c r="C19" s="11"/>
      <c r="D19" s="11"/>
      <c r="E19" s="11"/>
      <c r="F19" s="11"/>
      <c r="G19" s="11"/>
      <c r="H19" s="11"/>
      <c r="I19" s="11"/>
      <c r="J19" s="11"/>
      <c r="K19" s="11"/>
      <c r="L19" s="11"/>
      <c r="M19" s="11"/>
      <c r="N19" s="11"/>
      <c r="O19" s="11"/>
      <c r="P19" s="11"/>
      <c r="Q19" s="11"/>
      <c r="R19" s="11"/>
      <c r="S19" s="11"/>
      <c r="T19" s="11"/>
      <c r="U19" s="11"/>
      <c r="V19" s="11"/>
    </row>
    <row r="20" spans="1:22" x14ac:dyDescent="0.25">
      <c r="A20" s="11"/>
      <c r="B20" s="11"/>
      <c r="C20" s="11"/>
      <c r="D20" s="11"/>
      <c r="E20" s="11"/>
      <c r="F20" s="11"/>
      <c r="G20" s="11"/>
      <c r="H20" s="11"/>
      <c r="I20" s="11"/>
      <c r="J20" s="11"/>
      <c r="K20" s="11"/>
      <c r="L20" s="11"/>
      <c r="M20" s="11"/>
      <c r="N20" s="11"/>
      <c r="O20" s="11"/>
      <c r="P20" s="11"/>
      <c r="Q20" s="11"/>
      <c r="R20" s="11"/>
      <c r="S20" s="11"/>
      <c r="T20" s="11"/>
      <c r="U20" s="11"/>
      <c r="V20" s="11"/>
    </row>
    <row r="21" spans="1:22" x14ac:dyDescent="0.25">
      <c r="A21" s="11"/>
      <c r="B21" s="11"/>
      <c r="C21" s="11"/>
      <c r="D21" s="11"/>
      <c r="E21" s="11"/>
      <c r="F21" s="11"/>
      <c r="G21" s="11"/>
      <c r="H21" s="11"/>
      <c r="I21" s="11"/>
      <c r="J21" s="11"/>
      <c r="K21" s="11"/>
      <c r="L21" s="11"/>
      <c r="M21" s="11"/>
      <c r="N21" s="11"/>
      <c r="O21" s="11"/>
      <c r="P21" s="11"/>
      <c r="Q21" s="11"/>
      <c r="R21" s="11"/>
      <c r="S21" s="11"/>
      <c r="T21" s="11"/>
      <c r="U21" s="11"/>
      <c r="V21" s="11"/>
    </row>
    <row r="22" spans="1:22" x14ac:dyDescent="0.25">
      <c r="A22" s="11"/>
      <c r="B22" s="11"/>
      <c r="C22" s="11"/>
      <c r="D22" s="11"/>
      <c r="E22" s="11"/>
      <c r="F22" s="11"/>
      <c r="G22" s="11"/>
      <c r="H22" s="11"/>
      <c r="I22" s="11"/>
      <c r="J22" s="11"/>
      <c r="K22" s="11"/>
      <c r="L22" s="11"/>
      <c r="M22" s="11"/>
      <c r="N22" s="11"/>
      <c r="O22" s="11"/>
      <c r="P22" s="11"/>
      <c r="Q22" s="11"/>
      <c r="R22" s="11"/>
      <c r="S22" s="11"/>
      <c r="T22" s="11"/>
      <c r="U22" s="11"/>
      <c r="V22" s="11"/>
    </row>
    <row r="23" spans="1:22" x14ac:dyDescent="0.25">
      <c r="A23" s="11"/>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1"/>
      <c r="B24" s="11"/>
      <c r="C24" s="11"/>
      <c r="D24" s="11"/>
      <c r="E24" s="11"/>
      <c r="F24" s="11"/>
      <c r="G24" s="11"/>
      <c r="H24" s="11"/>
      <c r="I24" s="11"/>
      <c r="J24" s="11"/>
      <c r="K24" s="11"/>
      <c r="L24" s="12"/>
      <c r="M24" s="11"/>
      <c r="N24" s="11"/>
      <c r="O24" s="11"/>
      <c r="P24" s="11"/>
      <c r="Q24" s="11"/>
      <c r="R24" s="11"/>
      <c r="S24" s="11"/>
      <c r="T24" s="11"/>
      <c r="U24" s="11"/>
      <c r="V24" s="11"/>
    </row>
    <row r="25" spans="1:22" x14ac:dyDescent="0.25">
      <c r="A25" s="11"/>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1"/>
      <c r="B26" s="11"/>
      <c r="C26" s="11"/>
      <c r="D26" s="11"/>
      <c r="E26" s="11"/>
      <c r="F26" s="11"/>
      <c r="G26" s="11"/>
      <c r="H26" s="11"/>
      <c r="I26" s="11"/>
      <c r="J26" s="11"/>
      <c r="K26" s="11"/>
      <c r="L26" s="11"/>
      <c r="M26" s="11"/>
      <c r="N26" s="11"/>
      <c r="O26" s="11"/>
      <c r="P26" s="11"/>
      <c r="Q26" s="11"/>
      <c r="R26" s="11"/>
      <c r="S26" s="11"/>
      <c r="T26" s="11"/>
      <c r="U26" s="11"/>
      <c r="V26" s="11"/>
    </row>
    <row r="27" spans="1:22" ht="15" customHeight="1" x14ac:dyDescent="0.25">
      <c r="A27" s="11"/>
      <c r="B27" s="11"/>
      <c r="C27" s="11"/>
      <c r="D27" s="11"/>
      <c r="E27" s="11"/>
      <c r="F27" s="11"/>
      <c r="G27" s="11"/>
      <c r="H27" s="11"/>
      <c r="I27" s="11"/>
      <c r="J27" s="11"/>
      <c r="K27" s="11"/>
      <c r="L27" s="11"/>
      <c r="M27" s="11"/>
      <c r="N27" s="11"/>
      <c r="O27" s="11"/>
      <c r="P27" s="11"/>
      <c r="Q27" s="11"/>
      <c r="R27" s="11"/>
      <c r="S27" s="11"/>
      <c r="T27" s="11"/>
      <c r="U27" s="11"/>
      <c r="V27" s="11"/>
    </row>
    <row r="28" spans="1:22" ht="10.5" customHeight="1" x14ac:dyDescent="0.25">
      <c r="A28" s="11"/>
      <c r="B28" s="11"/>
      <c r="C28" s="11"/>
      <c r="D28" s="11"/>
      <c r="E28" s="11"/>
      <c r="F28" s="11"/>
      <c r="G28" s="11"/>
      <c r="H28" s="11"/>
      <c r="I28" s="11"/>
      <c r="J28" s="11"/>
      <c r="K28" s="11"/>
      <c r="L28" s="11"/>
      <c r="M28" s="11"/>
      <c r="N28" s="11"/>
      <c r="O28" s="11"/>
      <c r="P28" s="11"/>
      <c r="Q28" s="11"/>
      <c r="R28" s="11"/>
      <c r="S28" s="11"/>
      <c r="T28" s="11"/>
      <c r="U28" s="11"/>
      <c r="V28" s="11"/>
    </row>
    <row r="29" spans="1:22" ht="11.1" customHeight="1" x14ac:dyDescent="0.25">
      <c r="A29" s="11"/>
      <c r="B29" s="11"/>
      <c r="C29" s="11"/>
      <c r="D29" s="11"/>
      <c r="E29" s="11"/>
      <c r="F29" s="11"/>
      <c r="G29" s="11"/>
      <c r="H29" s="11"/>
      <c r="I29" s="11"/>
      <c r="J29" s="11"/>
      <c r="K29" s="11"/>
      <c r="L29" s="11"/>
      <c r="M29" s="11"/>
      <c r="N29" s="11"/>
      <c r="O29" s="11"/>
      <c r="P29" s="11"/>
      <c r="Q29" s="11"/>
      <c r="R29" s="11"/>
      <c r="S29" s="11"/>
      <c r="T29" s="11"/>
      <c r="U29" s="11"/>
      <c r="V29" s="11"/>
    </row>
    <row r="30" spans="1:22" x14ac:dyDescent="0.25">
      <c r="A30" s="11"/>
      <c r="B30" s="11"/>
      <c r="C30" s="11"/>
      <c r="D30" s="11"/>
      <c r="E30" s="11"/>
      <c r="F30" s="11"/>
      <c r="G30" s="11"/>
      <c r="H30" s="11"/>
      <c r="I30" s="11"/>
      <c r="J30" s="11"/>
      <c r="K30" s="11"/>
      <c r="L30" s="11"/>
      <c r="M30" s="11"/>
      <c r="N30" s="11"/>
      <c r="O30" s="11"/>
      <c r="P30" s="11"/>
      <c r="Q30" s="11"/>
      <c r="R30" s="11"/>
      <c r="S30" s="11"/>
      <c r="T30" s="11"/>
      <c r="U30" s="11"/>
      <c r="V30" s="11"/>
    </row>
    <row r="31" spans="1:22" x14ac:dyDescent="0.25">
      <c r="A31" s="11"/>
      <c r="B31" s="11"/>
      <c r="C31" s="11"/>
      <c r="D31" s="11"/>
      <c r="E31" s="11"/>
      <c r="F31" s="11"/>
      <c r="G31" s="11"/>
      <c r="H31" s="11"/>
      <c r="I31" s="11"/>
      <c r="J31" s="11"/>
      <c r="K31" s="11"/>
      <c r="L31" s="11"/>
      <c r="M31" s="11"/>
      <c r="N31" s="11"/>
      <c r="O31" s="11"/>
      <c r="P31" s="11"/>
      <c r="Q31" s="11"/>
      <c r="R31" s="11"/>
      <c r="S31" s="11"/>
      <c r="T31" s="11"/>
      <c r="U31" s="11"/>
      <c r="V31" s="11"/>
    </row>
    <row r="32" spans="1:22" x14ac:dyDescent="0.25">
      <c r="A32" s="11"/>
      <c r="B32" s="11"/>
      <c r="C32" s="11"/>
      <c r="D32" s="11"/>
      <c r="E32" s="11"/>
      <c r="F32" s="11"/>
      <c r="G32" s="11"/>
      <c r="H32" s="11"/>
      <c r="I32" s="11"/>
      <c r="J32" s="11"/>
      <c r="K32" s="11"/>
      <c r="L32" s="11"/>
      <c r="M32" s="11"/>
      <c r="N32" s="11"/>
      <c r="O32" s="11"/>
      <c r="P32" s="11"/>
      <c r="Q32" s="11"/>
      <c r="R32" s="11"/>
      <c r="S32" s="11"/>
      <c r="T32" s="11"/>
      <c r="U32" s="11"/>
      <c r="V32" s="11"/>
    </row>
    <row r="33" spans="1:22" x14ac:dyDescent="0.25">
      <c r="A33" s="11"/>
      <c r="B33" s="11"/>
      <c r="C33" s="11"/>
      <c r="D33" s="11"/>
      <c r="E33" s="11"/>
      <c r="F33" s="11"/>
      <c r="G33" s="11"/>
      <c r="H33" s="11"/>
      <c r="I33" s="11"/>
      <c r="J33" s="11"/>
      <c r="K33" s="11"/>
      <c r="L33" s="11"/>
      <c r="M33" s="11"/>
      <c r="N33" s="11"/>
      <c r="O33" s="11"/>
      <c r="P33" s="11"/>
      <c r="Q33" s="11"/>
      <c r="R33" s="11"/>
      <c r="S33" s="11"/>
      <c r="T33" s="11"/>
      <c r="U33" s="11"/>
      <c r="V33" s="11"/>
    </row>
    <row r="34" spans="1:22" x14ac:dyDescent="0.25">
      <c r="A34" s="11"/>
      <c r="B34" s="11"/>
      <c r="C34" s="11"/>
      <c r="D34" s="11"/>
      <c r="E34" s="11"/>
      <c r="F34" s="11"/>
      <c r="G34" s="11"/>
      <c r="H34" s="11"/>
      <c r="I34" s="11"/>
      <c r="J34" s="11"/>
      <c r="K34" s="11"/>
      <c r="L34" s="11"/>
      <c r="M34" s="11"/>
      <c r="N34" s="11"/>
      <c r="O34" s="11"/>
      <c r="P34" s="11"/>
      <c r="Q34" s="11"/>
      <c r="R34" s="11"/>
      <c r="S34" s="11"/>
      <c r="T34" s="11"/>
      <c r="U34" s="11"/>
      <c r="V34" s="11"/>
    </row>
    <row r="35" spans="1:22" x14ac:dyDescent="0.25">
      <c r="A35" s="11"/>
      <c r="B35" s="11"/>
      <c r="C35" s="11"/>
      <c r="D35" s="11"/>
      <c r="E35" s="11"/>
      <c r="F35" s="11"/>
      <c r="G35" s="11"/>
      <c r="H35" s="11"/>
      <c r="I35" s="11"/>
      <c r="J35" s="11"/>
      <c r="K35" s="11"/>
      <c r="L35" s="11"/>
      <c r="M35" s="11"/>
      <c r="N35" s="11"/>
      <c r="O35" s="11"/>
      <c r="P35" s="11"/>
      <c r="Q35" s="11"/>
      <c r="R35" s="11"/>
      <c r="S35" s="11"/>
      <c r="T35" s="11"/>
      <c r="U35" s="11"/>
      <c r="V35" s="11"/>
    </row>
    <row r="36" spans="1:22" x14ac:dyDescent="0.25">
      <c r="A36" s="11"/>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1"/>
      <c r="B37" s="11"/>
      <c r="C37" s="11"/>
      <c r="D37" s="11"/>
      <c r="E37" s="11"/>
      <c r="F37" s="11"/>
      <c r="G37" s="11"/>
      <c r="H37" s="11"/>
      <c r="I37" s="11"/>
      <c r="J37" s="11"/>
      <c r="K37" s="11"/>
      <c r="L37" s="11"/>
      <c r="M37" s="11"/>
      <c r="N37" s="11"/>
      <c r="O37" s="11"/>
      <c r="P37" s="11"/>
      <c r="Q37" s="11"/>
      <c r="R37" s="11"/>
      <c r="S37" s="11"/>
      <c r="T37" s="11"/>
      <c r="U37" s="11"/>
      <c r="V37" s="11"/>
    </row>
    <row r="38" spans="1:22" x14ac:dyDescent="0.25">
      <c r="A38" s="11"/>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1"/>
      <c r="B39" s="11"/>
      <c r="C39" s="11"/>
      <c r="D39" s="11"/>
      <c r="E39" s="11"/>
      <c r="F39" s="11"/>
      <c r="G39" s="11"/>
      <c r="H39" s="11"/>
      <c r="I39" s="11"/>
      <c r="J39" s="11"/>
      <c r="K39" s="11"/>
      <c r="L39" s="11"/>
      <c r="M39" s="11"/>
      <c r="N39" s="11"/>
      <c r="O39" s="11"/>
      <c r="P39" s="11"/>
      <c r="Q39" s="11"/>
      <c r="R39" s="11"/>
      <c r="S39" s="11"/>
      <c r="T39" s="11"/>
      <c r="U39" s="11"/>
      <c r="V39" s="11"/>
    </row>
    <row r="40" spans="1:22" x14ac:dyDescent="0.25">
      <c r="A40" s="11"/>
      <c r="B40" s="11"/>
      <c r="C40" s="11"/>
      <c r="D40" s="11"/>
      <c r="E40" s="11"/>
      <c r="F40" s="11"/>
      <c r="G40" s="11"/>
      <c r="H40" s="11"/>
      <c r="I40" s="11"/>
      <c r="J40" s="11"/>
      <c r="K40" s="11"/>
      <c r="L40" s="11"/>
      <c r="M40" s="11"/>
      <c r="N40" s="11"/>
      <c r="O40" s="11"/>
      <c r="P40" s="11"/>
      <c r="Q40" s="11"/>
      <c r="R40" s="11"/>
      <c r="S40" s="11"/>
      <c r="T40" s="11"/>
      <c r="U40" s="11"/>
      <c r="V40" s="11"/>
    </row>
    <row r="41" spans="1:22" x14ac:dyDescent="0.25">
      <c r="A41" s="11"/>
      <c r="B41" s="11"/>
      <c r="C41" s="11"/>
      <c r="D41" s="11"/>
      <c r="E41" s="11"/>
      <c r="F41" s="11"/>
      <c r="G41" s="11"/>
      <c r="H41" s="11"/>
      <c r="I41" s="11"/>
      <c r="J41" s="11"/>
      <c r="K41" s="11"/>
      <c r="L41" s="11"/>
      <c r="M41" s="11"/>
      <c r="N41" s="11"/>
      <c r="O41" s="11"/>
      <c r="P41" s="11"/>
      <c r="Q41" s="11"/>
      <c r="R41" s="11"/>
      <c r="S41" s="11"/>
      <c r="T41" s="11"/>
      <c r="U41" s="11"/>
      <c r="V41" s="11"/>
    </row>
    <row r="42" spans="1:22" x14ac:dyDescent="0.25">
      <c r="A42" s="11"/>
      <c r="B42" s="11"/>
      <c r="C42" s="11"/>
      <c r="D42" s="11"/>
      <c r="E42" s="11"/>
      <c r="F42" s="11"/>
      <c r="G42" s="11"/>
      <c r="H42" s="11"/>
      <c r="I42" s="11"/>
      <c r="J42" s="11"/>
      <c r="K42" s="11"/>
      <c r="L42" s="11"/>
      <c r="M42" s="11"/>
      <c r="N42" s="11"/>
      <c r="O42" s="11"/>
      <c r="P42" s="11"/>
      <c r="Q42" s="11"/>
      <c r="R42" s="11"/>
      <c r="S42" s="11"/>
      <c r="T42" s="11"/>
      <c r="U42" s="11"/>
      <c r="V42" s="11"/>
    </row>
    <row r="43" spans="1:22" x14ac:dyDescent="0.25">
      <c r="A43" s="11"/>
      <c r="B43" s="11"/>
      <c r="C43" s="11"/>
      <c r="D43" s="11"/>
      <c r="E43" s="11"/>
      <c r="F43" s="11"/>
      <c r="G43" s="11"/>
      <c r="H43" s="11"/>
      <c r="I43" s="11"/>
      <c r="J43" s="11"/>
      <c r="K43" s="11"/>
      <c r="L43" s="11"/>
      <c r="M43" s="11"/>
      <c r="N43" s="11"/>
      <c r="O43" s="11"/>
      <c r="P43" s="11"/>
      <c r="Q43" s="11"/>
      <c r="R43" s="11"/>
      <c r="S43" s="11"/>
      <c r="T43" s="11"/>
      <c r="U43" s="11"/>
      <c r="V43" s="11"/>
    </row>
    <row r="44" spans="1:22" x14ac:dyDescent="0.25">
      <c r="A44" s="11"/>
      <c r="B44" s="11"/>
      <c r="C44" s="11"/>
      <c r="D44" s="11"/>
      <c r="E44" s="11"/>
      <c r="F44" s="11"/>
      <c r="G44" s="11"/>
      <c r="H44" s="11"/>
      <c r="I44" s="11"/>
      <c r="J44" s="11"/>
      <c r="K44" s="11"/>
      <c r="L44" s="11"/>
      <c r="M44" s="11"/>
      <c r="N44" s="11"/>
      <c r="O44" s="11"/>
      <c r="P44" s="11"/>
      <c r="Q44" s="11"/>
      <c r="R44" s="11"/>
      <c r="S44" s="11"/>
      <c r="T44" s="11"/>
      <c r="U44" s="11"/>
      <c r="V44" s="11"/>
    </row>
    <row r="45" spans="1:22" x14ac:dyDescent="0.25">
      <c r="A45" s="11"/>
      <c r="B45" s="11"/>
      <c r="C45" s="11"/>
      <c r="D45" s="11"/>
      <c r="E45" s="11"/>
      <c r="F45" s="11"/>
      <c r="G45" s="11"/>
      <c r="H45" s="11"/>
      <c r="I45" s="11"/>
      <c r="J45" s="11"/>
      <c r="K45" s="11"/>
      <c r="L45" s="11"/>
      <c r="M45" s="11"/>
      <c r="N45" s="11"/>
      <c r="O45" s="11"/>
      <c r="P45" s="11"/>
      <c r="Q45" s="11"/>
      <c r="R45" s="11"/>
      <c r="S45" s="11"/>
      <c r="T45" s="11"/>
      <c r="U45" s="11"/>
      <c r="V45" s="11"/>
    </row>
    <row r="46" spans="1:22" x14ac:dyDescent="0.25">
      <c r="A46" s="11"/>
      <c r="B46" s="11"/>
      <c r="C46" s="11"/>
      <c r="D46" s="11"/>
      <c r="E46" s="11"/>
      <c r="F46" s="11"/>
      <c r="G46" s="11"/>
      <c r="H46" s="11"/>
      <c r="I46" s="11"/>
      <c r="J46" s="11"/>
      <c r="K46" s="11"/>
      <c r="L46" s="11"/>
      <c r="M46" s="11"/>
      <c r="N46" s="11"/>
      <c r="O46" s="11"/>
      <c r="P46" s="11"/>
      <c r="Q46" s="11"/>
      <c r="R46" s="11"/>
      <c r="S46" s="11"/>
      <c r="T46" s="11"/>
      <c r="U46" s="11"/>
      <c r="V46" s="11"/>
    </row>
  </sheetData>
  <mergeCells count="1">
    <mergeCell ref="A1:U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E5DF6E-75DB-42DF-BB87-EB3A05DEA9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ingredients</vt:lpstr>
      <vt:lpstr>inventory</vt:lpstr>
      <vt:lpstr>items</vt:lpstr>
      <vt:lpstr>recipe</vt:lpstr>
      <vt:lpstr>rota</vt:lpstr>
      <vt:lpstr>shift</vt:lpstr>
      <vt:lpstr>staff</vt:lpstr>
      <vt:lpstr>orders(main)</vt:lpstr>
      <vt:lpstr>CoffeeOrders</vt:lpstr>
      <vt:lpstr>InOrOut</vt:lpstr>
      <vt:lpstr>TotalSales</vt:lpstr>
      <vt:lpstr>TimeOrdered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Фуад</dc:creator>
  <cp:lastModifiedBy>Fuad Guseynov</cp:lastModifiedBy>
  <dcterms:created xsi:type="dcterms:W3CDTF">2015-06-05T18:17:20Z</dcterms:created>
  <dcterms:modified xsi:type="dcterms:W3CDTF">2024-05-03T12:05:50Z</dcterms:modified>
</cp:coreProperties>
</file>