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7. Code\myapp\CODE\"/>
    </mc:Choice>
  </mc:AlternateContent>
  <xr:revisionPtr revIDLastSave="0" documentId="13_ncr:1_{E605672C-5AAE-4B42-AC5D-21D80D480E88}" xr6:coauthVersionLast="47" xr6:coauthVersionMax="47" xr10:uidLastSave="{00000000-0000-0000-0000-000000000000}"/>
  <bookViews>
    <workbookView xWindow="-120" yWindow="-120" windowWidth="29040" windowHeight="15720" tabRatio="882" firstSheet="1" activeTab="9" xr2:uid="{00000000-000D-0000-FFFF-FFFF00000000}"/>
  </bookViews>
  <sheets>
    <sheet name="Medan Usulan Improv" sheetId="50" state="hidden" r:id="rId1"/>
    <sheet name="Medan" sheetId="48" r:id="rId2"/>
    <sheet name="Pekanbaru" sheetId="36" r:id="rId3"/>
    <sheet name="Palembang" sheetId="43" r:id="rId4"/>
    <sheet name="#Jakarta (2)" sheetId="45" state="hidden" r:id="rId5"/>
    <sheet name="Jakarta" sheetId="13" r:id="rId6"/>
    <sheet name="Bandung " sheetId="39" r:id="rId7"/>
    <sheet name="Semarang" sheetId="37" r:id="rId8"/>
    <sheet name="Surabaya" sheetId="47" r:id="rId9"/>
    <sheet name="Denpasar" sheetId="38" r:id="rId10"/>
    <sheet name="Makassar" sheetId="42" r:id="rId11"/>
    <sheet name="Balikpapan" sheetId="44" r:id="rId12"/>
  </sheets>
  <externalReferences>
    <externalReference r:id="rId13"/>
    <externalReference r:id="rId14"/>
  </externalReferences>
  <definedNames>
    <definedName name="_xlnm._FilterDatabase" localSheetId="4" hidden="1">'#Jakarta (2)'!$B$3:$AJ$433</definedName>
    <definedName name="_xlnm._FilterDatabase" localSheetId="9" hidden="1">Denpasar!$A$1:$Z$44</definedName>
    <definedName name="_xlnm._FilterDatabase" localSheetId="5" hidden="1">Jakarta!$A$2:$AJ$2</definedName>
    <definedName name="_xlnm._FilterDatabase" localSheetId="10" hidden="1">Makassar!$A$2:$Z$2</definedName>
    <definedName name="_xlnm._FilterDatabase" localSheetId="0" hidden="1">'Medan Usulan Improv'!$A$3:$AB$3</definedName>
    <definedName name="_xlnm._FilterDatabase" localSheetId="3" hidden="1">Palembang!$A$2:$AD$2</definedName>
    <definedName name="_xlnm._FilterDatabase" localSheetId="7" hidden="1">Semarang!$B$1:$X$137</definedName>
    <definedName name="_xlnm._FilterDatabase" localSheetId="8" hidden="1">Surabaya!$A$2:$Y$2</definedName>
    <definedName name="inverter" localSheetId="1">#REF!</definedName>
    <definedName name="inverter">#REF!</definedName>
    <definedName name="kapasitas_bat" localSheetId="1">#REF!</definedName>
    <definedName name="kapasitas_bat">#REF!</definedName>
    <definedName name="lokasi" localSheetId="1">#REF!</definedName>
    <definedName name="lokasi">#REF!</definedName>
    <definedName name="merekbat" localSheetId="1">#REF!</definedName>
    <definedName name="merekbat">#REF!</definedName>
    <definedName name="Modul" localSheetId="1">#REF!</definedName>
    <definedName name="Modul">#REF!</definedName>
    <definedName name="NameBox" localSheetId="1">#REF!</definedName>
    <definedName name="NameBox">#REF!</definedName>
    <definedName name="No" localSheetId="1">#REF!</definedName>
    <definedName name="No">#REF!</definedName>
    <definedName name="recti" localSheetId="1">#REF!</definedName>
    <definedName name="rect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47" l="1"/>
  <c r="R4" i="47"/>
  <c r="R5" i="47"/>
  <c r="R6" i="47"/>
  <c r="R7" i="47"/>
  <c r="R8" i="47"/>
  <c r="R9" i="47"/>
  <c r="R10" i="47"/>
  <c r="R11" i="47"/>
  <c r="R12" i="47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R34" i="47"/>
  <c r="R35" i="47"/>
  <c r="R36" i="47"/>
  <c r="R37" i="47"/>
  <c r="R38" i="47"/>
  <c r="R39" i="47"/>
  <c r="R40" i="47"/>
  <c r="R41" i="47"/>
  <c r="R42" i="47"/>
  <c r="R43" i="47"/>
  <c r="R44" i="47"/>
  <c r="R45" i="47"/>
  <c r="R46" i="47"/>
  <c r="R47" i="47"/>
  <c r="R48" i="47"/>
  <c r="R49" i="47"/>
  <c r="R50" i="47"/>
  <c r="R51" i="47"/>
  <c r="R52" i="47"/>
  <c r="R53" i="47"/>
  <c r="R54" i="47"/>
  <c r="R55" i="47"/>
  <c r="R56" i="47"/>
  <c r="R57" i="47"/>
  <c r="R58" i="47"/>
  <c r="R59" i="47"/>
  <c r="R60" i="47"/>
  <c r="R61" i="47"/>
  <c r="R62" i="47"/>
  <c r="R63" i="47"/>
  <c r="R64" i="47"/>
  <c r="R65" i="47"/>
  <c r="R66" i="47"/>
  <c r="R67" i="47"/>
  <c r="R68" i="47"/>
  <c r="R69" i="47"/>
  <c r="R70" i="47"/>
  <c r="R71" i="47"/>
  <c r="R72" i="47"/>
  <c r="R73" i="47"/>
  <c r="R74" i="47"/>
  <c r="R75" i="47"/>
  <c r="R76" i="47"/>
  <c r="R77" i="47"/>
  <c r="R78" i="47"/>
  <c r="R79" i="47"/>
  <c r="R80" i="47"/>
  <c r="R81" i="47"/>
  <c r="R82" i="47"/>
  <c r="R83" i="47"/>
  <c r="R84" i="47"/>
  <c r="R85" i="47"/>
  <c r="R86" i="47"/>
  <c r="R87" i="47"/>
  <c r="R88" i="47"/>
  <c r="R89" i="47"/>
  <c r="R90" i="47"/>
  <c r="R91" i="47"/>
  <c r="R92" i="47"/>
  <c r="R93" i="47"/>
  <c r="R94" i="47"/>
  <c r="R95" i="47"/>
  <c r="R96" i="47"/>
  <c r="R97" i="47"/>
  <c r="R98" i="47"/>
  <c r="R99" i="47"/>
  <c r="R100" i="47"/>
  <c r="R101" i="47"/>
  <c r="R102" i="47"/>
  <c r="R103" i="47"/>
  <c r="R104" i="47"/>
  <c r="R105" i="47"/>
  <c r="R106" i="47"/>
  <c r="R107" i="47"/>
  <c r="R108" i="47"/>
  <c r="R109" i="47"/>
  <c r="R110" i="47"/>
  <c r="R111" i="47"/>
  <c r="R112" i="47"/>
  <c r="R113" i="47"/>
  <c r="R114" i="47"/>
  <c r="R115" i="47"/>
  <c r="R116" i="47"/>
  <c r="R117" i="47"/>
  <c r="R118" i="47"/>
  <c r="R119" i="47"/>
  <c r="R120" i="47"/>
  <c r="R121" i="47"/>
  <c r="R122" i="47"/>
  <c r="R123" i="47"/>
  <c r="R124" i="47"/>
  <c r="R125" i="47"/>
  <c r="R126" i="47"/>
  <c r="R127" i="47"/>
  <c r="R128" i="47"/>
  <c r="R129" i="47"/>
  <c r="R130" i="47"/>
  <c r="R131" i="47"/>
  <c r="R132" i="47"/>
  <c r="R133" i="47"/>
  <c r="R134" i="47"/>
  <c r="R2" i="47"/>
  <c r="P3" i="47"/>
  <c r="P4" i="47"/>
  <c r="P5" i="47"/>
  <c r="P6" i="47"/>
  <c r="P7" i="47"/>
  <c r="P8" i="47"/>
  <c r="P9" i="47"/>
  <c r="P10" i="47"/>
  <c r="P11" i="47"/>
  <c r="P12" i="47"/>
  <c r="P13" i="47"/>
  <c r="P14" i="47"/>
  <c r="P15" i="47"/>
  <c r="P16" i="47"/>
  <c r="P17" i="47"/>
  <c r="P18" i="47"/>
  <c r="P19" i="47"/>
  <c r="P20" i="47"/>
  <c r="P21" i="47"/>
  <c r="P22" i="47"/>
  <c r="P23" i="47"/>
  <c r="P24" i="47"/>
  <c r="P25" i="47"/>
  <c r="P26" i="47"/>
  <c r="P27" i="47"/>
  <c r="P28" i="47"/>
  <c r="P29" i="47"/>
  <c r="P30" i="47"/>
  <c r="P31" i="47"/>
  <c r="P32" i="47"/>
  <c r="P33" i="47"/>
  <c r="P34" i="47"/>
  <c r="P35" i="47"/>
  <c r="P36" i="47"/>
  <c r="P37" i="47"/>
  <c r="P38" i="47"/>
  <c r="P39" i="47"/>
  <c r="P40" i="47"/>
  <c r="P41" i="47"/>
  <c r="P42" i="47"/>
  <c r="P43" i="47"/>
  <c r="P44" i="47"/>
  <c r="P45" i="47"/>
  <c r="P46" i="47"/>
  <c r="P47" i="47"/>
  <c r="P48" i="47"/>
  <c r="P49" i="47"/>
  <c r="P50" i="47"/>
  <c r="P51" i="47"/>
  <c r="P52" i="47"/>
  <c r="P53" i="47"/>
  <c r="P54" i="47"/>
  <c r="P55" i="47"/>
  <c r="P56" i="47"/>
  <c r="P57" i="47"/>
  <c r="P58" i="47"/>
  <c r="P59" i="47"/>
  <c r="P60" i="47"/>
  <c r="P61" i="47"/>
  <c r="P62" i="47"/>
  <c r="P63" i="47"/>
  <c r="P64" i="47"/>
  <c r="P65" i="47"/>
  <c r="P66" i="47"/>
  <c r="P67" i="47"/>
  <c r="P68" i="47"/>
  <c r="P69" i="47"/>
  <c r="P70" i="47"/>
  <c r="P71" i="47"/>
  <c r="P72" i="47"/>
  <c r="P73" i="47"/>
  <c r="P74" i="47"/>
  <c r="P75" i="47"/>
  <c r="P76" i="47"/>
  <c r="P77" i="47"/>
  <c r="P78" i="47"/>
  <c r="P79" i="47"/>
  <c r="P80" i="47"/>
  <c r="P81" i="47"/>
  <c r="P82" i="47"/>
  <c r="P83" i="47"/>
  <c r="P84" i="47"/>
  <c r="P85" i="47"/>
  <c r="P86" i="47"/>
  <c r="P87" i="47"/>
  <c r="P88" i="47"/>
  <c r="P89" i="47"/>
  <c r="P90" i="47"/>
  <c r="P91" i="47"/>
  <c r="P92" i="47"/>
  <c r="P93" i="47"/>
  <c r="P94" i="47"/>
  <c r="P95" i="47"/>
  <c r="P96" i="47"/>
  <c r="P97" i="47"/>
  <c r="P98" i="47"/>
  <c r="P99" i="47"/>
  <c r="P100" i="47"/>
  <c r="P101" i="47"/>
  <c r="P102" i="47"/>
  <c r="P103" i="47"/>
  <c r="P104" i="47"/>
  <c r="P105" i="47"/>
  <c r="P106" i="47"/>
  <c r="P107" i="47"/>
  <c r="P108" i="47"/>
  <c r="P109" i="47"/>
  <c r="P110" i="47"/>
  <c r="P111" i="47"/>
  <c r="P112" i="47"/>
  <c r="P113" i="47"/>
  <c r="P114" i="47"/>
  <c r="P115" i="47"/>
  <c r="P116" i="47"/>
  <c r="P117" i="47"/>
  <c r="P118" i="47"/>
  <c r="P119" i="47"/>
  <c r="P120" i="47"/>
  <c r="P121" i="47"/>
  <c r="P122" i="47"/>
  <c r="P123" i="47"/>
  <c r="P124" i="47"/>
  <c r="P125" i="47"/>
  <c r="P126" i="47"/>
  <c r="P127" i="47"/>
  <c r="P128" i="47"/>
  <c r="P129" i="47"/>
  <c r="P130" i="47"/>
  <c r="P131" i="47"/>
  <c r="P132" i="47"/>
  <c r="P133" i="47"/>
  <c r="P134" i="47"/>
  <c r="P2" i="47"/>
  <c r="L3" i="47"/>
  <c r="L4" i="47"/>
  <c r="L5" i="47"/>
  <c r="L6" i="47"/>
  <c r="L7" i="47"/>
  <c r="L8" i="47"/>
  <c r="L9" i="47"/>
  <c r="L10" i="47"/>
  <c r="L11" i="47"/>
  <c r="L12" i="47"/>
  <c r="L13" i="47"/>
  <c r="L14" i="47"/>
  <c r="L15" i="47"/>
  <c r="L16" i="47"/>
  <c r="L17" i="47"/>
  <c r="L18" i="47"/>
  <c r="L19" i="47"/>
  <c r="L20" i="47"/>
  <c r="L21" i="47"/>
  <c r="L22" i="47"/>
  <c r="L23" i="47"/>
  <c r="L24" i="47"/>
  <c r="L25" i="47"/>
  <c r="L26" i="47"/>
  <c r="L27" i="47"/>
  <c r="L28" i="47"/>
  <c r="L29" i="47"/>
  <c r="L30" i="47"/>
  <c r="L31" i="47"/>
  <c r="L32" i="47"/>
  <c r="L33" i="47"/>
  <c r="L34" i="47"/>
  <c r="L35" i="47"/>
  <c r="L36" i="47"/>
  <c r="L37" i="47"/>
  <c r="L38" i="47"/>
  <c r="L39" i="47"/>
  <c r="L40" i="47"/>
  <c r="L41" i="47"/>
  <c r="L42" i="47"/>
  <c r="L43" i="47"/>
  <c r="L44" i="47"/>
  <c r="L45" i="47"/>
  <c r="L46" i="47"/>
  <c r="L47" i="47"/>
  <c r="L48" i="47"/>
  <c r="L49" i="47"/>
  <c r="L50" i="47"/>
  <c r="L51" i="47"/>
  <c r="L52" i="47"/>
  <c r="L53" i="47"/>
  <c r="L54" i="47"/>
  <c r="L55" i="47"/>
  <c r="L56" i="47"/>
  <c r="L57" i="47"/>
  <c r="L58" i="47"/>
  <c r="L59" i="47"/>
  <c r="L60" i="47"/>
  <c r="L61" i="47"/>
  <c r="L62" i="47"/>
  <c r="L63" i="47"/>
  <c r="L64" i="47"/>
  <c r="L65" i="47"/>
  <c r="L66" i="47"/>
  <c r="L67" i="47"/>
  <c r="L68" i="47"/>
  <c r="L69" i="47"/>
  <c r="L70" i="47"/>
  <c r="L71" i="47"/>
  <c r="L72" i="47"/>
  <c r="L73" i="47"/>
  <c r="L74" i="47"/>
  <c r="L75" i="47"/>
  <c r="L76" i="47"/>
  <c r="L77" i="47"/>
  <c r="L78" i="47"/>
  <c r="L79" i="47"/>
  <c r="L80" i="47"/>
  <c r="L81" i="47"/>
  <c r="L82" i="47"/>
  <c r="L83" i="47"/>
  <c r="L84" i="47"/>
  <c r="L85" i="47"/>
  <c r="L86" i="47"/>
  <c r="L87" i="47"/>
  <c r="L88" i="47"/>
  <c r="L89" i="47"/>
  <c r="L90" i="47"/>
  <c r="L91" i="47"/>
  <c r="L92" i="47"/>
  <c r="L93" i="47"/>
  <c r="L94" i="47"/>
  <c r="L95" i="47"/>
  <c r="L96" i="47"/>
  <c r="L97" i="47"/>
  <c r="L98" i="47"/>
  <c r="L99" i="47"/>
  <c r="L100" i="47"/>
  <c r="L101" i="47"/>
  <c r="L102" i="47"/>
  <c r="L103" i="47"/>
  <c r="L104" i="47"/>
  <c r="L105" i="47"/>
  <c r="L106" i="47"/>
  <c r="L107" i="47"/>
  <c r="L108" i="47"/>
  <c r="L109" i="47"/>
  <c r="L110" i="47"/>
  <c r="L111" i="47"/>
  <c r="L112" i="47"/>
  <c r="L113" i="47"/>
  <c r="L114" i="47"/>
  <c r="L115" i="47"/>
  <c r="L116" i="47"/>
  <c r="L117" i="47"/>
  <c r="L118" i="47"/>
  <c r="L119" i="47"/>
  <c r="L120" i="47"/>
  <c r="L121" i="47"/>
  <c r="L122" i="47"/>
  <c r="L123" i="47"/>
  <c r="L124" i="47"/>
  <c r="L125" i="47"/>
  <c r="L126" i="47"/>
  <c r="L127" i="47"/>
  <c r="L128" i="47"/>
  <c r="L129" i="47"/>
  <c r="L130" i="47"/>
  <c r="L131" i="47"/>
  <c r="L132" i="47"/>
  <c r="L133" i="47"/>
  <c r="L134" i="47"/>
  <c r="L2" i="47"/>
  <c r="H3" i="47"/>
  <c r="H4" i="47"/>
  <c r="H5" i="47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54" i="47"/>
  <c r="H55" i="47"/>
  <c r="H56" i="47"/>
  <c r="H57" i="47"/>
  <c r="H58" i="47"/>
  <c r="H59" i="47"/>
  <c r="H60" i="47"/>
  <c r="H61" i="47"/>
  <c r="H62" i="47"/>
  <c r="H63" i="47"/>
  <c r="H64" i="47"/>
  <c r="H65" i="47"/>
  <c r="H66" i="47"/>
  <c r="H67" i="47"/>
  <c r="H68" i="47"/>
  <c r="H69" i="47"/>
  <c r="H70" i="47"/>
  <c r="H71" i="47"/>
  <c r="H72" i="47"/>
  <c r="H73" i="47"/>
  <c r="H74" i="47"/>
  <c r="H75" i="47"/>
  <c r="H76" i="47"/>
  <c r="H77" i="47"/>
  <c r="H78" i="47"/>
  <c r="H79" i="47"/>
  <c r="H80" i="47"/>
  <c r="H81" i="47"/>
  <c r="H82" i="47"/>
  <c r="H83" i="47"/>
  <c r="H84" i="47"/>
  <c r="H85" i="47"/>
  <c r="H86" i="47"/>
  <c r="H87" i="47"/>
  <c r="H88" i="47"/>
  <c r="H89" i="47"/>
  <c r="H90" i="47"/>
  <c r="H91" i="47"/>
  <c r="H92" i="47"/>
  <c r="H93" i="47"/>
  <c r="H94" i="47"/>
  <c r="H95" i="47"/>
  <c r="H96" i="47"/>
  <c r="H97" i="47"/>
  <c r="H98" i="47"/>
  <c r="H99" i="47"/>
  <c r="H100" i="47"/>
  <c r="H101" i="47"/>
  <c r="H102" i="47"/>
  <c r="H103" i="47"/>
  <c r="H104" i="47"/>
  <c r="H105" i="47"/>
  <c r="H106" i="47"/>
  <c r="H107" i="47"/>
  <c r="H108" i="47"/>
  <c r="H109" i="47"/>
  <c r="H110" i="47"/>
  <c r="H111" i="47"/>
  <c r="H112" i="47"/>
  <c r="H113" i="47"/>
  <c r="H114" i="47"/>
  <c r="H115" i="47"/>
  <c r="H116" i="47"/>
  <c r="H117" i="47"/>
  <c r="H118" i="47"/>
  <c r="H119" i="47"/>
  <c r="H120" i="47"/>
  <c r="H121" i="47"/>
  <c r="H122" i="47"/>
  <c r="H123" i="47"/>
  <c r="H124" i="47"/>
  <c r="H125" i="47"/>
  <c r="H126" i="47"/>
  <c r="H127" i="47"/>
  <c r="H128" i="47"/>
  <c r="H129" i="47"/>
  <c r="H130" i="47"/>
  <c r="H131" i="47"/>
  <c r="H132" i="47"/>
  <c r="H133" i="47"/>
  <c r="H134" i="47"/>
  <c r="H2" i="47"/>
  <c r="G3" i="47"/>
  <c r="I3" i="47"/>
  <c r="J3" i="47"/>
  <c r="G4" i="47"/>
  <c r="I4" i="47"/>
  <c r="J4" i="47"/>
  <c r="G5" i="47"/>
  <c r="I5" i="47"/>
  <c r="J5" i="47"/>
  <c r="G6" i="47"/>
  <c r="I6" i="47"/>
  <c r="J6" i="47"/>
  <c r="G7" i="47"/>
  <c r="I7" i="47"/>
  <c r="J7" i="47"/>
  <c r="G8" i="47"/>
  <c r="I8" i="47"/>
  <c r="J8" i="47"/>
  <c r="G9" i="47"/>
  <c r="I9" i="47"/>
  <c r="J9" i="47"/>
  <c r="G10" i="47"/>
  <c r="I10" i="47"/>
  <c r="J10" i="47"/>
  <c r="G11" i="47"/>
  <c r="I11" i="47"/>
  <c r="J11" i="47"/>
  <c r="G12" i="47"/>
  <c r="I12" i="47"/>
  <c r="J12" i="47"/>
  <c r="G13" i="47"/>
  <c r="I13" i="47"/>
  <c r="J13" i="47"/>
  <c r="G14" i="47"/>
  <c r="I14" i="47"/>
  <c r="J14" i="47"/>
  <c r="G15" i="47"/>
  <c r="I15" i="47"/>
  <c r="J15" i="47"/>
  <c r="G16" i="47"/>
  <c r="I16" i="47"/>
  <c r="J16" i="47"/>
  <c r="G17" i="47"/>
  <c r="I17" i="47"/>
  <c r="J17" i="47"/>
  <c r="G18" i="47"/>
  <c r="I18" i="47"/>
  <c r="J18" i="47"/>
  <c r="G19" i="47"/>
  <c r="I19" i="47"/>
  <c r="J19" i="47"/>
  <c r="G20" i="47"/>
  <c r="I20" i="47"/>
  <c r="J20" i="47"/>
  <c r="G21" i="47"/>
  <c r="I21" i="47"/>
  <c r="J21" i="47"/>
  <c r="G22" i="47"/>
  <c r="I22" i="47"/>
  <c r="J22" i="47"/>
  <c r="G23" i="47"/>
  <c r="I23" i="47"/>
  <c r="J23" i="47"/>
  <c r="G24" i="47"/>
  <c r="I24" i="47"/>
  <c r="J24" i="47"/>
  <c r="G25" i="47"/>
  <c r="I25" i="47"/>
  <c r="J25" i="47"/>
  <c r="G26" i="47"/>
  <c r="I26" i="47"/>
  <c r="J26" i="47"/>
  <c r="G27" i="47"/>
  <c r="I27" i="47"/>
  <c r="J27" i="47"/>
  <c r="G28" i="47"/>
  <c r="I28" i="47"/>
  <c r="J28" i="47"/>
  <c r="G29" i="47"/>
  <c r="I29" i="47"/>
  <c r="J29" i="47"/>
  <c r="G30" i="47"/>
  <c r="I30" i="47"/>
  <c r="J30" i="47"/>
  <c r="G31" i="47"/>
  <c r="I31" i="47"/>
  <c r="J31" i="47"/>
  <c r="G32" i="47"/>
  <c r="I32" i="47"/>
  <c r="J32" i="47"/>
  <c r="G33" i="47"/>
  <c r="I33" i="47"/>
  <c r="J33" i="47"/>
  <c r="G34" i="47"/>
  <c r="I34" i="47"/>
  <c r="J34" i="47"/>
  <c r="G35" i="47"/>
  <c r="I35" i="47"/>
  <c r="J35" i="47"/>
  <c r="G36" i="47"/>
  <c r="I36" i="47"/>
  <c r="J36" i="47"/>
  <c r="G37" i="47"/>
  <c r="I37" i="47"/>
  <c r="J37" i="47"/>
  <c r="G38" i="47"/>
  <c r="I38" i="47"/>
  <c r="J38" i="47"/>
  <c r="G39" i="47"/>
  <c r="I39" i="47"/>
  <c r="J39" i="47"/>
  <c r="G40" i="47"/>
  <c r="I40" i="47"/>
  <c r="J40" i="47"/>
  <c r="G41" i="47"/>
  <c r="I41" i="47"/>
  <c r="J41" i="47"/>
  <c r="G42" i="47"/>
  <c r="I42" i="47"/>
  <c r="J42" i="47"/>
  <c r="G43" i="47"/>
  <c r="I43" i="47"/>
  <c r="J43" i="47"/>
  <c r="G44" i="47"/>
  <c r="I44" i="47"/>
  <c r="J44" i="47"/>
  <c r="G45" i="47"/>
  <c r="I45" i="47"/>
  <c r="J45" i="47"/>
  <c r="G46" i="47"/>
  <c r="I46" i="47"/>
  <c r="J46" i="47"/>
  <c r="G47" i="47"/>
  <c r="I47" i="47"/>
  <c r="J47" i="47"/>
  <c r="G48" i="47"/>
  <c r="I48" i="47"/>
  <c r="J48" i="47"/>
  <c r="G49" i="47"/>
  <c r="I49" i="47"/>
  <c r="J49" i="47"/>
  <c r="G50" i="47"/>
  <c r="I50" i="47"/>
  <c r="J50" i="47"/>
  <c r="G51" i="47"/>
  <c r="I51" i="47"/>
  <c r="J51" i="47"/>
  <c r="G52" i="47"/>
  <c r="I52" i="47"/>
  <c r="J52" i="47"/>
  <c r="G53" i="47"/>
  <c r="I53" i="47"/>
  <c r="J53" i="47"/>
  <c r="G54" i="47"/>
  <c r="I54" i="47"/>
  <c r="J54" i="47"/>
  <c r="G55" i="47"/>
  <c r="I55" i="47"/>
  <c r="J55" i="47"/>
  <c r="G56" i="47"/>
  <c r="I56" i="47"/>
  <c r="J56" i="47"/>
  <c r="G57" i="47"/>
  <c r="I57" i="47"/>
  <c r="J57" i="47"/>
  <c r="G58" i="47"/>
  <c r="I58" i="47"/>
  <c r="J58" i="47"/>
  <c r="G59" i="47"/>
  <c r="I59" i="47"/>
  <c r="J59" i="47"/>
  <c r="G60" i="47"/>
  <c r="I60" i="47"/>
  <c r="J60" i="47"/>
  <c r="G61" i="47"/>
  <c r="I61" i="47"/>
  <c r="J61" i="47"/>
  <c r="G62" i="47"/>
  <c r="I62" i="47"/>
  <c r="J62" i="47"/>
  <c r="G63" i="47"/>
  <c r="I63" i="47"/>
  <c r="J63" i="47"/>
  <c r="G64" i="47"/>
  <c r="I64" i="47"/>
  <c r="J64" i="47"/>
  <c r="G65" i="47"/>
  <c r="I65" i="47"/>
  <c r="J65" i="47"/>
  <c r="G66" i="47"/>
  <c r="I66" i="47"/>
  <c r="J66" i="47"/>
  <c r="G67" i="47"/>
  <c r="I67" i="47"/>
  <c r="J67" i="47"/>
  <c r="G68" i="47"/>
  <c r="I68" i="47"/>
  <c r="J68" i="47"/>
  <c r="G69" i="47"/>
  <c r="I69" i="47"/>
  <c r="J69" i="47"/>
  <c r="G70" i="47"/>
  <c r="I70" i="47"/>
  <c r="J70" i="47"/>
  <c r="G71" i="47"/>
  <c r="I71" i="47"/>
  <c r="J71" i="47"/>
  <c r="G72" i="47"/>
  <c r="I72" i="47"/>
  <c r="J72" i="47"/>
  <c r="G73" i="47"/>
  <c r="I73" i="47"/>
  <c r="J73" i="47"/>
  <c r="G74" i="47"/>
  <c r="I74" i="47"/>
  <c r="J74" i="47"/>
  <c r="G75" i="47"/>
  <c r="I75" i="47"/>
  <c r="J75" i="47"/>
  <c r="G76" i="47"/>
  <c r="I76" i="47"/>
  <c r="J76" i="47"/>
  <c r="G77" i="47"/>
  <c r="I77" i="47"/>
  <c r="J77" i="47"/>
  <c r="G78" i="47"/>
  <c r="I78" i="47"/>
  <c r="J78" i="47"/>
  <c r="G79" i="47"/>
  <c r="I79" i="47"/>
  <c r="J79" i="47"/>
  <c r="G80" i="47"/>
  <c r="I80" i="47"/>
  <c r="J80" i="47"/>
  <c r="G81" i="47"/>
  <c r="I81" i="47"/>
  <c r="J81" i="47"/>
  <c r="G82" i="47"/>
  <c r="I82" i="47"/>
  <c r="J82" i="47"/>
  <c r="G83" i="47"/>
  <c r="I83" i="47"/>
  <c r="J83" i="47"/>
  <c r="G84" i="47"/>
  <c r="I84" i="47"/>
  <c r="J84" i="47"/>
  <c r="G85" i="47"/>
  <c r="I85" i="47"/>
  <c r="J85" i="47"/>
  <c r="G86" i="47"/>
  <c r="I86" i="47"/>
  <c r="J86" i="47"/>
  <c r="G87" i="47"/>
  <c r="I87" i="47"/>
  <c r="J87" i="47"/>
  <c r="G88" i="47"/>
  <c r="I88" i="47"/>
  <c r="J88" i="47"/>
  <c r="G89" i="47"/>
  <c r="I89" i="47"/>
  <c r="J89" i="47"/>
  <c r="G90" i="47"/>
  <c r="I90" i="47"/>
  <c r="J90" i="47"/>
  <c r="G91" i="47"/>
  <c r="I91" i="47"/>
  <c r="J91" i="47"/>
  <c r="G92" i="47"/>
  <c r="I92" i="47"/>
  <c r="J92" i="47"/>
  <c r="G93" i="47"/>
  <c r="I93" i="47"/>
  <c r="J93" i="47"/>
  <c r="G94" i="47"/>
  <c r="I94" i="47"/>
  <c r="J94" i="47"/>
  <c r="G95" i="47"/>
  <c r="I95" i="47"/>
  <c r="J95" i="47"/>
  <c r="G96" i="47"/>
  <c r="I96" i="47"/>
  <c r="J96" i="47"/>
  <c r="G97" i="47"/>
  <c r="I97" i="47"/>
  <c r="J97" i="47"/>
  <c r="G98" i="47"/>
  <c r="I98" i="47"/>
  <c r="J98" i="47"/>
  <c r="G99" i="47"/>
  <c r="I99" i="47"/>
  <c r="J99" i="47"/>
  <c r="G100" i="47"/>
  <c r="I100" i="47"/>
  <c r="J100" i="47"/>
  <c r="G101" i="47"/>
  <c r="I101" i="47"/>
  <c r="J101" i="47"/>
  <c r="G102" i="47"/>
  <c r="I102" i="47"/>
  <c r="J102" i="47"/>
  <c r="G103" i="47"/>
  <c r="I103" i="47"/>
  <c r="J103" i="47"/>
  <c r="G104" i="47"/>
  <c r="I104" i="47"/>
  <c r="J104" i="47"/>
  <c r="G105" i="47"/>
  <c r="I105" i="47"/>
  <c r="J105" i="47"/>
  <c r="G106" i="47"/>
  <c r="I106" i="47"/>
  <c r="J106" i="47"/>
  <c r="G107" i="47"/>
  <c r="I107" i="47"/>
  <c r="J107" i="47"/>
  <c r="G108" i="47"/>
  <c r="I108" i="47"/>
  <c r="J108" i="47"/>
  <c r="G109" i="47"/>
  <c r="I109" i="47"/>
  <c r="J109" i="47"/>
  <c r="G110" i="47"/>
  <c r="I110" i="47"/>
  <c r="J110" i="47"/>
  <c r="G111" i="47"/>
  <c r="I111" i="47"/>
  <c r="J111" i="47"/>
  <c r="G112" i="47"/>
  <c r="I112" i="47"/>
  <c r="J112" i="47"/>
  <c r="G113" i="47"/>
  <c r="I113" i="47"/>
  <c r="J113" i="47"/>
  <c r="G114" i="47"/>
  <c r="I114" i="47"/>
  <c r="J114" i="47"/>
  <c r="G115" i="47"/>
  <c r="I115" i="47"/>
  <c r="J115" i="47"/>
  <c r="G116" i="47"/>
  <c r="I116" i="47"/>
  <c r="J116" i="47"/>
  <c r="G117" i="47"/>
  <c r="I117" i="47"/>
  <c r="J117" i="47"/>
  <c r="G118" i="47"/>
  <c r="I118" i="47"/>
  <c r="J118" i="47"/>
  <c r="G119" i="47"/>
  <c r="I119" i="47"/>
  <c r="J119" i="47"/>
  <c r="G120" i="47"/>
  <c r="I120" i="47"/>
  <c r="J120" i="47"/>
  <c r="G121" i="47"/>
  <c r="I121" i="47"/>
  <c r="J121" i="47"/>
  <c r="G122" i="47"/>
  <c r="I122" i="47"/>
  <c r="J122" i="47"/>
  <c r="G123" i="47"/>
  <c r="I123" i="47"/>
  <c r="J123" i="47"/>
  <c r="G124" i="47"/>
  <c r="I124" i="47"/>
  <c r="J124" i="47"/>
  <c r="G125" i="47"/>
  <c r="I125" i="47"/>
  <c r="J125" i="47"/>
  <c r="G126" i="47"/>
  <c r="I126" i="47"/>
  <c r="J126" i="47"/>
  <c r="G127" i="47"/>
  <c r="I127" i="47"/>
  <c r="J127" i="47"/>
  <c r="G128" i="47"/>
  <c r="I128" i="47"/>
  <c r="J128" i="47"/>
  <c r="G129" i="47"/>
  <c r="I129" i="47"/>
  <c r="J129" i="47"/>
  <c r="G130" i="47"/>
  <c r="I130" i="47"/>
  <c r="J130" i="47"/>
  <c r="G131" i="47"/>
  <c r="I131" i="47"/>
  <c r="J131" i="47"/>
  <c r="G132" i="47"/>
  <c r="I132" i="47"/>
  <c r="J132" i="47"/>
  <c r="G133" i="47"/>
  <c r="I133" i="47"/>
  <c r="J133" i="47"/>
  <c r="G134" i="47"/>
  <c r="I134" i="47"/>
  <c r="J134" i="47"/>
  <c r="J2" i="47"/>
  <c r="I2" i="47"/>
  <c r="G2" i="47"/>
  <c r="S135" i="47"/>
  <c r="K2" i="47"/>
  <c r="K3" i="47"/>
  <c r="K4" i="47"/>
  <c r="K5" i="47"/>
  <c r="K6" i="47"/>
  <c r="K7" i="47"/>
  <c r="K8" i="47"/>
  <c r="K9" i="47"/>
  <c r="K10" i="47"/>
  <c r="K11" i="47"/>
  <c r="K12" i="47"/>
  <c r="K13" i="47"/>
  <c r="K14" i="47"/>
  <c r="K15" i="47"/>
  <c r="K16" i="47"/>
  <c r="K17" i="47"/>
  <c r="K18" i="47"/>
  <c r="K19" i="47"/>
  <c r="K20" i="47"/>
  <c r="K21" i="47"/>
  <c r="K22" i="47"/>
  <c r="K23" i="47"/>
  <c r="K24" i="47"/>
  <c r="K25" i="47"/>
  <c r="K26" i="47"/>
  <c r="K27" i="47"/>
  <c r="K28" i="47"/>
  <c r="K29" i="47"/>
  <c r="K30" i="47"/>
  <c r="K31" i="47"/>
  <c r="K32" i="47"/>
  <c r="K33" i="47"/>
  <c r="K34" i="47"/>
  <c r="K35" i="47"/>
  <c r="K36" i="47"/>
  <c r="K37" i="47"/>
  <c r="K38" i="47"/>
  <c r="K39" i="47"/>
  <c r="K40" i="47"/>
  <c r="K41" i="47"/>
  <c r="K42" i="47"/>
  <c r="K43" i="47"/>
  <c r="K44" i="47"/>
  <c r="K45" i="47"/>
  <c r="K46" i="47"/>
  <c r="K47" i="47"/>
  <c r="K48" i="47"/>
  <c r="K49" i="47"/>
  <c r="K50" i="47"/>
  <c r="K51" i="47"/>
  <c r="K52" i="47"/>
  <c r="K53" i="47"/>
  <c r="K54" i="47"/>
  <c r="K55" i="47"/>
  <c r="K56" i="47"/>
  <c r="K57" i="47"/>
  <c r="K58" i="47"/>
  <c r="K59" i="47"/>
  <c r="K60" i="47"/>
  <c r="K61" i="47"/>
  <c r="K62" i="47"/>
  <c r="K63" i="47"/>
  <c r="K64" i="47"/>
  <c r="K65" i="47"/>
  <c r="K66" i="47"/>
  <c r="K67" i="47"/>
  <c r="K68" i="47"/>
  <c r="K69" i="47"/>
  <c r="K70" i="47"/>
  <c r="K71" i="47"/>
  <c r="K72" i="47"/>
  <c r="K73" i="47"/>
  <c r="K74" i="47"/>
  <c r="K75" i="47"/>
  <c r="K76" i="47"/>
  <c r="K77" i="47"/>
  <c r="K78" i="47"/>
  <c r="K79" i="47"/>
  <c r="K80" i="47"/>
  <c r="K81" i="47"/>
  <c r="K82" i="47"/>
  <c r="K83" i="47"/>
  <c r="K84" i="47"/>
  <c r="K85" i="47"/>
  <c r="K86" i="47"/>
  <c r="K87" i="47"/>
  <c r="K88" i="47"/>
  <c r="K89" i="47"/>
  <c r="K90" i="47"/>
  <c r="K91" i="47"/>
  <c r="K92" i="47"/>
  <c r="K93" i="47"/>
  <c r="K94" i="47"/>
  <c r="K95" i="47"/>
  <c r="K96" i="47"/>
  <c r="K97" i="47"/>
  <c r="K98" i="47"/>
  <c r="K99" i="47"/>
  <c r="K100" i="47"/>
  <c r="K101" i="47"/>
  <c r="K102" i="47"/>
  <c r="K103" i="47"/>
  <c r="K104" i="47"/>
  <c r="K105" i="47"/>
  <c r="K106" i="47"/>
  <c r="K107" i="47"/>
  <c r="K108" i="47"/>
  <c r="K109" i="47"/>
  <c r="K110" i="47"/>
  <c r="K111" i="47"/>
  <c r="K112" i="47"/>
  <c r="K113" i="47"/>
  <c r="K114" i="47"/>
  <c r="K115" i="47"/>
  <c r="K116" i="47"/>
  <c r="K117" i="47"/>
  <c r="K118" i="47"/>
  <c r="K119" i="47"/>
  <c r="K120" i="47"/>
  <c r="K121" i="47"/>
  <c r="K122" i="47"/>
  <c r="K123" i="47"/>
  <c r="K124" i="47"/>
  <c r="K125" i="47"/>
  <c r="K126" i="47"/>
  <c r="K127" i="47"/>
  <c r="K128" i="47"/>
  <c r="K129" i="47"/>
  <c r="K130" i="47"/>
  <c r="K131" i="47"/>
  <c r="K132" i="47"/>
  <c r="K133" i="47"/>
  <c r="K134" i="47"/>
  <c r="X80" i="43" l="1"/>
  <c r="W75" i="48"/>
  <c r="W76" i="48"/>
  <c r="R3" i="48" l="1"/>
  <c r="S3" i="48"/>
  <c r="T3" i="48"/>
  <c r="U3" i="48"/>
  <c r="V3" i="48"/>
  <c r="R4" i="48"/>
  <c r="S4" i="48"/>
  <c r="T4" i="48"/>
  <c r="U4" i="48"/>
  <c r="V4" i="48"/>
  <c r="R5" i="48"/>
  <c r="S5" i="48"/>
  <c r="T5" i="48"/>
  <c r="U5" i="48"/>
  <c r="V5" i="48"/>
  <c r="R6" i="48"/>
  <c r="S6" i="48"/>
  <c r="T6" i="48"/>
  <c r="U6" i="48"/>
  <c r="V6" i="48"/>
  <c r="R7" i="48"/>
  <c r="S7" i="48"/>
  <c r="T7" i="48"/>
  <c r="U7" i="48"/>
  <c r="V7" i="48"/>
  <c r="R8" i="48"/>
  <c r="S8" i="48"/>
  <c r="T8" i="48"/>
  <c r="U8" i="48"/>
  <c r="V8" i="48"/>
  <c r="R9" i="48"/>
  <c r="S9" i="48"/>
  <c r="T9" i="48"/>
  <c r="U9" i="48"/>
  <c r="V9" i="48"/>
  <c r="R10" i="48"/>
  <c r="S10" i="48"/>
  <c r="T10" i="48"/>
  <c r="U10" i="48"/>
  <c r="V10" i="48"/>
  <c r="R11" i="48"/>
  <c r="S11" i="48"/>
  <c r="T11" i="48"/>
  <c r="U11" i="48"/>
  <c r="V11" i="48"/>
  <c r="R12" i="48"/>
  <c r="S12" i="48"/>
  <c r="T12" i="48"/>
  <c r="U12" i="48"/>
  <c r="V12" i="48"/>
  <c r="R13" i="48"/>
  <c r="S13" i="48"/>
  <c r="T13" i="48"/>
  <c r="U13" i="48"/>
  <c r="V13" i="48"/>
  <c r="R14" i="48"/>
  <c r="S14" i="48"/>
  <c r="T14" i="48"/>
  <c r="U14" i="48"/>
  <c r="V14" i="48"/>
  <c r="R15" i="48"/>
  <c r="S15" i="48"/>
  <c r="T15" i="48"/>
  <c r="U15" i="48"/>
  <c r="V15" i="48"/>
  <c r="R16" i="48"/>
  <c r="S16" i="48"/>
  <c r="T16" i="48"/>
  <c r="U16" i="48"/>
  <c r="V16" i="48"/>
  <c r="R17" i="48"/>
  <c r="S17" i="48"/>
  <c r="T17" i="48"/>
  <c r="U17" i="48"/>
  <c r="V17" i="48"/>
  <c r="R18" i="48"/>
  <c r="S18" i="48"/>
  <c r="T18" i="48"/>
  <c r="U18" i="48"/>
  <c r="V18" i="48"/>
  <c r="R19" i="48"/>
  <c r="S19" i="48"/>
  <c r="T19" i="48"/>
  <c r="U19" i="48"/>
  <c r="V19" i="48"/>
  <c r="R20" i="48"/>
  <c r="S20" i="48"/>
  <c r="T20" i="48"/>
  <c r="U20" i="48"/>
  <c r="V20" i="48"/>
  <c r="R21" i="48"/>
  <c r="S21" i="48"/>
  <c r="T21" i="48"/>
  <c r="U21" i="48"/>
  <c r="V21" i="48"/>
  <c r="R22" i="48"/>
  <c r="S22" i="48"/>
  <c r="T22" i="48"/>
  <c r="U22" i="48"/>
  <c r="V22" i="48"/>
  <c r="R23" i="48"/>
  <c r="S23" i="48"/>
  <c r="T23" i="48"/>
  <c r="U23" i="48"/>
  <c r="V23" i="48"/>
  <c r="R24" i="48"/>
  <c r="S24" i="48"/>
  <c r="T24" i="48"/>
  <c r="U24" i="48"/>
  <c r="V24" i="48"/>
  <c r="R25" i="48"/>
  <c r="S25" i="48"/>
  <c r="T25" i="48"/>
  <c r="U25" i="48"/>
  <c r="V25" i="48"/>
  <c r="R26" i="48"/>
  <c r="S26" i="48"/>
  <c r="T26" i="48"/>
  <c r="U26" i="48"/>
  <c r="V26" i="48"/>
  <c r="R27" i="48"/>
  <c r="S27" i="48"/>
  <c r="T27" i="48"/>
  <c r="U27" i="48"/>
  <c r="V27" i="48"/>
  <c r="R28" i="48"/>
  <c r="S28" i="48"/>
  <c r="T28" i="48"/>
  <c r="U28" i="48"/>
  <c r="V28" i="48"/>
  <c r="R29" i="48"/>
  <c r="S29" i="48"/>
  <c r="T29" i="48"/>
  <c r="U29" i="48"/>
  <c r="V29" i="48"/>
  <c r="R30" i="48"/>
  <c r="S30" i="48"/>
  <c r="T30" i="48"/>
  <c r="U30" i="48"/>
  <c r="V30" i="48"/>
  <c r="R31" i="48"/>
  <c r="S31" i="48"/>
  <c r="T31" i="48"/>
  <c r="U31" i="48"/>
  <c r="V31" i="48"/>
  <c r="R32" i="48"/>
  <c r="S32" i="48"/>
  <c r="T32" i="48"/>
  <c r="U32" i="48"/>
  <c r="V32" i="48"/>
  <c r="R33" i="48"/>
  <c r="S33" i="48"/>
  <c r="T33" i="48"/>
  <c r="U33" i="48"/>
  <c r="V33" i="48"/>
  <c r="R34" i="48"/>
  <c r="S34" i="48"/>
  <c r="T34" i="48"/>
  <c r="U34" i="48"/>
  <c r="V34" i="48"/>
  <c r="R35" i="48"/>
  <c r="S35" i="48"/>
  <c r="T35" i="48"/>
  <c r="U35" i="48"/>
  <c r="V35" i="48"/>
  <c r="R36" i="48"/>
  <c r="S36" i="48"/>
  <c r="T36" i="48"/>
  <c r="U36" i="48"/>
  <c r="V36" i="48"/>
  <c r="R37" i="48"/>
  <c r="S37" i="48"/>
  <c r="T37" i="48"/>
  <c r="U37" i="48"/>
  <c r="V37" i="48"/>
  <c r="R38" i="48"/>
  <c r="S38" i="48"/>
  <c r="T38" i="48"/>
  <c r="U38" i="48"/>
  <c r="V38" i="48"/>
  <c r="R39" i="48"/>
  <c r="S39" i="48"/>
  <c r="T39" i="48"/>
  <c r="U39" i="48"/>
  <c r="V39" i="48"/>
  <c r="R40" i="48"/>
  <c r="S40" i="48"/>
  <c r="T40" i="48"/>
  <c r="U40" i="48"/>
  <c r="V40" i="48"/>
  <c r="R41" i="48"/>
  <c r="S41" i="48"/>
  <c r="T41" i="48"/>
  <c r="U41" i="48"/>
  <c r="V41" i="48"/>
  <c r="R42" i="48"/>
  <c r="S42" i="48"/>
  <c r="T42" i="48"/>
  <c r="U42" i="48"/>
  <c r="V42" i="48"/>
  <c r="R43" i="48"/>
  <c r="S43" i="48"/>
  <c r="T43" i="48"/>
  <c r="U43" i="48"/>
  <c r="V43" i="48"/>
  <c r="R44" i="48"/>
  <c r="S44" i="48"/>
  <c r="T44" i="48"/>
  <c r="U44" i="48"/>
  <c r="V44" i="48"/>
  <c r="R45" i="48"/>
  <c r="S45" i="48"/>
  <c r="T45" i="48"/>
  <c r="U45" i="48"/>
  <c r="V45" i="48"/>
  <c r="R46" i="48"/>
  <c r="S46" i="48"/>
  <c r="T46" i="48"/>
  <c r="U46" i="48"/>
  <c r="V46" i="48"/>
  <c r="R47" i="48"/>
  <c r="S47" i="48"/>
  <c r="T47" i="48"/>
  <c r="U47" i="48"/>
  <c r="V47" i="48"/>
  <c r="R48" i="48"/>
  <c r="S48" i="48"/>
  <c r="T48" i="48"/>
  <c r="U48" i="48"/>
  <c r="V48" i="48"/>
  <c r="R49" i="48"/>
  <c r="S49" i="48"/>
  <c r="T49" i="48"/>
  <c r="U49" i="48"/>
  <c r="V49" i="48"/>
  <c r="R50" i="48"/>
  <c r="S50" i="48"/>
  <c r="T50" i="48"/>
  <c r="U50" i="48"/>
  <c r="V50" i="48"/>
  <c r="R51" i="48"/>
  <c r="S51" i="48"/>
  <c r="T51" i="48"/>
  <c r="U51" i="48"/>
  <c r="V51" i="48"/>
  <c r="R52" i="48"/>
  <c r="S52" i="48"/>
  <c r="T52" i="48"/>
  <c r="U52" i="48"/>
  <c r="V52" i="48"/>
  <c r="R53" i="48"/>
  <c r="S53" i="48"/>
  <c r="T53" i="48"/>
  <c r="U53" i="48"/>
  <c r="V53" i="48"/>
  <c r="R54" i="48"/>
  <c r="S54" i="48"/>
  <c r="T54" i="48"/>
  <c r="U54" i="48"/>
  <c r="V54" i="48"/>
  <c r="R55" i="48"/>
  <c r="S55" i="48"/>
  <c r="T55" i="48"/>
  <c r="U55" i="48"/>
  <c r="V55" i="48"/>
  <c r="R56" i="48"/>
  <c r="S56" i="48"/>
  <c r="T56" i="48"/>
  <c r="U56" i="48"/>
  <c r="V56" i="48"/>
  <c r="R57" i="48"/>
  <c r="S57" i="48"/>
  <c r="T57" i="48"/>
  <c r="U57" i="48"/>
  <c r="V57" i="48"/>
  <c r="R58" i="48"/>
  <c r="S58" i="48"/>
  <c r="T58" i="48"/>
  <c r="U58" i="48"/>
  <c r="V58" i="48"/>
  <c r="R59" i="48"/>
  <c r="S59" i="48"/>
  <c r="T59" i="48"/>
  <c r="U59" i="48"/>
  <c r="V59" i="48"/>
  <c r="R60" i="48"/>
  <c r="S60" i="48"/>
  <c r="T60" i="48"/>
  <c r="U60" i="48"/>
  <c r="V60" i="48"/>
  <c r="R61" i="48"/>
  <c r="S61" i="48"/>
  <c r="T61" i="48"/>
  <c r="U61" i="48"/>
  <c r="V61" i="48"/>
  <c r="R62" i="48"/>
  <c r="S62" i="48"/>
  <c r="T62" i="48"/>
  <c r="U62" i="48"/>
  <c r="V62" i="48"/>
  <c r="R63" i="48"/>
  <c r="S63" i="48"/>
  <c r="T63" i="48"/>
  <c r="U63" i="48"/>
  <c r="V63" i="48"/>
  <c r="R64" i="48"/>
  <c r="S64" i="48"/>
  <c r="T64" i="48"/>
  <c r="U64" i="48"/>
  <c r="V64" i="48"/>
  <c r="R65" i="48"/>
  <c r="S65" i="48"/>
  <c r="T65" i="48"/>
  <c r="U65" i="48"/>
  <c r="V65" i="48"/>
  <c r="R66" i="48"/>
  <c r="S66" i="48"/>
  <c r="T66" i="48"/>
  <c r="U66" i="48"/>
  <c r="V66" i="48"/>
  <c r="R67" i="48"/>
  <c r="S67" i="48"/>
  <c r="T67" i="48"/>
  <c r="U67" i="48"/>
  <c r="V67" i="48"/>
  <c r="R68" i="48"/>
  <c r="S68" i="48"/>
  <c r="T68" i="48"/>
  <c r="U68" i="48"/>
  <c r="V68" i="48"/>
  <c r="R69" i="48"/>
  <c r="S69" i="48"/>
  <c r="T69" i="48"/>
  <c r="U69" i="48"/>
  <c r="V69" i="48"/>
  <c r="R70" i="48"/>
  <c r="S70" i="48"/>
  <c r="T70" i="48"/>
  <c r="U70" i="48"/>
  <c r="V70" i="48"/>
  <c r="R71" i="48"/>
  <c r="S71" i="48"/>
  <c r="T71" i="48"/>
  <c r="U71" i="48"/>
  <c r="V71" i="48"/>
  <c r="R72" i="48"/>
  <c r="S72" i="48"/>
  <c r="T72" i="48"/>
  <c r="U72" i="48"/>
  <c r="V72" i="48"/>
  <c r="R73" i="48"/>
  <c r="S73" i="48"/>
  <c r="T73" i="48"/>
  <c r="U73" i="48"/>
  <c r="V73" i="48"/>
  <c r="R74" i="48"/>
  <c r="S74" i="48"/>
  <c r="T74" i="48"/>
  <c r="U74" i="48"/>
  <c r="V74" i="48"/>
  <c r="V2" i="48"/>
  <c r="U2" i="48"/>
  <c r="T2" i="48"/>
  <c r="S2" i="48"/>
  <c r="R2" i="48"/>
  <c r="M3" i="48"/>
  <c r="N3" i="48"/>
  <c r="O3" i="48"/>
  <c r="M4" i="48"/>
  <c r="N4" i="48"/>
  <c r="O4" i="48"/>
  <c r="M5" i="48"/>
  <c r="N5" i="48"/>
  <c r="O5" i="48"/>
  <c r="M6" i="48"/>
  <c r="N6" i="48"/>
  <c r="O6" i="48"/>
  <c r="M7" i="48"/>
  <c r="N7" i="48"/>
  <c r="O7" i="48"/>
  <c r="M8" i="48"/>
  <c r="N8" i="48"/>
  <c r="O8" i="48"/>
  <c r="M9" i="48"/>
  <c r="N9" i="48"/>
  <c r="O9" i="48"/>
  <c r="M10" i="48"/>
  <c r="N10" i="48"/>
  <c r="O10" i="48"/>
  <c r="M11" i="48"/>
  <c r="N11" i="48"/>
  <c r="O11" i="48"/>
  <c r="M12" i="48"/>
  <c r="N12" i="48"/>
  <c r="O12" i="48"/>
  <c r="M13" i="48"/>
  <c r="N13" i="48"/>
  <c r="O13" i="48"/>
  <c r="M14" i="48"/>
  <c r="N14" i="48"/>
  <c r="O14" i="48"/>
  <c r="M15" i="48"/>
  <c r="N15" i="48"/>
  <c r="O15" i="48"/>
  <c r="M16" i="48"/>
  <c r="N16" i="48"/>
  <c r="O16" i="48"/>
  <c r="M17" i="48"/>
  <c r="N17" i="48"/>
  <c r="O17" i="48"/>
  <c r="M18" i="48"/>
  <c r="N18" i="48"/>
  <c r="O18" i="48"/>
  <c r="M19" i="48"/>
  <c r="N19" i="48"/>
  <c r="O19" i="48"/>
  <c r="M20" i="48"/>
  <c r="N20" i="48"/>
  <c r="O20" i="48"/>
  <c r="M21" i="48"/>
  <c r="N21" i="48"/>
  <c r="O21" i="48"/>
  <c r="M22" i="48"/>
  <c r="N22" i="48"/>
  <c r="O22" i="48"/>
  <c r="M23" i="48"/>
  <c r="N23" i="48"/>
  <c r="O23" i="48"/>
  <c r="M24" i="48"/>
  <c r="N24" i="48"/>
  <c r="O24" i="48"/>
  <c r="M25" i="48"/>
  <c r="N25" i="48"/>
  <c r="O25" i="48"/>
  <c r="M26" i="48"/>
  <c r="N26" i="48"/>
  <c r="O26" i="48"/>
  <c r="M27" i="48"/>
  <c r="N27" i="48"/>
  <c r="O27" i="48"/>
  <c r="M28" i="48"/>
  <c r="N28" i="48"/>
  <c r="O28" i="48"/>
  <c r="M29" i="48"/>
  <c r="N29" i="48"/>
  <c r="O29" i="48"/>
  <c r="M30" i="48"/>
  <c r="N30" i="48"/>
  <c r="O30" i="48"/>
  <c r="M31" i="48"/>
  <c r="N31" i="48"/>
  <c r="O31" i="48"/>
  <c r="M32" i="48"/>
  <c r="N32" i="48"/>
  <c r="O32" i="48"/>
  <c r="M33" i="48"/>
  <c r="N33" i="48"/>
  <c r="O33" i="48"/>
  <c r="M34" i="48"/>
  <c r="N34" i="48"/>
  <c r="O34" i="48"/>
  <c r="M35" i="48"/>
  <c r="N35" i="48"/>
  <c r="O35" i="48"/>
  <c r="M36" i="48"/>
  <c r="N36" i="48"/>
  <c r="O36" i="48"/>
  <c r="M37" i="48"/>
  <c r="N37" i="48"/>
  <c r="O37" i="48"/>
  <c r="M38" i="48"/>
  <c r="N38" i="48"/>
  <c r="O38" i="48"/>
  <c r="M39" i="48"/>
  <c r="N39" i="48"/>
  <c r="O39" i="48"/>
  <c r="M40" i="48"/>
  <c r="N40" i="48"/>
  <c r="O40" i="48"/>
  <c r="M41" i="48"/>
  <c r="N41" i="48"/>
  <c r="O41" i="48"/>
  <c r="M42" i="48"/>
  <c r="N42" i="48"/>
  <c r="O42" i="48"/>
  <c r="M43" i="48"/>
  <c r="N43" i="48"/>
  <c r="O43" i="48"/>
  <c r="M44" i="48"/>
  <c r="N44" i="48"/>
  <c r="O44" i="48"/>
  <c r="M45" i="48"/>
  <c r="N45" i="48"/>
  <c r="O45" i="48"/>
  <c r="M46" i="48"/>
  <c r="N46" i="48"/>
  <c r="O46" i="48"/>
  <c r="M47" i="48"/>
  <c r="N47" i="48"/>
  <c r="O47" i="48"/>
  <c r="M48" i="48"/>
  <c r="N48" i="48"/>
  <c r="O48" i="48"/>
  <c r="M49" i="48"/>
  <c r="N49" i="48"/>
  <c r="O49" i="48"/>
  <c r="M50" i="48"/>
  <c r="N50" i="48"/>
  <c r="O50" i="48"/>
  <c r="M51" i="48"/>
  <c r="N51" i="48"/>
  <c r="O51" i="48"/>
  <c r="M52" i="48"/>
  <c r="N52" i="48"/>
  <c r="O52" i="48"/>
  <c r="M53" i="48"/>
  <c r="N53" i="48"/>
  <c r="O53" i="48"/>
  <c r="M54" i="48"/>
  <c r="N54" i="48"/>
  <c r="O54" i="48"/>
  <c r="M55" i="48"/>
  <c r="N55" i="48"/>
  <c r="O55" i="48"/>
  <c r="M56" i="48"/>
  <c r="N56" i="48"/>
  <c r="O56" i="48"/>
  <c r="M57" i="48"/>
  <c r="N57" i="48"/>
  <c r="O57" i="48"/>
  <c r="M58" i="48"/>
  <c r="N58" i="48"/>
  <c r="O58" i="48"/>
  <c r="M59" i="48"/>
  <c r="N59" i="48"/>
  <c r="O59" i="48"/>
  <c r="M60" i="48"/>
  <c r="N60" i="48"/>
  <c r="O60" i="48"/>
  <c r="M61" i="48"/>
  <c r="N61" i="48"/>
  <c r="O61" i="48"/>
  <c r="M62" i="48"/>
  <c r="N62" i="48"/>
  <c r="O62" i="48"/>
  <c r="M63" i="48"/>
  <c r="N63" i="48"/>
  <c r="O63" i="48"/>
  <c r="M64" i="48"/>
  <c r="N64" i="48"/>
  <c r="O64" i="48"/>
  <c r="M65" i="48"/>
  <c r="N65" i="48"/>
  <c r="O65" i="48"/>
  <c r="M66" i="48"/>
  <c r="N66" i="48"/>
  <c r="O66" i="48"/>
  <c r="M67" i="48"/>
  <c r="N67" i="48"/>
  <c r="O67" i="48"/>
  <c r="M68" i="48"/>
  <c r="N68" i="48"/>
  <c r="O68" i="48"/>
  <c r="M69" i="48"/>
  <c r="N69" i="48"/>
  <c r="O69" i="48"/>
  <c r="M70" i="48"/>
  <c r="N70" i="48"/>
  <c r="O70" i="48"/>
  <c r="M71" i="48"/>
  <c r="N71" i="48"/>
  <c r="O71" i="48"/>
  <c r="M72" i="48"/>
  <c r="N72" i="48"/>
  <c r="O72" i="48"/>
  <c r="M73" i="48"/>
  <c r="N73" i="48"/>
  <c r="O73" i="48"/>
  <c r="M74" i="48"/>
  <c r="N74" i="48"/>
  <c r="O74" i="48"/>
  <c r="K3" i="48"/>
  <c r="K4" i="48"/>
  <c r="K5" i="48"/>
  <c r="K6" i="48"/>
  <c r="K7" i="48"/>
  <c r="K8" i="48"/>
  <c r="K9" i="48"/>
  <c r="K10" i="48"/>
  <c r="K11" i="48"/>
  <c r="K12" i="48"/>
  <c r="K13" i="48"/>
  <c r="K14" i="48"/>
  <c r="K15" i="48"/>
  <c r="K16" i="48"/>
  <c r="K17" i="48"/>
  <c r="K18" i="48"/>
  <c r="K19" i="48"/>
  <c r="K20" i="48"/>
  <c r="K21" i="48"/>
  <c r="K22" i="48"/>
  <c r="K23" i="48"/>
  <c r="K24" i="48"/>
  <c r="K25" i="48"/>
  <c r="K26" i="48"/>
  <c r="K27" i="48"/>
  <c r="K28" i="48"/>
  <c r="K29" i="48"/>
  <c r="K30" i="48"/>
  <c r="K31" i="48"/>
  <c r="K32" i="48"/>
  <c r="K33" i="48"/>
  <c r="K34" i="48"/>
  <c r="K35" i="48"/>
  <c r="K36" i="48"/>
  <c r="K37" i="48"/>
  <c r="K38" i="48"/>
  <c r="K39" i="48"/>
  <c r="K40" i="48"/>
  <c r="K41" i="48"/>
  <c r="K42" i="48"/>
  <c r="K43" i="48"/>
  <c r="K44" i="48"/>
  <c r="K45" i="48"/>
  <c r="K46" i="48"/>
  <c r="K47" i="48"/>
  <c r="K48" i="48"/>
  <c r="K49" i="48"/>
  <c r="K50" i="48"/>
  <c r="K51" i="48"/>
  <c r="K52" i="48"/>
  <c r="K53" i="48"/>
  <c r="K54" i="48"/>
  <c r="K55" i="48"/>
  <c r="K56" i="48"/>
  <c r="K57" i="48"/>
  <c r="K58" i="48"/>
  <c r="K59" i="48"/>
  <c r="K60" i="48"/>
  <c r="K61" i="48"/>
  <c r="K62" i="48"/>
  <c r="K63" i="48"/>
  <c r="K64" i="48"/>
  <c r="K65" i="48"/>
  <c r="K66" i="48"/>
  <c r="K67" i="48"/>
  <c r="K68" i="48"/>
  <c r="K69" i="48"/>
  <c r="K70" i="48"/>
  <c r="K71" i="48"/>
  <c r="K72" i="48"/>
  <c r="K73" i="48"/>
  <c r="K74" i="48"/>
  <c r="O2" i="48"/>
  <c r="N2" i="48"/>
  <c r="M2" i="48"/>
  <c r="K2" i="48"/>
  <c r="I3" i="48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I51" i="48"/>
  <c r="I52" i="48"/>
  <c r="I53" i="48"/>
  <c r="I54" i="48"/>
  <c r="I55" i="48"/>
  <c r="I56" i="48"/>
  <c r="I57" i="48"/>
  <c r="I58" i="48"/>
  <c r="I59" i="48"/>
  <c r="I60" i="48"/>
  <c r="I61" i="48"/>
  <c r="I62" i="48"/>
  <c r="I63" i="48"/>
  <c r="I64" i="48"/>
  <c r="I65" i="48"/>
  <c r="I66" i="48"/>
  <c r="I67" i="48"/>
  <c r="I68" i="48"/>
  <c r="I69" i="48"/>
  <c r="I70" i="48"/>
  <c r="I71" i="48"/>
  <c r="I72" i="48"/>
  <c r="I73" i="48"/>
  <c r="I74" i="48"/>
  <c r="I2" i="48"/>
  <c r="H3" i="48"/>
  <c r="H4" i="48"/>
  <c r="H5" i="48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47" i="48"/>
  <c r="H48" i="48"/>
  <c r="H49" i="48"/>
  <c r="H50" i="48"/>
  <c r="H51" i="48"/>
  <c r="H52" i="48"/>
  <c r="H53" i="48"/>
  <c r="H54" i="48"/>
  <c r="H55" i="48"/>
  <c r="H56" i="48"/>
  <c r="H57" i="48"/>
  <c r="H58" i="48"/>
  <c r="H59" i="48"/>
  <c r="H60" i="48"/>
  <c r="H61" i="48"/>
  <c r="H62" i="48"/>
  <c r="H63" i="48"/>
  <c r="H64" i="48"/>
  <c r="H65" i="48"/>
  <c r="H66" i="48"/>
  <c r="H67" i="48"/>
  <c r="H68" i="48"/>
  <c r="H69" i="48"/>
  <c r="H70" i="48"/>
  <c r="H71" i="48"/>
  <c r="H72" i="48"/>
  <c r="H73" i="48"/>
  <c r="H74" i="48"/>
  <c r="H2" i="48"/>
  <c r="V3" i="50"/>
  <c r="V4" i="50"/>
  <c r="V5" i="50"/>
  <c r="V6" i="50"/>
  <c r="V7" i="50"/>
  <c r="V8" i="50"/>
  <c r="V9" i="50"/>
  <c r="V10" i="50"/>
  <c r="V11" i="50"/>
  <c r="V12" i="50"/>
  <c r="V13" i="50"/>
  <c r="V14" i="50"/>
  <c r="V15" i="50"/>
  <c r="V16" i="50"/>
  <c r="V17" i="50"/>
  <c r="V18" i="50"/>
  <c r="V19" i="50"/>
  <c r="V20" i="50"/>
  <c r="V21" i="50"/>
  <c r="V22" i="50"/>
  <c r="V23" i="50"/>
  <c r="V24" i="50"/>
  <c r="V25" i="50"/>
  <c r="V26" i="50"/>
  <c r="V27" i="50"/>
  <c r="V28" i="50"/>
  <c r="V29" i="50"/>
  <c r="V30" i="50"/>
  <c r="V31" i="50"/>
  <c r="V32" i="50"/>
  <c r="V33" i="50"/>
  <c r="V34" i="50"/>
  <c r="V35" i="50"/>
  <c r="V36" i="50"/>
  <c r="V37" i="50"/>
  <c r="V38" i="50"/>
  <c r="V39" i="50"/>
  <c r="V40" i="50"/>
  <c r="V41" i="50"/>
  <c r="V42" i="50"/>
  <c r="V43" i="50"/>
  <c r="V44" i="50"/>
  <c r="V45" i="50"/>
  <c r="V46" i="50"/>
  <c r="V47" i="50"/>
  <c r="V48" i="50"/>
  <c r="V49" i="50"/>
  <c r="V50" i="50"/>
  <c r="V51" i="50"/>
  <c r="V52" i="50"/>
  <c r="V53" i="50"/>
  <c r="V54" i="50"/>
  <c r="V55" i="50"/>
  <c r="V56" i="50"/>
  <c r="V57" i="50"/>
  <c r="V58" i="50"/>
  <c r="V59" i="50"/>
  <c r="V60" i="50"/>
  <c r="V61" i="50"/>
  <c r="V62" i="50"/>
  <c r="V63" i="50"/>
  <c r="V64" i="50"/>
  <c r="V65" i="50"/>
  <c r="V66" i="50"/>
  <c r="V67" i="50"/>
  <c r="V68" i="50"/>
  <c r="V69" i="50"/>
  <c r="V70" i="50"/>
  <c r="V71" i="50"/>
  <c r="V72" i="50"/>
  <c r="V73" i="50"/>
  <c r="V74" i="50"/>
  <c r="V75" i="50"/>
  <c r="V76" i="50"/>
  <c r="V77" i="50"/>
  <c r="G78" i="50"/>
  <c r="G80" i="50" s="1"/>
  <c r="H78" i="50"/>
  <c r="H80" i="50" s="1"/>
  <c r="I78" i="50"/>
  <c r="I80" i="50" s="1"/>
  <c r="J78" i="50"/>
  <c r="J80" i="50" s="1"/>
  <c r="K78" i="50"/>
  <c r="K80" i="50" s="1"/>
  <c r="L78" i="50"/>
  <c r="L80" i="50" s="1"/>
  <c r="M78" i="50"/>
  <c r="M80" i="50" s="1"/>
  <c r="N78" i="50"/>
  <c r="N80" i="50" s="1"/>
  <c r="O78" i="50"/>
  <c r="O80" i="50" s="1"/>
  <c r="P78" i="50"/>
  <c r="P80" i="50" s="1"/>
  <c r="Q78" i="50"/>
  <c r="Q80" i="50" s="1"/>
  <c r="R78" i="50"/>
  <c r="S78" i="50"/>
  <c r="S80" i="50" s="1"/>
  <c r="T78" i="50"/>
  <c r="T80" i="50" s="1"/>
  <c r="U78" i="50"/>
  <c r="U80" i="50" s="1"/>
  <c r="W78" i="50"/>
  <c r="X78" i="50"/>
  <c r="R80" i="50"/>
  <c r="V80" i="50" l="1"/>
  <c r="W5" i="48" l="1"/>
  <c r="AE3" i="13"/>
  <c r="AF3" i="13"/>
  <c r="AE4" i="13"/>
  <c r="AF4" i="13"/>
  <c r="AE5" i="13"/>
  <c r="AF5" i="13"/>
  <c r="AE6" i="13"/>
  <c r="AF6" i="13"/>
  <c r="AE7" i="13"/>
  <c r="AF7" i="13"/>
  <c r="AE8" i="13"/>
  <c r="AF8" i="13"/>
  <c r="AE9" i="13"/>
  <c r="AF9" i="13"/>
  <c r="AE10" i="13"/>
  <c r="AF10" i="13"/>
  <c r="AE11" i="13"/>
  <c r="AF11" i="13"/>
  <c r="AE12" i="13"/>
  <c r="AF12" i="13"/>
  <c r="AE13" i="13"/>
  <c r="AF13" i="13"/>
  <c r="AE14" i="13"/>
  <c r="AF14" i="13"/>
  <c r="AE15" i="13"/>
  <c r="AF15" i="13"/>
  <c r="AE16" i="13"/>
  <c r="AF16" i="13"/>
  <c r="AE17" i="13"/>
  <c r="AF17" i="13"/>
  <c r="AE18" i="13"/>
  <c r="AF18" i="13"/>
  <c r="AE19" i="13"/>
  <c r="AF19" i="13"/>
  <c r="AE20" i="13"/>
  <c r="AF20" i="13"/>
  <c r="AE21" i="13"/>
  <c r="AF21" i="13"/>
  <c r="AE22" i="13"/>
  <c r="AF22" i="13"/>
  <c r="AE23" i="13"/>
  <c r="AF23" i="13"/>
  <c r="AE24" i="13"/>
  <c r="AF24" i="13"/>
  <c r="AE25" i="13"/>
  <c r="AF25" i="13"/>
  <c r="AE26" i="13"/>
  <c r="AF26" i="13"/>
  <c r="AE27" i="13"/>
  <c r="AF27" i="13"/>
  <c r="AE28" i="13"/>
  <c r="AF28" i="13"/>
  <c r="AE29" i="13"/>
  <c r="AF29" i="13"/>
  <c r="AE30" i="13"/>
  <c r="AF30" i="13"/>
  <c r="AE31" i="13"/>
  <c r="AF31" i="13"/>
  <c r="AE32" i="13"/>
  <c r="AF32" i="13"/>
  <c r="AE33" i="13"/>
  <c r="AF33" i="13"/>
  <c r="AE34" i="13"/>
  <c r="AF34" i="13"/>
  <c r="AE35" i="13"/>
  <c r="AF35" i="13"/>
  <c r="AE36" i="13"/>
  <c r="AF36" i="13"/>
  <c r="AE37" i="13"/>
  <c r="AF37" i="13"/>
  <c r="AE38" i="13"/>
  <c r="AF38" i="13"/>
  <c r="AE39" i="13"/>
  <c r="AF39" i="13"/>
  <c r="AE40" i="13"/>
  <c r="AF40" i="13"/>
  <c r="AE41" i="13"/>
  <c r="AF41" i="13"/>
  <c r="AE42" i="13"/>
  <c r="AF42" i="13"/>
  <c r="AE43" i="13"/>
  <c r="AF43" i="13"/>
  <c r="AE44" i="13"/>
  <c r="AF44" i="13"/>
  <c r="AE45" i="13"/>
  <c r="AF45" i="13"/>
  <c r="AE46" i="13"/>
  <c r="AF46" i="13"/>
  <c r="AE47" i="13"/>
  <c r="AF47" i="13"/>
  <c r="AE48" i="13"/>
  <c r="AF48" i="13"/>
  <c r="AE49" i="13"/>
  <c r="AF49" i="13"/>
  <c r="AE50" i="13"/>
  <c r="AF50" i="13"/>
  <c r="AE51" i="13"/>
  <c r="AF51" i="13"/>
  <c r="AE52" i="13"/>
  <c r="AF52" i="13"/>
  <c r="AE53" i="13"/>
  <c r="AF53" i="13"/>
  <c r="AE54" i="13"/>
  <c r="AF54" i="13"/>
  <c r="AE55" i="13"/>
  <c r="AF55" i="13"/>
  <c r="AE56" i="13"/>
  <c r="AF56" i="13"/>
  <c r="AE57" i="13"/>
  <c r="AF57" i="13"/>
  <c r="AE58" i="13"/>
  <c r="AF58" i="13"/>
  <c r="AE59" i="13"/>
  <c r="AF59" i="13"/>
  <c r="AE60" i="13"/>
  <c r="AF60" i="13"/>
  <c r="AE61" i="13"/>
  <c r="AF61" i="13"/>
  <c r="AE62" i="13"/>
  <c r="AF62" i="13"/>
  <c r="AE63" i="13"/>
  <c r="AF63" i="13"/>
  <c r="AE64" i="13"/>
  <c r="AF64" i="13"/>
  <c r="AE65" i="13"/>
  <c r="AF65" i="13"/>
  <c r="AE66" i="13"/>
  <c r="AF66" i="13"/>
  <c r="AE67" i="13"/>
  <c r="AF67" i="13"/>
  <c r="AE68" i="13"/>
  <c r="AF68" i="13"/>
  <c r="AE69" i="13"/>
  <c r="AF69" i="13"/>
  <c r="AE70" i="13"/>
  <c r="AF70" i="13"/>
  <c r="AE71" i="13"/>
  <c r="AF71" i="13"/>
  <c r="AE72" i="13"/>
  <c r="AF72" i="13"/>
  <c r="AE73" i="13"/>
  <c r="AF73" i="13"/>
  <c r="AE74" i="13"/>
  <c r="AF74" i="13"/>
  <c r="AE75" i="13"/>
  <c r="AF75" i="13"/>
  <c r="AE76" i="13"/>
  <c r="AF76" i="13"/>
  <c r="AE77" i="13"/>
  <c r="AF77" i="13"/>
  <c r="AE78" i="13"/>
  <c r="AF78" i="13"/>
  <c r="AE79" i="13"/>
  <c r="AF79" i="13"/>
  <c r="AE80" i="13"/>
  <c r="AF80" i="13"/>
  <c r="AE81" i="13"/>
  <c r="AF81" i="13"/>
  <c r="AE82" i="13"/>
  <c r="AF82" i="13"/>
  <c r="AE83" i="13"/>
  <c r="AF83" i="13"/>
  <c r="AE84" i="13"/>
  <c r="AF84" i="13"/>
  <c r="AE85" i="13"/>
  <c r="AF85" i="13"/>
  <c r="AE86" i="13"/>
  <c r="AF86" i="13"/>
  <c r="AE87" i="13"/>
  <c r="AF87" i="13"/>
  <c r="AE88" i="13"/>
  <c r="AF88" i="13"/>
  <c r="AE89" i="13"/>
  <c r="AF89" i="13"/>
  <c r="AE90" i="13"/>
  <c r="AF90" i="13"/>
  <c r="AE91" i="13"/>
  <c r="AF91" i="13"/>
  <c r="AE92" i="13"/>
  <c r="AF92" i="13"/>
  <c r="AE93" i="13"/>
  <c r="AF93" i="13"/>
  <c r="AE94" i="13"/>
  <c r="AF94" i="13"/>
  <c r="AE95" i="13"/>
  <c r="AF95" i="13"/>
  <c r="AE96" i="13"/>
  <c r="AF96" i="13"/>
  <c r="AE97" i="13"/>
  <c r="AF97" i="13"/>
  <c r="AE98" i="13"/>
  <c r="AF98" i="13"/>
  <c r="AE99" i="13"/>
  <c r="AF99" i="13"/>
  <c r="AE100" i="13"/>
  <c r="AF100" i="13"/>
  <c r="AE101" i="13"/>
  <c r="AF101" i="13"/>
  <c r="AE102" i="13"/>
  <c r="AF102" i="13"/>
  <c r="AE103" i="13"/>
  <c r="AF103" i="13"/>
  <c r="AE104" i="13"/>
  <c r="AF104" i="13"/>
  <c r="AE105" i="13"/>
  <c r="AF105" i="13"/>
  <c r="AE106" i="13"/>
  <c r="AF106" i="13"/>
  <c r="AE107" i="13"/>
  <c r="AF107" i="13"/>
  <c r="AE108" i="13"/>
  <c r="AF108" i="13"/>
  <c r="AE109" i="13"/>
  <c r="AF109" i="13"/>
  <c r="AE110" i="13"/>
  <c r="AF110" i="13"/>
  <c r="AE111" i="13"/>
  <c r="AF111" i="13"/>
  <c r="AE112" i="13"/>
  <c r="AF112" i="13"/>
  <c r="AE113" i="13"/>
  <c r="AF113" i="13"/>
  <c r="AE114" i="13"/>
  <c r="AF114" i="13"/>
  <c r="AE115" i="13"/>
  <c r="AF115" i="13"/>
  <c r="AE116" i="13"/>
  <c r="AF116" i="13"/>
  <c r="AE117" i="13"/>
  <c r="AF117" i="13"/>
  <c r="AE118" i="13"/>
  <c r="AF118" i="13"/>
  <c r="AE119" i="13"/>
  <c r="AF119" i="13"/>
  <c r="AE120" i="13"/>
  <c r="AF120" i="13"/>
  <c r="AE121" i="13"/>
  <c r="AF121" i="13"/>
  <c r="AE122" i="13"/>
  <c r="AF122" i="13"/>
  <c r="AE123" i="13"/>
  <c r="AF123" i="13"/>
  <c r="AE124" i="13"/>
  <c r="AF124" i="13"/>
  <c r="AE125" i="13"/>
  <c r="AF125" i="13"/>
  <c r="AE126" i="13"/>
  <c r="AF126" i="13"/>
  <c r="AE127" i="13"/>
  <c r="AF127" i="13"/>
  <c r="AE128" i="13"/>
  <c r="AF128" i="13"/>
  <c r="AE129" i="13"/>
  <c r="AF129" i="13"/>
  <c r="AE130" i="13"/>
  <c r="AF130" i="13"/>
  <c r="AE131" i="13"/>
  <c r="AF131" i="13"/>
  <c r="AE132" i="13"/>
  <c r="AF132" i="13"/>
  <c r="AE133" i="13"/>
  <c r="AF133" i="13"/>
  <c r="AE134" i="13"/>
  <c r="AF134" i="13"/>
  <c r="AE135" i="13"/>
  <c r="AF135" i="13"/>
  <c r="AE136" i="13"/>
  <c r="AF136" i="13"/>
  <c r="AE137" i="13"/>
  <c r="AF137" i="13"/>
  <c r="AE138" i="13"/>
  <c r="AF138" i="13"/>
  <c r="AE139" i="13"/>
  <c r="AF139" i="13"/>
  <c r="AE140" i="13"/>
  <c r="AF140" i="13"/>
  <c r="AE141" i="13"/>
  <c r="AF141" i="13"/>
  <c r="AE142" i="13"/>
  <c r="AF142" i="13"/>
  <c r="AE143" i="13"/>
  <c r="AF143" i="13"/>
  <c r="AE144" i="13"/>
  <c r="AF144" i="13"/>
  <c r="AE145" i="13"/>
  <c r="AF145" i="13"/>
  <c r="AE146" i="13"/>
  <c r="AF146" i="13"/>
  <c r="AE147" i="13"/>
  <c r="AF147" i="13"/>
  <c r="AE148" i="13"/>
  <c r="AF148" i="13"/>
  <c r="AE149" i="13"/>
  <c r="AF149" i="13"/>
  <c r="AE150" i="13"/>
  <c r="AF150" i="13"/>
  <c r="AE151" i="13"/>
  <c r="AF151" i="13"/>
  <c r="AE152" i="13"/>
  <c r="AF152" i="13"/>
  <c r="AE153" i="13"/>
  <c r="AF153" i="13"/>
  <c r="AE154" i="13"/>
  <c r="AF154" i="13"/>
  <c r="AE155" i="13"/>
  <c r="AF155" i="13"/>
  <c r="AE156" i="13"/>
  <c r="AF156" i="13"/>
  <c r="AE157" i="13"/>
  <c r="AF157" i="13"/>
  <c r="AE158" i="13"/>
  <c r="AF158" i="13"/>
  <c r="AE159" i="13"/>
  <c r="AF159" i="13"/>
  <c r="AE160" i="13"/>
  <c r="AF160" i="13"/>
  <c r="AE161" i="13"/>
  <c r="AF161" i="13"/>
  <c r="AE162" i="13"/>
  <c r="AF162" i="13"/>
  <c r="AE163" i="13"/>
  <c r="AF163" i="13"/>
  <c r="AE164" i="13"/>
  <c r="AF164" i="13"/>
  <c r="AE165" i="13"/>
  <c r="AF165" i="13"/>
  <c r="AE166" i="13"/>
  <c r="AF166" i="13"/>
  <c r="AE167" i="13"/>
  <c r="AF167" i="13"/>
  <c r="AE168" i="13"/>
  <c r="AF168" i="13"/>
  <c r="AE169" i="13"/>
  <c r="AF169" i="13"/>
  <c r="AE170" i="13"/>
  <c r="AF170" i="13"/>
  <c r="AE171" i="13"/>
  <c r="AF171" i="13"/>
  <c r="AE172" i="13"/>
  <c r="AF172" i="13"/>
  <c r="AE173" i="13"/>
  <c r="AF173" i="13"/>
  <c r="AE174" i="13"/>
  <c r="AF174" i="13"/>
  <c r="AE175" i="13"/>
  <c r="AF175" i="13"/>
  <c r="AE176" i="13"/>
  <c r="AF176" i="13"/>
  <c r="AE177" i="13"/>
  <c r="AF177" i="13"/>
  <c r="AE178" i="13"/>
  <c r="AF178" i="13"/>
  <c r="AE179" i="13"/>
  <c r="AF179" i="13"/>
  <c r="AE180" i="13"/>
  <c r="AF180" i="13"/>
  <c r="AE181" i="13"/>
  <c r="AF181" i="13"/>
  <c r="AE182" i="13"/>
  <c r="AF182" i="13"/>
  <c r="AE183" i="13"/>
  <c r="AF183" i="13"/>
  <c r="AE184" i="13"/>
  <c r="AF184" i="13"/>
  <c r="AE185" i="13"/>
  <c r="AF185" i="13"/>
  <c r="AE186" i="13"/>
  <c r="AF186" i="13"/>
  <c r="AE187" i="13"/>
  <c r="AF187" i="13"/>
  <c r="AE188" i="13"/>
  <c r="AF188" i="13"/>
  <c r="AE189" i="13"/>
  <c r="AF189" i="13"/>
  <c r="AE190" i="13"/>
  <c r="AF190" i="13"/>
  <c r="AE191" i="13"/>
  <c r="AF191" i="13"/>
  <c r="AE192" i="13"/>
  <c r="AF192" i="13"/>
  <c r="AE193" i="13"/>
  <c r="AF193" i="13"/>
  <c r="AE194" i="13"/>
  <c r="AF194" i="13"/>
  <c r="AE195" i="13"/>
  <c r="AF195" i="13"/>
  <c r="AE196" i="13"/>
  <c r="AF196" i="13"/>
  <c r="AE197" i="13"/>
  <c r="AF197" i="13"/>
  <c r="AE198" i="13"/>
  <c r="AF198" i="13"/>
  <c r="AE199" i="13"/>
  <c r="AF199" i="13"/>
  <c r="AE200" i="13"/>
  <c r="AF200" i="13"/>
  <c r="AE201" i="13"/>
  <c r="AF201" i="13"/>
  <c r="AE202" i="13"/>
  <c r="AF202" i="13"/>
  <c r="AE203" i="13"/>
  <c r="AF203" i="13"/>
  <c r="AE204" i="13"/>
  <c r="AF204" i="13"/>
  <c r="AE205" i="13"/>
  <c r="AF205" i="13"/>
  <c r="AE206" i="13"/>
  <c r="AF206" i="13"/>
  <c r="AE207" i="13"/>
  <c r="AF207" i="13"/>
  <c r="AE208" i="13"/>
  <c r="AF208" i="13"/>
  <c r="AE209" i="13"/>
  <c r="AF209" i="13"/>
  <c r="AE210" i="13"/>
  <c r="AF210" i="13"/>
  <c r="AE211" i="13"/>
  <c r="AF211" i="13"/>
  <c r="AE212" i="13"/>
  <c r="AF212" i="13"/>
  <c r="AE213" i="13"/>
  <c r="AF213" i="13"/>
  <c r="AE214" i="13"/>
  <c r="AF214" i="13"/>
  <c r="AE215" i="13"/>
  <c r="AF215" i="13"/>
  <c r="AE216" i="13"/>
  <c r="AF216" i="13"/>
  <c r="AE217" i="13"/>
  <c r="AF217" i="13"/>
  <c r="AE218" i="13"/>
  <c r="AF218" i="13"/>
  <c r="AE219" i="13"/>
  <c r="AF219" i="13"/>
  <c r="AE220" i="13"/>
  <c r="AF220" i="13"/>
  <c r="AE221" i="13"/>
  <c r="AF221" i="13"/>
  <c r="AE222" i="13"/>
  <c r="AF222" i="13"/>
  <c r="AE223" i="13"/>
  <c r="AF223" i="13"/>
  <c r="AE224" i="13"/>
  <c r="AF224" i="13"/>
  <c r="AE225" i="13"/>
  <c r="AF225" i="13"/>
  <c r="AE226" i="13"/>
  <c r="AF226" i="13"/>
  <c r="AE227" i="13"/>
  <c r="AF227" i="13"/>
  <c r="AE228" i="13"/>
  <c r="AF228" i="13"/>
  <c r="AE229" i="13"/>
  <c r="AF229" i="13"/>
  <c r="AE230" i="13"/>
  <c r="AF230" i="13"/>
  <c r="AE231" i="13"/>
  <c r="AF231" i="13"/>
  <c r="AE232" i="13"/>
  <c r="AF232" i="13"/>
  <c r="AE233" i="13"/>
  <c r="AF233" i="13"/>
  <c r="AE234" i="13"/>
  <c r="AF234" i="13"/>
  <c r="AE235" i="13"/>
  <c r="AF235" i="13"/>
  <c r="AE236" i="13"/>
  <c r="AF236" i="13"/>
  <c r="AE237" i="13"/>
  <c r="AF237" i="13"/>
  <c r="AE238" i="13"/>
  <c r="AF238" i="13"/>
  <c r="AE239" i="13"/>
  <c r="AF239" i="13"/>
  <c r="AE240" i="13"/>
  <c r="AF240" i="13"/>
  <c r="AE241" i="13"/>
  <c r="AF241" i="13"/>
  <c r="AE242" i="13"/>
  <c r="AF242" i="13"/>
  <c r="AE243" i="13"/>
  <c r="AF243" i="13"/>
  <c r="AE244" i="13"/>
  <c r="AF244" i="13"/>
  <c r="AE245" i="13"/>
  <c r="AF245" i="13"/>
  <c r="AE246" i="13"/>
  <c r="AF246" i="13"/>
  <c r="AE247" i="13"/>
  <c r="AF247" i="13"/>
  <c r="AE248" i="13"/>
  <c r="AF248" i="13"/>
  <c r="AE249" i="13"/>
  <c r="AF249" i="13"/>
  <c r="AE250" i="13"/>
  <c r="AF250" i="13"/>
  <c r="AE251" i="13"/>
  <c r="AF251" i="13"/>
  <c r="AE252" i="13"/>
  <c r="AF252" i="13"/>
  <c r="AE253" i="13"/>
  <c r="AF253" i="13"/>
  <c r="AE254" i="13"/>
  <c r="AF254" i="13"/>
  <c r="AE255" i="13"/>
  <c r="AF255" i="13"/>
  <c r="AE256" i="13"/>
  <c r="AF256" i="13"/>
  <c r="AE257" i="13"/>
  <c r="AF257" i="13"/>
  <c r="AE258" i="13"/>
  <c r="AF258" i="13"/>
  <c r="AE259" i="13"/>
  <c r="AF259" i="13"/>
  <c r="AE260" i="13"/>
  <c r="AF260" i="13"/>
  <c r="AE261" i="13"/>
  <c r="AF261" i="13"/>
  <c r="AE262" i="13"/>
  <c r="AF262" i="13"/>
  <c r="AE263" i="13"/>
  <c r="AF263" i="13"/>
  <c r="AE264" i="13"/>
  <c r="AF264" i="13"/>
  <c r="AE265" i="13"/>
  <c r="AF265" i="13"/>
  <c r="AE266" i="13"/>
  <c r="AF266" i="13"/>
  <c r="AE267" i="13"/>
  <c r="AF267" i="13"/>
  <c r="AE268" i="13"/>
  <c r="AF268" i="13"/>
  <c r="AE269" i="13"/>
  <c r="AF269" i="13"/>
  <c r="AE270" i="13"/>
  <c r="AF270" i="13"/>
  <c r="AE271" i="13"/>
  <c r="AF271" i="13"/>
  <c r="AE272" i="13"/>
  <c r="AF272" i="13"/>
  <c r="AE273" i="13"/>
  <c r="AF273" i="13"/>
  <c r="AE274" i="13"/>
  <c r="AF274" i="13"/>
  <c r="AE275" i="13"/>
  <c r="AF275" i="13"/>
  <c r="AE276" i="13"/>
  <c r="AF276" i="13"/>
  <c r="AE277" i="13"/>
  <c r="AF277" i="13"/>
  <c r="AE278" i="13"/>
  <c r="AF278" i="13"/>
  <c r="AE279" i="13"/>
  <c r="AF279" i="13"/>
  <c r="AE280" i="13"/>
  <c r="AF280" i="13"/>
  <c r="AE281" i="13"/>
  <c r="AF281" i="13"/>
  <c r="AE282" i="13"/>
  <c r="AF282" i="13"/>
  <c r="AE283" i="13"/>
  <c r="AF283" i="13"/>
  <c r="AE284" i="13"/>
  <c r="AF284" i="13"/>
  <c r="AE285" i="13"/>
  <c r="AF285" i="13"/>
  <c r="AE286" i="13"/>
  <c r="AF286" i="13"/>
  <c r="AE287" i="13"/>
  <c r="AF287" i="13"/>
  <c r="AE288" i="13"/>
  <c r="AF288" i="13"/>
  <c r="AE289" i="13"/>
  <c r="AF289" i="13"/>
  <c r="AE290" i="13"/>
  <c r="AF290" i="13"/>
  <c r="AE291" i="13"/>
  <c r="AF291" i="13"/>
  <c r="AE292" i="13"/>
  <c r="AF292" i="13"/>
  <c r="AE293" i="13"/>
  <c r="AF293" i="13"/>
  <c r="AE294" i="13"/>
  <c r="AF294" i="13"/>
  <c r="AE295" i="13"/>
  <c r="AF295" i="13"/>
  <c r="AE296" i="13"/>
  <c r="AF296" i="13"/>
  <c r="AE297" i="13"/>
  <c r="AF297" i="13"/>
  <c r="AE298" i="13"/>
  <c r="AF298" i="13"/>
  <c r="AE299" i="13"/>
  <c r="AF299" i="13"/>
  <c r="AE300" i="13"/>
  <c r="AF300" i="13"/>
  <c r="AE301" i="13"/>
  <c r="AF301" i="13"/>
  <c r="AE302" i="13"/>
  <c r="AF302" i="13"/>
  <c r="AE303" i="13"/>
  <c r="AF303" i="13"/>
  <c r="AE304" i="13"/>
  <c r="AF304" i="13"/>
  <c r="AE305" i="13"/>
  <c r="AF305" i="13"/>
  <c r="AE306" i="13"/>
  <c r="AF306" i="13"/>
  <c r="AE307" i="13"/>
  <c r="AF307" i="13"/>
  <c r="AE308" i="13"/>
  <c r="AF308" i="13"/>
  <c r="AE309" i="13"/>
  <c r="AF309" i="13"/>
  <c r="AE310" i="13"/>
  <c r="AF310" i="13"/>
  <c r="AE311" i="13"/>
  <c r="AF311" i="13"/>
  <c r="AE312" i="13"/>
  <c r="AF312" i="13"/>
  <c r="AE313" i="13"/>
  <c r="AF313" i="13"/>
  <c r="AE314" i="13"/>
  <c r="AF314" i="13"/>
  <c r="AE315" i="13"/>
  <c r="AF315" i="13"/>
  <c r="AE316" i="13"/>
  <c r="AF316" i="13"/>
  <c r="AE317" i="13"/>
  <c r="AF317" i="13"/>
  <c r="AE318" i="13"/>
  <c r="AF318" i="13"/>
  <c r="AE319" i="13"/>
  <c r="AF319" i="13"/>
  <c r="AE320" i="13"/>
  <c r="AF320" i="13"/>
  <c r="AE321" i="13"/>
  <c r="AF321" i="13"/>
  <c r="AE322" i="13"/>
  <c r="AF322" i="13"/>
  <c r="AE323" i="13"/>
  <c r="AF323" i="13"/>
  <c r="AE324" i="13"/>
  <c r="AF324" i="13"/>
  <c r="AE325" i="13"/>
  <c r="AF325" i="13"/>
  <c r="AE326" i="13"/>
  <c r="AF326" i="13"/>
  <c r="AE327" i="13"/>
  <c r="AF327" i="13"/>
  <c r="AE328" i="13"/>
  <c r="AF328" i="13"/>
  <c r="AE329" i="13"/>
  <c r="AF329" i="13"/>
  <c r="AE330" i="13"/>
  <c r="AF330" i="13"/>
  <c r="AE331" i="13"/>
  <c r="AF331" i="13"/>
  <c r="AE332" i="13"/>
  <c r="AF332" i="13"/>
  <c r="AE333" i="13"/>
  <c r="AF333" i="13"/>
  <c r="AE334" i="13"/>
  <c r="AF334" i="13"/>
  <c r="AE335" i="13"/>
  <c r="AF335" i="13"/>
  <c r="AE336" i="13"/>
  <c r="AF336" i="13"/>
  <c r="AE337" i="13"/>
  <c r="AF337" i="13"/>
  <c r="AE338" i="13"/>
  <c r="AF338" i="13"/>
  <c r="AE339" i="13"/>
  <c r="AF339" i="13"/>
  <c r="AE340" i="13"/>
  <c r="AF340" i="13"/>
  <c r="AE341" i="13"/>
  <c r="AF341" i="13"/>
  <c r="AE342" i="13"/>
  <c r="AF342" i="13"/>
  <c r="AE343" i="13"/>
  <c r="AF343" i="13"/>
  <c r="AE344" i="13"/>
  <c r="AF344" i="13"/>
  <c r="AE345" i="13"/>
  <c r="AF345" i="13"/>
  <c r="AE346" i="13"/>
  <c r="AF346" i="13"/>
  <c r="AE347" i="13"/>
  <c r="AF347" i="13"/>
  <c r="AE348" i="13"/>
  <c r="AF348" i="13"/>
  <c r="AE349" i="13"/>
  <c r="AF349" i="13"/>
  <c r="AE350" i="13"/>
  <c r="AF350" i="13"/>
  <c r="AE351" i="13"/>
  <c r="AF351" i="13"/>
  <c r="AE352" i="13"/>
  <c r="AF352" i="13"/>
  <c r="AE353" i="13"/>
  <c r="AF353" i="13"/>
  <c r="AE354" i="13"/>
  <c r="AF354" i="13"/>
  <c r="AE355" i="13"/>
  <c r="AF355" i="13"/>
  <c r="AE356" i="13"/>
  <c r="AF356" i="13"/>
  <c r="AE357" i="13"/>
  <c r="AF357" i="13"/>
  <c r="AE358" i="13"/>
  <c r="AF358" i="13"/>
  <c r="AE359" i="13"/>
  <c r="AF359" i="13"/>
  <c r="AE360" i="13"/>
  <c r="AF360" i="13"/>
  <c r="AE361" i="13"/>
  <c r="AF361" i="13"/>
  <c r="AE362" i="13"/>
  <c r="AF362" i="13"/>
  <c r="AE363" i="13"/>
  <c r="AF363" i="13"/>
  <c r="AE364" i="13"/>
  <c r="AF364" i="13"/>
  <c r="AE365" i="13"/>
  <c r="AF365" i="13"/>
  <c r="AE366" i="13"/>
  <c r="AF366" i="13"/>
  <c r="AE367" i="13"/>
  <c r="AF367" i="13"/>
  <c r="AE368" i="13"/>
  <c r="AF368" i="13"/>
  <c r="AE369" i="13"/>
  <c r="AF369" i="13"/>
  <c r="AE370" i="13"/>
  <c r="AF370" i="13"/>
  <c r="AE371" i="13"/>
  <c r="AF371" i="13"/>
  <c r="AE372" i="13"/>
  <c r="AF372" i="13"/>
  <c r="AE373" i="13"/>
  <c r="AF373" i="13"/>
  <c r="AE374" i="13"/>
  <c r="AF374" i="13"/>
  <c r="AE375" i="13"/>
  <c r="AF375" i="13"/>
  <c r="AE376" i="13"/>
  <c r="AF376" i="13"/>
  <c r="AE377" i="13"/>
  <c r="AF377" i="13"/>
  <c r="AE378" i="13"/>
  <c r="AF378" i="13"/>
  <c r="AE379" i="13"/>
  <c r="AF379" i="13"/>
  <c r="AE380" i="13"/>
  <c r="AF380" i="13"/>
  <c r="AE381" i="13"/>
  <c r="AF381" i="13"/>
  <c r="AE382" i="13"/>
  <c r="AF382" i="13"/>
  <c r="AE383" i="13"/>
  <c r="AF383" i="13"/>
  <c r="AE384" i="13"/>
  <c r="AF384" i="13"/>
  <c r="AE385" i="13"/>
  <c r="AF385" i="13"/>
  <c r="AE386" i="13"/>
  <c r="AF386" i="13"/>
  <c r="AE387" i="13"/>
  <c r="AF387" i="13"/>
  <c r="AE388" i="13"/>
  <c r="AF388" i="13"/>
  <c r="AE389" i="13"/>
  <c r="AF389" i="13"/>
  <c r="AE390" i="13"/>
  <c r="AF390" i="13"/>
  <c r="AE391" i="13"/>
  <c r="AF391" i="13"/>
  <c r="AE392" i="13"/>
  <c r="AF392" i="13"/>
  <c r="AE393" i="13"/>
  <c r="AF393" i="13"/>
  <c r="AE394" i="13"/>
  <c r="AF394" i="13"/>
  <c r="AE395" i="13"/>
  <c r="AF395" i="13"/>
  <c r="AE396" i="13"/>
  <c r="AF396" i="13"/>
  <c r="AE397" i="13"/>
  <c r="AF397" i="13"/>
  <c r="AE398" i="13"/>
  <c r="AF398" i="13"/>
  <c r="AE399" i="13"/>
  <c r="AF399" i="13"/>
  <c r="AE400" i="13"/>
  <c r="AF400" i="13"/>
  <c r="AE401" i="13"/>
  <c r="AF401" i="13"/>
  <c r="AE402" i="13"/>
  <c r="AF402" i="13"/>
  <c r="AE403" i="13"/>
  <c r="AF403" i="13"/>
  <c r="AE404" i="13"/>
  <c r="AF404" i="13"/>
  <c r="AE405" i="13"/>
  <c r="AF405" i="13"/>
  <c r="AE406" i="13"/>
  <c r="AF406" i="13"/>
  <c r="AE407" i="13"/>
  <c r="AF407" i="13"/>
  <c r="AE408" i="13"/>
  <c r="AF408" i="13"/>
  <c r="AE409" i="13"/>
  <c r="AF409" i="13"/>
  <c r="AE410" i="13"/>
  <c r="AF410" i="13"/>
  <c r="AE411" i="13"/>
  <c r="AF411" i="13"/>
  <c r="AE412" i="13"/>
  <c r="AF412" i="13"/>
  <c r="AE413" i="13"/>
  <c r="AF413" i="13"/>
  <c r="AE414" i="13"/>
  <c r="AF414" i="13"/>
  <c r="AE415" i="13"/>
  <c r="AF415" i="13"/>
  <c r="AE416" i="13"/>
  <c r="AF416" i="13"/>
  <c r="AE417" i="13"/>
  <c r="AF417" i="13"/>
  <c r="AE418" i="13"/>
  <c r="AF418" i="13"/>
  <c r="AE419" i="13"/>
  <c r="AF419" i="13"/>
  <c r="AE420" i="13"/>
  <c r="AF420" i="13"/>
  <c r="AE421" i="13"/>
  <c r="AF421" i="13"/>
  <c r="AE422" i="13"/>
  <c r="AF422" i="13"/>
  <c r="AE423" i="13"/>
  <c r="AF423" i="13"/>
  <c r="AE424" i="13"/>
  <c r="AF424" i="13"/>
  <c r="AE425" i="13"/>
  <c r="AF425" i="13"/>
  <c r="AE426" i="13"/>
  <c r="AF426" i="13"/>
  <c r="AE427" i="13"/>
  <c r="AF427" i="13"/>
  <c r="AE428" i="13"/>
  <c r="AF428" i="13"/>
  <c r="AF2" i="13"/>
  <c r="AE2" i="13"/>
  <c r="V3" i="13"/>
  <c r="W3" i="13"/>
  <c r="X3" i="13"/>
  <c r="Y3" i="13"/>
  <c r="Z3" i="13"/>
  <c r="V4" i="13"/>
  <c r="W4" i="13"/>
  <c r="X4" i="13"/>
  <c r="Y4" i="13"/>
  <c r="Z4" i="13"/>
  <c r="V5" i="13"/>
  <c r="W5" i="13"/>
  <c r="X5" i="13"/>
  <c r="Y5" i="13"/>
  <c r="Z5" i="13"/>
  <c r="V6" i="13"/>
  <c r="W6" i="13"/>
  <c r="X6" i="13"/>
  <c r="Y6" i="13"/>
  <c r="Z6" i="13"/>
  <c r="V7" i="13"/>
  <c r="W7" i="13"/>
  <c r="X7" i="13"/>
  <c r="Y7" i="13"/>
  <c r="Z7" i="13"/>
  <c r="V8" i="13"/>
  <c r="W8" i="13"/>
  <c r="X8" i="13"/>
  <c r="Y8" i="13"/>
  <c r="Z8" i="13"/>
  <c r="V9" i="13"/>
  <c r="W9" i="13"/>
  <c r="X9" i="13"/>
  <c r="Y9" i="13"/>
  <c r="Z9" i="13"/>
  <c r="V10" i="13"/>
  <c r="W10" i="13"/>
  <c r="X10" i="13"/>
  <c r="Y10" i="13"/>
  <c r="Z10" i="13"/>
  <c r="V11" i="13"/>
  <c r="W11" i="13"/>
  <c r="X11" i="13"/>
  <c r="Y11" i="13"/>
  <c r="Z11" i="13"/>
  <c r="V12" i="13"/>
  <c r="W12" i="13"/>
  <c r="X12" i="13"/>
  <c r="Y12" i="13"/>
  <c r="Z12" i="13"/>
  <c r="V13" i="13"/>
  <c r="W13" i="13"/>
  <c r="X13" i="13"/>
  <c r="Y13" i="13"/>
  <c r="Z13" i="13"/>
  <c r="V14" i="13"/>
  <c r="W14" i="13"/>
  <c r="X14" i="13"/>
  <c r="Y14" i="13"/>
  <c r="Z14" i="13"/>
  <c r="V15" i="13"/>
  <c r="W15" i="13"/>
  <c r="X15" i="13"/>
  <c r="Y15" i="13"/>
  <c r="Z15" i="13"/>
  <c r="V16" i="13"/>
  <c r="W16" i="13"/>
  <c r="X16" i="13"/>
  <c r="Y16" i="13"/>
  <c r="Z16" i="13"/>
  <c r="V17" i="13"/>
  <c r="W17" i="13"/>
  <c r="X17" i="13"/>
  <c r="Y17" i="13"/>
  <c r="Z17" i="13"/>
  <c r="V18" i="13"/>
  <c r="W18" i="13"/>
  <c r="X18" i="13"/>
  <c r="Y18" i="13"/>
  <c r="Z18" i="13"/>
  <c r="V19" i="13"/>
  <c r="W19" i="13"/>
  <c r="X19" i="13"/>
  <c r="Y19" i="13"/>
  <c r="Z19" i="13"/>
  <c r="V20" i="13"/>
  <c r="W20" i="13"/>
  <c r="X20" i="13"/>
  <c r="Y20" i="13"/>
  <c r="Z20" i="13"/>
  <c r="V21" i="13"/>
  <c r="W21" i="13"/>
  <c r="X21" i="13"/>
  <c r="Y21" i="13"/>
  <c r="Z21" i="13"/>
  <c r="V22" i="13"/>
  <c r="W22" i="13"/>
  <c r="X22" i="13"/>
  <c r="Y22" i="13"/>
  <c r="Z22" i="13"/>
  <c r="V23" i="13"/>
  <c r="W23" i="13"/>
  <c r="X23" i="13"/>
  <c r="Y23" i="13"/>
  <c r="Z23" i="13"/>
  <c r="V24" i="13"/>
  <c r="W24" i="13"/>
  <c r="X24" i="13"/>
  <c r="Y24" i="13"/>
  <c r="Z24" i="13"/>
  <c r="V25" i="13"/>
  <c r="W25" i="13"/>
  <c r="X25" i="13"/>
  <c r="Y25" i="13"/>
  <c r="Z25" i="13"/>
  <c r="V26" i="13"/>
  <c r="W26" i="13"/>
  <c r="X26" i="13"/>
  <c r="Y26" i="13"/>
  <c r="Z26" i="13"/>
  <c r="V27" i="13"/>
  <c r="W27" i="13"/>
  <c r="X27" i="13"/>
  <c r="Y27" i="13"/>
  <c r="Z27" i="13"/>
  <c r="V28" i="13"/>
  <c r="W28" i="13"/>
  <c r="X28" i="13"/>
  <c r="Y28" i="13"/>
  <c r="Z28" i="13"/>
  <c r="V29" i="13"/>
  <c r="W29" i="13"/>
  <c r="X29" i="13"/>
  <c r="Y29" i="13"/>
  <c r="Z29" i="13"/>
  <c r="V30" i="13"/>
  <c r="W30" i="13"/>
  <c r="X30" i="13"/>
  <c r="Y30" i="13"/>
  <c r="Z30" i="13"/>
  <c r="V31" i="13"/>
  <c r="W31" i="13"/>
  <c r="X31" i="13"/>
  <c r="Y31" i="13"/>
  <c r="Z31" i="13"/>
  <c r="V32" i="13"/>
  <c r="W32" i="13"/>
  <c r="X32" i="13"/>
  <c r="Y32" i="13"/>
  <c r="Z32" i="13"/>
  <c r="V33" i="13"/>
  <c r="W33" i="13"/>
  <c r="X33" i="13"/>
  <c r="Y33" i="13"/>
  <c r="Z33" i="13"/>
  <c r="V34" i="13"/>
  <c r="W34" i="13"/>
  <c r="X34" i="13"/>
  <c r="Y34" i="13"/>
  <c r="Z34" i="13"/>
  <c r="V35" i="13"/>
  <c r="W35" i="13"/>
  <c r="X35" i="13"/>
  <c r="Y35" i="13"/>
  <c r="Z35" i="13"/>
  <c r="V36" i="13"/>
  <c r="W36" i="13"/>
  <c r="X36" i="13"/>
  <c r="Y36" i="13"/>
  <c r="Z36" i="13"/>
  <c r="V37" i="13"/>
  <c r="W37" i="13"/>
  <c r="X37" i="13"/>
  <c r="Y37" i="13"/>
  <c r="Z37" i="13"/>
  <c r="V38" i="13"/>
  <c r="W38" i="13"/>
  <c r="X38" i="13"/>
  <c r="Y38" i="13"/>
  <c r="Z38" i="13"/>
  <c r="V39" i="13"/>
  <c r="W39" i="13"/>
  <c r="X39" i="13"/>
  <c r="Y39" i="13"/>
  <c r="Z39" i="13"/>
  <c r="V40" i="13"/>
  <c r="W40" i="13"/>
  <c r="X40" i="13"/>
  <c r="Y40" i="13"/>
  <c r="Z40" i="13"/>
  <c r="V41" i="13"/>
  <c r="W41" i="13"/>
  <c r="X41" i="13"/>
  <c r="Y41" i="13"/>
  <c r="Z41" i="13"/>
  <c r="V42" i="13"/>
  <c r="W42" i="13"/>
  <c r="X42" i="13"/>
  <c r="Y42" i="13"/>
  <c r="Z42" i="13"/>
  <c r="V43" i="13"/>
  <c r="W43" i="13"/>
  <c r="X43" i="13"/>
  <c r="Y43" i="13"/>
  <c r="Z43" i="13"/>
  <c r="V44" i="13"/>
  <c r="W44" i="13"/>
  <c r="X44" i="13"/>
  <c r="Y44" i="13"/>
  <c r="Z44" i="13"/>
  <c r="V45" i="13"/>
  <c r="W45" i="13"/>
  <c r="X45" i="13"/>
  <c r="Y45" i="13"/>
  <c r="Z45" i="13"/>
  <c r="V46" i="13"/>
  <c r="W46" i="13"/>
  <c r="X46" i="13"/>
  <c r="Y46" i="13"/>
  <c r="Z46" i="13"/>
  <c r="V47" i="13"/>
  <c r="W47" i="13"/>
  <c r="X47" i="13"/>
  <c r="Y47" i="13"/>
  <c r="Z47" i="13"/>
  <c r="V48" i="13"/>
  <c r="W48" i="13"/>
  <c r="X48" i="13"/>
  <c r="Y48" i="13"/>
  <c r="Z48" i="13"/>
  <c r="V49" i="13"/>
  <c r="W49" i="13"/>
  <c r="X49" i="13"/>
  <c r="Y49" i="13"/>
  <c r="Z49" i="13"/>
  <c r="V50" i="13"/>
  <c r="W50" i="13"/>
  <c r="X50" i="13"/>
  <c r="Y50" i="13"/>
  <c r="Z50" i="13"/>
  <c r="V51" i="13"/>
  <c r="W51" i="13"/>
  <c r="X51" i="13"/>
  <c r="Y51" i="13"/>
  <c r="Z51" i="13"/>
  <c r="V52" i="13"/>
  <c r="W52" i="13"/>
  <c r="X52" i="13"/>
  <c r="Y52" i="13"/>
  <c r="Z52" i="13"/>
  <c r="V53" i="13"/>
  <c r="W53" i="13"/>
  <c r="X53" i="13"/>
  <c r="Y53" i="13"/>
  <c r="Z53" i="13"/>
  <c r="V54" i="13"/>
  <c r="W54" i="13"/>
  <c r="X54" i="13"/>
  <c r="Y54" i="13"/>
  <c r="Z54" i="13"/>
  <c r="V55" i="13"/>
  <c r="W55" i="13"/>
  <c r="X55" i="13"/>
  <c r="Y55" i="13"/>
  <c r="Z55" i="13"/>
  <c r="V56" i="13"/>
  <c r="W56" i="13"/>
  <c r="X56" i="13"/>
  <c r="Y56" i="13"/>
  <c r="Z56" i="13"/>
  <c r="V57" i="13"/>
  <c r="W57" i="13"/>
  <c r="X57" i="13"/>
  <c r="Y57" i="13"/>
  <c r="Z57" i="13"/>
  <c r="V58" i="13"/>
  <c r="W58" i="13"/>
  <c r="X58" i="13"/>
  <c r="Y58" i="13"/>
  <c r="Z58" i="13"/>
  <c r="V59" i="13"/>
  <c r="W59" i="13"/>
  <c r="X59" i="13"/>
  <c r="Y59" i="13"/>
  <c r="Z59" i="13"/>
  <c r="V60" i="13"/>
  <c r="W60" i="13"/>
  <c r="X60" i="13"/>
  <c r="Y60" i="13"/>
  <c r="Z60" i="13"/>
  <c r="V61" i="13"/>
  <c r="W61" i="13"/>
  <c r="X61" i="13"/>
  <c r="Y61" i="13"/>
  <c r="Z61" i="13"/>
  <c r="V62" i="13"/>
  <c r="W62" i="13"/>
  <c r="X62" i="13"/>
  <c r="Y62" i="13"/>
  <c r="Z62" i="13"/>
  <c r="V63" i="13"/>
  <c r="W63" i="13"/>
  <c r="X63" i="13"/>
  <c r="Y63" i="13"/>
  <c r="Z63" i="13"/>
  <c r="V64" i="13"/>
  <c r="W64" i="13"/>
  <c r="X64" i="13"/>
  <c r="Y64" i="13"/>
  <c r="Z64" i="13"/>
  <c r="V65" i="13"/>
  <c r="W65" i="13"/>
  <c r="X65" i="13"/>
  <c r="Y65" i="13"/>
  <c r="Z65" i="13"/>
  <c r="V66" i="13"/>
  <c r="W66" i="13"/>
  <c r="X66" i="13"/>
  <c r="Y66" i="13"/>
  <c r="Z66" i="13"/>
  <c r="V67" i="13"/>
  <c r="W67" i="13"/>
  <c r="X67" i="13"/>
  <c r="Y67" i="13"/>
  <c r="Z67" i="13"/>
  <c r="V68" i="13"/>
  <c r="W68" i="13"/>
  <c r="X68" i="13"/>
  <c r="Y68" i="13"/>
  <c r="Z68" i="13"/>
  <c r="V69" i="13"/>
  <c r="W69" i="13"/>
  <c r="X69" i="13"/>
  <c r="Y69" i="13"/>
  <c r="Z69" i="13"/>
  <c r="V70" i="13"/>
  <c r="W70" i="13"/>
  <c r="X70" i="13"/>
  <c r="Y70" i="13"/>
  <c r="Z70" i="13"/>
  <c r="V71" i="13"/>
  <c r="W71" i="13"/>
  <c r="X71" i="13"/>
  <c r="Y71" i="13"/>
  <c r="Z71" i="13"/>
  <c r="V72" i="13"/>
  <c r="W72" i="13"/>
  <c r="X72" i="13"/>
  <c r="Y72" i="13"/>
  <c r="Z72" i="13"/>
  <c r="V73" i="13"/>
  <c r="W73" i="13"/>
  <c r="X73" i="13"/>
  <c r="Y73" i="13"/>
  <c r="Z73" i="13"/>
  <c r="V74" i="13"/>
  <c r="W74" i="13"/>
  <c r="X74" i="13"/>
  <c r="Y74" i="13"/>
  <c r="Z74" i="13"/>
  <c r="V75" i="13"/>
  <c r="W75" i="13"/>
  <c r="X75" i="13"/>
  <c r="Y75" i="13"/>
  <c r="Z75" i="13"/>
  <c r="V76" i="13"/>
  <c r="W76" i="13"/>
  <c r="X76" i="13"/>
  <c r="Y76" i="13"/>
  <c r="Z76" i="13"/>
  <c r="V77" i="13"/>
  <c r="W77" i="13"/>
  <c r="X77" i="13"/>
  <c r="Y77" i="13"/>
  <c r="Z77" i="13"/>
  <c r="V78" i="13"/>
  <c r="W78" i="13"/>
  <c r="X78" i="13"/>
  <c r="Y78" i="13"/>
  <c r="Z78" i="13"/>
  <c r="V79" i="13"/>
  <c r="W79" i="13"/>
  <c r="X79" i="13"/>
  <c r="Y79" i="13"/>
  <c r="Z79" i="13"/>
  <c r="V80" i="13"/>
  <c r="W80" i="13"/>
  <c r="X80" i="13"/>
  <c r="Y80" i="13"/>
  <c r="Z80" i="13"/>
  <c r="V81" i="13"/>
  <c r="W81" i="13"/>
  <c r="X81" i="13"/>
  <c r="Y81" i="13"/>
  <c r="Z81" i="13"/>
  <c r="V82" i="13"/>
  <c r="W82" i="13"/>
  <c r="X82" i="13"/>
  <c r="Y82" i="13"/>
  <c r="Z82" i="13"/>
  <c r="V83" i="13"/>
  <c r="W83" i="13"/>
  <c r="X83" i="13"/>
  <c r="Y83" i="13"/>
  <c r="Z83" i="13"/>
  <c r="V84" i="13"/>
  <c r="W84" i="13"/>
  <c r="X84" i="13"/>
  <c r="Y84" i="13"/>
  <c r="Z84" i="13"/>
  <c r="V85" i="13"/>
  <c r="W85" i="13"/>
  <c r="X85" i="13"/>
  <c r="Y85" i="13"/>
  <c r="Z85" i="13"/>
  <c r="V86" i="13"/>
  <c r="W86" i="13"/>
  <c r="X86" i="13"/>
  <c r="Y86" i="13"/>
  <c r="Z86" i="13"/>
  <c r="V87" i="13"/>
  <c r="W87" i="13"/>
  <c r="X87" i="13"/>
  <c r="Y87" i="13"/>
  <c r="Z87" i="13"/>
  <c r="V88" i="13"/>
  <c r="W88" i="13"/>
  <c r="X88" i="13"/>
  <c r="Y88" i="13"/>
  <c r="Z88" i="13"/>
  <c r="V89" i="13"/>
  <c r="W89" i="13"/>
  <c r="X89" i="13"/>
  <c r="Y89" i="13"/>
  <c r="Z89" i="13"/>
  <c r="V90" i="13"/>
  <c r="W90" i="13"/>
  <c r="X90" i="13"/>
  <c r="Y90" i="13"/>
  <c r="Z90" i="13"/>
  <c r="V91" i="13"/>
  <c r="W91" i="13"/>
  <c r="X91" i="13"/>
  <c r="Y91" i="13"/>
  <c r="Z91" i="13"/>
  <c r="V92" i="13"/>
  <c r="W92" i="13"/>
  <c r="X92" i="13"/>
  <c r="Y92" i="13"/>
  <c r="Z92" i="13"/>
  <c r="V93" i="13"/>
  <c r="W93" i="13"/>
  <c r="X93" i="13"/>
  <c r="Y93" i="13"/>
  <c r="Z93" i="13"/>
  <c r="V94" i="13"/>
  <c r="W94" i="13"/>
  <c r="X94" i="13"/>
  <c r="Y94" i="13"/>
  <c r="Z94" i="13"/>
  <c r="V95" i="13"/>
  <c r="W95" i="13"/>
  <c r="X95" i="13"/>
  <c r="Y95" i="13"/>
  <c r="Z95" i="13"/>
  <c r="V96" i="13"/>
  <c r="W96" i="13"/>
  <c r="X96" i="13"/>
  <c r="Y96" i="13"/>
  <c r="Z96" i="13"/>
  <c r="V97" i="13"/>
  <c r="W97" i="13"/>
  <c r="X97" i="13"/>
  <c r="Y97" i="13"/>
  <c r="Z97" i="13"/>
  <c r="V98" i="13"/>
  <c r="W98" i="13"/>
  <c r="X98" i="13"/>
  <c r="Y98" i="13"/>
  <c r="Z98" i="13"/>
  <c r="V99" i="13"/>
  <c r="W99" i="13"/>
  <c r="X99" i="13"/>
  <c r="Y99" i="13"/>
  <c r="Z99" i="13"/>
  <c r="V100" i="13"/>
  <c r="W100" i="13"/>
  <c r="X100" i="13"/>
  <c r="Y100" i="13"/>
  <c r="Z100" i="13"/>
  <c r="V101" i="13"/>
  <c r="W101" i="13"/>
  <c r="X101" i="13"/>
  <c r="Y101" i="13"/>
  <c r="Z101" i="13"/>
  <c r="V102" i="13"/>
  <c r="W102" i="13"/>
  <c r="X102" i="13"/>
  <c r="Y102" i="13"/>
  <c r="Z102" i="13"/>
  <c r="V103" i="13"/>
  <c r="W103" i="13"/>
  <c r="X103" i="13"/>
  <c r="Y103" i="13"/>
  <c r="Z103" i="13"/>
  <c r="V104" i="13"/>
  <c r="W104" i="13"/>
  <c r="X104" i="13"/>
  <c r="Y104" i="13"/>
  <c r="Z104" i="13"/>
  <c r="V105" i="13"/>
  <c r="W105" i="13"/>
  <c r="X105" i="13"/>
  <c r="Y105" i="13"/>
  <c r="Z105" i="13"/>
  <c r="V106" i="13"/>
  <c r="W106" i="13"/>
  <c r="X106" i="13"/>
  <c r="Y106" i="13"/>
  <c r="Z106" i="13"/>
  <c r="V107" i="13"/>
  <c r="W107" i="13"/>
  <c r="X107" i="13"/>
  <c r="Y107" i="13"/>
  <c r="Z107" i="13"/>
  <c r="V108" i="13"/>
  <c r="W108" i="13"/>
  <c r="X108" i="13"/>
  <c r="Y108" i="13"/>
  <c r="Z108" i="13"/>
  <c r="V109" i="13"/>
  <c r="W109" i="13"/>
  <c r="X109" i="13"/>
  <c r="Y109" i="13"/>
  <c r="Z109" i="13"/>
  <c r="V110" i="13"/>
  <c r="W110" i="13"/>
  <c r="X110" i="13"/>
  <c r="Y110" i="13"/>
  <c r="Z110" i="13"/>
  <c r="V111" i="13"/>
  <c r="W111" i="13"/>
  <c r="X111" i="13"/>
  <c r="Y111" i="13"/>
  <c r="Z111" i="13"/>
  <c r="V112" i="13"/>
  <c r="W112" i="13"/>
  <c r="X112" i="13"/>
  <c r="Y112" i="13"/>
  <c r="Z112" i="13"/>
  <c r="V113" i="13"/>
  <c r="W113" i="13"/>
  <c r="X113" i="13"/>
  <c r="Y113" i="13"/>
  <c r="Z113" i="13"/>
  <c r="V114" i="13"/>
  <c r="W114" i="13"/>
  <c r="X114" i="13"/>
  <c r="Y114" i="13"/>
  <c r="Z114" i="13"/>
  <c r="V115" i="13"/>
  <c r="W115" i="13"/>
  <c r="X115" i="13"/>
  <c r="Y115" i="13"/>
  <c r="Z115" i="13"/>
  <c r="V116" i="13"/>
  <c r="W116" i="13"/>
  <c r="X116" i="13"/>
  <c r="Y116" i="13"/>
  <c r="Z116" i="13"/>
  <c r="V117" i="13"/>
  <c r="W117" i="13"/>
  <c r="X117" i="13"/>
  <c r="Y117" i="13"/>
  <c r="Z117" i="13"/>
  <c r="V118" i="13"/>
  <c r="W118" i="13"/>
  <c r="X118" i="13"/>
  <c r="Y118" i="13"/>
  <c r="Z118" i="13"/>
  <c r="V119" i="13"/>
  <c r="W119" i="13"/>
  <c r="X119" i="13"/>
  <c r="Y119" i="13"/>
  <c r="Z119" i="13"/>
  <c r="V120" i="13"/>
  <c r="W120" i="13"/>
  <c r="X120" i="13"/>
  <c r="Y120" i="13"/>
  <c r="Z120" i="13"/>
  <c r="V121" i="13"/>
  <c r="W121" i="13"/>
  <c r="X121" i="13"/>
  <c r="Y121" i="13"/>
  <c r="Z121" i="13"/>
  <c r="V122" i="13"/>
  <c r="W122" i="13"/>
  <c r="X122" i="13"/>
  <c r="Y122" i="13"/>
  <c r="Z122" i="13"/>
  <c r="V123" i="13"/>
  <c r="W123" i="13"/>
  <c r="X123" i="13"/>
  <c r="Y123" i="13"/>
  <c r="Z123" i="13"/>
  <c r="V124" i="13"/>
  <c r="W124" i="13"/>
  <c r="X124" i="13"/>
  <c r="Y124" i="13"/>
  <c r="Z124" i="13"/>
  <c r="V125" i="13"/>
  <c r="W125" i="13"/>
  <c r="X125" i="13"/>
  <c r="Y125" i="13"/>
  <c r="Z125" i="13"/>
  <c r="V126" i="13"/>
  <c r="W126" i="13"/>
  <c r="X126" i="13"/>
  <c r="Y126" i="13"/>
  <c r="Z126" i="13"/>
  <c r="V127" i="13"/>
  <c r="W127" i="13"/>
  <c r="X127" i="13"/>
  <c r="Y127" i="13"/>
  <c r="Z127" i="13"/>
  <c r="V128" i="13"/>
  <c r="W128" i="13"/>
  <c r="X128" i="13"/>
  <c r="Y128" i="13"/>
  <c r="Z128" i="13"/>
  <c r="V129" i="13"/>
  <c r="W129" i="13"/>
  <c r="X129" i="13"/>
  <c r="Y129" i="13"/>
  <c r="Z129" i="13"/>
  <c r="V130" i="13"/>
  <c r="W130" i="13"/>
  <c r="X130" i="13"/>
  <c r="Y130" i="13"/>
  <c r="Z130" i="13"/>
  <c r="V131" i="13"/>
  <c r="W131" i="13"/>
  <c r="X131" i="13"/>
  <c r="Y131" i="13"/>
  <c r="Z131" i="13"/>
  <c r="V132" i="13"/>
  <c r="W132" i="13"/>
  <c r="X132" i="13"/>
  <c r="Y132" i="13"/>
  <c r="Z132" i="13"/>
  <c r="V133" i="13"/>
  <c r="W133" i="13"/>
  <c r="X133" i="13"/>
  <c r="Y133" i="13"/>
  <c r="Z133" i="13"/>
  <c r="V134" i="13"/>
  <c r="W134" i="13"/>
  <c r="X134" i="13"/>
  <c r="Y134" i="13"/>
  <c r="Z134" i="13"/>
  <c r="V135" i="13"/>
  <c r="W135" i="13"/>
  <c r="X135" i="13"/>
  <c r="Y135" i="13"/>
  <c r="Z135" i="13"/>
  <c r="V136" i="13"/>
  <c r="W136" i="13"/>
  <c r="X136" i="13"/>
  <c r="Y136" i="13"/>
  <c r="Z136" i="13"/>
  <c r="V137" i="13"/>
  <c r="W137" i="13"/>
  <c r="X137" i="13"/>
  <c r="Y137" i="13"/>
  <c r="Z137" i="13"/>
  <c r="V138" i="13"/>
  <c r="W138" i="13"/>
  <c r="X138" i="13"/>
  <c r="Y138" i="13"/>
  <c r="Z138" i="13"/>
  <c r="V139" i="13"/>
  <c r="W139" i="13"/>
  <c r="X139" i="13"/>
  <c r="Y139" i="13"/>
  <c r="Z139" i="13"/>
  <c r="V140" i="13"/>
  <c r="W140" i="13"/>
  <c r="X140" i="13"/>
  <c r="Y140" i="13"/>
  <c r="Z140" i="13"/>
  <c r="V141" i="13"/>
  <c r="W141" i="13"/>
  <c r="X141" i="13"/>
  <c r="Y141" i="13"/>
  <c r="Z141" i="13"/>
  <c r="V142" i="13"/>
  <c r="W142" i="13"/>
  <c r="X142" i="13"/>
  <c r="Y142" i="13"/>
  <c r="Z142" i="13"/>
  <c r="V143" i="13"/>
  <c r="W143" i="13"/>
  <c r="X143" i="13"/>
  <c r="Y143" i="13"/>
  <c r="Z143" i="13"/>
  <c r="V144" i="13"/>
  <c r="W144" i="13"/>
  <c r="X144" i="13"/>
  <c r="Y144" i="13"/>
  <c r="Z144" i="13"/>
  <c r="V145" i="13"/>
  <c r="W145" i="13"/>
  <c r="X145" i="13"/>
  <c r="Y145" i="13"/>
  <c r="Z145" i="13"/>
  <c r="V146" i="13"/>
  <c r="W146" i="13"/>
  <c r="X146" i="13"/>
  <c r="Y146" i="13"/>
  <c r="Z146" i="13"/>
  <c r="V147" i="13"/>
  <c r="W147" i="13"/>
  <c r="X147" i="13"/>
  <c r="Y147" i="13"/>
  <c r="Z147" i="13"/>
  <c r="V148" i="13"/>
  <c r="W148" i="13"/>
  <c r="X148" i="13"/>
  <c r="Y148" i="13"/>
  <c r="Z148" i="13"/>
  <c r="V149" i="13"/>
  <c r="W149" i="13"/>
  <c r="X149" i="13"/>
  <c r="Y149" i="13"/>
  <c r="Z149" i="13"/>
  <c r="V150" i="13"/>
  <c r="W150" i="13"/>
  <c r="X150" i="13"/>
  <c r="Y150" i="13"/>
  <c r="Z150" i="13"/>
  <c r="V151" i="13"/>
  <c r="W151" i="13"/>
  <c r="X151" i="13"/>
  <c r="Y151" i="13"/>
  <c r="Z151" i="13"/>
  <c r="V152" i="13"/>
  <c r="W152" i="13"/>
  <c r="X152" i="13"/>
  <c r="Y152" i="13"/>
  <c r="Z152" i="13"/>
  <c r="V153" i="13"/>
  <c r="W153" i="13"/>
  <c r="X153" i="13"/>
  <c r="Y153" i="13"/>
  <c r="Z153" i="13"/>
  <c r="V154" i="13"/>
  <c r="W154" i="13"/>
  <c r="X154" i="13"/>
  <c r="Y154" i="13"/>
  <c r="Z154" i="13"/>
  <c r="V155" i="13"/>
  <c r="W155" i="13"/>
  <c r="X155" i="13"/>
  <c r="Y155" i="13"/>
  <c r="Z155" i="13"/>
  <c r="V156" i="13"/>
  <c r="W156" i="13"/>
  <c r="X156" i="13"/>
  <c r="Y156" i="13"/>
  <c r="Z156" i="13"/>
  <c r="V157" i="13"/>
  <c r="W157" i="13"/>
  <c r="X157" i="13"/>
  <c r="Y157" i="13"/>
  <c r="Z157" i="13"/>
  <c r="V158" i="13"/>
  <c r="W158" i="13"/>
  <c r="X158" i="13"/>
  <c r="Y158" i="13"/>
  <c r="Z158" i="13"/>
  <c r="V159" i="13"/>
  <c r="W159" i="13"/>
  <c r="X159" i="13"/>
  <c r="Y159" i="13"/>
  <c r="Z159" i="13"/>
  <c r="V160" i="13"/>
  <c r="W160" i="13"/>
  <c r="X160" i="13"/>
  <c r="Y160" i="13"/>
  <c r="Z160" i="13"/>
  <c r="V161" i="13"/>
  <c r="W161" i="13"/>
  <c r="X161" i="13"/>
  <c r="Y161" i="13"/>
  <c r="Z161" i="13"/>
  <c r="V162" i="13"/>
  <c r="W162" i="13"/>
  <c r="X162" i="13"/>
  <c r="Y162" i="13"/>
  <c r="Z162" i="13"/>
  <c r="V163" i="13"/>
  <c r="W163" i="13"/>
  <c r="X163" i="13"/>
  <c r="Y163" i="13"/>
  <c r="Z163" i="13"/>
  <c r="V164" i="13"/>
  <c r="W164" i="13"/>
  <c r="X164" i="13"/>
  <c r="Y164" i="13"/>
  <c r="Z164" i="13"/>
  <c r="V165" i="13"/>
  <c r="W165" i="13"/>
  <c r="X165" i="13"/>
  <c r="Y165" i="13"/>
  <c r="Z165" i="13"/>
  <c r="V166" i="13"/>
  <c r="W166" i="13"/>
  <c r="X166" i="13"/>
  <c r="Y166" i="13"/>
  <c r="Z166" i="13"/>
  <c r="V167" i="13"/>
  <c r="W167" i="13"/>
  <c r="X167" i="13"/>
  <c r="Y167" i="13"/>
  <c r="Z167" i="13"/>
  <c r="V168" i="13"/>
  <c r="W168" i="13"/>
  <c r="X168" i="13"/>
  <c r="Y168" i="13"/>
  <c r="Z168" i="13"/>
  <c r="V169" i="13"/>
  <c r="W169" i="13"/>
  <c r="X169" i="13"/>
  <c r="Y169" i="13"/>
  <c r="Z169" i="13"/>
  <c r="V170" i="13"/>
  <c r="W170" i="13"/>
  <c r="X170" i="13"/>
  <c r="Y170" i="13"/>
  <c r="Z170" i="13"/>
  <c r="V171" i="13"/>
  <c r="W171" i="13"/>
  <c r="X171" i="13"/>
  <c r="Y171" i="13"/>
  <c r="Z171" i="13"/>
  <c r="V172" i="13"/>
  <c r="W172" i="13"/>
  <c r="X172" i="13"/>
  <c r="Y172" i="13"/>
  <c r="Z172" i="13"/>
  <c r="V173" i="13"/>
  <c r="W173" i="13"/>
  <c r="X173" i="13"/>
  <c r="Y173" i="13"/>
  <c r="Z173" i="13"/>
  <c r="V174" i="13"/>
  <c r="W174" i="13"/>
  <c r="X174" i="13"/>
  <c r="Y174" i="13"/>
  <c r="Z174" i="13"/>
  <c r="V175" i="13"/>
  <c r="W175" i="13"/>
  <c r="X175" i="13"/>
  <c r="Y175" i="13"/>
  <c r="Z175" i="13"/>
  <c r="V176" i="13"/>
  <c r="W176" i="13"/>
  <c r="X176" i="13"/>
  <c r="Y176" i="13"/>
  <c r="Z176" i="13"/>
  <c r="V177" i="13"/>
  <c r="W177" i="13"/>
  <c r="X177" i="13"/>
  <c r="Y177" i="13"/>
  <c r="Z177" i="13"/>
  <c r="V178" i="13"/>
  <c r="W178" i="13"/>
  <c r="X178" i="13"/>
  <c r="Y178" i="13"/>
  <c r="Z178" i="13"/>
  <c r="V179" i="13"/>
  <c r="W179" i="13"/>
  <c r="X179" i="13"/>
  <c r="Y179" i="13"/>
  <c r="Z179" i="13"/>
  <c r="V180" i="13"/>
  <c r="W180" i="13"/>
  <c r="X180" i="13"/>
  <c r="Y180" i="13"/>
  <c r="Z180" i="13"/>
  <c r="V181" i="13"/>
  <c r="W181" i="13"/>
  <c r="X181" i="13"/>
  <c r="Y181" i="13"/>
  <c r="Z181" i="13"/>
  <c r="V182" i="13"/>
  <c r="W182" i="13"/>
  <c r="X182" i="13"/>
  <c r="Y182" i="13"/>
  <c r="Z182" i="13"/>
  <c r="V183" i="13"/>
  <c r="W183" i="13"/>
  <c r="X183" i="13"/>
  <c r="Y183" i="13"/>
  <c r="Z183" i="13"/>
  <c r="V184" i="13"/>
  <c r="W184" i="13"/>
  <c r="X184" i="13"/>
  <c r="Y184" i="13"/>
  <c r="Z184" i="13"/>
  <c r="V185" i="13"/>
  <c r="W185" i="13"/>
  <c r="X185" i="13"/>
  <c r="Y185" i="13"/>
  <c r="Z185" i="13"/>
  <c r="V186" i="13"/>
  <c r="W186" i="13"/>
  <c r="X186" i="13"/>
  <c r="Y186" i="13"/>
  <c r="Z186" i="13"/>
  <c r="V187" i="13"/>
  <c r="W187" i="13"/>
  <c r="X187" i="13"/>
  <c r="Y187" i="13"/>
  <c r="Z187" i="13"/>
  <c r="V188" i="13"/>
  <c r="W188" i="13"/>
  <c r="X188" i="13"/>
  <c r="Y188" i="13"/>
  <c r="Z188" i="13"/>
  <c r="V189" i="13"/>
  <c r="W189" i="13"/>
  <c r="X189" i="13"/>
  <c r="Y189" i="13"/>
  <c r="Z189" i="13"/>
  <c r="V190" i="13"/>
  <c r="W190" i="13"/>
  <c r="X190" i="13"/>
  <c r="Y190" i="13"/>
  <c r="Z190" i="13"/>
  <c r="V191" i="13"/>
  <c r="W191" i="13"/>
  <c r="X191" i="13"/>
  <c r="Y191" i="13"/>
  <c r="Z191" i="13"/>
  <c r="V192" i="13"/>
  <c r="W192" i="13"/>
  <c r="X192" i="13"/>
  <c r="Y192" i="13"/>
  <c r="Z192" i="13"/>
  <c r="V193" i="13"/>
  <c r="W193" i="13"/>
  <c r="X193" i="13"/>
  <c r="Y193" i="13"/>
  <c r="Z193" i="13"/>
  <c r="V194" i="13"/>
  <c r="W194" i="13"/>
  <c r="X194" i="13"/>
  <c r="Y194" i="13"/>
  <c r="Z194" i="13"/>
  <c r="V195" i="13"/>
  <c r="W195" i="13"/>
  <c r="X195" i="13"/>
  <c r="Y195" i="13"/>
  <c r="Z195" i="13"/>
  <c r="V196" i="13"/>
  <c r="W196" i="13"/>
  <c r="X196" i="13"/>
  <c r="Y196" i="13"/>
  <c r="Z196" i="13"/>
  <c r="V197" i="13"/>
  <c r="W197" i="13"/>
  <c r="X197" i="13"/>
  <c r="Y197" i="13"/>
  <c r="Z197" i="13"/>
  <c r="V198" i="13"/>
  <c r="W198" i="13"/>
  <c r="X198" i="13"/>
  <c r="Y198" i="13"/>
  <c r="Z198" i="13"/>
  <c r="V199" i="13"/>
  <c r="W199" i="13"/>
  <c r="X199" i="13"/>
  <c r="Y199" i="13"/>
  <c r="Z199" i="13"/>
  <c r="V200" i="13"/>
  <c r="W200" i="13"/>
  <c r="X200" i="13"/>
  <c r="Y200" i="13"/>
  <c r="Z200" i="13"/>
  <c r="V201" i="13"/>
  <c r="W201" i="13"/>
  <c r="X201" i="13"/>
  <c r="Y201" i="13"/>
  <c r="Z201" i="13"/>
  <c r="V202" i="13"/>
  <c r="W202" i="13"/>
  <c r="X202" i="13"/>
  <c r="Y202" i="13"/>
  <c r="Z202" i="13"/>
  <c r="V203" i="13"/>
  <c r="W203" i="13"/>
  <c r="X203" i="13"/>
  <c r="Y203" i="13"/>
  <c r="Z203" i="13"/>
  <c r="V204" i="13"/>
  <c r="W204" i="13"/>
  <c r="X204" i="13"/>
  <c r="Y204" i="13"/>
  <c r="Z204" i="13"/>
  <c r="V205" i="13"/>
  <c r="W205" i="13"/>
  <c r="X205" i="13"/>
  <c r="Y205" i="13"/>
  <c r="Z205" i="13"/>
  <c r="V206" i="13"/>
  <c r="W206" i="13"/>
  <c r="X206" i="13"/>
  <c r="Y206" i="13"/>
  <c r="Z206" i="13"/>
  <c r="V207" i="13"/>
  <c r="W207" i="13"/>
  <c r="X207" i="13"/>
  <c r="Y207" i="13"/>
  <c r="Z207" i="13"/>
  <c r="V208" i="13"/>
  <c r="W208" i="13"/>
  <c r="X208" i="13"/>
  <c r="Y208" i="13"/>
  <c r="Z208" i="13"/>
  <c r="V209" i="13"/>
  <c r="W209" i="13"/>
  <c r="X209" i="13"/>
  <c r="Y209" i="13"/>
  <c r="Z209" i="13"/>
  <c r="V210" i="13"/>
  <c r="W210" i="13"/>
  <c r="X210" i="13"/>
  <c r="Y210" i="13"/>
  <c r="Z210" i="13"/>
  <c r="V211" i="13"/>
  <c r="W211" i="13"/>
  <c r="X211" i="13"/>
  <c r="Y211" i="13"/>
  <c r="Z211" i="13"/>
  <c r="V212" i="13"/>
  <c r="W212" i="13"/>
  <c r="X212" i="13"/>
  <c r="Y212" i="13"/>
  <c r="Z212" i="13"/>
  <c r="V213" i="13"/>
  <c r="W213" i="13"/>
  <c r="X213" i="13"/>
  <c r="Y213" i="13"/>
  <c r="Z213" i="13"/>
  <c r="V214" i="13"/>
  <c r="W214" i="13"/>
  <c r="X214" i="13"/>
  <c r="Y214" i="13"/>
  <c r="Z214" i="13"/>
  <c r="V215" i="13"/>
  <c r="W215" i="13"/>
  <c r="X215" i="13"/>
  <c r="Y215" i="13"/>
  <c r="Z215" i="13"/>
  <c r="V216" i="13"/>
  <c r="W216" i="13"/>
  <c r="X216" i="13"/>
  <c r="Y216" i="13"/>
  <c r="Z216" i="13"/>
  <c r="V217" i="13"/>
  <c r="W217" i="13"/>
  <c r="X217" i="13"/>
  <c r="Y217" i="13"/>
  <c r="Z217" i="13"/>
  <c r="V218" i="13"/>
  <c r="W218" i="13"/>
  <c r="X218" i="13"/>
  <c r="Y218" i="13"/>
  <c r="Z218" i="13"/>
  <c r="V219" i="13"/>
  <c r="W219" i="13"/>
  <c r="X219" i="13"/>
  <c r="Y219" i="13"/>
  <c r="Z219" i="13"/>
  <c r="V220" i="13"/>
  <c r="W220" i="13"/>
  <c r="X220" i="13"/>
  <c r="Y220" i="13"/>
  <c r="Z220" i="13"/>
  <c r="V221" i="13"/>
  <c r="W221" i="13"/>
  <c r="X221" i="13"/>
  <c r="Y221" i="13"/>
  <c r="Z221" i="13"/>
  <c r="V222" i="13"/>
  <c r="W222" i="13"/>
  <c r="X222" i="13"/>
  <c r="Y222" i="13"/>
  <c r="Z222" i="13"/>
  <c r="V223" i="13"/>
  <c r="W223" i="13"/>
  <c r="X223" i="13"/>
  <c r="Y223" i="13"/>
  <c r="Z223" i="13"/>
  <c r="V224" i="13"/>
  <c r="W224" i="13"/>
  <c r="X224" i="13"/>
  <c r="Y224" i="13"/>
  <c r="Z224" i="13"/>
  <c r="V225" i="13"/>
  <c r="W225" i="13"/>
  <c r="X225" i="13"/>
  <c r="Y225" i="13"/>
  <c r="Z225" i="13"/>
  <c r="V226" i="13"/>
  <c r="W226" i="13"/>
  <c r="X226" i="13"/>
  <c r="Y226" i="13"/>
  <c r="Z226" i="13"/>
  <c r="V227" i="13"/>
  <c r="W227" i="13"/>
  <c r="X227" i="13"/>
  <c r="Y227" i="13"/>
  <c r="Z227" i="13"/>
  <c r="V228" i="13"/>
  <c r="W228" i="13"/>
  <c r="X228" i="13"/>
  <c r="Y228" i="13"/>
  <c r="Z228" i="13"/>
  <c r="V229" i="13"/>
  <c r="W229" i="13"/>
  <c r="X229" i="13"/>
  <c r="Y229" i="13"/>
  <c r="Z229" i="13"/>
  <c r="V230" i="13"/>
  <c r="W230" i="13"/>
  <c r="X230" i="13"/>
  <c r="Y230" i="13"/>
  <c r="Z230" i="13"/>
  <c r="V231" i="13"/>
  <c r="W231" i="13"/>
  <c r="X231" i="13"/>
  <c r="Y231" i="13"/>
  <c r="Z231" i="13"/>
  <c r="V232" i="13"/>
  <c r="W232" i="13"/>
  <c r="X232" i="13"/>
  <c r="Y232" i="13"/>
  <c r="Z232" i="13"/>
  <c r="V233" i="13"/>
  <c r="W233" i="13"/>
  <c r="X233" i="13"/>
  <c r="Y233" i="13"/>
  <c r="Z233" i="13"/>
  <c r="V234" i="13"/>
  <c r="W234" i="13"/>
  <c r="X234" i="13"/>
  <c r="Y234" i="13"/>
  <c r="Z234" i="13"/>
  <c r="V235" i="13"/>
  <c r="W235" i="13"/>
  <c r="X235" i="13"/>
  <c r="Y235" i="13"/>
  <c r="Z235" i="13"/>
  <c r="V236" i="13"/>
  <c r="W236" i="13"/>
  <c r="X236" i="13"/>
  <c r="Y236" i="13"/>
  <c r="Z236" i="13"/>
  <c r="V237" i="13"/>
  <c r="W237" i="13"/>
  <c r="X237" i="13"/>
  <c r="Y237" i="13"/>
  <c r="Z237" i="13"/>
  <c r="V238" i="13"/>
  <c r="W238" i="13"/>
  <c r="X238" i="13"/>
  <c r="Y238" i="13"/>
  <c r="Z238" i="13"/>
  <c r="V239" i="13"/>
  <c r="W239" i="13"/>
  <c r="X239" i="13"/>
  <c r="Y239" i="13"/>
  <c r="Z239" i="13"/>
  <c r="V240" i="13"/>
  <c r="W240" i="13"/>
  <c r="X240" i="13"/>
  <c r="Y240" i="13"/>
  <c r="Z240" i="13"/>
  <c r="V241" i="13"/>
  <c r="W241" i="13"/>
  <c r="X241" i="13"/>
  <c r="Y241" i="13"/>
  <c r="Z241" i="13"/>
  <c r="V242" i="13"/>
  <c r="W242" i="13"/>
  <c r="X242" i="13"/>
  <c r="Y242" i="13"/>
  <c r="Z242" i="13"/>
  <c r="V243" i="13"/>
  <c r="W243" i="13"/>
  <c r="X243" i="13"/>
  <c r="Y243" i="13"/>
  <c r="Z243" i="13"/>
  <c r="V244" i="13"/>
  <c r="W244" i="13"/>
  <c r="X244" i="13"/>
  <c r="Y244" i="13"/>
  <c r="Z244" i="13"/>
  <c r="V245" i="13"/>
  <c r="W245" i="13"/>
  <c r="X245" i="13"/>
  <c r="Y245" i="13"/>
  <c r="Z245" i="13"/>
  <c r="V246" i="13"/>
  <c r="W246" i="13"/>
  <c r="X246" i="13"/>
  <c r="Y246" i="13"/>
  <c r="Z246" i="13"/>
  <c r="V247" i="13"/>
  <c r="W247" i="13"/>
  <c r="X247" i="13"/>
  <c r="Y247" i="13"/>
  <c r="Z247" i="13"/>
  <c r="V248" i="13"/>
  <c r="W248" i="13"/>
  <c r="X248" i="13"/>
  <c r="Y248" i="13"/>
  <c r="Z248" i="13"/>
  <c r="V249" i="13"/>
  <c r="W249" i="13"/>
  <c r="X249" i="13"/>
  <c r="Y249" i="13"/>
  <c r="Z249" i="13"/>
  <c r="V250" i="13"/>
  <c r="W250" i="13"/>
  <c r="X250" i="13"/>
  <c r="Y250" i="13"/>
  <c r="Z250" i="13"/>
  <c r="V251" i="13"/>
  <c r="W251" i="13"/>
  <c r="X251" i="13"/>
  <c r="Y251" i="13"/>
  <c r="Z251" i="13"/>
  <c r="V252" i="13"/>
  <c r="W252" i="13"/>
  <c r="X252" i="13"/>
  <c r="Y252" i="13"/>
  <c r="Z252" i="13"/>
  <c r="V253" i="13"/>
  <c r="W253" i="13"/>
  <c r="X253" i="13"/>
  <c r="Y253" i="13"/>
  <c r="Z253" i="13"/>
  <c r="V254" i="13"/>
  <c r="W254" i="13"/>
  <c r="X254" i="13"/>
  <c r="Y254" i="13"/>
  <c r="Z254" i="13"/>
  <c r="V255" i="13"/>
  <c r="W255" i="13"/>
  <c r="X255" i="13"/>
  <c r="Y255" i="13"/>
  <c r="Z255" i="13"/>
  <c r="V256" i="13"/>
  <c r="W256" i="13"/>
  <c r="X256" i="13"/>
  <c r="Y256" i="13"/>
  <c r="Z256" i="13"/>
  <c r="V257" i="13"/>
  <c r="W257" i="13"/>
  <c r="X257" i="13"/>
  <c r="Y257" i="13"/>
  <c r="Z257" i="13"/>
  <c r="V258" i="13"/>
  <c r="W258" i="13"/>
  <c r="X258" i="13"/>
  <c r="Y258" i="13"/>
  <c r="Z258" i="13"/>
  <c r="V259" i="13"/>
  <c r="W259" i="13"/>
  <c r="X259" i="13"/>
  <c r="Y259" i="13"/>
  <c r="Z259" i="13"/>
  <c r="V260" i="13"/>
  <c r="W260" i="13"/>
  <c r="X260" i="13"/>
  <c r="Y260" i="13"/>
  <c r="Z260" i="13"/>
  <c r="V261" i="13"/>
  <c r="W261" i="13"/>
  <c r="X261" i="13"/>
  <c r="Y261" i="13"/>
  <c r="Z261" i="13"/>
  <c r="V262" i="13"/>
  <c r="W262" i="13"/>
  <c r="X262" i="13"/>
  <c r="Y262" i="13"/>
  <c r="Z262" i="13"/>
  <c r="V263" i="13"/>
  <c r="W263" i="13"/>
  <c r="X263" i="13"/>
  <c r="Y263" i="13"/>
  <c r="Z263" i="13"/>
  <c r="V264" i="13"/>
  <c r="W264" i="13"/>
  <c r="X264" i="13"/>
  <c r="Y264" i="13"/>
  <c r="Z264" i="13"/>
  <c r="V265" i="13"/>
  <c r="W265" i="13"/>
  <c r="X265" i="13"/>
  <c r="Y265" i="13"/>
  <c r="Z265" i="13"/>
  <c r="V266" i="13"/>
  <c r="W266" i="13"/>
  <c r="X266" i="13"/>
  <c r="Y266" i="13"/>
  <c r="Z266" i="13"/>
  <c r="V267" i="13"/>
  <c r="W267" i="13"/>
  <c r="X267" i="13"/>
  <c r="Y267" i="13"/>
  <c r="Z267" i="13"/>
  <c r="V268" i="13"/>
  <c r="W268" i="13"/>
  <c r="X268" i="13"/>
  <c r="Y268" i="13"/>
  <c r="Z268" i="13"/>
  <c r="V269" i="13"/>
  <c r="W269" i="13"/>
  <c r="X269" i="13"/>
  <c r="Y269" i="13"/>
  <c r="Z269" i="13"/>
  <c r="V270" i="13"/>
  <c r="W270" i="13"/>
  <c r="X270" i="13"/>
  <c r="Y270" i="13"/>
  <c r="Z270" i="13"/>
  <c r="V271" i="13"/>
  <c r="W271" i="13"/>
  <c r="X271" i="13"/>
  <c r="Y271" i="13"/>
  <c r="Z271" i="13"/>
  <c r="V272" i="13"/>
  <c r="W272" i="13"/>
  <c r="X272" i="13"/>
  <c r="Y272" i="13"/>
  <c r="Z272" i="13"/>
  <c r="V273" i="13"/>
  <c r="W273" i="13"/>
  <c r="X273" i="13"/>
  <c r="Y273" i="13"/>
  <c r="Z273" i="13"/>
  <c r="V274" i="13"/>
  <c r="W274" i="13"/>
  <c r="X274" i="13"/>
  <c r="Y274" i="13"/>
  <c r="Z274" i="13"/>
  <c r="V275" i="13"/>
  <c r="W275" i="13"/>
  <c r="X275" i="13"/>
  <c r="Y275" i="13"/>
  <c r="Z275" i="13"/>
  <c r="V276" i="13"/>
  <c r="W276" i="13"/>
  <c r="X276" i="13"/>
  <c r="Y276" i="13"/>
  <c r="Z276" i="13"/>
  <c r="V277" i="13"/>
  <c r="W277" i="13"/>
  <c r="X277" i="13"/>
  <c r="Y277" i="13"/>
  <c r="Z277" i="13"/>
  <c r="V278" i="13"/>
  <c r="W278" i="13"/>
  <c r="X278" i="13"/>
  <c r="Y278" i="13"/>
  <c r="Z278" i="13"/>
  <c r="V279" i="13"/>
  <c r="W279" i="13"/>
  <c r="X279" i="13"/>
  <c r="Y279" i="13"/>
  <c r="Z279" i="13"/>
  <c r="V280" i="13"/>
  <c r="W280" i="13"/>
  <c r="X280" i="13"/>
  <c r="Y280" i="13"/>
  <c r="Z280" i="13"/>
  <c r="V281" i="13"/>
  <c r="W281" i="13"/>
  <c r="X281" i="13"/>
  <c r="Y281" i="13"/>
  <c r="Z281" i="13"/>
  <c r="V282" i="13"/>
  <c r="W282" i="13"/>
  <c r="X282" i="13"/>
  <c r="Y282" i="13"/>
  <c r="Z282" i="13"/>
  <c r="V283" i="13"/>
  <c r="W283" i="13"/>
  <c r="X283" i="13"/>
  <c r="Y283" i="13"/>
  <c r="Z283" i="13"/>
  <c r="V284" i="13"/>
  <c r="W284" i="13"/>
  <c r="X284" i="13"/>
  <c r="Y284" i="13"/>
  <c r="Z284" i="13"/>
  <c r="V285" i="13"/>
  <c r="W285" i="13"/>
  <c r="X285" i="13"/>
  <c r="Y285" i="13"/>
  <c r="Z285" i="13"/>
  <c r="V286" i="13"/>
  <c r="W286" i="13"/>
  <c r="X286" i="13"/>
  <c r="Y286" i="13"/>
  <c r="Z286" i="13"/>
  <c r="V287" i="13"/>
  <c r="W287" i="13"/>
  <c r="X287" i="13"/>
  <c r="Y287" i="13"/>
  <c r="Z287" i="13"/>
  <c r="V288" i="13"/>
  <c r="W288" i="13"/>
  <c r="X288" i="13"/>
  <c r="Y288" i="13"/>
  <c r="Z288" i="13"/>
  <c r="V289" i="13"/>
  <c r="W289" i="13"/>
  <c r="X289" i="13"/>
  <c r="Y289" i="13"/>
  <c r="Z289" i="13"/>
  <c r="V290" i="13"/>
  <c r="W290" i="13"/>
  <c r="X290" i="13"/>
  <c r="Y290" i="13"/>
  <c r="Z290" i="13"/>
  <c r="V291" i="13"/>
  <c r="W291" i="13"/>
  <c r="X291" i="13"/>
  <c r="Y291" i="13"/>
  <c r="Z291" i="13"/>
  <c r="V292" i="13"/>
  <c r="W292" i="13"/>
  <c r="X292" i="13"/>
  <c r="Y292" i="13"/>
  <c r="Z292" i="13"/>
  <c r="V293" i="13"/>
  <c r="W293" i="13"/>
  <c r="X293" i="13"/>
  <c r="Y293" i="13"/>
  <c r="Z293" i="13"/>
  <c r="V294" i="13"/>
  <c r="W294" i="13"/>
  <c r="X294" i="13"/>
  <c r="Y294" i="13"/>
  <c r="Z294" i="13"/>
  <c r="V295" i="13"/>
  <c r="W295" i="13"/>
  <c r="X295" i="13"/>
  <c r="Y295" i="13"/>
  <c r="Z295" i="13"/>
  <c r="V296" i="13"/>
  <c r="W296" i="13"/>
  <c r="X296" i="13"/>
  <c r="Y296" i="13"/>
  <c r="Z296" i="13"/>
  <c r="V297" i="13"/>
  <c r="W297" i="13"/>
  <c r="X297" i="13"/>
  <c r="Y297" i="13"/>
  <c r="Z297" i="13"/>
  <c r="V298" i="13"/>
  <c r="W298" i="13"/>
  <c r="X298" i="13"/>
  <c r="Y298" i="13"/>
  <c r="Z298" i="13"/>
  <c r="V299" i="13"/>
  <c r="W299" i="13"/>
  <c r="X299" i="13"/>
  <c r="Y299" i="13"/>
  <c r="Z299" i="13"/>
  <c r="V300" i="13"/>
  <c r="W300" i="13"/>
  <c r="X300" i="13"/>
  <c r="Y300" i="13"/>
  <c r="Z300" i="13"/>
  <c r="V301" i="13"/>
  <c r="W301" i="13"/>
  <c r="X301" i="13"/>
  <c r="Y301" i="13"/>
  <c r="Z301" i="13"/>
  <c r="V302" i="13"/>
  <c r="W302" i="13"/>
  <c r="X302" i="13"/>
  <c r="Y302" i="13"/>
  <c r="Z302" i="13"/>
  <c r="V303" i="13"/>
  <c r="W303" i="13"/>
  <c r="X303" i="13"/>
  <c r="Y303" i="13"/>
  <c r="Z303" i="13"/>
  <c r="V304" i="13"/>
  <c r="W304" i="13"/>
  <c r="X304" i="13"/>
  <c r="Y304" i="13"/>
  <c r="Z304" i="13"/>
  <c r="V305" i="13"/>
  <c r="W305" i="13"/>
  <c r="X305" i="13"/>
  <c r="Y305" i="13"/>
  <c r="Z305" i="13"/>
  <c r="V306" i="13"/>
  <c r="W306" i="13"/>
  <c r="X306" i="13"/>
  <c r="Y306" i="13"/>
  <c r="Z306" i="13"/>
  <c r="V307" i="13"/>
  <c r="W307" i="13"/>
  <c r="X307" i="13"/>
  <c r="Y307" i="13"/>
  <c r="Z307" i="13"/>
  <c r="V308" i="13"/>
  <c r="W308" i="13"/>
  <c r="X308" i="13"/>
  <c r="Y308" i="13"/>
  <c r="Z308" i="13"/>
  <c r="V309" i="13"/>
  <c r="W309" i="13"/>
  <c r="X309" i="13"/>
  <c r="Y309" i="13"/>
  <c r="Z309" i="13"/>
  <c r="V310" i="13"/>
  <c r="W310" i="13"/>
  <c r="X310" i="13"/>
  <c r="Y310" i="13"/>
  <c r="Z310" i="13"/>
  <c r="V311" i="13"/>
  <c r="W311" i="13"/>
  <c r="X311" i="13"/>
  <c r="Y311" i="13"/>
  <c r="Z311" i="13"/>
  <c r="V312" i="13"/>
  <c r="W312" i="13"/>
  <c r="X312" i="13"/>
  <c r="Y312" i="13"/>
  <c r="Z312" i="13"/>
  <c r="V313" i="13"/>
  <c r="W313" i="13"/>
  <c r="X313" i="13"/>
  <c r="Y313" i="13"/>
  <c r="Z313" i="13"/>
  <c r="V314" i="13"/>
  <c r="W314" i="13"/>
  <c r="X314" i="13"/>
  <c r="Y314" i="13"/>
  <c r="Z314" i="13"/>
  <c r="V315" i="13"/>
  <c r="W315" i="13"/>
  <c r="X315" i="13"/>
  <c r="Y315" i="13"/>
  <c r="Z315" i="13"/>
  <c r="V316" i="13"/>
  <c r="W316" i="13"/>
  <c r="X316" i="13"/>
  <c r="Y316" i="13"/>
  <c r="Z316" i="13"/>
  <c r="V317" i="13"/>
  <c r="W317" i="13"/>
  <c r="X317" i="13"/>
  <c r="Y317" i="13"/>
  <c r="Z317" i="13"/>
  <c r="V318" i="13"/>
  <c r="W318" i="13"/>
  <c r="X318" i="13"/>
  <c r="Y318" i="13"/>
  <c r="Z318" i="13"/>
  <c r="V319" i="13"/>
  <c r="W319" i="13"/>
  <c r="X319" i="13"/>
  <c r="Y319" i="13"/>
  <c r="Z319" i="13"/>
  <c r="V320" i="13"/>
  <c r="W320" i="13"/>
  <c r="X320" i="13"/>
  <c r="Y320" i="13"/>
  <c r="Z320" i="13"/>
  <c r="V321" i="13"/>
  <c r="W321" i="13"/>
  <c r="X321" i="13"/>
  <c r="Y321" i="13"/>
  <c r="Z321" i="13"/>
  <c r="V322" i="13"/>
  <c r="W322" i="13"/>
  <c r="X322" i="13"/>
  <c r="Y322" i="13"/>
  <c r="Z322" i="13"/>
  <c r="V323" i="13"/>
  <c r="W323" i="13"/>
  <c r="X323" i="13"/>
  <c r="Y323" i="13"/>
  <c r="Z323" i="13"/>
  <c r="V324" i="13"/>
  <c r="W324" i="13"/>
  <c r="X324" i="13"/>
  <c r="Y324" i="13"/>
  <c r="Z324" i="13"/>
  <c r="V325" i="13"/>
  <c r="W325" i="13"/>
  <c r="X325" i="13"/>
  <c r="Y325" i="13"/>
  <c r="Z325" i="13"/>
  <c r="V326" i="13"/>
  <c r="W326" i="13"/>
  <c r="X326" i="13"/>
  <c r="Y326" i="13"/>
  <c r="Z326" i="13"/>
  <c r="V327" i="13"/>
  <c r="W327" i="13"/>
  <c r="X327" i="13"/>
  <c r="Y327" i="13"/>
  <c r="Z327" i="13"/>
  <c r="V328" i="13"/>
  <c r="W328" i="13"/>
  <c r="X328" i="13"/>
  <c r="Y328" i="13"/>
  <c r="Z328" i="13"/>
  <c r="V329" i="13"/>
  <c r="W329" i="13"/>
  <c r="X329" i="13"/>
  <c r="Y329" i="13"/>
  <c r="Z329" i="13"/>
  <c r="V330" i="13"/>
  <c r="W330" i="13"/>
  <c r="X330" i="13"/>
  <c r="Y330" i="13"/>
  <c r="Z330" i="13"/>
  <c r="V331" i="13"/>
  <c r="W331" i="13"/>
  <c r="X331" i="13"/>
  <c r="Y331" i="13"/>
  <c r="Z331" i="13"/>
  <c r="V332" i="13"/>
  <c r="W332" i="13"/>
  <c r="X332" i="13"/>
  <c r="Y332" i="13"/>
  <c r="Z332" i="13"/>
  <c r="V333" i="13"/>
  <c r="W333" i="13"/>
  <c r="X333" i="13"/>
  <c r="Y333" i="13"/>
  <c r="Z333" i="13"/>
  <c r="V334" i="13"/>
  <c r="W334" i="13"/>
  <c r="X334" i="13"/>
  <c r="Y334" i="13"/>
  <c r="Z334" i="13"/>
  <c r="V335" i="13"/>
  <c r="W335" i="13"/>
  <c r="X335" i="13"/>
  <c r="Y335" i="13"/>
  <c r="Z335" i="13"/>
  <c r="V336" i="13"/>
  <c r="W336" i="13"/>
  <c r="X336" i="13"/>
  <c r="Y336" i="13"/>
  <c r="Z336" i="13"/>
  <c r="V337" i="13"/>
  <c r="W337" i="13"/>
  <c r="X337" i="13"/>
  <c r="Y337" i="13"/>
  <c r="Z337" i="13"/>
  <c r="V338" i="13"/>
  <c r="W338" i="13"/>
  <c r="X338" i="13"/>
  <c r="Y338" i="13"/>
  <c r="Z338" i="13"/>
  <c r="V339" i="13"/>
  <c r="W339" i="13"/>
  <c r="X339" i="13"/>
  <c r="Y339" i="13"/>
  <c r="Z339" i="13"/>
  <c r="V340" i="13"/>
  <c r="W340" i="13"/>
  <c r="X340" i="13"/>
  <c r="Y340" i="13"/>
  <c r="Z340" i="13"/>
  <c r="V341" i="13"/>
  <c r="W341" i="13"/>
  <c r="X341" i="13"/>
  <c r="Y341" i="13"/>
  <c r="Z341" i="13"/>
  <c r="V342" i="13"/>
  <c r="W342" i="13"/>
  <c r="X342" i="13"/>
  <c r="Y342" i="13"/>
  <c r="Z342" i="13"/>
  <c r="V343" i="13"/>
  <c r="W343" i="13"/>
  <c r="X343" i="13"/>
  <c r="Y343" i="13"/>
  <c r="Z343" i="13"/>
  <c r="V344" i="13"/>
  <c r="W344" i="13"/>
  <c r="X344" i="13"/>
  <c r="Y344" i="13"/>
  <c r="Z344" i="13"/>
  <c r="V345" i="13"/>
  <c r="W345" i="13"/>
  <c r="X345" i="13"/>
  <c r="Y345" i="13"/>
  <c r="Z345" i="13"/>
  <c r="V346" i="13"/>
  <c r="W346" i="13"/>
  <c r="X346" i="13"/>
  <c r="Y346" i="13"/>
  <c r="Z346" i="13"/>
  <c r="V347" i="13"/>
  <c r="W347" i="13"/>
  <c r="X347" i="13"/>
  <c r="Y347" i="13"/>
  <c r="Z347" i="13"/>
  <c r="V348" i="13"/>
  <c r="W348" i="13"/>
  <c r="X348" i="13"/>
  <c r="Y348" i="13"/>
  <c r="Z348" i="13"/>
  <c r="V349" i="13"/>
  <c r="W349" i="13"/>
  <c r="X349" i="13"/>
  <c r="Y349" i="13"/>
  <c r="Z349" i="13"/>
  <c r="V350" i="13"/>
  <c r="W350" i="13"/>
  <c r="X350" i="13"/>
  <c r="Y350" i="13"/>
  <c r="Z350" i="13"/>
  <c r="V351" i="13"/>
  <c r="W351" i="13"/>
  <c r="X351" i="13"/>
  <c r="Y351" i="13"/>
  <c r="Z351" i="13"/>
  <c r="V352" i="13"/>
  <c r="W352" i="13"/>
  <c r="X352" i="13"/>
  <c r="Y352" i="13"/>
  <c r="Z352" i="13"/>
  <c r="V353" i="13"/>
  <c r="W353" i="13"/>
  <c r="X353" i="13"/>
  <c r="Y353" i="13"/>
  <c r="Z353" i="13"/>
  <c r="V354" i="13"/>
  <c r="W354" i="13"/>
  <c r="X354" i="13"/>
  <c r="Y354" i="13"/>
  <c r="Z354" i="13"/>
  <c r="V355" i="13"/>
  <c r="W355" i="13"/>
  <c r="X355" i="13"/>
  <c r="Y355" i="13"/>
  <c r="Z355" i="13"/>
  <c r="V356" i="13"/>
  <c r="W356" i="13"/>
  <c r="X356" i="13"/>
  <c r="Y356" i="13"/>
  <c r="Z356" i="13"/>
  <c r="V357" i="13"/>
  <c r="W357" i="13"/>
  <c r="X357" i="13"/>
  <c r="Y357" i="13"/>
  <c r="Z357" i="13"/>
  <c r="V358" i="13"/>
  <c r="W358" i="13"/>
  <c r="X358" i="13"/>
  <c r="Y358" i="13"/>
  <c r="Z358" i="13"/>
  <c r="V359" i="13"/>
  <c r="W359" i="13"/>
  <c r="X359" i="13"/>
  <c r="Y359" i="13"/>
  <c r="Z359" i="13"/>
  <c r="V360" i="13"/>
  <c r="W360" i="13"/>
  <c r="X360" i="13"/>
  <c r="Y360" i="13"/>
  <c r="Z360" i="13"/>
  <c r="V361" i="13"/>
  <c r="W361" i="13"/>
  <c r="X361" i="13"/>
  <c r="Y361" i="13"/>
  <c r="Z361" i="13"/>
  <c r="V362" i="13"/>
  <c r="W362" i="13"/>
  <c r="X362" i="13"/>
  <c r="Y362" i="13"/>
  <c r="Z362" i="13"/>
  <c r="V363" i="13"/>
  <c r="W363" i="13"/>
  <c r="X363" i="13"/>
  <c r="Y363" i="13"/>
  <c r="Z363" i="13"/>
  <c r="V364" i="13"/>
  <c r="W364" i="13"/>
  <c r="X364" i="13"/>
  <c r="Y364" i="13"/>
  <c r="Z364" i="13"/>
  <c r="V365" i="13"/>
  <c r="W365" i="13"/>
  <c r="X365" i="13"/>
  <c r="Y365" i="13"/>
  <c r="Z365" i="13"/>
  <c r="V366" i="13"/>
  <c r="W366" i="13"/>
  <c r="X366" i="13"/>
  <c r="Y366" i="13"/>
  <c r="Z366" i="13"/>
  <c r="V367" i="13"/>
  <c r="W367" i="13"/>
  <c r="X367" i="13"/>
  <c r="Y367" i="13"/>
  <c r="Z367" i="13"/>
  <c r="V368" i="13"/>
  <c r="W368" i="13"/>
  <c r="X368" i="13"/>
  <c r="Y368" i="13"/>
  <c r="Z368" i="13"/>
  <c r="V369" i="13"/>
  <c r="W369" i="13"/>
  <c r="X369" i="13"/>
  <c r="Y369" i="13"/>
  <c r="Z369" i="13"/>
  <c r="V370" i="13"/>
  <c r="W370" i="13"/>
  <c r="X370" i="13"/>
  <c r="Y370" i="13"/>
  <c r="Z370" i="13"/>
  <c r="V371" i="13"/>
  <c r="W371" i="13"/>
  <c r="X371" i="13"/>
  <c r="Y371" i="13"/>
  <c r="Z371" i="13"/>
  <c r="V372" i="13"/>
  <c r="W372" i="13"/>
  <c r="X372" i="13"/>
  <c r="Y372" i="13"/>
  <c r="Z372" i="13"/>
  <c r="V373" i="13"/>
  <c r="W373" i="13"/>
  <c r="X373" i="13"/>
  <c r="Y373" i="13"/>
  <c r="Z373" i="13"/>
  <c r="V374" i="13"/>
  <c r="W374" i="13"/>
  <c r="X374" i="13"/>
  <c r="Y374" i="13"/>
  <c r="Z374" i="13"/>
  <c r="V375" i="13"/>
  <c r="W375" i="13"/>
  <c r="X375" i="13"/>
  <c r="Y375" i="13"/>
  <c r="Z375" i="13"/>
  <c r="V376" i="13"/>
  <c r="W376" i="13"/>
  <c r="X376" i="13"/>
  <c r="Y376" i="13"/>
  <c r="Z376" i="13"/>
  <c r="V377" i="13"/>
  <c r="W377" i="13"/>
  <c r="X377" i="13"/>
  <c r="Y377" i="13"/>
  <c r="Z377" i="13"/>
  <c r="V378" i="13"/>
  <c r="W378" i="13"/>
  <c r="X378" i="13"/>
  <c r="Y378" i="13"/>
  <c r="Z378" i="13"/>
  <c r="V379" i="13"/>
  <c r="W379" i="13"/>
  <c r="X379" i="13"/>
  <c r="Y379" i="13"/>
  <c r="Z379" i="13"/>
  <c r="V380" i="13"/>
  <c r="W380" i="13"/>
  <c r="X380" i="13"/>
  <c r="Y380" i="13"/>
  <c r="Z380" i="13"/>
  <c r="V381" i="13"/>
  <c r="W381" i="13"/>
  <c r="X381" i="13"/>
  <c r="Y381" i="13"/>
  <c r="Z381" i="13"/>
  <c r="V382" i="13"/>
  <c r="W382" i="13"/>
  <c r="X382" i="13"/>
  <c r="Y382" i="13"/>
  <c r="Z382" i="13"/>
  <c r="V383" i="13"/>
  <c r="W383" i="13"/>
  <c r="X383" i="13"/>
  <c r="Y383" i="13"/>
  <c r="Z383" i="13"/>
  <c r="V384" i="13"/>
  <c r="W384" i="13"/>
  <c r="X384" i="13"/>
  <c r="Y384" i="13"/>
  <c r="Z384" i="13"/>
  <c r="V385" i="13"/>
  <c r="W385" i="13"/>
  <c r="X385" i="13"/>
  <c r="Y385" i="13"/>
  <c r="Z385" i="13"/>
  <c r="V386" i="13"/>
  <c r="W386" i="13"/>
  <c r="X386" i="13"/>
  <c r="Y386" i="13"/>
  <c r="Z386" i="13"/>
  <c r="V387" i="13"/>
  <c r="W387" i="13"/>
  <c r="X387" i="13"/>
  <c r="Y387" i="13"/>
  <c r="Z387" i="13"/>
  <c r="V388" i="13"/>
  <c r="W388" i="13"/>
  <c r="X388" i="13"/>
  <c r="Y388" i="13"/>
  <c r="Z388" i="13"/>
  <c r="V389" i="13"/>
  <c r="W389" i="13"/>
  <c r="X389" i="13"/>
  <c r="Y389" i="13"/>
  <c r="Z389" i="13"/>
  <c r="V390" i="13"/>
  <c r="W390" i="13"/>
  <c r="X390" i="13"/>
  <c r="Y390" i="13"/>
  <c r="Z390" i="13"/>
  <c r="V391" i="13"/>
  <c r="W391" i="13"/>
  <c r="X391" i="13"/>
  <c r="Y391" i="13"/>
  <c r="Z391" i="13"/>
  <c r="V392" i="13"/>
  <c r="W392" i="13"/>
  <c r="X392" i="13"/>
  <c r="Y392" i="13"/>
  <c r="Z392" i="13"/>
  <c r="V393" i="13"/>
  <c r="W393" i="13"/>
  <c r="X393" i="13"/>
  <c r="Y393" i="13"/>
  <c r="Z393" i="13"/>
  <c r="V394" i="13"/>
  <c r="W394" i="13"/>
  <c r="X394" i="13"/>
  <c r="Y394" i="13"/>
  <c r="Z394" i="13"/>
  <c r="V395" i="13"/>
  <c r="W395" i="13"/>
  <c r="X395" i="13"/>
  <c r="Y395" i="13"/>
  <c r="Z395" i="13"/>
  <c r="V396" i="13"/>
  <c r="W396" i="13"/>
  <c r="X396" i="13"/>
  <c r="Y396" i="13"/>
  <c r="Z396" i="13"/>
  <c r="V397" i="13"/>
  <c r="W397" i="13"/>
  <c r="X397" i="13"/>
  <c r="Y397" i="13"/>
  <c r="Z397" i="13"/>
  <c r="V398" i="13"/>
  <c r="W398" i="13"/>
  <c r="X398" i="13"/>
  <c r="Y398" i="13"/>
  <c r="Z398" i="13"/>
  <c r="V399" i="13"/>
  <c r="W399" i="13"/>
  <c r="X399" i="13"/>
  <c r="Y399" i="13"/>
  <c r="Z399" i="13"/>
  <c r="V400" i="13"/>
  <c r="W400" i="13"/>
  <c r="X400" i="13"/>
  <c r="Y400" i="13"/>
  <c r="Z400" i="13"/>
  <c r="V401" i="13"/>
  <c r="W401" i="13"/>
  <c r="X401" i="13"/>
  <c r="Y401" i="13"/>
  <c r="Z401" i="13"/>
  <c r="V402" i="13"/>
  <c r="W402" i="13"/>
  <c r="X402" i="13"/>
  <c r="Y402" i="13"/>
  <c r="Z402" i="13"/>
  <c r="V403" i="13"/>
  <c r="W403" i="13"/>
  <c r="X403" i="13"/>
  <c r="Y403" i="13"/>
  <c r="Z403" i="13"/>
  <c r="V404" i="13"/>
  <c r="W404" i="13"/>
  <c r="X404" i="13"/>
  <c r="Y404" i="13"/>
  <c r="Z404" i="13"/>
  <c r="V405" i="13"/>
  <c r="W405" i="13"/>
  <c r="X405" i="13"/>
  <c r="Y405" i="13"/>
  <c r="Z405" i="13"/>
  <c r="V406" i="13"/>
  <c r="W406" i="13"/>
  <c r="X406" i="13"/>
  <c r="Y406" i="13"/>
  <c r="Z406" i="13"/>
  <c r="V407" i="13"/>
  <c r="W407" i="13"/>
  <c r="X407" i="13"/>
  <c r="Y407" i="13"/>
  <c r="Z407" i="13"/>
  <c r="V408" i="13"/>
  <c r="W408" i="13"/>
  <c r="X408" i="13"/>
  <c r="Y408" i="13"/>
  <c r="Z408" i="13"/>
  <c r="V409" i="13"/>
  <c r="W409" i="13"/>
  <c r="X409" i="13"/>
  <c r="Y409" i="13"/>
  <c r="Z409" i="13"/>
  <c r="V410" i="13"/>
  <c r="W410" i="13"/>
  <c r="X410" i="13"/>
  <c r="Y410" i="13"/>
  <c r="Z410" i="13"/>
  <c r="V411" i="13"/>
  <c r="W411" i="13"/>
  <c r="X411" i="13"/>
  <c r="Y411" i="13"/>
  <c r="Z411" i="13"/>
  <c r="V412" i="13"/>
  <c r="W412" i="13"/>
  <c r="X412" i="13"/>
  <c r="Y412" i="13"/>
  <c r="Z412" i="13"/>
  <c r="V413" i="13"/>
  <c r="W413" i="13"/>
  <c r="X413" i="13"/>
  <c r="Y413" i="13"/>
  <c r="Z413" i="13"/>
  <c r="V414" i="13"/>
  <c r="W414" i="13"/>
  <c r="X414" i="13"/>
  <c r="Y414" i="13"/>
  <c r="Z414" i="13"/>
  <c r="V415" i="13"/>
  <c r="W415" i="13"/>
  <c r="X415" i="13"/>
  <c r="Y415" i="13"/>
  <c r="Z415" i="13"/>
  <c r="V416" i="13"/>
  <c r="W416" i="13"/>
  <c r="X416" i="13"/>
  <c r="Y416" i="13"/>
  <c r="Z416" i="13"/>
  <c r="V417" i="13"/>
  <c r="W417" i="13"/>
  <c r="X417" i="13"/>
  <c r="Y417" i="13"/>
  <c r="Z417" i="13"/>
  <c r="V418" i="13"/>
  <c r="W418" i="13"/>
  <c r="X418" i="13"/>
  <c r="Y418" i="13"/>
  <c r="Z418" i="13"/>
  <c r="V419" i="13"/>
  <c r="W419" i="13"/>
  <c r="X419" i="13"/>
  <c r="Y419" i="13"/>
  <c r="Z419" i="13"/>
  <c r="V420" i="13"/>
  <c r="W420" i="13"/>
  <c r="X420" i="13"/>
  <c r="Y420" i="13"/>
  <c r="Z420" i="13"/>
  <c r="V421" i="13"/>
  <c r="W421" i="13"/>
  <c r="X421" i="13"/>
  <c r="Y421" i="13"/>
  <c r="Z421" i="13"/>
  <c r="V422" i="13"/>
  <c r="W422" i="13"/>
  <c r="X422" i="13"/>
  <c r="Y422" i="13"/>
  <c r="Z422" i="13"/>
  <c r="V423" i="13"/>
  <c r="W423" i="13"/>
  <c r="X423" i="13"/>
  <c r="Y423" i="13"/>
  <c r="Z423" i="13"/>
  <c r="V424" i="13"/>
  <c r="W424" i="13"/>
  <c r="X424" i="13"/>
  <c r="Y424" i="13"/>
  <c r="Z424" i="13"/>
  <c r="V425" i="13"/>
  <c r="W425" i="13"/>
  <c r="X425" i="13"/>
  <c r="Y425" i="13"/>
  <c r="Z425" i="13"/>
  <c r="V426" i="13"/>
  <c r="W426" i="13"/>
  <c r="X426" i="13"/>
  <c r="Y426" i="13"/>
  <c r="Z426" i="13"/>
  <c r="V427" i="13"/>
  <c r="W427" i="13"/>
  <c r="X427" i="13"/>
  <c r="Y427" i="13"/>
  <c r="Z427" i="13"/>
  <c r="V428" i="13"/>
  <c r="W428" i="13"/>
  <c r="X428" i="13"/>
  <c r="Y428" i="13"/>
  <c r="Z428" i="13"/>
  <c r="Z2" i="13"/>
  <c r="Y2" i="13"/>
  <c r="X2" i="13"/>
  <c r="W2" i="13"/>
  <c r="V2" i="13"/>
  <c r="T3" i="13"/>
  <c r="U3" i="13"/>
  <c r="T4" i="13"/>
  <c r="U4" i="13"/>
  <c r="T5" i="13"/>
  <c r="U5" i="13"/>
  <c r="T6" i="13"/>
  <c r="U6" i="13"/>
  <c r="T7" i="13"/>
  <c r="U7" i="13"/>
  <c r="T8" i="13"/>
  <c r="U8" i="13"/>
  <c r="T9" i="13"/>
  <c r="U9" i="13"/>
  <c r="T10" i="13"/>
  <c r="U10" i="13"/>
  <c r="T11" i="13"/>
  <c r="U11" i="13"/>
  <c r="T12" i="13"/>
  <c r="U12" i="13"/>
  <c r="T13" i="13"/>
  <c r="U13" i="13"/>
  <c r="T14" i="13"/>
  <c r="U14" i="13"/>
  <c r="T15" i="13"/>
  <c r="U15" i="13"/>
  <c r="T16" i="13"/>
  <c r="U16" i="13"/>
  <c r="T17" i="13"/>
  <c r="U17" i="13"/>
  <c r="T18" i="13"/>
  <c r="U18" i="13"/>
  <c r="T19" i="13"/>
  <c r="U19" i="13"/>
  <c r="T20" i="13"/>
  <c r="U20" i="13"/>
  <c r="T21" i="13"/>
  <c r="U21" i="13"/>
  <c r="T22" i="13"/>
  <c r="U22" i="13"/>
  <c r="T23" i="13"/>
  <c r="U23" i="13"/>
  <c r="T24" i="13"/>
  <c r="U24" i="13"/>
  <c r="T25" i="13"/>
  <c r="U25" i="13"/>
  <c r="T26" i="13"/>
  <c r="U26" i="13"/>
  <c r="T27" i="13"/>
  <c r="U27" i="13"/>
  <c r="T28" i="13"/>
  <c r="U28" i="13"/>
  <c r="T29" i="13"/>
  <c r="U29" i="13"/>
  <c r="T30" i="13"/>
  <c r="U30" i="13"/>
  <c r="T31" i="13"/>
  <c r="U31" i="13"/>
  <c r="T32" i="13"/>
  <c r="U32" i="13"/>
  <c r="T33" i="13"/>
  <c r="U33" i="13"/>
  <c r="T34" i="13"/>
  <c r="U34" i="13"/>
  <c r="T35" i="13"/>
  <c r="U35" i="13"/>
  <c r="T36" i="13"/>
  <c r="U36" i="13"/>
  <c r="T37" i="13"/>
  <c r="U37" i="13"/>
  <c r="T38" i="13"/>
  <c r="U38" i="13"/>
  <c r="T39" i="13"/>
  <c r="U39" i="13"/>
  <c r="T40" i="13"/>
  <c r="U40" i="13"/>
  <c r="T41" i="13"/>
  <c r="U41" i="13"/>
  <c r="T42" i="13"/>
  <c r="U42" i="13"/>
  <c r="T43" i="13"/>
  <c r="U43" i="13"/>
  <c r="T44" i="13"/>
  <c r="U44" i="13"/>
  <c r="T45" i="13"/>
  <c r="U45" i="13"/>
  <c r="T46" i="13"/>
  <c r="U46" i="13"/>
  <c r="T47" i="13"/>
  <c r="U47" i="13"/>
  <c r="T48" i="13"/>
  <c r="U48" i="13"/>
  <c r="T49" i="13"/>
  <c r="U49" i="13"/>
  <c r="T50" i="13"/>
  <c r="U50" i="13"/>
  <c r="T51" i="13"/>
  <c r="U51" i="13"/>
  <c r="T52" i="13"/>
  <c r="U52" i="13"/>
  <c r="T53" i="13"/>
  <c r="U53" i="13"/>
  <c r="T54" i="13"/>
  <c r="U54" i="13"/>
  <c r="T55" i="13"/>
  <c r="U55" i="13"/>
  <c r="T56" i="13"/>
  <c r="U56" i="13"/>
  <c r="T57" i="13"/>
  <c r="U57" i="13"/>
  <c r="T58" i="13"/>
  <c r="U58" i="13"/>
  <c r="T59" i="13"/>
  <c r="U59" i="13"/>
  <c r="T60" i="13"/>
  <c r="U60" i="13"/>
  <c r="T61" i="13"/>
  <c r="U61" i="13"/>
  <c r="T62" i="13"/>
  <c r="U62" i="13"/>
  <c r="T63" i="13"/>
  <c r="U63" i="13"/>
  <c r="T64" i="13"/>
  <c r="U64" i="13"/>
  <c r="T65" i="13"/>
  <c r="U65" i="13"/>
  <c r="T66" i="13"/>
  <c r="U66" i="13"/>
  <c r="T67" i="13"/>
  <c r="U67" i="13"/>
  <c r="T68" i="13"/>
  <c r="U68" i="13"/>
  <c r="T69" i="13"/>
  <c r="U69" i="13"/>
  <c r="T70" i="13"/>
  <c r="U70" i="13"/>
  <c r="T71" i="13"/>
  <c r="U71" i="13"/>
  <c r="T72" i="13"/>
  <c r="U72" i="13"/>
  <c r="T73" i="13"/>
  <c r="U73" i="13"/>
  <c r="T74" i="13"/>
  <c r="U74" i="13"/>
  <c r="T75" i="13"/>
  <c r="U75" i="13"/>
  <c r="T76" i="13"/>
  <c r="U76" i="13"/>
  <c r="T77" i="13"/>
  <c r="U77" i="13"/>
  <c r="T78" i="13"/>
  <c r="U78" i="13"/>
  <c r="T79" i="13"/>
  <c r="U79" i="13"/>
  <c r="T80" i="13"/>
  <c r="U80" i="13"/>
  <c r="T81" i="13"/>
  <c r="U81" i="13"/>
  <c r="T82" i="13"/>
  <c r="U82" i="13"/>
  <c r="T83" i="13"/>
  <c r="U83" i="13"/>
  <c r="T84" i="13"/>
  <c r="U84" i="13"/>
  <c r="T85" i="13"/>
  <c r="U85" i="13"/>
  <c r="T86" i="13"/>
  <c r="U86" i="13"/>
  <c r="T87" i="13"/>
  <c r="U87" i="13"/>
  <c r="T88" i="13"/>
  <c r="U88" i="13"/>
  <c r="T89" i="13"/>
  <c r="U89" i="13"/>
  <c r="T90" i="13"/>
  <c r="U90" i="13"/>
  <c r="T91" i="13"/>
  <c r="U91" i="13"/>
  <c r="T92" i="13"/>
  <c r="U92" i="13"/>
  <c r="T93" i="13"/>
  <c r="U93" i="13"/>
  <c r="T94" i="13"/>
  <c r="U94" i="13"/>
  <c r="T95" i="13"/>
  <c r="U95" i="13"/>
  <c r="T96" i="13"/>
  <c r="U96" i="13"/>
  <c r="T97" i="13"/>
  <c r="U97" i="13"/>
  <c r="T98" i="13"/>
  <c r="U98" i="13"/>
  <c r="T99" i="13"/>
  <c r="U99" i="13"/>
  <c r="T100" i="13"/>
  <c r="U100" i="13"/>
  <c r="T101" i="13"/>
  <c r="U101" i="13"/>
  <c r="T102" i="13"/>
  <c r="U102" i="13"/>
  <c r="T103" i="13"/>
  <c r="U103" i="13"/>
  <c r="T104" i="13"/>
  <c r="U104" i="13"/>
  <c r="T105" i="13"/>
  <c r="U105" i="13"/>
  <c r="T106" i="13"/>
  <c r="U106" i="13"/>
  <c r="T107" i="13"/>
  <c r="U107" i="13"/>
  <c r="T108" i="13"/>
  <c r="U108" i="13"/>
  <c r="T109" i="13"/>
  <c r="U109" i="13"/>
  <c r="T110" i="13"/>
  <c r="U110" i="13"/>
  <c r="T111" i="13"/>
  <c r="U111" i="13"/>
  <c r="T112" i="13"/>
  <c r="U112" i="13"/>
  <c r="T113" i="13"/>
  <c r="U113" i="13"/>
  <c r="T114" i="13"/>
  <c r="U114" i="13"/>
  <c r="T115" i="13"/>
  <c r="U115" i="13"/>
  <c r="T116" i="13"/>
  <c r="U116" i="13"/>
  <c r="T117" i="13"/>
  <c r="U117" i="13"/>
  <c r="T118" i="13"/>
  <c r="U118" i="13"/>
  <c r="T119" i="13"/>
  <c r="U119" i="13"/>
  <c r="T120" i="13"/>
  <c r="U120" i="13"/>
  <c r="T121" i="13"/>
  <c r="U121" i="13"/>
  <c r="T122" i="13"/>
  <c r="U122" i="13"/>
  <c r="T123" i="13"/>
  <c r="U123" i="13"/>
  <c r="T124" i="13"/>
  <c r="U124" i="13"/>
  <c r="T125" i="13"/>
  <c r="U125" i="13"/>
  <c r="T126" i="13"/>
  <c r="U126" i="13"/>
  <c r="T127" i="13"/>
  <c r="U127" i="13"/>
  <c r="T128" i="13"/>
  <c r="U128" i="13"/>
  <c r="T129" i="13"/>
  <c r="U129" i="13"/>
  <c r="T130" i="13"/>
  <c r="U130" i="13"/>
  <c r="T131" i="13"/>
  <c r="U131" i="13"/>
  <c r="T132" i="13"/>
  <c r="U132" i="13"/>
  <c r="T133" i="13"/>
  <c r="U133" i="13"/>
  <c r="T134" i="13"/>
  <c r="U134" i="13"/>
  <c r="T135" i="13"/>
  <c r="U135" i="13"/>
  <c r="T136" i="13"/>
  <c r="U136" i="13"/>
  <c r="T137" i="13"/>
  <c r="U137" i="13"/>
  <c r="T138" i="13"/>
  <c r="U138" i="13"/>
  <c r="T139" i="13"/>
  <c r="U139" i="13"/>
  <c r="T140" i="13"/>
  <c r="U140" i="13"/>
  <c r="T141" i="13"/>
  <c r="U141" i="13"/>
  <c r="T142" i="13"/>
  <c r="U142" i="13"/>
  <c r="T143" i="13"/>
  <c r="U143" i="13"/>
  <c r="T144" i="13"/>
  <c r="U144" i="13"/>
  <c r="T145" i="13"/>
  <c r="U145" i="13"/>
  <c r="T146" i="13"/>
  <c r="U146" i="13"/>
  <c r="T147" i="13"/>
  <c r="U147" i="13"/>
  <c r="T148" i="13"/>
  <c r="U148" i="13"/>
  <c r="T149" i="13"/>
  <c r="U149" i="13"/>
  <c r="T150" i="13"/>
  <c r="U150" i="13"/>
  <c r="T151" i="13"/>
  <c r="U151" i="13"/>
  <c r="T152" i="13"/>
  <c r="U152" i="13"/>
  <c r="T153" i="13"/>
  <c r="U153" i="13"/>
  <c r="T154" i="13"/>
  <c r="U154" i="13"/>
  <c r="T155" i="13"/>
  <c r="U155" i="13"/>
  <c r="T156" i="13"/>
  <c r="U156" i="13"/>
  <c r="T157" i="13"/>
  <c r="U157" i="13"/>
  <c r="T158" i="13"/>
  <c r="U158" i="13"/>
  <c r="T159" i="13"/>
  <c r="U159" i="13"/>
  <c r="T160" i="13"/>
  <c r="U160" i="13"/>
  <c r="T161" i="13"/>
  <c r="U161" i="13"/>
  <c r="T162" i="13"/>
  <c r="U162" i="13"/>
  <c r="T163" i="13"/>
  <c r="U163" i="13"/>
  <c r="T164" i="13"/>
  <c r="U164" i="13"/>
  <c r="T165" i="13"/>
  <c r="U165" i="13"/>
  <c r="T166" i="13"/>
  <c r="U166" i="13"/>
  <c r="T167" i="13"/>
  <c r="U167" i="13"/>
  <c r="T168" i="13"/>
  <c r="U168" i="13"/>
  <c r="T169" i="13"/>
  <c r="U169" i="13"/>
  <c r="T170" i="13"/>
  <c r="U170" i="13"/>
  <c r="T171" i="13"/>
  <c r="U171" i="13"/>
  <c r="T172" i="13"/>
  <c r="U172" i="13"/>
  <c r="T173" i="13"/>
  <c r="U173" i="13"/>
  <c r="T174" i="13"/>
  <c r="U174" i="13"/>
  <c r="T175" i="13"/>
  <c r="U175" i="13"/>
  <c r="T176" i="13"/>
  <c r="U176" i="13"/>
  <c r="T177" i="13"/>
  <c r="U177" i="13"/>
  <c r="T178" i="13"/>
  <c r="U178" i="13"/>
  <c r="T179" i="13"/>
  <c r="U179" i="13"/>
  <c r="T180" i="13"/>
  <c r="U180" i="13"/>
  <c r="T181" i="13"/>
  <c r="U181" i="13"/>
  <c r="T182" i="13"/>
  <c r="U182" i="13"/>
  <c r="T183" i="13"/>
  <c r="U183" i="13"/>
  <c r="T184" i="13"/>
  <c r="U184" i="13"/>
  <c r="T185" i="13"/>
  <c r="U185" i="13"/>
  <c r="T186" i="13"/>
  <c r="U186" i="13"/>
  <c r="T187" i="13"/>
  <c r="U187" i="13"/>
  <c r="T188" i="13"/>
  <c r="U188" i="13"/>
  <c r="T189" i="13"/>
  <c r="U189" i="13"/>
  <c r="T190" i="13"/>
  <c r="U190" i="13"/>
  <c r="T191" i="13"/>
  <c r="U191" i="13"/>
  <c r="T192" i="13"/>
  <c r="U192" i="13"/>
  <c r="T193" i="13"/>
  <c r="U193" i="13"/>
  <c r="T194" i="13"/>
  <c r="U194" i="13"/>
  <c r="T195" i="13"/>
  <c r="U195" i="13"/>
  <c r="T196" i="13"/>
  <c r="U196" i="13"/>
  <c r="T197" i="13"/>
  <c r="U197" i="13"/>
  <c r="T198" i="13"/>
  <c r="U198" i="13"/>
  <c r="T199" i="13"/>
  <c r="U199" i="13"/>
  <c r="T200" i="13"/>
  <c r="U200" i="13"/>
  <c r="T201" i="13"/>
  <c r="U201" i="13"/>
  <c r="T202" i="13"/>
  <c r="U202" i="13"/>
  <c r="T203" i="13"/>
  <c r="U203" i="13"/>
  <c r="T204" i="13"/>
  <c r="U204" i="13"/>
  <c r="T205" i="13"/>
  <c r="U205" i="13"/>
  <c r="T206" i="13"/>
  <c r="U206" i="13"/>
  <c r="T207" i="13"/>
  <c r="U207" i="13"/>
  <c r="T208" i="13"/>
  <c r="U208" i="13"/>
  <c r="T209" i="13"/>
  <c r="U209" i="13"/>
  <c r="T210" i="13"/>
  <c r="U210" i="13"/>
  <c r="T211" i="13"/>
  <c r="U211" i="13"/>
  <c r="T212" i="13"/>
  <c r="U212" i="13"/>
  <c r="T213" i="13"/>
  <c r="U213" i="13"/>
  <c r="T214" i="13"/>
  <c r="U214" i="13"/>
  <c r="T215" i="13"/>
  <c r="U215" i="13"/>
  <c r="T216" i="13"/>
  <c r="U216" i="13"/>
  <c r="T217" i="13"/>
  <c r="U217" i="13"/>
  <c r="T218" i="13"/>
  <c r="U218" i="13"/>
  <c r="T219" i="13"/>
  <c r="U219" i="13"/>
  <c r="T220" i="13"/>
  <c r="U220" i="13"/>
  <c r="T221" i="13"/>
  <c r="U221" i="13"/>
  <c r="T222" i="13"/>
  <c r="U222" i="13"/>
  <c r="T223" i="13"/>
  <c r="U223" i="13"/>
  <c r="T224" i="13"/>
  <c r="U224" i="13"/>
  <c r="T225" i="13"/>
  <c r="U225" i="13"/>
  <c r="T226" i="13"/>
  <c r="U226" i="13"/>
  <c r="T227" i="13"/>
  <c r="U227" i="13"/>
  <c r="T228" i="13"/>
  <c r="U228" i="13"/>
  <c r="T229" i="13"/>
  <c r="U229" i="13"/>
  <c r="T230" i="13"/>
  <c r="U230" i="13"/>
  <c r="T231" i="13"/>
  <c r="U231" i="13"/>
  <c r="T232" i="13"/>
  <c r="U232" i="13"/>
  <c r="T233" i="13"/>
  <c r="U233" i="13"/>
  <c r="T234" i="13"/>
  <c r="U234" i="13"/>
  <c r="T235" i="13"/>
  <c r="U235" i="13"/>
  <c r="T236" i="13"/>
  <c r="U236" i="13"/>
  <c r="T237" i="13"/>
  <c r="U237" i="13"/>
  <c r="T238" i="13"/>
  <c r="U238" i="13"/>
  <c r="T239" i="13"/>
  <c r="U239" i="13"/>
  <c r="T240" i="13"/>
  <c r="U240" i="13"/>
  <c r="T241" i="13"/>
  <c r="U241" i="13"/>
  <c r="T242" i="13"/>
  <c r="U242" i="13"/>
  <c r="T243" i="13"/>
  <c r="U243" i="13"/>
  <c r="T244" i="13"/>
  <c r="U244" i="13"/>
  <c r="T245" i="13"/>
  <c r="U245" i="13"/>
  <c r="T246" i="13"/>
  <c r="U246" i="13"/>
  <c r="T247" i="13"/>
  <c r="U247" i="13"/>
  <c r="T248" i="13"/>
  <c r="U248" i="13"/>
  <c r="T249" i="13"/>
  <c r="U249" i="13"/>
  <c r="T250" i="13"/>
  <c r="U250" i="13"/>
  <c r="T251" i="13"/>
  <c r="U251" i="13"/>
  <c r="T252" i="13"/>
  <c r="U252" i="13"/>
  <c r="T253" i="13"/>
  <c r="U253" i="13"/>
  <c r="T254" i="13"/>
  <c r="U254" i="13"/>
  <c r="T255" i="13"/>
  <c r="U255" i="13"/>
  <c r="T256" i="13"/>
  <c r="U256" i="13"/>
  <c r="T257" i="13"/>
  <c r="U257" i="13"/>
  <c r="T258" i="13"/>
  <c r="U258" i="13"/>
  <c r="T259" i="13"/>
  <c r="U259" i="13"/>
  <c r="T260" i="13"/>
  <c r="U260" i="13"/>
  <c r="T261" i="13"/>
  <c r="U261" i="13"/>
  <c r="T262" i="13"/>
  <c r="U262" i="13"/>
  <c r="T263" i="13"/>
  <c r="U263" i="13"/>
  <c r="T264" i="13"/>
  <c r="U264" i="13"/>
  <c r="T265" i="13"/>
  <c r="U265" i="13"/>
  <c r="T266" i="13"/>
  <c r="U266" i="13"/>
  <c r="T267" i="13"/>
  <c r="U267" i="13"/>
  <c r="T268" i="13"/>
  <c r="U268" i="13"/>
  <c r="T269" i="13"/>
  <c r="U269" i="13"/>
  <c r="T270" i="13"/>
  <c r="U270" i="13"/>
  <c r="T271" i="13"/>
  <c r="U271" i="13"/>
  <c r="T272" i="13"/>
  <c r="U272" i="13"/>
  <c r="T273" i="13"/>
  <c r="U273" i="13"/>
  <c r="T274" i="13"/>
  <c r="U274" i="13"/>
  <c r="T275" i="13"/>
  <c r="U275" i="13"/>
  <c r="T276" i="13"/>
  <c r="U276" i="13"/>
  <c r="T277" i="13"/>
  <c r="U277" i="13"/>
  <c r="T278" i="13"/>
  <c r="U278" i="13"/>
  <c r="T279" i="13"/>
  <c r="U279" i="13"/>
  <c r="T280" i="13"/>
  <c r="U280" i="13"/>
  <c r="T281" i="13"/>
  <c r="U281" i="13"/>
  <c r="T282" i="13"/>
  <c r="U282" i="13"/>
  <c r="T283" i="13"/>
  <c r="U283" i="13"/>
  <c r="T284" i="13"/>
  <c r="U284" i="13"/>
  <c r="T285" i="13"/>
  <c r="U285" i="13"/>
  <c r="T286" i="13"/>
  <c r="U286" i="13"/>
  <c r="T287" i="13"/>
  <c r="U287" i="13"/>
  <c r="T288" i="13"/>
  <c r="U288" i="13"/>
  <c r="T289" i="13"/>
  <c r="U289" i="13"/>
  <c r="T290" i="13"/>
  <c r="U290" i="13"/>
  <c r="T291" i="13"/>
  <c r="U291" i="13"/>
  <c r="T292" i="13"/>
  <c r="U292" i="13"/>
  <c r="T293" i="13"/>
  <c r="U293" i="13"/>
  <c r="T294" i="13"/>
  <c r="U294" i="13"/>
  <c r="T295" i="13"/>
  <c r="U295" i="13"/>
  <c r="T296" i="13"/>
  <c r="U296" i="13"/>
  <c r="T297" i="13"/>
  <c r="U297" i="13"/>
  <c r="T298" i="13"/>
  <c r="U298" i="13"/>
  <c r="T299" i="13"/>
  <c r="U299" i="13"/>
  <c r="T300" i="13"/>
  <c r="U300" i="13"/>
  <c r="T301" i="13"/>
  <c r="U301" i="13"/>
  <c r="T302" i="13"/>
  <c r="U302" i="13"/>
  <c r="T303" i="13"/>
  <c r="U303" i="13"/>
  <c r="T304" i="13"/>
  <c r="U304" i="13"/>
  <c r="T305" i="13"/>
  <c r="U305" i="13"/>
  <c r="T306" i="13"/>
  <c r="U306" i="13"/>
  <c r="T307" i="13"/>
  <c r="U307" i="13"/>
  <c r="T308" i="13"/>
  <c r="U308" i="13"/>
  <c r="T309" i="13"/>
  <c r="U309" i="13"/>
  <c r="T310" i="13"/>
  <c r="U310" i="13"/>
  <c r="T311" i="13"/>
  <c r="U311" i="13"/>
  <c r="T312" i="13"/>
  <c r="U312" i="13"/>
  <c r="T313" i="13"/>
  <c r="U313" i="13"/>
  <c r="T314" i="13"/>
  <c r="U314" i="13"/>
  <c r="T315" i="13"/>
  <c r="U315" i="13"/>
  <c r="T316" i="13"/>
  <c r="U316" i="13"/>
  <c r="T317" i="13"/>
  <c r="U317" i="13"/>
  <c r="T318" i="13"/>
  <c r="U318" i="13"/>
  <c r="T319" i="13"/>
  <c r="U319" i="13"/>
  <c r="T320" i="13"/>
  <c r="U320" i="13"/>
  <c r="T321" i="13"/>
  <c r="U321" i="13"/>
  <c r="T322" i="13"/>
  <c r="U322" i="13"/>
  <c r="T323" i="13"/>
  <c r="U323" i="13"/>
  <c r="T324" i="13"/>
  <c r="U324" i="13"/>
  <c r="T325" i="13"/>
  <c r="U325" i="13"/>
  <c r="T326" i="13"/>
  <c r="U326" i="13"/>
  <c r="T327" i="13"/>
  <c r="U327" i="13"/>
  <c r="T328" i="13"/>
  <c r="U328" i="13"/>
  <c r="T329" i="13"/>
  <c r="U329" i="13"/>
  <c r="T330" i="13"/>
  <c r="U330" i="13"/>
  <c r="T331" i="13"/>
  <c r="U331" i="13"/>
  <c r="T332" i="13"/>
  <c r="U332" i="13"/>
  <c r="T333" i="13"/>
  <c r="U333" i="13"/>
  <c r="T334" i="13"/>
  <c r="U334" i="13"/>
  <c r="T335" i="13"/>
  <c r="U335" i="13"/>
  <c r="T336" i="13"/>
  <c r="U336" i="13"/>
  <c r="T337" i="13"/>
  <c r="U337" i="13"/>
  <c r="T338" i="13"/>
  <c r="U338" i="13"/>
  <c r="T339" i="13"/>
  <c r="U339" i="13"/>
  <c r="T340" i="13"/>
  <c r="U340" i="13"/>
  <c r="T341" i="13"/>
  <c r="U341" i="13"/>
  <c r="T342" i="13"/>
  <c r="U342" i="13"/>
  <c r="T343" i="13"/>
  <c r="U343" i="13"/>
  <c r="T344" i="13"/>
  <c r="U344" i="13"/>
  <c r="T345" i="13"/>
  <c r="U345" i="13"/>
  <c r="T346" i="13"/>
  <c r="U346" i="13"/>
  <c r="T347" i="13"/>
  <c r="U347" i="13"/>
  <c r="T348" i="13"/>
  <c r="U348" i="13"/>
  <c r="T349" i="13"/>
  <c r="U349" i="13"/>
  <c r="T350" i="13"/>
  <c r="U350" i="13"/>
  <c r="T351" i="13"/>
  <c r="U351" i="13"/>
  <c r="T352" i="13"/>
  <c r="U352" i="13"/>
  <c r="T353" i="13"/>
  <c r="U353" i="13"/>
  <c r="T354" i="13"/>
  <c r="U354" i="13"/>
  <c r="T355" i="13"/>
  <c r="U355" i="13"/>
  <c r="T356" i="13"/>
  <c r="U356" i="13"/>
  <c r="T357" i="13"/>
  <c r="U357" i="13"/>
  <c r="T358" i="13"/>
  <c r="U358" i="13"/>
  <c r="T359" i="13"/>
  <c r="U359" i="13"/>
  <c r="T360" i="13"/>
  <c r="U360" i="13"/>
  <c r="T361" i="13"/>
  <c r="U361" i="13"/>
  <c r="T362" i="13"/>
  <c r="U362" i="13"/>
  <c r="T363" i="13"/>
  <c r="U363" i="13"/>
  <c r="T364" i="13"/>
  <c r="U364" i="13"/>
  <c r="T365" i="13"/>
  <c r="U365" i="13"/>
  <c r="T366" i="13"/>
  <c r="U366" i="13"/>
  <c r="T367" i="13"/>
  <c r="U367" i="13"/>
  <c r="T368" i="13"/>
  <c r="U368" i="13"/>
  <c r="T369" i="13"/>
  <c r="U369" i="13"/>
  <c r="T370" i="13"/>
  <c r="U370" i="13"/>
  <c r="T371" i="13"/>
  <c r="U371" i="13"/>
  <c r="T372" i="13"/>
  <c r="U372" i="13"/>
  <c r="T373" i="13"/>
  <c r="U373" i="13"/>
  <c r="T374" i="13"/>
  <c r="U374" i="13"/>
  <c r="T375" i="13"/>
  <c r="U375" i="13"/>
  <c r="T376" i="13"/>
  <c r="U376" i="13"/>
  <c r="T377" i="13"/>
  <c r="U377" i="13"/>
  <c r="T378" i="13"/>
  <c r="U378" i="13"/>
  <c r="T379" i="13"/>
  <c r="U379" i="13"/>
  <c r="T380" i="13"/>
  <c r="U380" i="13"/>
  <c r="T381" i="13"/>
  <c r="U381" i="13"/>
  <c r="T382" i="13"/>
  <c r="U382" i="13"/>
  <c r="T383" i="13"/>
  <c r="U383" i="13"/>
  <c r="T384" i="13"/>
  <c r="U384" i="13"/>
  <c r="T385" i="13"/>
  <c r="U385" i="13"/>
  <c r="T386" i="13"/>
  <c r="U386" i="13"/>
  <c r="T387" i="13"/>
  <c r="U387" i="13"/>
  <c r="T388" i="13"/>
  <c r="U388" i="13"/>
  <c r="T389" i="13"/>
  <c r="U389" i="13"/>
  <c r="T390" i="13"/>
  <c r="U390" i="13"/>
  <c r="T391" i="13"/>
  <c r="U391" i="13"/>
  <c r="T392" i="13"/>
  <c r="U392" i="13"/>
  <c r="T393" i="13"/>
  <c r="U393" i="13"/>
  <c r="T394" i="13"/>
  <c r="U394" i="13"/>
  <c r="T395" i="13"/>
  <c r="U395" i="13"/>
  <c r="T396" i="13"/>
  <c r="U396" i="13"/>
  <c r="T397" i="13"/>
  <c r="U397" i="13"/>
  <c r="T398" i="13"/>
  <c r="U398" i="13"/>
  <c r="T399" i="13"/>
  <c r="U399" i="13"/>
  <c r="T400" i="13"/>
  <c r="U400" i="13"/>
  <c r="T401" i="13"/>
  <c r="U401" i="13"/>
  <c r="T402" i="13"/>
  <c r="U402" i="13"/>
  <c r="T403" i="13"/>
  <c r="U403" i="13"/>
  <c r="T404" i="13"/>
  <c r="U404" i="13"/>
  <c r="T405" i="13"/>
  <c r="U405" i="13"/>
  <c r="T406" i="13"/>
  <c r="U406" i="13"/>
  <c r="T407" i="13"/>
  <c r="U407" i="13"/>
  <c r="T408" i="13"/>
  <c r="U408" i="13"/>
  <c r="T409" i="13"/>
  <c r="U409" i="13"/>
  <c r="T410" i="13"/>
  <c r="U410" i="13"/>
  <c r="T411" i="13"/>
  <c r="U411" i="13"/>
  <c r="T412" i="13"/>
  <c r="U412" i="13"/>
  <c r="T413" i="13"/>
  <c r="U413" i="13"/>
  <c r="T414" i="13"/>
  <c r="U414" i="13"/>
  <c r="T415" i="13"/>
  <c r="U415" i="13"/>
  <c r="T416" i="13"/>
  <c r="U416" i="13"/>
  <c r="T417" i="13"/>
  <c r="U417" i="13"/>
  <c r="T418" i="13"/>
  <c r="U418" i="13"/>
  <c r="T419" i="13"/>
  <c r="U419" i="13"/>
  <c r="T420" i="13"/>
  <c r="U420" i="13"/>
  <c r="T421" i="13"/>
  <c r="U421" i="13"/>
  <c r="T422" i="13"/>
  <c r="U422" i="13"/>
  <c r="T423" i="13"/>
  <c r="U423" i="13"/>
  <c r="T424" i="13"/>
  <c r="U424" i="13"/>
  <c r="T425" i="13"/>
  <c r="U425" i="13"/>
  <c r="T426" i="13"/>
  <c r="U426" i="13"/>
  <c r="T427" i="13"/>
  <c r="U427" i="13"/>
  <c r="T428" i="13"/>
  <c r="U428" i="13"/>
  <c r="U2" i="13"/>
  <c r="T2" i="13"/>
  <c r="L428" i="13"/>
  <c r="M428" i="13"/>
  <c r="N428" i="13"/>
  <c r="O428" i="13"/>
  <c r="P428" i="13"/>
  <c r="Q428" i="13"/>
  <c r="R428" i="13"/>
  <c r="S428" i="13"/>
  <c r="L3" i="13"/>
  <c r="M3" i="13"/>
  <c r="N3" i="13"/>
  <c r="O3" i="13"/>
  <c r="P3" i="13"/>
  <c r="Q3" i="13"/>
  <c r="R3" i="13"/>
  <c r="S3" i="13"/>
  <c r="L4" i="13"/>
  <c r="M4" i="13"/>
  <c r="N4" i="13"/>
  <c r="O4" i="13"/>
  <c r="P4" i="13"/>
  <c r="Q4" i="13"/>
  <c r="R4" i="13"/>
  <c r="S4" i="13"/>
  <c r="L5" i="13"/>
  <c r="M5" i="13"/>
  <c r="N5" i="13"/>
  <c r="O5" i="13"/>
  <c r="P5" i="13"/>
  <c r="Q5" i="13"/>
  <c r="R5" i="13"/>
  <c r="S5" i="13"/>
  <c r="L6" i="13"/>
  <c r="M6" i="13"/>
  <c r="N6" i="13"/>
  <c r="O6" i="13"/>
  <c r="P6" i="13"/>
  <c r="Q6" i="13"/>
  <c r="R6" i="13"/>
  <c r="S6" i="13"/>
  <c r="L7" i="13"/>
  <c r="M7" i="13"/>
  <c r="N7" i="13"/>
  <c r="O7" i="13"/>
  <c r="P7" i="13"/>
  <c r="Q7" i="13"/>
  <c r="R7" i="13"/>
  <c r="S7" i="13"/>
  <c r="L8" i="13"/>
  <c r="M8" i="13"/>
  <c r="N8" i="13"/>
  <c r="O8" i="13"/>
  <c r="P8" i="13"/>
  <c r="Q8" i="13"/>
  <c r="R8" i="13"/>
  <c r="S8" i="13"/>
  <c r="L9" i="13"/>
  <c r="M9" i="13"/>
  <c r="N9" i="13"/>
  <c r="O9" i="13"/>
  <c r="P9" i="13"/>
  <c r="Q9" i="13"/>
  <c r="R9" i="13"/>
  <c r="S9" i="13"/>
  <c r="L10" i="13"/>
  <c r="M10" i="13"/>
  <c r="N10" i="13"/>
  <c r="O10" i="13"/>
  <c r="P10" i="13"/>
  <c r="Q10" i="13"/>
  <c r="R10" i="13"/>
  <c r="S10" i="13"/>
  <c r="L11" i="13"/>
  <c r="M11" i="13"/>
  <c r="N11" i="13"/>
  <c r="O11" i="13"/>
  <c r="P11" i="13"/>
  <c r="Q11" i="13"/>
  <c r="R11" i="13"/>
  <c r="S11" i="13"/>
  <c r="L12" i="13"/>
  <c r="M12" i="13"/>
  <c r="N12" i="13"/>
  <c r="O12" i="13"/>
  <c r="P12" i="13"/>
  <c r="Q12" i="13"/>
  <c r="R12" i="13"/>
  <c r="S12" i="13"/>
  <c r="L13" i="13"/>
  <c r="M13" i="13"/>
  <c r="N13" i="13"/>
  <c r="O13" i="13"/>
  <c r="P13" i="13"/>
  <c r="Q13" i="13"/>
  <c r="R13" i="13"/>
  <c r="S13" i="13"/>
  <c r="L14" i="13"/>
  <c r="M14" i="13"/>
  <c r="N14" i="13"/>
  <c r="O14" i="13"/>
  <c r="P14" i="13"/>
  <c r="Q14" i="13"/>
  <c r="R14" i="13"/>
  <c r="S14" i="13"/>
  <c r="L15" i="13"/>
  <c r="M15" i="13"/>
  <c r="N15" i="13"/>
  <c r="O15" i="13"/>
  <c r="P15" i="13"/>
  <c r="Q15" i="13"/>
  <c r="R15" i="13"/>
  <c r="S15" i="13"/>
  <c r="L16" i="13"/>
  <c r="M16" i="13"/>
  <c r="N16" i="13"/>
  <c r="O16" i="13"/>
  <c r="P16" i="13"/>
  <c r="Q16" i="13"/>
  <c r="R16" i="13"/>
  <c r="S16" i="13"/>
  <c r="L17" i="13"/>
  <c r="M17" i="13"/>
  <c r="N17" i="13"/>
  <c r="O17" i="13"/>
  <c r="P17" i="13"/>
  <c r="Q17" i="13"/>
  <c r="R17" i="13"/>
  <c r="S17" i="13"/>
  <c r="L18" i="13"/>
  <c r="M18" i="13"/>
  <c r="N18" i="13"/>
  <c r="O18" i="13"/>
  <c r="P18" i="13"/>
  <c r="Q18" i="13"/>
  <c r="R18" i="13"/>
  <c r="S18" i="13"/>
  <c r="L19" i="13"/>
  <c r="M19" i="13"/>
  <c r="N19" i="13"/>
  <c r="O19" i="13"/>
  <c r="P19" i="13"/>
  <c r="Q19" i="13"/>
  <c r="R19" i="13"/>
  <c r="S19" i="13"/>
  <c r="L20" i="13"/>
  <c r="M20" i="13"/>
  <c r="N20" i="13"/>
  <c r="O20" i="13"/>
  <c r="P20" i="13"/>
  <c r="Q20" i="13"/>
  <c r="R20" i="13"/>
  <c r="S20" i="13"/>
  <c r="L21" i="13"/>
  <c r="M21" i="13"/>
  <c r="N21" i="13"/>
  <c r="O21" i="13"/>
  <c r="P21" i="13"/>
  <c r="Q21" i="13"/>
  <c r="R21" i="13"/>
  <c r="S21" i="13"/>
  <c r="L22" i="13"/>
  <c r="M22" i="13"/>
  <c r="N22" i="13"/>
  <c r="O22" i="13"/>
  <c r="P22" i="13"/>
  <c r="Q22" i="13"/>
  <c r="R22" i="13"/>
  <c r="S22" i="13"/>
  <c r="L23" i="13"/>
  <c r="M23" i="13"/>
  <c r="N23" i="13"/>
  <c r="O23" i="13"/>
  <c r="P23" i="13"/>
  <c r="Q23" i="13"/>
  <c r="R23" i="13"/>
  <c r="S23" i="13"/>
  <c r="L24" i="13"/>
  <c r="M24" i="13"/>
  <c r="N24" i="13"/>
  <c r="O24" i="13"/>
  <c r="P24" i="13"/>
  <c r="Q24" i="13"/>
  <c r="R24" i="13"/>
  <c r="S24" i="13"/>
  <c r="L25" i="13"/>
  <c r="M25" i="13"/>
  <c r="N25" i="13"/>
  <c r="O25" i="13"/>
  <c r="P25" i="13"/>
  <c r="Q25" i="13"/>
  <c r="R25" i="13"/>
  <c r="S25" i="13"/>
  <c r="L26" i="13"/>
  <c r="M26" i="13"/>
  <c r="N26" i="13"/>
  <c r="O26" i="13"/>
  <c r="P26" i="13"/>
  <c r="Q26" i="13"/>
  <c r="R26" i="13"/>
  <c r="S26" i="13"/>
  <c r="L27" i="13"/>
  <c r="M27" i="13"/>
  <c r="N27" i="13"/>
  <c r="O27" i="13"/>
  <c r="P27" i="13"/>
  <c r="Q27" i="13"/>
  <c r="R27" i="13"/>
  <c r="S27" i="13"/>
  <c r="L28" i="13"/>
  <c r="M28" i="13"/>
  <c r="N28" i="13"/>
  <c r="O28" i="13"/>
  <c r="P28" i="13"/>
  <c r="Q28" i="13"/>
  <c r="R28" i="13"/>
  <c r="S28" i="13"/>
  <c r="L29" i="13"/>
  <c r="M29" i="13"/>
  <c r="N29" i="13"/>
  <c r="O29" i="13"/>
  <c r="P29" i="13"/>
  <c r="Q29" i="13"/>
  <c r="R29" i="13"/>
  <c r="S29" i="13"/>
  <c r="L30" i="13"/>
  <c r="M30" i="13"/>
  <c r="N30" i="13"/>
  <c r="O30" i="13"/>
  <c r="P30" i="13"/>
  <c r="Q30" i="13"/>
  <c r="R30" i="13"/>
  <c r="S30" i="13"/>
  <c r="L31" i="13"/>
  <c r="M31" i="13"/>
  <c r="N31" i="13"/>
  <c r="O31" i="13"/>
  <c r="P31" i="13"/>
  <c r="Q31" i="13"/>
  <c r="R31" i="13"/>
  <c r="S31" i="13"/>
  <c r="L32" i="13"/>
  <c r="M32" i="13"/>
  <c r="N32" i="13"/>
  <c r="O32" i="13"/>
  <c r="P32" i="13"/>
  <c r="Q32" i="13"/>
  <c r="R32" i="13"/>
  <c r="S32" i="13"/>
  <c r="L33" i="13"/>
  <c r="M33" i="13"/>
  <c r="N33" i="13"/>
  <c r="O33" i="13"/>
  <c r="P33" i="13"/>
  <c r="Q33" i="13"/>
  <c r="R33" i="13"/>
  <c r="S33" i="13"/>
  <c r="L34" i="13"/>
  <c r="M34" i="13"/>
  <c r="N34" i="13"/>
  <c r="O34" i="13"/>
  <c r="P34" i="13"/>
  <c r="Q34" i="13"/>
  <c r="R34" i="13"/>
  <c r="S34" i="13"/>
  <c r="L35" i="13"/>
  <c r="M35" i="13"/>
  <c r="N35" i="13"/>
  <c r="O35" i="13"/>
  <c r="P35" i="13"/>
  <c r="Q35" i="13"/>
  <c r="R35" i="13"/>
  <c r="S35" i="13"/>
  <c r="L36" i="13"/>
  <c r="M36" i="13"/>
  <c r="N36" i="13"/>
  <c r="O36" i="13"/>
  <c r="P36" i="13"/>
  <c r="Q36" i="13"/>
  <c r="R36" i="13"/>
  <c r="S36" i="13"/>
  <c r="L37" i="13"/>
  <c r="M37" i="13"/>
  <c r="N37" i="13"/>
  <c r="O37" i="13"/>
  <c r="P37" i="13"/>
  <c r="Q37" i="13"/>
  <c r="R37" i="13"/>
  <c r="S37" i="13"/>
  <c r="L38" i="13"/>
  <c r="M38" i="13"/>
  <c r="N38" i="13"/>
  <c r="O38" i="13"/>
  <c r="P38" i="13"/>
  <c r="Q38" i="13"/>
  <c r="R38" i="13"/>
  <c r="S38" i="13"/>
  <c r="L39" i="13"/>
  <c r="M39" i="13"/>
  <c r="N39" i="13"/>
  <c r="O39" i="13"/>
  <c r="P39" i="13"/>
  <c r="Q39" i="13"/>
  <c r="R39" i="13"/>
  <c r="S39" i="13"/>
  <c r="L40" i="13"/>
  <c r="M40" i="13"/>
  <c r="N40" i="13"/>
  <c r="O40" i="13"/>
  <c r="P40" i="13"/>
  <c r="Q40" i="13"/>
  <c r="R40" i="13"/>
  <c r="S40" i="13"/>
  <c r="L41" i="13"/>
  <c r="M41" i="13"/>
  <c r="N41" i="13"/>
  <c r="O41" i="13"/>
  <c r="P41" i="13"/>
  <c r="Q41" i="13"/>
  <c r="R41" i="13"/>
  <c r="S41" i="13"/>
  <c r="L42" i="13"/>
  <c r="M42" i="13"/>
  <c r="N42" i="13"/>
  <c r="O42" i="13"/>
  <c r="P42" i="13"/>
  <c r="Q42" i="13"/>
  <c r="R42" i="13"/>
  <c r="S42" i="13"/>
  <c r="L43" i="13"/>
  <c r="M43" i="13"/>
  <c r="N43" i="13"/>
  <c r="O43" i="13"/>
  <c r="P43" i="13"/>
  <c r="Q43" i="13"/>
  <c r="R43" i="13"/>
  <c r="S43" i="13"/>
  <c r="L44" i="13"/>
  <c r="M44" i="13"/>
  <c r="N44" i="13"/>
  <c r="O44" i="13"/>
  <c r="P44" i="13"/>
  <c r="Q44" i="13"/>
  <c r="R44" i="13"/>
  <c r="S44" i="13"/>
  <c r="L45" i="13"/>
  <c r="M45" i="13"/>
  <c r="N45" i="13"/>
  <c r="O45" i="13"/>
  <c r="P45" i="13"/>
  <c r="Q45" i="13"/>
  <c r="R45" i="13"/>
  <c r="S45" i="13"/>
  <c r="L46" i="13"/>
  <c r="M46" i="13"/>
  <c r="N46" i="13"/>
  <c r="O46" i="13"/>
  <c r="P46" i="13"/>
  <c r="Q46" i="13"/>
  <c r="R46" i="13"/>
  <c r="S46" i="13"/>
  <c r="L47" i="13"/>
  <c r="M47" i="13"/>
  <c r="N47" i="13"/>
  <c r="O47" i="13"/>
  <c r="P47" i="13"/>
  <c r="Q47" i="13"/>
  <c r="R47" i="13"/>
  <c r="S47" i="13"/>
  <c r="L48" i="13"/>
  <c r="M48" i="13"/>
  <c r="N48" i="13"/>
  <c r="O48" i="13"/>
  <c r="P48" i="13"/>
  <c r="Q48" i="13"/>
  <c r="R48" i="13"/>
  <c r="S48" i="13"/>
  <c r="L49" i="13"/>
  <c r="M49" i="13"/>
  <c r="N49" i="13"/>
  <c r="O49" i="13"/>
  <c r="P49" i="13"/>
  <c r="Q49" i="13"/>
  <c r="R49" i="13"/>
  <c r="S49" i="13"/>
  <c r="L50" i="13"/>
  <c r="M50" i="13"/>
  <c r="N50" i="13"/>
  <c r="O50" i="13"/>
  <c r="P50" i="13"/>
  <c r="Q50" i="13"/>
  <c r="R50" i="13"/>
  <c r="S50" i="13"/>
  <c r="L51" i="13"/>
  <c r="M51" i="13"/>
  <c r="N51" i="13"/>
  <c r="O51" i="13"/>
  <c r="P51" i="13"/>
  <c r="Q51" i="13"/>
  <c r="R51" i="13"/>
  <c r="S51" i="13"/>
  <c r="L52" i="13"/>
  <c r="M52" i="13"/>
  <c r="N52" i="13"/>
  <c r="O52" i="13"/>
  <c r="P52" i="13"/>
  <c r="Q52" i="13"/>
  <c r="R52" i="13"/>
  <c r="S52" i="13"/>
  <c r="L53" i="13"/>
  <c r="M53" i="13"/>
  <c r="N53" i="13"/>
  <c r="O53" i="13"/>
  <c r="P53" i="13"/>
  <c r="Q53" i="13"/>
  <c r="R53" i="13"/>
  <c r="S53" i="13"/>
  <c r="L54" i="13"/>
  <c r="M54" i="13"/>
  <c r="N54" i="13"/>
  <c r="O54" i="13"/>
  <c r="P54" i="13"/>
  <c r="Q54" i="13"/>
  <c r="R54" i="13"/>
  <c r="S54" i="13"/>
  <c r="L55" i="13"/>
  <c r="M55" i="13"/>
  <c r="N55" i="13"/>
  <c r="O55" i="13"/>
  <c r="P55" i="13"/>
  <c r="Q55" i="13"/>
  <c r="R55" i="13"/>
  <c r="S55" i="13"/>
  <c r="L56" i="13"/>
  <c r="M56" i="13"/>
  <c r="N56" i="13"/>
  <c r="O56" i="13"/>
  <c r="P56" i="13"/>
  <c r="Q56" i="13"/>
  <c r="R56" i="13"/>
  <c r="S56" i="13"/>
  <c r="L57" i="13"/>
  <c r="M57" i="13"/>
  <c r="N57" i="13"/>
  <c r="O57" i="13"/>
  <c r="P57" i="13"/>
  <c r="Q57" i="13"/>
  <c r="R57" i="13"/>
  <c r="S57" i="13"/>
  <c r="L58" i="13"/>
  <c r="M58" i="13"/>
  <c r="N58" i="13"/>
  <c r="O58" i="13"/>
  <c r="P58" i="13"/>
  <c r="Q58" i="13"/>
  <c r="R58" i="13"/>
  <c r="S58" i="13"/>
  <c r="L59" i="13"/>
  <c r="M59" i="13"/>
  <c r="N59" i="13"/>
  <c r="O59" i="13"/>
  <c r="P59" i="13"/>
  <c r="Q59" i="13"/>
  <c r="R59" i="13"/>
  <c r="S59" i="13"/>
  <c r="L60" i="13"/>
  <c r="M60" i="13"/>
  <c r="N60" i="13"/>
  <c r="O60" i="13"/>
  <c r="P60" i="13"/>
  <c r="Q60" i="13"/>
  <c r="R60" i="13"/>
  <c r="S60" i="13"/>
  <c r="L61" i="13"/>
  <c r="M61" i="13"/>
  <c r="N61" i="13"/>
  <c r="O61" i="13"/>
  <c r="P61" i="13"/>
  <c r="Q61" i="13"/>
  <c r="R61" i="13"/>
  <c r="S61" i="13"/>
  <c r="L62" i="13"/>
  <c r="M62" i="13"/>
  <c r="N62" i="13"/>
  <c r="O62" i="13"/>
  <c r="P62" i="13"/>
  <c r="Q62" i="13"/>
  <c r="R62" i="13"/>
  <c r="S62" i="13"/>
  <c r="L63" i="13"/>
  <c r="M63" i="13"/>
  <c r="N63" i="13"/>
  <c r="O63" i="13"/>
  <c r="P63" i="13"/>
  <c r="Q63" i="13"/>
  <c r="R63" i="13"/>
  <c r="S63" i="13"/>
  <c r="L64" i="13"/>
  <c r="M64" i="13"/>
  <c r="N64" i="13"/>
  <c r="O64" i="13"/>
  <c r="P64" i="13"/>
  <c r="Q64" i="13"/>
  <c r="R64" i="13"/>
  <c r="S64" i="13"/>
  <c r="L65" i="13"/>
  <c r="M65" i="13"/>
  <c r="N65" i="13"/>
  <c r="O65" i="13"/>
  <c r="P65" i="13"/>
  <c r="Q65" i="13"/>
  <c r="R65" i="13"/>
  <c r="S65" i="13"/>
  <c r="L66" i="13"/>
  <c r="M66" i="13"/>
  <c r="N66" i="13"/>
  <c r="O66" i="13"/>
  <c r="P66" i="13"/>
  <c r="Q66" i="13"/>
  <c r="R66" i="13"/>
  <c r="S66" i="13"/>
  <c r="L67" i="13"/>
  <c r="M67" i="13"/>
  <c r="N67" i="13"/>
  <c r="O67" i="13"/>
  <c r="P67" i="13"/>
  <c r="Q67" i="13"/>
  <c r="R67" i="13"/>
  <c r="S67" i="13"/>
  <c r="L68" i="13"/>
  <c r="M68" i="13"/>
  <c r="N68" i="13"/>
  <c r="O68" i="13"/>
  <c r="P68" i="13"/>
  <c r="Q68" i="13"/>
  <c r="R68" i="13"/>
  <c r="S68" i="13"/>
  <c r="L69" i="13"/>
  <c r="M69" i="13"/>
  <c r="N69" i="13"/>
  <c r="O69" i="13"/>
  <c r="P69" i="13"/>
  <c r="Q69" i="13"/>
  <c r="R69" i="13"/>
  <c r="S69" i="13"/>
  <c r="L70" i="13"/>
  <c r="M70" i="13"/>
  <c r="N70" i="13"/>
  <c r="O70" i="13"/>
  <c r="P70" i="13"/>
  <c r="Q70" i="13"/>
  <c r="R70" i="13"/>
  <c r="S70" i="13"/>
  <c r="L71" i="13"/>
  <c r="M71" i="13"/>
  <c r="N71" i="13"/>
  <c r="O71" i="13"/>
  <c r="P71" i="13"/>
  <c r="Q71" i="13"/>
  <c r="R71" i="13"/>
  <c r="S71" i="13"/>
  <c r="L72" i="13"/>
  <c r="M72" i="13"/>
  <c r="N72" i="13"/>
  <c r="O72" i="13"/>
  <c r="P72" i="13"/>
  <c r="Q72" i="13"/>
  <c r="R72" i="13"/>
  <c r="S72" i="13"/>
  <c r="L73" i="13"/>
  <c r="M73" i="13"/>
  <c r="N73" i="13"/>
  <c r="O73" i="13"/>
  <c r="P73" i="13"/>
  <c r="Q73" i="13"/>
  <c r="R73" i="13"/>
  <c r="S73" i="13"/>
  <c r="L74" i="13"/>
  <c r="M74" i="13"/>
  <c r="N74" i="13"/>
  <c r="O74" i="13"/>
  <c r="P74" i="13"/>
  <c r="Q74" i="13"/>
  <c r="R74" i="13"/>
  <c r="S74" i="13"/>
  <c r="L75" i="13"/>
  <c r="M75" i="13"/>
  <c r="N75" i="13"/>
  <c r="O75" i="13"/>
  <c r="P75" i="13"/>
  <c r="Q75" i="13"/>
  <c r="R75" i="13"/>
  <c r="S75" i="13"/>
  <c r="L76" i="13"/>
  <c r="M76" i="13"/>
  <c r="N76" i="13"/>
  <c r="O76" i="13"/>
  <c r="P76" i="13"/>
  <c r="Q76" i="13"/>
  <c r="R76" i="13"/>
  <c r="S76" i="13"/>
  <c r="L77" i="13"/>
  <c r="M77" i="13"/>
  <c r="N77" i="13"/>
  <c r="O77" i="13"/>
  <c r="P77" i="13"/>
  <c r="Q77" i="13"/>
  <c r="R77" i="13"/>
  <c r="S77" i="13"/>
  <c r="L78" i="13"/>
  <c r="M78" i="13"/>
  <c r="N78" i="13"/>
  <c r="O78" i="13"/>
  <c r="P78" i="13"/>
  <c r="Q78" i="13"/>
  <c r="R78" i="13"/>
  <c r="S78" i="13"/>
  <c r="L79" i="13"/>
  <c r="M79" i="13"/>
  <c r="N79" i="13"/>
  <c r="O79" i="13"/>
  <c r="P79" i="13"/>
  <c r="Q79" i="13"/>
  <c r="R79" i="13"/>
  <c r="S79" i="13"/>
  <c r="L80" i="13"/>
  <c r="M80" i="13"/>
  <c r="N80" i="13"/>
  <c r="O80" i="13"/>
  <c r="P80" i="13"/>
  <c r="Q80" i="13"/>
  <c r="R80" i="13"/>
  <c r="S80" i="13"/>
  <c r="L81" i="13"/>
  <c r="M81" i="13"/>
  <c r="N81" i="13"/>
  <c r="O81" i="13"/>
  <c r="P81" i="13"/>
  <c r="Q81" i="13"/>
  <c r="R81" i="13"/>
  <c r="S81" i="13"/>
  <c r="L82" i="13"/>
  <c r="M82" i="13"/>
  <c r="N82" i="13"/>
  <c r="O82" i="13"/>
  <c r="P82" i="13"/>
  <c r="Q82" i="13"/>
  <c r="R82" i="13"/>
  <c r="S82" i="13"/>
  <c r="L83" i="13"/>
  <c r="M83" i="13"/>
  <c r="N83" i="13"/>
  <c r="O83" i="13"/>
  <c r="P83" i="13"/>
  <c r="Q83" i="13"/>
  <c r="R83" i="13"/>
  <c r="S83" i="13"/>
  <c r="L84" i="13"/>
  <c r="M84" i="13"/>
  <c r="N84" i="13"/>
  <c r="O84" i="13"/>
  <c r="P84" i="13"/>
  <c r="Q84" i="13"/>
  <c r="R84" i="13"/>
  <c r="S84" i="13"/>
  <c r="L85" i="13"/>
  <c r="M85" i="13"/>
  <c r="N85" i="13"/>
  <c r="O85" i="13"/>
  <c r="P85" i="13"/>
  <c r="Q85" i="13"/>
  <c r="R85" i="13"/>
  <c r="S85" i="13"/>
  <c r="L86" i="13"/>
  <c r="M86" i="13"/>
  <c r="N86" i="13"/>
  <c r="O86" i="13"/>
  <c r="P86" i="13"/>
  <c r="Q86" i="13"/>
  <c r="R86" i="13"/>
  <c r="S86" i="13"/>
  <c r="L87" i="13"/>
  <c r="M87" i="13"/>
  <c r="N87" i="13"/>
  <c r="O87" i="13"/>
  <c r="P87" i="13"/>
  <c r="Q87" i="13"/>
  <c r="R87" i="13"/>
  <c r="S87" i="13"/>
  <c r="L88" i="13"/>
  <c r="M88" i="13"/>
  <c r="N88" i="13"/>
  <c r="O88" i="13"/>
  <c r="P88" i="13"/>
  <c r="Q88" i="13"/>
  <c r="R88" i="13"/>
  <c r="S88" i="13"/>
  <c r="L89" i="13"/>
  <c r="M89" i="13"/>
  <c r="N89" i="13"/>
  <c r="O89" i="13"/>
  <c r="P89" i="13"/>
  <c r="Q89" i="13"/>
  <c r="R89" i="13"/>
  <c r="S89" i="13"/>
  <c r="L90" i="13"/>
  <c r="M90" i="13"/>
  <c r="N90" i="13"/>
  <c r="O90" i="13"/>
  <c r="P90" i="13"/>
  <c r="Q90" i="13"/>
  <c r="R90" i="13"/>
  <c r="S90" i="13"/>
  <c r="L91" i="13"/>
  <c r="M91" i="13"/>
  <c r="N91" i="13"/>
  <c r="O91" i="13"/>
  <c r="P91" i="13"/>
  <c r="Q91" i="13"/>
  <c r="R91" i="13"/>
  <c r="S91" i="13"/>
  <c r="L92" i="13"/>
  <c r="M92" i="13"/>
  <c r="N92" i="13"/>
  <c r="O92" i="13"/>
  <c r="P92" i="13"/>
  <c r="Q92" i="13"/>
  <c r="R92" i="13"/>
  <c r="S92" i="13"/>
  <c r="L93" i="13"/>
  <c r="M93" i="13"/>
  <c r="N93" i="13"/>
  <c r="O93" i="13"/>
  <c r="P93" i="13"/>
  <c r="Q93" i="13"/>
  <c r="R93" i="13"/>
  <c r="S93" i="13"/>
  <c r="L94" i="13"/>
  <c r="M94" i="13"/>
  <c r="N94" i="13"/>
  <c r="O94" i="13"/>
  <c r="P94" i="13"/>
  <c r="Q94" i="13"/>
  <c r="R94" i="13"/>
  <c r="S94" i="13"/>
  <c r="L95" i="13"/>
  <c r="M95" i="13"/>
  <c r="N95" i="13"/>
  <c r="O95" i="13"/>
  <c r="P95" i="13"/>
  <c r="Q95" i="13"/>
  <c r="R95" i="13"/>
  <c r="S95" i="13"/>
  <c r="L96" i="13"/>
  <c r="M96" i="13"/>
  <c r="N96" i="13"/>
  <c r="O96" i="13"/>
  <c r="P96" i="13"/>
  <c r="Q96" i="13"/>
  <c r="R96" i="13"/>
  <c r="S96" i="13"/>
  <c r="L97" i="13"/>
  <c r="M97" i="13"/>
  <c r="N97" i="13"/>
  <c r="O97" i="13"/>
  <c r="P97" i="13"/>
  <c r="Q97" i="13"/>
  <c r="R97" i="13"/>
  <c r="S97" i="13"/>
  <c r="L98" i="13"/>
  <c r="M98" i="13"/>
  <c r="N98" i="13"/>
  <c r="O98" i="13"/>
  <c r="P98" i="13"/>
  <c r="Q98" i="13"/>
  <c r="R98" i="13"/>
  <c r="S98" i="13"/>
  <c r="L99" i="13"/>
  <c r="M99" i="13"/>
  <c r="N99" i="13"/>
  <c r="O99" i="13"/>
  <c r="P99" i="13"/>
  <c r="Q99" i="13"/>
  <c r="R99" i="13"/>
  <c r="S99" i="13"/>
  <c r="L100" i="13"/>
  <c r="M100" i="13"/>
  <c r="N100" i="13"/>
  <c r="O100" i="13"/>
  <c r="P100" i="13"/>
  <c r="Q100" i="13"/>
  <c r="R100" i="13"/>
  <c r="S100" i="13"/>
  <c r="L101" i="13"/>
  <c r="M101" i="13"/>
  <c r="N101" i="13"/>
  <c r="O101" i="13"/>
  <c r="P101" i="13"/>
  <c r="Q101" i="13"/>
  <c r="R101" i="13"/>
  <c r="S101" i="13"/>
  <c r="L102" i="13"/>
  <c r="M102" i="13"/>
  <c r="N102" i="13"/>
  <c r="O102" i="13"/>
  <c r="P102" i="13"/>
  <c r="Q102" i="13"/>
  <c r="R102" i="13"/>
  <c r="S102" i="13"/>
  <c r="L103" i="13"/>
  <c r="M103" i="13"/>
  <c r="N103" i="13"/>
  <c r="O103" i="13"/>
  <c r="P103" i="13"/>
  <c r="Q103" i="13"/>
  <c r="R103" i="13"/>
  <c r="S103" i="13"/>
  <c r="L104" i="13"/>
  <c r="M104" i="13"/>
  <c r="N104" i="13"/>
  <c r="O104" i="13"/>
  <c r="P104" i="13"/>
  <c r="Q104" i="13"/>
  <c r="R104" i="13"/>
  <c r="S104" i="13"/>
  <c r="L105" i="13"/>
  <c r="M105" i="13"/>
  <c r="N105" i="13"/>
  <c r="O105" i="13"/>
  <c r="P105" i="13"/>
  <c r="Q105" i="13"/>
  <c r="R105" i="13"/>
  <c r="S105" i="13"/>
  <c r="L106" i="13"/>
  <c r="M106" i="13"/>
  <c r="N106" i="13"/>
  <c r="O106" i="13"/>
  <c r="P106" i="13"/>
  <c r="Q106" i="13"/>
  <c r="R106" i="13"/>
  <c r="S106" i="13"/>
  <c r="L107" i="13"/>
  <c r="M107" i="13"/>
  <c r="N107" i="13"/>
  <c r="O107" i="13"/>
  <c r="P107" i="13"/>
  <c r="Q107" i="13"/>
  <c r="R107" i="13"/>
  <c r="S107" i="13"/>
  <c r="L108" i="13"/>
  <c r="M108" i="13"/>
  <c r="N108" i="13"/>
  <c r="O108" i="13"/>
  <c r="P108" i="13"/>
  <c r="Q108" i="13"/>
  <c r="R108" i="13"/>
  <c r="S108" i="13"/>
  <c r="L109" i="13"/>
  <c r="M109" i="13"/>
  <c r="N109" i="13"/>
  <c r="O109" i="13"/>
  <c r="P109" i="13"/>
  <c r="Q109" i="13"/>
  <c r="R109" i="13"/>
  <c r="S109" i="13"/>
  <c r="L110" i="13"/>
  <c r="M110" i="13"/>
  <c r="N110" i="13"/>
  <c r="O110" i="13"/>
  <c r="P110" i="13"/>
  <c r="Q110" i="13"/>
  <c r="R110" i="13"/>
  <c r="S110" i="13"/>
  <c r="L111" i="13"/>
  <c r="M111" i="13"/>
  <c r="N111" i="13"/>
  <c r="O111" i="13"/>
  <c r="P111" i="13"/>
  <c r="Q111" i="13"/>
  <c r="R111" i="13"/>
  <c r="S111" i="13"/>
  <c r="L112" i="13"/>
  <c r="M112" i="13"/>
  <c r="N112" i="13"/>
  <c r="O112" i="13"/>
  <c r="P112" i="13"/>
  <c r="Q112" i="13"/>
  <c r="R112" i="13"/>
  <c r="S112" i="13"/>
  <c r="L113" i="13"/>
  <c r="M113" i="13"/>
  <c r="N113" i="13"/>
  <c r="O113" i="13"/>
  <c r="P113" i="13"/>
  <c r="Q113" i="13"/>
  <c r="R113" i="13"/>
  <c r="S113" i="13"/>
  <c r="L114" i="13"/>
  <c r="M114" i="13"/>
  <c r="N114" i="13"/>
  <c r="O114" i="13"/>
  <c r="P114" i="13"/>
  <c r="Q114" i="13"/>
  <c r="R114" i="13"/>
  <c r="S114" i="13"/>
  <c r="L115" i="13"/>
  <c r="M115" i="13"/>
  <c r="N115" i="13"/>
  <c r="O115" i="13"/>
  <c r="P115" i="13"/>
  <c r="Q115" i="13"/>
  <c r="R115" i="13"/>
  <c r="S115" i="13"/>
  <c r="L116" i="13"/>
  <c r="M116" i="13"/>
  <c r="N116" i="13"/>
  <c r="O116" i="13"/>
  <c r="P116" i="13"/>
  <c r="Q116" i="13"/>
  <c r="R116" i="13"/>
  <c r="S116" i="13"/>
  <c r="L117" i="13"/>
  <c r="M117" i="13"/>
  <c r="N117" i="13"/>
  <c r="O117" i="13"/>
  <c r="P117" i="13"/>
  <c r="Q117" i="13"/>
  <c r="R117" i="13"/>
  <c r="S117" i="13"/>
  <c r="L118" i="13"/>
  <c r="M118" i="13"/>
  <c r="N118" i="13"/>
  <c r="O118" i="13"/>
  <c r="P118" i="13"/>
  <c r="Q118" i="13"/>
  <c r="R118" i="13"/>
  <c r="S118" i="13"/>
  <c r="L119" i="13"/>
  <c r="M119" i="13"/>
  <c r="N119" i="13"/>
  <c r="O119" i="13"/>
  <c r="P119" i="13"/>
  <c r="Q119" i="13"/>
  <c r="R119" i="13"/>
  <c r="S119" i="13"/>
  <c r="L120" i="13"/>
  <c r="M120" i="13"/>
  <c r="N120" i="13"/>
  <c r="O120" i="13"/>
  <c r="P120" i="13"/>
  <c r="Q120" i="13"/>
  <c r="R120" i="13"/>
  <c r="S120" i="13"/>
  <c r="L121" i="13"/>
  <c r="M121" i="13"/>
  <c r="N121" i="13"/>
  <c r="O121" i="13"/>
  <c r="P121" i="13"/>
  <c r="Q121" i="13"/>
  <c r="R121" i="13"/>
  <c r="S121" i="13"/>
  <c r="L122" i="13"/>
  <c r="M122" i="13"/>
  <c r="N122" i="13"/>
  <c r="O122" i="13"/>
  <c r="P122" i="13"/>
  <c r="Q122" i="13"/>
  <c r="R122" i="13"/>
  <c r="S122" i="13"/>
  <c r="L123" i="13"/>
  <c r="M123" i="13"/>
  <c r="N123" i="13"/>
  <c r="O123" i="13"/>
  <c r="P123" i="13"/>
  <c r="Q123" i="13"/>
  <c r="R123" i="13"/>
  <c r="S123" i="13"/>
  <c r="L124" i="13"/>
  <c r="M124" i="13"/>
  <c r="N124" i="13"/>
  <c r="O124" i="13"/>
  <c r="P124" i="13"/>
  <c r="Q124" i="13"/>
  <c r="R124" i="13"/>
  <c r="S124" i="13"/>
  <c r="L125" i="13"/>
  <c r="M125" i="13"/>
  <c r="N125" i="13"/>
  <c r="O125" i="13"/>
  <c r="P125" i="13"/>
  <c r="Q125" i="13"/>
  <c r="R125" i="13"/>
  <c r="S125" i="13"/>
  <c r="L126" i="13"/>
  <c r="M126" i="13"/>
  <c r="N126" i="13"/>
  <c r="O126" i="13"/>
  <c r="P126" i="13"/>
  <c r="Q126" i="13"/>
  <c r="R126" i="13"/>
  <c r="S126" i="13"/>
  <c r="L127" i="13"/>
  <c r="M127" i="13"/>
  <c r="N127" i="13"/>
  <c r="O127" i="13"/>
  <c r="P127" i="13"/>
  <c r="Q127" i="13"/>
  <c r="R127" i="13"/>
  <c r="S127" i="13"/>
  <c r="L128" i="13"/>
  <c r="M128" i="13"/>
  <c r="N128" i="13"/>
  <c r="O128" i="13"/>
  <c r="P128" i="13"/>
  <c r="Q128" i="13"/>
  <c r="R128" i="13"/>
  <c r="S128" i="13"/>
  <c r="L129" i="13"/>
  <c r="M129" i="13"/>
  <c r="N129" i="13"/>
  <c r="O129" i="13"/>
  <c r="P129" i="13"/>
  <c r="Q129" i="13"/>
  <c r="R129" i="13"/>
  <c r="S129" i="13"/>
  <c r="L130" i="13"/>
  <c r="M130" i="13"/>
  <c r="N130" i="13"/>
  <c r="O130" i="13"/>
  <c r="P130" i="13"/>
  <c r="Q130" i="13"/>
  <c r="R130" i="13"/>
  <c r="S130" i="13"/>
  <c r="L131" i="13"/>
  <c r="M131" i="13"/>
  <c r="N131" i="13"/>
  <c r="O131" i="13"/>
  <c r="P131" i="13"/>
  <c r="Q131" i="13"/>
  <c r="R131" i="13"/>
  <c r="S131" i="13"/>
  <c r="L132" i="13"/>
  <c r="M132" i="13"/>
  <c r="N132" i="13"/>
  <c r="O132" i="13"/>
  <c r="P132" i="13"/>
  <c r="Q132" i="13"/>
  <c r="R132" i="13"/>
  <c r="S132" i="13"/>
  <c r="L133" i="13"/>
  <c r="M133" i="13"/>
  <c r="N133" i="13"/>
  <c r="O133" i="13"/>
  <c r="P133" i="13"/>
  <c r="Q133" i="13"/>
  <c r="R133" i="13"/>
  <c r="S133" i="13"/>
  <c r="L134" i="13"/>
  <c r="M134" i="13"/>
  <c r="N134" i="13"/>
  <c r="O134" i="13"/>
  <c r="P134" i="13"/>
  <c r="Q134" i="13"/>
  <c r="R134" i="13"/>
  <c r="S134" i="13"/>
  <c r="L135" i="13"/>
  <c r="M135" i="13"/>
  <c r="N135" i="13"/>
  <c r="O135" i="13"/>
  <c r="P135" i="13"/>
  <c r="Q135" i="13"/>
  <c r="R135" i="13"/>
  <c r="S135" i="13"/>
  <c r="L136" i="13"/>
  <c r="M136" i="13"/>
  <c r="N136" i="13"/>
  <c r="O136" i="13"/>
  <c r="P136" i="13"/>
  <c r="Q136" i="13"/>
  <c r="R136" i="13"/>
  <c r="S136" i="13"/>
  <c r="L137" i="13"/>
  <c r="M137" i="13"/>
  <c r="N137" i="13"/>
  <c r="O137" i="13"/>
  <c r="P137" i="13"/>
  <c r="Q137" i="13"/>
  <c r="R137" i="13"/>
  <c r="S137" i="13"/>
  <c r="L138" i="13"/>
  <c r="M138" i="13"/>
  <c r="N138" i="13"/>
  <c r="O138" i="13"/>
  <c r="P138" i="13"/>
  <c r="Q138" i="13"/>
  <c r="R138" i="13"/>
  <c r="S138" i="13"/>
  <c r="L139" i="13"/>
  <c r="M139" i="13"/>
  <c r="N139" i="13"/>
  <c r="O139" i="13"/>
  <c r="P139" i="13"/>
  <c r="Q139" i="13"/>
  <c r="R139" i="13"/>
  <c r="S139" i="13"/>
  <c r="L140" i="13"/>
  <c r="M140" i="13"/>
  <c r="N140" i="13"/>
  <c r="O140" i="13"/>
  <c r="P140" i="13"/>
  <c r="Q140" i="13"/>
  <c r="R140" i="13"/>
  <c r="S140" i="13"/>
  <c r="L141" i="13"/>
  <c r="M141" i="13"/>
  <c r="N141" i="13"/>
  <c r="O141" i="13"/>
  <c r="P141" i="13"/>
  <c r="Q141" i="13"/>
  <c r="R141" i="13"/>
  <c r="S141" i="13"/>
  <c r="L142" i="13"/>
  <c r="M142" i="13"/>
  <c r="N142" i="13"/>
  <c r="O142" i="13"/>
  <c r="P142" i="13"/>
  <c r="Q142" i="13"/>
  <c r="R142" i="13"/>
  <c r="S142" i="13"/>
  <c r="L143" i="13"/>
  <c r="M143" i="13"/>
  <c r="N143" i="13"/>
  <c r="O143" i="13"/>
  <c r="P143" i="13"/>
  <c r="Q143" i="13"/>
  <c r="R143" i="13"/>
  <c r="S143" i="13"/>
  <c r="L144" i="13"/>
  <c r="M144" i="13"/>
  <c r="N144" i="13"/>
  <c r="O144" i="13"/>
  <c r="P144" i="13"/>
  <c r="Q144" i="13"/>
  <c r="R144" i="13"/>
  <c r="S144" i="13"/>
  <c r="L145" i="13"/>
  <c r="M145" i="13"/>
  <c r="N145" i="13"/>
  <c r="O145" i="13"/>
  <c r="P145" i="13"/>
  <c r="Q145" i="13"/>
  <c r="R145" i="13"/>
  <c r="S145" i="13"/>
  <c r="L146" i="13"/>
  <c r="M146" i="13"/>
  <c r="N146" i="13"/>
  <c r="O146" i="13"/>
  <c r="P146" i="13"/>
  <c r="Q146" i="13"/>
  <c r="R146" i="13"/>
  <c r="S146" i="13"/>
  <c r="L147" i="13"/>
  <c r="M147" i="13"/>
  <c r="N147" i="13"/>
  <c r="O147" i="13"/>
  <c r="P147" i="13"/>
  <c r="Q147" i="13"/>
  <c r="R147" i="13"/>
  <c r="S147" i="13"/>
  <c r="L148" i="13"/>
  <c r="M148" i="13"/>
  <c r="N148" i="13"/>
  <c r="O148" i="13"/>
  <c r="P148" i="13"/>
  <c r="Q148" i="13"/>
  <c r="R148" i="13"/>
  <c r="S148" i="13"/>
  <c r="L149" i="13"/>
  <c r="M149" i="13"/>
  <c r="N149" i="13"/>
  <c r="O149" i="13"/>
  <c r="P149" i="13"/>
  <c r="Q149" i="13"/>
  <c r="R149" i="13"/>
  <c r="S149" i="13"/>
  <c r="L150" i="13"/>
  <c r="M150" i="13"/>
  <c r="N150" i="13"/>
  <c r="O150" i="13"/>
  <c r="P150" i="13"/>
  <c r="Q150" i="13"/>
  <c r="R150" i="13"/>
  <c r="S150" i="13"/>
  <c r="L151" i="13"/>
  <c r="M151" i="13"/>
  <c r="N151" i="13"/>
  <c r="O151" i="13"/>
  <c r="P151" i="13"/>
  <c r="Q151" i="13"/>
  <c r="R151" i="13"/>
  <c r="S151" i="13"/>
  <c r="L152" i="13"/>
  <c r="M152" i="13"/>
  <c r="N152" i="13"/>
  <c r="O152" i="13"/>
  <c r="P152" i="13"/>
  <c r="Q152" i="13"/>
  <c r="R152" i="13"/>
  <c r="S152" i="13"/>
  <c r="L153" i="13"/>
  <c r="M153" i="13"/>
  <c r="N153" i="13"/>
  <c r="O153" i="13"/>
  <c r="P153" i="13"/>
  <c r="Q153" i="13"/>
  <c r="R153" i="13"/>
  <c r="S153" i="13"/>
  <c r="L154" i="13"/>
  <c r="M154" i="13"/>
  <c r="N154" i="13"/>
  <c r="O154" i="13"/>
  <c r="P154" i="13"/>
  <c r="Q154" i="13"/>
  <c r="R154" i="13"/>
  <c r="S154" i="13"/>
  <c r="L155" i="13"/>
  <c r="M155" i="13"/>
  <c r="N155" i="13"/>
  <c r="O155" i="13"/>
  <c r="P155" i="13"/>
  <c r="Q155" i="13"/>
  <c r="R155" i="13"/>
  <c r="S155" i="13"/>
  <c r="L156" i="13"/>
  <c r="M156" i="13"/>
  <c r="N156" i="13"/>
  <c r="O156" i="13"/>
  <c r="P156" i="13"/>
  <c r="Q156" i="13"/>
  <c r="R156" i="13"/>
  <c r="S156" i="13"/>
  <c r="L157" i="13"/>
  <c r="M157" i="13"/>
  <c r="N157" i="13"/>
  <c r="O157" i="13"/>
  <c r="P157" i="13"/>
  <c r="Q157" i="13"/>
  <c r="R157" i="13"/>
  <c r="S157" i="13"/>
  <c r="L158" i="13"/>
  <c r="M158" i="13"/>
  <c r="N158" i="13"/>
  <c r="O158" i="13"/>
  <c r="P158" i="13"/>
  <c r="Q158" i="13"/>
  <c r="R158" i="13"/>
  <c r="S158" i="13"/>
  <c r="L159" i="13"/>
  <c r="M159" i="13"/>
  <c r="N159" i="13"/>
  <c r="O159" i="13"/>
  <c r="P159" i="13"/>
  <c r="Q159" i="13"/>
  <c r="R159" i="13"/>
  <c r="S159" i="13"/>
  <c r="L160" i="13"/>
  <c r="M160" i="13"/>
  <c r="N160" i="13"/>
  <c r="O160" i="13"/>
  <c r="P160" i="13"/>
  <c r="Q160" i="13"/>
  <c r="R160" i="13"/>
  <c r="S160" i="13"/>
  <c r="L161" i="13"/>
  <c r="M161" i="13"/>
  <c r="N161" i="13"/>
  <c r="O161" i="13"/>
  <c r="P161" i="13"/>
  <c r="Q161" i="13"/>
  <c r="R161" i="13"/>
  <c r="S161" i="13"/>
  <c r="L162" i="13"/>
  <c r="M162" i="13"/>
  <c r="N162" i="13"/>
  <c r="O162" i="13"/>
  <c r="P162" i="13"/>
  <c r="Q162" i="13"/>
  <c r="R162" i="13"/>
  <c r="S162" i="13"/>
  <c r="L163" i="13"/>
  <c r="M163" i="13"/>
  <c r="N163" i="13"/>
  <c r="O163" i="13"/>
  <c r="P163" i="13"/>
  <c r="Q163" i="13"/>
  <c r="R163" i="13"/>
  <c r="S163" i="13"/>
  <c r="L164" i="13"/>
  <c r="M164" i="13"/>
  <c r="N164" i="13"/>
  <c r="O164" i="13"/>
  <c r="P164" i="13"/>
  <c r="Q164" i="13"/>
  <c r="R164" i="13"/>
  <c r="S164" i="13"/>
  <c r="L165" i="13"/>
  <c r="M165" i="13"/>
  <c r="N165" i="13"/>
  <c r="O165" i="13"/>
  <c r="P165" i="13"/>
  <c r="Q165" i="13"/>
  <c r="R165" i="13"/>
  <c r="S165" i="13"/>
  <c r="L166" i="13"/>
  <c r="M166" i="13"/>
  <c r="N166" i="13"/>
  <c r="O166" i="13"/>
  <c r="P166" i="13"/>
  <c r="Q166" i="13"/>
  <c r="R166" i="13"/>
  <c r="S166" i="13"/>
  <c r="L167" i="13"/>
  <c r="M167" i="13"/>
  <c r="N167" i="13"/>
  <c r="O167" i="13"/>
  <c r="P167" i="13"/>
  <c r="Q167" i="13"/>
  <c r="R167" i="13"/>
  <c r="S167" i="13"/>
  <c r="L168" i="13"/>
  <c r="M168" i="13"/>
  <c r="N168" i="13"/>
  <c r="O168" i="13"/>
  <c r="P168" i="13"/>
  <c r="Q168" i="13"/>
  <c r="R168" i="13"/>
  <c r="S168" i="13"/>
  <c r="L169" i="13"/>
  <c r="M169" i="13"/>
  <c r="N169" i="13"/>
  <c r="O169" i="13"/>
  <c r="P169" i="13"/>
  <c r="Q169" i="13"/>
  <c r="R169" i="13"/>
  <c r="S169" i="13"/>
  <c r="L170" i="13"/>
  <c r="M170" i="13"/>
  <c r="N170" i="13"/>
  <c r="O170" i="13"/>
  <c r="P170" i="13"/>
  <c r="Q170" i="13"/>
  <c r="R170" i="13"/>
  <c r="S170" i="13"/>
  <c r="L171" i="13"/>
  <c r="M171" i="13"/>
  <c r="N171" i="13"/>
  <c r="O171" i="13"/>
  <c r="P171" i="13"/>
  <c r="Q171" i="13"/>
  <c r="R171" i="13"/>
  <c r="S171" i="13"/>
  <c r="L172" i="13"/>
  <c r="M172" i="13"/>
  <c r="N172" i="13"/>
  <c r="O172" i="13"/>
  <c r="P172" i="13"/>
  <c r="Q172" i="13"/>
  <c r="R172" i="13"/>
  <c r="S172" i="13"/>
  <c r="L173" i="13"/>
  <c r="M173" i="13"/>
  <c r="N173" i="13"/>
  <c r="O173" i="13"/>
  <c r="P173" i="13"/>
  <c r="Q173" i="13"/>
  <c r="R173" i="13"/>
  <c r="S173" i="13"/>
  <c r="L174" i="13"/>
  <c r="M174" i="13"/>
  <c r="N174" i="13"/>
  <c r="O174" i="13"/>
  <c r="P174" i="13"/>
  <c r="Q174" i="13"/>
  <c r="R174" i="13"/>
  <c r="S174" i="13"/>
  <c r="L175" i="13"/>
  <c r="M175" i="13"/>
  <c r="N175" i="13"/>
  <c r="O175" i="13"/>
  <c r="P175" i="13"/>
  <c r="Q175" i="13"/>
  <c r="R175" i="13"/>
  <c r="S175" i="13"/>
  <c r="L176" i="13"/>
  <c r="M176" i="13"/>
  <c r="N176" i="13"/>
  <c r="O176" i="13"/>
  <c r="P176" i="13"/>
  <c r="Q176" i="13"/>
  <c r="R176" i="13"/>
  <c r="S176" i="13"/>
  <c r="L177" i="13"/>
  <c r="M177" i="13"/>
  <c r="N177" i="13"/>
  <c r="O177" i="13"/>
  <c r="P177" i="13"/>
  <c r="Q177" i="13"/>
  <c r="R177" i="13"/>
  <c r="S177" i="13"/>
  <c r="L178" i="13"/>
  <c r="M178" i="13"/>
  <c r="N178" i="13"/>
  <c r="O178" i="13"/>
  <c r="P178" i="13"/>
  <c r="Q178" i="13"/>
  <c r="R178" i="13"/>
  <c r="S178" i="13"/>
  <c r="L179" i="13"/>
  <c r="M179" i="13"/>
  <c r="N179" i="13"/>
  <c r="O179" i="13"/>
  <c r="P179" i="13"/>
  <c r="Q179" i="13"/>
  <c r="R179" i="13"/>
  <c r="S179" i="13"/>
  <c r="L180" i="13"/>
  <c r="M180" i="13"/>
  <c r="N180" i="13"/>
  <c r="O180" i="13"/>
  <c r="P180" i="13"/>
  <c r="Q180" i="13"/>
  <c r="R180" i="13"/>
  <c r="S180" i="13"/>
  <c r="L181" i="13"/>
  <c r="M181" i="13"/>
  <c r="N181" i="13"/>
  <c r="O181" i="13"/>
  <c r="P181" i="13"/>
  <c r="Q181" i="13"/>
  <c r="R181" i="13"/>
  <c r="S181" i="13"/>
  <c r="L182" i="13"/>
  <c r="M182" i="13"/>
  <c r="N182" i="13"/>
  <c r="O182" i="13"/>
  <c r="P182" i="13"/>
  <c r="Q182" i="13"/>
  <c r="R182" i="13"/>
  <c r="S182" i="13"/>
  <c r="L183" i="13"/>
  <c r="M183" i="13"/>
  <c r="N183" i="13"/>
  <c r="O183" i="13"/>
  <c r="P183" i="13"/>
  <c r="Q183" i="13"/>
  <c r="R183" i="13"/>
  <c r="S183" i="13"/>
  <c r="L184" i="13"/>
  <c r="M184" i="13"/>
  <c r="N184" i="13"/>
  <c r="O184" i="13"/>
  <c r="P184" i="13"/>
  <c r="Q184" i="13"/>
  <c r="R184" i="13"/>
  <c r="S184" i="13"/>
  <c r="L185" i="13"/>
  <c r="M185" i="13"/>
  <c r="N185" i="13"/>
  <c r="O185" i="13"/>
  <c r="P185" i="13"/>
  <c r="Q185" i="13"/>
  <c r="R185" i="13"/>
  <c r="S185" i="13"/>
  <c r="L186" i="13"/>
  <c r="M186" i="13"/>
  <c r="N186" i="13"/>
  <c r="O186" i="13"/>
  <c r="P186" i="13"/>
  <c r="Q186" i="13"/>
  <c r="R186" i="13"/>
  <c r="S186" i="13"/>
  <c r="L187" i="13"/>
  <c r="M187" i="13"/>
  <c r="N187" i="13"/>
  <c r="O187" i="13"/>
  <c r="P187" i="13"/>
  <c r="Q187" i="13"/>
  <c r="R187" i="13"/>
  <c r="S187" i="13"/>
  <c r="L188" i="13"/>
  <c r="M188" i="13"/>
  <c r="N188" i="13"/>
  <c r="O188" i="13"/>
  <c r="P188" i="13"/>
  <c r="Q188" i="13"/>
  <c r="R188" i="13"/>
  <c r="S188" i="13"/>
  <c r="L189" i="13"/>
  <c r="M189" i="13"/>
  <c r="N189" i="13"/>
  <c r="O189" i="13"/>
  <c r="P189" i="13"/>
  <c r="Q189" i="13"/>
  <c r="R189" i="13"/>
  <c r="S189" i="13"/>
  <c r="L190" i="13"/>
  <c r="M190" i="13"/>
  <c r="N190" i="13"/>
  <c r="O190" i="13"/>
  <c r="P190" i="13"/>
  <c r="Q190" i="13"/>
  <c r="R190" i="13"/>
  <c r="S190" i="13"/>
  <c r="L191" i="13"/>
  <c r="M191" i="13"/>
  <c r="N191" i="13"/>
  <c r="O191" i="13"/>
  <c r="P191" i="13"/>
  <c r="Q191" i="13"/>
  <c r="R191" i="13"/>
  <c r="S191" i="13"/>
  <c r="L192" i="13"/>
  <c r="M192" i="13"/>
  <c r="N192" i="13"/>
  <c r="O192" i="13"/>
  <c r="P192" i="13"/>
  <c r="Q192" i="13"/>
  <c r="R192" i="13"/>
  <c r="S192" i="13"/>
  <c r="L193" i="13"/>
  <c r="M193" i="13"/>
  <c r="N193" i="13"/>
  <c r="O193" i="13"/>
  <c r="P193" i="13"/>
  <c r="Q193" i="13"/>
  <c r="R193" i="13"/>
  <c r="S193" i="13"/>
  <c r="L194" i="13"/>
  <c r="M194" i="13"/>
  <c r="N194" i="13"/>
  <c r="O194" i="13"/>
  <c r="P194" i="13"/>
  <c r="Q194" i="13"/>
  <c r="R194" i="13"/>
  <c r="S194" i="13"/>
  <c r="L195" i="13"/>
  <c r="M195" i="13"/>
  <c r="N195" i="13"/>
  <c r="O195" i="13"/>
  <c r="P195" i="13"/>
  <c r="Q195" i="13"/>
  <c r="R195" i="13"/>
  <c r="S195" i="13"/>
  <c r="L196" i="13"/>
  <c r="M196" i="13"/>
  <c r="N196" i="13"/>
  <c r="O196" i="13"/>
  <c r="P196" i="13"/>
  <c r="Q196" i="13"/>
  <c r="R196" i="13"/>
  <c r="S196" i="13"/>
  <c r="L197" i="13"/>
  <c r="M197" i="13"/>
  <c r="N197" i="13"/>
  <c r="O197" i="13"/>
  <c r="P197" i="13"/>
  <c r="Q197" i="13"/>
  <c r="R197" i="13"/>
  <c r="S197" i="13"/>
  <c r="L198" i="13"/>
  <c r="M198" i="13"/>
  <c r="N198" i="13"/>
  <c r="O198" i="13"/>
  <c r="P198" i="13"/>
  <c r="Q198" i="13"/>
  <c r="R198" i="13"/>
  <c r="S198" i="13"/>
  <c r="L199" i="13"/>
  <c r="M199" i="13"/>
  <c r="N199" i="13"/>
  <c r="O199" i="13"/>
  <c r="P199" i="13"/>
  <c r="Q199" i="13"/>
  <c r="R199" i="13"/>
  <c r="S199" i="13"/>
  <c r="L200" i="13"/>
  <c r="M200" i="13"/>
  <c r="N200" i="13"/>
  <c r="O200" i="13"/>
  <c r="P200" i="13"/>
  <c r="Q200" i="13"/>
  <c r="R200" i="13"/>
  <c r="S200" i="13"/>
  <c r="L201" i="13"/>
  <c r="M201" i="13"/>
  <c r="N201" i="13"/>
  <c r="O201" i="13"/>
  <c r="P201" i="13"/>
  <c r="Q201" i="13"/>
  <c r="R201" i="13"/>
  <c r="S201" i="13"/>
  <c r="L202" i="13"/>
  <c r="M202" i="13"/>
  <c r="N202" i="13"/>
  <c r="O202" i="13"/>
  <c r="P202" i="13"/>
  <c r="Q202" i="13"/>
  <c r="R202" i="13"/>
  <c r="S202" i="13"/>
  <c r="L203" i="13"/>
  <c r="M203" i="13"/>
  <c r="N203" i="13"/>
  <c r="O203" i="13"/>
  <c r="P203" i="13"/>
  <c r="Q203" i="13"/>
  <c r="R203" i="13"/>
  <c r="S203" i="13"/>
  <c r="L204" i="13"/>
  <c r="M204" i="13"/>
  <c r="N204" i="13"/>
  <c r="O204" i="13"/>
  <c r="P204" i="13"/>
  <c r="Q204" i="13"/>
  <c r="R204" i="13"/>
  <c r="S204" i="13"/>
  <c r="L205" i="13"/>
  <c r="M205" i="13"/>
  <c r="N205" i="13"/>
  <c r="O205" i="13"/>
  <c r="P205" i="13"/>
  <c r="Q205" i="13"/>
  <c r="R205" i="13"/>
  <c r="S205" i="13"/>
  <c r="L206" i="13"/>
  <c r="M206" i="13"/>
  <c r="N206" i="13"/>
  <c r="O206" i="13"/>
  <c r="P206" i="13"/>
  <c r="Q206" i="13"/>
  <c r="R206" i="13"/>
  <c r="S206" i="13"/>
  <c r="L207" i="13"/>
  <c r="M207" i="13"/>
  <c r="N207" i="13"/>
  <c r="O207" i="13"/>
  <c r="P207" i="13"/>
  <c r="Q207" i="13"/>
  <c r="R207" i="13"/>
  <c r="S207" i="13"/>
  <c r="L208" i="13"/>
  <c r="M208" i="13"/>
  <c r="N208" i="13"/>
  <c r="O208" i="13"/>
  <c r="P208" i="13"/>
  <c r="Q208" i="13"/>
  <c r="R208" i="13"/>
  <c r="S208" i="13"/>
  <c r="L209" i="13"/>
  <c r="M209" i="13"/>
  <c r="N209" i="13"/>
  <c r="O209" i="13"/>
  <c r="P209" i="13"/>
  <c r="Q209" i="13"/>
  <c r="R209" i="13"/>
  <c r="S209" i="13"/>
  <c r="L210" i="13"/>
  <c r="M210" i="13"/>
  <c r="N210" i="13"/>
  <c r="O210" i="13"/>
  <c r="P210" i="13"/>
  <c r="Q210" i="13"/>
  <c r="R210" i="13"/>
  <c r="S210" i="13"/>
  <c r="L211" i="13"/>
  <c r="M211" i="13"/>
  <c r="N211" i="13"/>
  <c r="O211" i="13"/>
  <c r="P211" i="13"/>
  <c r="Q211" i="13"/>
  <c r="R211" i="13"/>
  <c r="S211" i="13"/>
  <c r="L212" i="13"/>
  <c r="M212" i="13"/>
  <c r="N212" i="13"/>
  <c r="O212" i="13"/>
  <c r="P212" i="13"/>
  <c r="Q212" i="13"/>
  <c r="R212" i="13"/>
  <c r="S212" i="13"/>
  <c r="L213" i="13"/>
  <c r="M213" i="13"/>
  <c r="N213" i="13"/>
  <c r="O213" i="13"/>
  <c r="P213" i="13"/>
  <c r="Q213" i="13"/>
  <c r="R213" i="13"/>
  <c r="S213" i="13"/>
  <c r="L214" i="13"/>
  <c r="M214" i="13"/>
  <c r="N214" i="13"/>
  <c r="O214" i="13"/>
  <c r="P214" i="13"/>
  <c r="Q214" i="13"/>
  <c r="R214" i="13"/>
  <c r="S214" i="13"/>
  <c r="L215" i="13"/>
  <c r="M215" i="13"/>
  <c r="N215" i="13"/>
  <c r="O215" i="13"/>
  <c r="P215" i="13"/>
  <c r="Q215" i="13"/>
  <c r="R215" i="13"/>
  <c r="S215" i="13"/>
  <c r="L216" i="13"/>
  <c r="M216" i="13"/>
  <c r="N216" i="13"/>
  <c r="O216" i="13"/>
  <c r="P216" i="13"/>
  <c r="Q216" i="13"/>
  <c r="R216" i="13"/>
  <c r="S216" i="13"/>
  <c r="L217" i="13"/>
  <c r="M217" i="13"/>
  <c r="N217" i="13"/>
  <c r="O217" i="13"/>
  <c r="P217" i="13"/>
  <c r="Q217" i="13"/>
  <c r="R217" i="13"/>
  <c r="S217" i="13"/>
  <c r="L218" i="13"/>
  <c r="M218" i="13"/>
  <c r="N218" i="13"/>
  <c r="O218" i="13"/>
  <c r="P218" i="13"/>
  <c r="Q218" i="13"/>
  <c r="R218" i="13"/>
  <c r="S218" i="13"/>
  <c r="L219" i="13"/>
  <c r="M219" i="13"/>
  <c r="N219" i="13"/>
  <c r="O219" i="13"/>
  <c r="P219" i="13"/>
  <c r="Q219" i="13"/>
  <c r="R219" i="13"/>
  <c r="S219" i="13"/>
  <c r="L220" i="13"/>
  <c r="M220" i="13"/>
  <c r="N220" i="13"/>
  <c r="O220" i="13"/>
  <c r="P220" i="13"/>
  <c r="Q220" i="13"/>
  <c r="R220" i="13"/>
  <c r="S220" i="13"/>
  <c r="L221" i="13"/>
  <c r="M221" i="13"/>
  <c r="N221" i="13"/>
  <c r="O221" i="13"/>
  <c r="P221" i="13"/>
  <c r="Q221" i="13"/>
  <c r="R221" i="13"/>
  <c r="S221" i="13"/>
  <c r="L222" i="13"/>
  <c r="M222" i="13"/>
  <c r="N222" i="13"/>
  <c r="O222" i="13"/>
  <c r="P222" i="13"/>
  <c r="Q222" i="13"/>
  <c r="R222" i="13"/>
  <c r="S222" i="13"/>
  <c r="L223" i="13"/>
  <c r="M223" i="13"/>
  <c r="N223" i="13"/>
  <c r="O223" i="13"/>
  <c r="P223" i="13"/>
  <c r="Q223" i="13"/>
  <c r="R223" i="13"/>
  <c r="S223" i="13"/>
  <c r="L224" i="13"/>
  <c r="M224" i="13"/>
  <c r="N224" i="13"/>
  <c r="O224" i="13"/>
  <c r="P224" i="13"/>
  <c r="Q224" i="13"/>
  <c r="R224" i="13"/>
  <c r="S224" i="13"/>
  <c r="L225" i="13"/>
  <c r="M225" i="13"/>
  <c r="N225" i="13"/>
  <c r="O225" i="13"/>
  <c r="P225" i="13"/>
  <c r="Q225" i="13"/>
  <c r="R225" i="13"/>
  <c r="S225" i="13"/>
  <c r="L226" i="13"/>
  <c r="M226" i="13"/>
  <c r="N226" i="13"/>
  <c r="O226" i="13"/>
  <c r="P226" i="13"/>
  <c r="Q226" i="13"/>
  <c r="R226" i="13"/>
  <c r="S226" i="13"/>
  <c r="L227" i="13"/>
  <c r="M227" i="13"/>
  <c r="N227" i="13"/>
  <c r="O227" i="13"/>
  <c r="P227" i="13"/>
  <c r="Q227" i="13"/>
  <c r="R227" i="13"/>
  <c r="S227" i="13"/>
  <c r="L228" i="13"/>
  <c r="M228" i="13"/>
  <c r="N228" i="13"/>
  <c r="O228" i="13"/>
  <c r="P228" i="13"/>
  <c r="Q228" i="13"/>
  <c r="R228" i="13"/>
  <c r="S228" i="13"/>
  <c r="L229" i="13"/>
  <c r="M229" i="13"/>
  <c r="N229" i="13"/>
  <c r="O229" i="13"/>
  <c r="P229" i="13"/>
  <c r="Q229" i="13"/>
  <c r="R229" i="13"/>
  <c r="S229" i="13"/>
  <c r="L230" i="13"/>
  <c r="M230" i="13"/>
  <c r="N230" i="13"/>
  <c r="O230" i="13"/>
  <c r="P230" i="13"/>
  <c r="Q230" i="13"/>
  <c r="R230" i="13"/>
  <c r="S230" i="13"/>
  <c r="L231" i="13"/>
  <c r="M231" i="13"/>
  <c r="N231" i="13"/>
  <c r="O231" i="13"/>
  <c r="P231" i="13"/>
  <c r="Q231" i="13"/>
  <c r="R231" i="13"/>
  <c r="S231" i="13"/>
  <c r="L232" i="13"/>
  <c r="M232" i="13"/>
  <c r="N232" i="13"/>
  <c r="O232" i="13"/>
  <c r="P232" i="13"/>
  <c r="Q232" i="13"/>
  <c r="R232" i="13"/>
  <c r="S232" i="13"/>
  <c r="L233" i="13"/>
  <c r="M233" i="13"/>
  <c r="N233" i="13"/>
  <c r="O233" i="13"/>
  <c r="P233" i="13"/>
  <c r="Q233" i="13"/>
  <c r="R233" i="13"/>
  <c r="S233" i="13"/>
  <c r="L234" i="13"/>
  <c r="M234" i="13"/>
  <c r="N234" i="13"/>
  <c r="O234" i="13"/>
  <c r="P234" i="13"/>
  <c r="Q234" i="13"/>
  <c r="R234" i="13"/>
  <c r="S234" i="13"/>
  <c r="L235" i="13"/>
  <c r="M235" i="13"/>
  <c r="N235" i="13"/>
  <c r="O235" i="13"/>
  <c r="P235" i="13"/>
  <c r="Q235" i="13"/>
  <c r="R235" i="13"/>
  <c r="S235" i="13"/>
  <c r="L236" i="13"/>
  <c r="M236" i="13"/>
  <c r="N236" i="13"/>
  <c r="O236" i="13"/>
  <c r="P236" i="13"/>
  <c r="Q236" i="13"/>
  <c r="R236" i="13"/>
  <c r="S236" i="13"/>
  <c r="L237" i="13"/>
  <c r="M237" i="13"/>
  <c r="N237" i="13"/>
  <c r="O237" i="13"/>
  <c r="P237" i="13"/>
  <c r="Q237" i="13"/>
  <c r="R237" i="13"/>
  <c r="S237" i="13"/>
  <c r="L238" i="13"/>
  <c r="M238" i="13"/>
  <c r="N238" i="13"/>
  <c r="O238" i="13"/>
  <c r="P238" i="13"/>
  <c r="Q238" i="13"/>
  <c r="R238" i="13"/>
  <c r="S238" i="13"/>
  <c r="L239" i="13"/>
  <c r="M239" i="13"/>
  <c r="N239" i="13"/>
  <c r="O239" i="13"/>
  <c r="P239" i="13"/>
  <c r="Q239" i="13"/>
  <c r="R239" i="13"/>
  <c r="S239" i="13"/>
  <c r="L240" i="13"/>
  <c r="M240" i="13"/>
  <c r="N240" i="13"/>
  <c r="O240" i="13"/>
  <c r="P240" i="13"/>
  <c r="Q240" i="13"/>
  <c r="R240" i="13"/>
  <c r="S240" i="13"/>
  <c r="L241" i="13"/>
  <c r="M241" i="13"/>
  <c r="N241" i="13"/>
  <c r="O241" i="13"/>
  <c r="P241" i="13"/>
  <c r="Q241" i="13"/>
  <c r="R241" i="13"/>
  <c r="S241" i="13"/>
  <c r="L242" i="13"/>
  <c r="M242" i="13"/>
  <c r="N242" i="13"/>
  <c r="O242" i="13"/>
  <c r="P242" i="13"/>
  <c r="Q242" i="13"/>
  <c r="R242" i="13"/>
  <c r="S242" i="13"/>
  <c r="L243" i="13"/>
  <c r="M243" i="13"/>
  <c r="N243" i="13"/>
  <c r="O243" i="13"/>
  <c r="P243" i="13"/>
  <c r="Q243" i="13"/>
  <c r="R243" i="13"/>
  <c r="S243" i="13"/>
  <c r="L244" i="13"/>
  <c r="M244" i="13"/>
  <c r="N244" i="13"/>
  <c r="O244" i="13"/>
  <c r="P244" i="13"/>
  <c r="Q244" i="13"/>
  <c r="R244" i="13"/>
  <c r="S244" i="13"/>
  <c r="L245" i="13"/>
  <c r="M245" i="13"/>
  <c r="N245" i="13"/>
  <c r="O245" i="13"/>
  <c r="P245" i="13"/>
  <c r="Q245" i="13"/>
  <c r="R245" i="13"/>
  <c r="S245" i="13"/>
  <c r="L246" i="13"/>
  <c r="M246" i="13"/>
  <c r="N246" i="13"/>
  <c r="O246" i="13"/>
  <c r="P246" i="13"/>
  <c r="Q246" i="13"/>
  <c r="R246" i="13"/>
  <c r="S246" i="13"/>
  <c r="L247" i="13"/>
  <c r="M247" i="13"/>
  <c r="N247" i="13"/>
  <c r="O247" i="13"/>
  <c r="P247" i="13"/>
  <c r="Q247" i="13"/>
  <c r="R247" i="13"/>
  <c r="S247" i="13"/>
  <c r="L248" i="13"/>
  <c r="M248" i="13"/>
  <c r="N248" i="13"/>
  <c r="O248" i="13"/>
  <c r="P248" i="13"/>
  <c r="Q248" i="13"/>
  <c r="R248" i="13"/>
  <c r="S248" i="13"/>
  <c r="L249" i="13"/>
  <c r="M249" i="13"/>
  <c r="N249" i="13"/>
  <c r="O249" i="13"/>
  <c r="P249" i="13"/>
  <c r="Q249" i="13"/>
  <c r="R249" i="13"/>
  <c r="S249" i="13"/>
  <c r="L250" i="13"/>
  <c r="M250" i="13"/>
  <c r="N250" i="13"/>
  <c r="O250" i="13"/>
  <c r="P250" i="13"/>
  <c r="Q250" i="13"/>
  <c r="R250" i="13"/>
  <c r="S250" i="13"/>
  <c r="L251" i="13"/>
  <c r="M251" i="13"/>
  <c r="N251" i="13"/>
  <c r="O251" i="13"/>
  <c r="P251" i="13"/>
  <c r="Q251" i="13"/>
  <c r="R251" i="13"/>
  <c r="S251" i="13"/>
  <c r="L252" i="13"/>
  <c r="M252" i="13"/>
  <c r="N252" i="13"/>
  <c r="O252" i="13"/>
  <c r="P252" i="13"/>
  <c r="Q252" i="13"/>
  <c r="R252" i="13"/>
  <c r="S252" i="13"/>
  <c r="L253" i="13"/>
  <c r="M253" i="13"/>
  <c r="N253" i="13"/>
  <c r="O253" i="13"/>
  <c r="P253" i="13"/>
  <c r="Q253" i="13"/>
  <c r="R253" i="13"/>
  <c r="S253" i="13"/>
  <c r="L254" i="13"/>
  <c r="M254" i="13"/>
  <c r="N254" i="13"/>
  <c r="O254" i="13"/>
  <c r="P254" i="13"/>
  <c r="Q254" i="13"/>
  <c r="R254" i="13"/>
  <c r="S254" i="13"/>
  <c r="L255" i="13"/>
  <c r="M255" i="13"/>
  <c r="N255" i="13"/>
  <c r="O255" i="13"/>
  <c r="P255" i="13"/>
  <c r="Q255" i="13"/>
  <c r="R255" i="13"/>
  <c r="S255" i="13"/>
  <c r="L256" i="13"/>
  <c r="M256" i="13"/>
  <c r="N256" i="13"/>
  <c r="O256" i="13"/>
  <c r="P256" i="13"/>
  <c r="Q256" i="13"/>
  <c r="R256" i="13"/>
  <c r="S256" i="13"/>
  <c r="L257" i="13"/>
  <c r="M257" i="13"/>
  <c r="N257" i="13"/>
  <c r="O257" i="13"/>
  <c r="P257" i="13"/>
  <c r="Q257" i="13"/>
  <c r="R257" i="13"/>
  <c r="S257" i="13"/>
  <c r="L258" i="13"/>
  <c r="M258" i="13"/>
  <c r="N258" i="13"/>
  <c r="O258" i="13"/>
  <c r="P258" i="13"/>
  <c r="Q258" i="13"/>
  <c r="R258" i="13"/>
  <c r="S258" i="13"/>
  <c r="L259" i="13"/>
  <c r="M259" i="13"/>
  <c r="N259" i="13"/>
  <c r="O259" i="13"/>
  <c r="P259" i="13"/>
  <c r="Q259" i="13"/>
  <c r="R259" i="13"/>
  <c r="S259" i="13"/>
  <c r="L260" i="13"/>
  <c r="M260" i="13"/>
  <c r="N260" i="13"/>
  <c r="O260" i="13"/>
  <c r="P260" i="13"/>
  <c r="Q260" i="13"/>
  <c r="R260" i="13"/>
  <c r="S260" i="13"/>
  <c r="L261" i="13"/>
  <c r="M261" i="13"/>
  <c r="N261" i="13"/>
  <c r="O261" i="13"/>
  <c r="P261" i="13"/>
  <c r="Q261" i="13"/>
  <c r="R261" i="13"/>
  <c r="S261" i="13"/>
  <c r="L262" i="13"/>
  <c r="M262" i="13"/>
  <c r="N262" i="13"/>
  <c r="O262" i="13"/>
  <c r="P262" i="13"/>
  <c r="Q262" i="13"/>
  <c r="R262" i="13"/>
  <c r="S262" i="13"/>
  <c r="L263" i="13"/>
  <c r="M263" i="13"/>
  <c r="N263" i="13"/>
  <c r="O263" i="13"/>
  <c r="P263" i="13"/>
  <c r="Q263" i="13"/>
  <c r="R263" i="13"/>
  <c r="S263" i="13"/>
  <c r="L264" i="13"/>
  <c r="M264" i="13"/>
  <c r="N264" i="13"/>
  <c r="O264" i="13"/>
  <c r="P264" i="13"/>
  <c r="Q264" i="13"/>
  <c r="R264" i="13"/>
  <c r="S264" i="13"/>
  <c r="L265" i="13"/>
  <c r="M265" i="13"/>
  <c r="N265" i="13"/>
  <c r="O265" i="13"/>
  <c r="P265" i="13"/>
  <c r="Q265" i="13"/>
  <c r="R265" i="13"/>
  <c r="S265" i="13"/>
  <c r="L266" i="13"/>
  <c r="M266" i="13"/>
  <c r="N266" i="13"/>
  <c r="O266" i="13"/>
  <c r="P266" i="13"/>
  <c r="Q266" i="13"/>
  <c r="R266" i="13"/>
  <c r="S266" i="13"/>
  <c r="L267" i="13"/>
  <c r="M267" i="13"/>
  <c r="N267" i="13"/>
  <c r="O267" i="13"/>
  <c r="P267" i="13"/>
  <c r="Q267" i="13"/>
  <c r="R267" i="13"/>
  <c r="S267" i="13"/>
  <c r="L268" i="13"/>
  <c r="M268" i="13"/>
  <c r="N268" i="13"/>
  <c r="O268" i="13"/>
  <c r="P268" i="13"/>
  <c r="Q268" i="13"/>
  <c r="R268" i="13"/>
  <c r="S268" i="13"/>
  <c r="L269" i="13"/>
  <c r="M269" i="13"/>
  <c r="N269" i="13"/>
  <c r="O269" i="13"/>
  <c r="P269" i="13"/>
  <c r="Q269" i="13"/>
  <c r="R269" i="13"/>
  <c r="S269" i="13"/>
  <c r="L270" i="13"/>
  <c r="M270" i="13"/>
  <c r="N270" i="13"/>
  <c r="O270" i="13"/>
  <c r="P270" i="13"/>
  <c r="Q270" i="13"/>
  <c r="R270" i="13"/>
  <c r="S270" i="13"/>
  <c r="L271" i="13"/>
  <c r="M271" i="13"/>
  <c r="N271" i="13"/>
  <c r="O271" i="13"/>
  <c r="P271" i="13"/>
  <c r="Q271" i="13"/>
  <c r="R271" i="13"/>
  <c r="S271" i="13"/>
  <c r="L272" i="13"/>
  <c r="M272" i="13"/>
  <c r="N272" i="13"/>
  <c r="O272" i="13"/>
  <c r="P272" i="13"/>
  <c r="Q272" i="13"/>
  <c r="R272" i="13"/>
  <c r="S272" i="13"/>
  <c r="L273" i="13"/>
  <c r="M273" i="13"/>
  <c r="N273" i="13"/>
  <c r="O273" i="13"/>
  <c r="P273" i="13"/>
  <c r="Q273" i="13"/>
  <c r="R273" i="13"/>
  <c r="S273" i="13"/>
  <c r="L274" i="13"/>
  <c r="M274" i="13"/>
  <c r="N274" i="13"/>
  <c r="O274" i="13"/>
  <c r="P274" i="13"/>
  <c r="Q274" i="13"/>
  <c r="R274" i="13"/>
  <c r="S274" i="13"/>
  <c r="L275" i="13"/>
  <c r="M275" i="13"/>
  <c r="N275" i="13"/>
  <c r="O275" i="13"/>
  <c r="P275" i="13"/>
  <c r="Q275" i="13"/>
  <c r="R275" i="13"/>
  <c r="S275" i="13"/>
  <c r="L276" i="13"/>
  <c r="M276" i="13"/>
  <c r="N276" i="13"/>
  <c r="O276" i="13"/>
  <c r="P276" i="13"/>
  <c r="Q276" i="13"/>
  <c r="R276" i="13"/>
  <c r="S276" i="13"/>
  <c r="L277" i="13"/>
  <c r="M277" i="13"/>
  <c r="N277" i="13"/>
  <c r="O277" i="13"/>
  <c r="P277" i="13"/>
  <c r="Q277" i="13"/>
  <c r="R277" i="13"/>
  <c r="S277" i="13"/>
  <c r="L278" i="13"/>
  <c r="M278" i="13"/>
  <c r="N278" i="13"/>
  <c r="O278" i="13"/>
  <c r="P278" i="13"/>
  <c r="Q278" i="13"/>
  <c r="R278" i="13"/>
  <c r="S278" i="13"/>
  <c r="L279" i="13"/>
  <c r="M279" i="13"/>
  <c r="N279" i="13"/>
  <c r="O279" i="13"/>
  <c r="P279" i="13"/>
  <c r="Q279" i="13"/>
  <c r="R279" i="13"/>
  <c r="S279" i="13"/>
  <c r="L280" i="13"/>
  <c r="M280" i="13"/>
  <c r="N280" i="13"/>
  <c r="O280" i="13"/>
  <c r="P280" i="13"/>
  <c r="Q280" i="13"/>
  <c r="R280" i="13"/>
  <c r="S280" i="13"/>
  <c r="L281" i="13"/>
  <c r="M281" i="13"/>
  <c r="N281" i="13"/>
  <c r="O281" i="13"/>
  <c r="P281" i="13"/>
  <c r="Q281" i="13"/>
  <c r="R281" i="13"/>
  <c r="S281" i="13"/>
  <c r="L282" i="13"/>
  <c r="M282" i="13"/>
  <c r="N282" i="13"/>
  <c r="O282" i="13"/>
  <c r="P282" i="13"/>
  <c r="Q282" i="13"/>
  <c r="R282" i="13"/>
  <c r="S282" i="13"/>
  <c r="L283" i="13"/>
  <c r="M283" i="13"/>
  <c r="N283" i="13"/>
  <c r="O283" i="13"/>
  <c r="P283" i="13"/>
  <c r="Q283" i="13"/>
  <c r="R283" i="13"/>
  <c r="S283" i="13"/>
  <c r="L284" i="13"/>
  <c r="M284" i="13"/>
  <c r="N284" i="13"/>
  <c r="O284" i="13"/>
  <c r="P284" i="13"/>
  <c r="Q284" i="13"/>
  <c r="R284" i="13"/>
  <c r="S284" i="13"/>
  <c r="L285" i="13"/>
  <c r="M285" i="13"/>
  <c r="N285" i="13"/>
  <c r="O285" i="13"/>
  <c r="P285" i="13"/>
  <c r="Q285" i="13"/>
  <c r="R285" i="13"/>
  <c r="S285" i="13"/>
  <c r="L286" i="13"/>
  <c r="M286" i="13"/>
  <c r="N286" i="13"/>
  <c r="O286" i="13"/>
  <c r="P286" i="13"/>
  <c r="Q286" i="13"/>
  <c r="R286" i="13"/>
  <c r="S286" i="13"/>
  <c r="L287" i="13"/>
  <c r="M287" i="13"/>
  <c r="N287" i="13"/>
  <c r="O287" i="13"/>
  <c r="P287" i="13"/>
  <c r="Q287" i="13"/>
  <c r="R287" i="13"/>
  <c r="S287" i="13"/>
  <c r="L288" i="13"/>
  <c r="M288" i="13"/>
  <c r="N288" i="13"/>
  <c r="O288" i="13"/>
  <c r="P288" i="13"/>
  <c r="Q288" i="13"/>
  <c r="R288" i="13"/>
  <c r="S288" i="13"/>
  <c r="L289" i="13"/>
  <c r="M289" i="13"/>
  <c r="N289" i="13"/>
  <c r="O289" i="13"/>
  <c r="P289" i="13"/>
  <c r="Q289" i="13"/>
  <c r="R289" i="13"/>
  <c r="S289" i="13"/>
  <c r="L290" i="13"/>
  <c r="M290" i="13"/>
  <c r="N290" i="13"/>
  <c r="O290" i="13"/>
  <c r="P290" i="13"/>
  <c r="Q290" i="13"/>
  <c r="R290" i="13"/>
  <c r="S290" i="13"/>
  <c r="L291" i="13"/>
  <c r="M291" i="13"/>
  <c r="N291" i="13"/>
  <c r="O291" i="13"/>
  <c r="P291" i="13"/>
  <c r="Q291" i="13"/>
  <c r="R291" i="13"/>
  <c r="S291" i="13"/>
  <c r="L292" i="13"/>
  <c r="M292" i="13"/>
  <c r="N292" i="13"/>
  <c r="O292" i="13"/>
  <c r="P292" i="13"/>
  <c r="Q292" i="13"/>
  <c r="R292" i="13"/>
  <c r="S292" i="13"/>
  <c r="L293" i="13"/>
  <c r="M293" i="13"/>
  <c r="N293" i="13"/>
  <c r="O293" i="13"/>
  <c r="P293" i="13"/>
  <c r="Q293" i="13"/>
  <c r="R293" i="13"/>
  <c r="S293" i="13"/>
  <c r="L294" i="13"/>
  <c r="M294" i="13"/>
  <c r="N294" i="13"/>
  <c r="O294" i="13"/>
  <c r="P294" i="13"/>
  <c r="Q294" i="13"/>
  <c r="R294" i="13"/>
  <c r="S294" i="13"/>
  <c r="L295" i="13"/>
  <c r="M295" i="13"/>
  <c r="N295" i="13"/>
  <c r="O295" i="13"/>
  <c r="P295" i="13"/>
  <c r="Q295" i="13"/>
  <c r="R295" i="13"/>
  <c r="S295" i="13"/>
  <c r="L296" i="13"/>
  <c r="M296" i="13"/>
  <c r="N296" i="13"/>
  <c r="O296" i="13"/>
  <c r="P296" i="13"/>
  <c r="Q296" i="13"/>
  <c r="R296" i="13"/>
  <c r="S296" i="13"/>
  <c r="L297" i="13"/>
  <c r="M297" i="13"/>
  <c r="N297" i="13"/>
  <c r="O297" i="13"/>
  <c r="P297" i="13"/>
  <c r="Q297" i="13"/>
  <c r="R297" i="13"/>
  <c r="S297" i="13"/>
  <c r="L298" i="13"/>
  <c r="M298" i="13"/>
  <c r="N298" i="13"/>
  <c r="O298" i="13"/>
  <c r="P298" i="13"/>
  <c r="Q298" i="13"/>
  <c r="R298" i="13"/>
  <c r="S298" i="13"/>
  <c r="L299" i="13"/>
  <c r="M299" i="13"/>
  <c r="N299" i="13"/>
  <c r="O299" i="13"/>
  <c r="P299" i="13"/>
  <c r="Q299" i="13"/>
  <c r="R299" i="13"/>
  <c r="S299" i="13"/>
  <c r="L300" i="13"/>
  <c r="M300" i="13"/>
  <c r="N300" i="13"/>
  <c r="O300" i="13"/>
  <c r="P300" i="13"/>
  <c r="Q300" i="13"/>
  <c r="R300" i="13"/>
  <c r="S300" i="13"/>
  <c r="L301" i="13"/>
  <c r="M301" i="13"/>
  <c r="N301" i="13"/>
  <c r="O301" i="13"/>
  <c r="P301" i="13"/>
  <c r="Q301" i="13"/>
  <c r="R301" i="13"/>
  <c r="S301" i="13"/>
  <c r="L302" i="13"/>
  <c r="M302" i="13"/>
  <c r="N302" i="13"/>
  <c r="O302" i="13"/>
  <c r="P302" i="13"/>
  <c r="Q302" i="13"/>
  <c r="R302" i="13"/>
  <c r="S302" i="13"/>
  <c r="L303" i="13"/>
  <c r="M303" i="13"/>
  <c r="N303" i="13"/>
  <c r="O303" i="13"/>
  <c r="P303" i="13"/>
  <c r="Q303" i="13"/>
  <c r="R303" i="13"/>
  <c r="S303" i="13"/>
  <c r="L304" i="13"/>
  <c r="M304" i="13"/>
  <c r="N304" i="13"/>
  <c r="O304" i="13"/>
  <c r="P304" i="13"/>
  <c r="Q304" i="13"/>
  <c r="R304" i="13"/>
  <c r="S304" i="13"/>
  <c r="L305" i="13"/>
  <c r="M305" i="13"/>
  <c r="N305" i="13"/>
  <c r="O305" i="13"/>
  <c r="P305" i="13"/>
  <c r="Q305" i="13"/>
  <c r="R305" i="13"/>
  <c r="S305" i="13"/>
  <c r="L306" i="13"/>
  <c r="M306" i="13"/>
  <c r="N306" i="13"/>
  <c r="O306" i="13"/>
  <c r="P306" i="13"/>
  <c r="Q306" i="13"/>
  <c r="R306" i="13"/>
  <c r="S306" i="13"/>
  <c r="L307" i="13"/>
  <c r="M307" i="13"/>
  <c r="N307" i="13"/>
  <c r="O307" i="13"/>
  <c r="P307" i="13"/>
  <c r="Q307" i="13"/>
  <c r="R307" i="13"/>
  <c r="S307" i="13"/>
  <c r="L308" i="13"/>
  <c r="M308" i="13"/>
  <c r="N308" i="13"/>
  <c r="O308" i="13"/>
  <c r="P308" i="13"/>
  <c r="Q308" i="13"/>
  <c r="R308" i="13"/>
  <c r="S308" i="13"/>
  <c r="L309" i="13"/>
  <c r="M309" i="13"/>
  <c r="N309" i="13"/>
  <c r="O309" i="13"/>
  <c r="P309" i="13"/>
  <c r="Q309" i="13"/>
  <c r="R309" i="13"/>
  <c r="S309" i="13"/>
  <c r="L310" i="13"/>
  <c r="M310" i="13"/>
  <c r="N310" i="13"/>
  <c r="O310" i="13"/>
  <c r="P310" i="13"/>
  <c r="Q310" i="13"/>
  <c r="R310" i="13"/>
  <c r="S310" i="13"/>
  <c r="L311" i="13"/>
  <c r="M311" i="13"/>
  <c r="N311" i="13"/>
  <c r="O311" i="13"/>
  <c r="P311" i="13"/>
  <c r="Q311" i="13"/>
  <c r="R311" i="13"/>
  <c r="S311" i="13"/>
  <c r="L312" i="13"/>
  <c r="M312" i="13"/>
  <c r="N312" i="13"/>
  <c r="O312" i="13"/>
  <c r="P312" i="13"/>
  <c r="Q312" i="13"/>
  <c r="R312" i="13"/>
  <c r="S312" i="13"/>
  <c r="L313" i="13"/>
  <c r="M313" i="13"/>
  <c r="N313" i="13"/>
  <c r="O313" i="13"/>
  <c r="P313" i="13"/>
  <c r="Q313" i="13"/>
  <c r="R313" i="13"/>
  <c r="S313" i="13"/>
  <c r="L314" i="13"/>
  <c r="M314" i="13"/>
  <c r="N314" i="13"/>
  <c r="O314" i="13"/>
  <c r="P314" i="13"/>
  <c r="Q314" i="13"/>
  <c r="R314" i="13"/>
  <c r="S314" i="13"/>
  <c r="L315" i="13"/>
  <c r="M315" i="13"/>
  <c r="N315" i="13"/>
  <c r="O315" i="13"/>
  <c r="P315" i="13"/>
  <c r="Q315" i="13"/>
  <c r="R315" i="13"/>
  <c r="S315" i="13"/>
  <c r="L316" i="13"/>
  <c r="M316" i="13"/>
  <c r="N316" i="13"/>
  <c r="O316" i="13"/>
  <c r="P316" i="13"/>
  <c r="Q316" i="13"/>
  <c r="R316" i="13"/>
  <c r="S316" i="13"/>
  <c r="L317" i="13"/>
  <c r="M317" i="13"/>
  <c r="N317" i="13"/>
  <c r="O317" i="13"/>
  <c r="P317" i="13"/>
  <c r="Q317" i="13"/>
  <c r="R317" i="13"/>
  <c r="S317" i="13"/>
  <c r="L318" i="13"/>
  <c r="M318" i="13"/>
  <c r="N318" i="13"/>
  <c r="O318" i="13"/>
  <c r="P318" i="13"/>
  <c r="Q318" i="13"/>
  <c r="R318" i="13"/>
  <c r="S318" i="13"/>
  <c r="L319" i="13"/>
  <c r="M319" i="13"/>
  <c r="N319" i="13"/>
  <c r="O319" i="13"/>
  <c r="P319" i="13"/>
  <c r="Q319" i="13"/>
  <c r="R319" i="13"/>
  <c r="S319" i="13"/>
  <c r="L320" i="13"/>
  <c r="M320" i="13"/>
  <c r="N320" i="13"/>
  <c r="O320" i="13"/>
  <c r="P320" i="13"/>
  <c r="Q320" i="13"/>
  <c r="R320" i="13"/>
  <c r="S320" i="13"/>
  <c r="L321" i="13"/>
  <c r="M321" i="13"/>
  <c r="N321" i="13"/>
  <c r="O321" i="13"/>
  <c r="P321" i="13"/>
  <c r="Q321" i="13"/>
  <c r="R321" i="13"/>
  <c r="S321" i="13"/>
  <c r="L322" i="13"/>
  <c r="M322" i="13"/>
  <c r="N322" i="13"/>
  <c r="O322" i="13"/>
  <c r="P322" i="13"/>
  <c r="Q322" i="13"/>
  <c r="R322" i="13"/>
  <c r="S322" i="13"/>
  <c r="L323" i="13"/>
  <c r="M323" i="13"/>
  <c r="N323" i="13"/>
  <c r="O323" i="13"/>
  <c r="P323" i="13"/>
  <c r="Q323" i="13"/>
  <c r="R323" i="13"/>
  <c r="S323" i="13"/>
  <c r="L324" i="13"/>
  <c r="M324" i="13"/>
  <c r="N324" i="13"/>
  <c r="O324" i="13"/>
  <c r="P324" i="13"/>
  <c r="Q324" i="13"/>
  <c r="R324" i="13"/>
  <c r="S324" i="13"/>
  <c r="L325" i="13"/>
  <c r="M325" i="13"/>
  <c r="N325" i="13"/>
  <c r="O325" i="13"/>
  <c r="P325" i="13"/>
  <c r="Q325" i="13"/>
  <c r="R325" i="13"/>
  <c r="S325" i="13"/>
  <c r="L326" i="13"/>
  <c r="M326" i="13"/>
  <c r="N326" i="13"/>
  <c r="O326" i="13"/>
  <c r="P326" i="13"/>
  <c r="Q326" i="13"/>
  <c r="R326" i="13"/>
  <c r="S326" i="13"/>
  <c r="L327" i="13"/>
  <c r="M327" i="13"/>
  <c r="N327" i="13"/>
  <c r="O327" i="13"/>
  <c r="P327" i="13"/>
  <c r="Q327" i="13"/>
  <c r="R327" i="13"/>
  <c r="S327" i="13"/>
  <c r="L328" i="13"/>
  <c r="M328" i="13"/>
  <c r="N328" i="13"/>
  <c r="O328" i="13"/>
  <c r="P328" i="13"/>
  <c r="Q328" i="13"/>
  <c r="R328" i="13"/>
  <c r="S328" i="13"/>
  <c r="L329" i="13"/>
  <c r="M329" i="13"/>
  <c r="N329" i="13"/>
  <c r="O329" i="13"/>
  <c r="P329" i="13"/>
  <c r="Q329" i="13"/>
  <c r="R329" i="13"/>
  <c r="S329" i="13"/>
  <c r="L330" i="13"/>
  <c r="M330" i="13"/>
  <c r="N330" i="13"/>
  <c r="O330" i="13"/>
  <c r="P330" i="13"/>
  <c r="Q330" i="13"/>
  <c r="R330" i="13"/>
  <c r="S330" i="13"/>
  <c r="L331" i="13"/>
  <c r="M331" i="13"/>
  <c r="N331" i="13"/>
  <c r="O331" i="13"/>
  <c r="P331" i="13"/>
  <c r="Q331" i="13"/>
  <c r="R331" i="13"/>
  <c r="S331" i="13"/>
  <c r="L332" i="13"/>
  <c r="M332" i="13"/>
  <c r="N332" i="13"/>
  <c r="O332" i="13"/>
  <c r="P332" i="13"/>
  <c r="Q332" i="13"/>
  <c r="R332" i="13"/>
  <c r="S332" i="13"/>
  <c r="L333" i="13"/>
  <c r="M333" i="13"/>
  <c r="N333" i="13"/>
  <c r="O333" i="13"/>
  <c r="P333" i="13"/>
  <c r="Q333" i="13"/>
  <c r="R333" i="13"/>
  <c r="S333" i="13"/>
  <c r="L334" i="13"/>
  <c r="M334" i="13"/>
  <c r="N334" i="13"/>
  <c r="O334" i="13"/>
  <c r="P334" i="13"/>
  <c r="Q334" i="13"/>
  <c r="R334" i="13"/>
  <c r="S334" i="13"/>
  <c r="L335" i="13"/>
  <c r="M335" i="13"/>
  <c r="N335" i="13"/>
  <c r="O335" i="13"/>
  <c r="P335" i="13"/>
  <c r="Q335" i="13"/>
  <c r="R335" i="13"/>
  <c r="S335" i="13"/>
  <c r="L336" i="13"/>
  <c r="M336" i="13"/>
  <c r="N336" i="13"/>
  <c r="O336" i="13"/>
  <c r="P336" i="13"/>
  <c r="Q336" i="13"/>
  <c r="R336" i="13"/>
  <c r="S336" i="13"/>
  <c r="L337" i="13"/>
  <c r="M337" i="13"/>
  <c r="N337" i="13"/>
  <c r="O337" i="13"/>
  <c r="P337" i="13"/>
  <c r="Q337" i="13"/>
  <c r="R337" i="13"/>
  <c r="S337" i="13"/>
  <c r="L338" i="13"/>
  <c r="M338" i="13"/>
  <c r="N338" i="13"/>
  <c r="O338" i="13"/>
  <c r="P338" i="13"/>
  <c r="Q338" i="13"/>
  <c r="R338" i="13"/>
  <c r="S338" i="13"/>
  <c r="L339" i="13"/>
  <c r="M339" i="13"/>
  <c r="N339" i="13"/>
  <c r="O339" i="13"/>
  <c r="P339" i="13"/>
  <c r="Q339" i="13"/>
  <c r="R339" i="13"/>
  <c r="S339" i="13"/>
  <c r="L340" i="13"/>
  <c r="M340" i="13"/>
  <c r="N340" i="13"/>
  <c r="O340" i="13"/>
  <c r="P340" i="13"/>
  <c r="Q340" i="13"/>
  <c r="R340" i="13"/>
  <c r="S340" i="13"/>
  <c r="L341" i="13"/>
  <c r="M341" i="13"/>
  <c r="N341" i="13"/>
  <c r="O341" i="13"/>
  <c r="P341" i="13"/>
  <c r="Q341" i="13"/>
  <c r="R341" i="13"/>
  <c r="S341" i="13"/>
  <c r="L342" i="13"/>
  <c r="M342" i="13"/>
  <c r="N342" i="13"/>
  <c r="O342" i="13"/>
  <c r="P342" i="13"/>
  <c r="Q342" i="13"/>
  <c r="R342" i="13"/>
  <c r="S342" i="13"/>
  <c r="L343" i="13"/>
  <c r="M343" i="13"/>
  <c r="N343" i="13"/>
  <c r="O343" i="13"/>
  <c r="P343" i="13"/>
  <c r="Q343" i="13"/>
  <c r="R343" i="13"/>
  <c r="S343" i="13"/>
  <c r="L344" i="13"/>
  <c r="M344" i="13"/>
  <c r="N344" i="13"/>
  <c r="O344" i="13"/>
  <c r="P344" i="13"/>
  <c r="Q344" i="13"/>
  <c r="R344" i="13"/>
  <c r="S344" i="13"/>
  <c r="L345" i="13"/>
  <c r="M345" i="13"/>
  <c r="N345" i="13"/>
  <c r="O345" i="13"/>
  <c r="P345" i="13"/>
  <c r="Q345" i="13"/>
  <c r="R345" i="13"/>
  <c r="S345" i="13"/>
  <c r="L346" i="13"/>
  <c r="M346" i="13"/>
  <c r="N346" i="13"/>
  <c r="O346" i="13"/>
  <c r="P346" i="13"/>
  <c r="Q346" i="13"/>
  <c r="R346" i="13"/>
  <c r="S346" i="13"/>
  <c r="L347" i="13"/>
  <c r="M347" i="13"/>
  <c r="N347" i="13"/>
  <c r="O347" i="13"/>
  <c r="P347" i="13"/>
  <c r="Q347" i="13"/>
  <c r="R347" i="13"/>
  <c r="S347" i="13"/>
  <c r="L348" i="13"/>
  <c r="M348" i="13"/>
  <c r="N348" i="13"/>
  <c r="O348" i="13"/>
  <c r="P348" i="13"/>
  <c r="Q348" i="13"/>
  <c r="R348" i="13"/>
  <c r="S348" i="13"/>
  <c r="L349" i="13"/>
  <c r="M349" i="13"/>
  <c r="N349" i="13"/>
  <c r="O349" i="13"/>
  <c r="P349" i="13"/>
  <c r="Q349" i="13"/>
  <c r="R349" i="13"/>
  <c r="S349" i="13"/>
  <c r="L350" i="13"/>
  <c r="M350" i="13"/>
  <c r="N350" i="13"/>
  <c r="O350" i="13"/>
  <c r="P350" i="13"/>
  <c r="Q350" i="13"/>
  <c r="R350" i="13"/>
  <c r="S350" i="13"/>
  <c r="L351" i="13"/>
  <c r="M351" i="13"/>
  <c r="N351" i="13"/>
  <c r="O351" i="13"/>
  <c r="P351" i="13"/>
  <c r="Q351" i="13"/>
  <c r="R351" i="13"/>
  <c r="S351" i="13"/>
  <c r="L352" i="13"/>
  <c r="M352" i="13"/>
  <c r="N352" i="13"/>
  <c r="O352" i="13"/>
  <c r="P352" i="13"/>
  <c r="Q352" i="13"/>
  <c r="R352" i="13"/>
  <c r="S352" i="13"/>
  <c r="L353" i="13"/>
  <c r="M353" i="13"/>
  <c r="N353" i="13"/>
  <c r="O353" i="13"/>
  <c r="P353" i="13"/>
  <c r="Q353" i="13"/>
  <c r="R353" i="13"/>
  <c r="S353" i="13"/>
  <c r="L354" i="13"/>
  <c r="M354" i="13"/>
  <c r="N354" i="13"/>
  <c r="O354" i="13"/>
  <c r="P354" i="13"/>
  <c r="Q354" i="13"/>
  <c r="R354" i="13"/>
  <c r="S354" i="13"/>
  <c r="L355" i="13"/>
  <c r="M355" i="13"/>
  <c r="N355" i="13"/>
  <c r="O355" i="13"/>
  <c r="P355" i="13"/>
  <c r="Q355" i="13"/>
  <c r="R355" i="13"/>
  <c r="S355" i="13"/>
  <c r="L356" i="13"/>
  <c r="M356" i="13"/>
  <c r="N356" i="13"/>
  <c r="O356" i="13"/>
  <c r="P356" i="13"/>
  <c r="Q356" i="13"/>
  <c r="R356" i="13"/>
  <c r="S356" i="13"/>
  <c r="L357" i="13"/>
  <c r="M357" i="13"/>
  <c r="N357" i="13"/>
  <c r="O357" i="13"/>
  <c r="P357" i="13"/>
  <c r="Q357" i="13"/>
  <c r="R357" i="13"/>
  <c r="S357" i="13"/>
  <c r="L358" i="13"/>
  <c r="M358" i="13"/>
  <c r="N358" i="13"/>
  <c r="O358" i="13"/>
  <c r="P358" i="13"/>
  <c r="Q358" i="13"/>
  <c r="R358" i="13"/>
  <c r="S358" i="13"/>
  <c r="L359" i="13"/>
  <c r="M359" i="13"/>
  <c r="N359" i="13"/>
  <c r="O359" i="13"/>
  <c r="P359" i="13"/>
  <c r="Q359" i="13"/>
  <c r="R359" i="13"/>
  <c r="S359" i="13"/>
  <c r="L360" i="13"/>
  <c r="M360" i="13"/>
  <c r="N360" i="13"/>
  <c r="O360" i="13"/>
  <c r="P360" i="13"/>
  <c r="Q360" i="13"/>
  <c r="R360" i="13"/>
  <c r="S360" i="13"/>
  <c r="L361" i="13"/>
  <c r="M361" i="13"/>
  <c r="N361" i="13"/>
  <c r="O361" i="13"/>
  <c r="P361" i="13"/>
  <c r="Q361" i="13"/>
  <c r="R361" i="13"/>
  <c r="S361" i="13"/>
  <c r="L362" i="13"/>
  <c r="M362" i="13"/>
  <c r="N362" i="13"/>
  <c r="O362" i="13"/>
  <c r="P362" i="13"/>
  <c r="Q362" i="13"/>
  <c r="R362" i="13"/>
  <c r="S362" i="13"/>
  <c r="L363" i="13"/>
  <c r="M363" i="13"/>
  <c r="N363" i="13"/>
  <c r="O363" i="13"/>
  <c r="P363" i="13"/>
  <c r="Q363" i="13"/>
  <c r="R363" i="13"/>
  <c r="S363" i="13"/>
  <c r="L364" i="13"/>
  <c r="M364" i="13"/>
  <c r="N364" i="13"/>
  <c r="O364" i="13"/>
  <c r="P364" i="13"/>
  <c r="Q364" i="13"/>
  <c r="R364" i="13"/>
  <c r="S364" i="13"/>
  <c r="L365" i="13"/>
  <c r="M365" i="13"/>
  <c r="N365" i="13"/>
  <c r="O365" i="13"/>
  <c r="P365" i="13"/>
  <c r="Q365" i="13"/>
  <c r="R365" i="13"/>
  <c r="S365" i="13"/>
  <c r="L366" i="13"/>
  <c r="M366" i="13"/>
  <c r="N366" i="13"/>
  <c r="O366" i="13"/>
  <c r="P366" i="13"/>
  <c r="Q366" i="13"/>
  <c r="R366" i="13"/>
  <c r="S366" i="13"/>
  <c r="L367" i="13"/>
  <c r="M367" i="13"/>
  <c r="N367" i="13"/>
  <c r="O367" i="13"/>
  <c r="P367" i="13"/>
  <c r="Q367" i="13"/>
  <c r="R367" i="13"/>
  <c r="S367" i="13"/>
  <c r="L368" i="13"/>
  <c r="M368" i="13"/>
  <c r="N368" i="13"/>
  <c r="O368" i="13"/>
  <c r="P368" i="13"/>
  <c r="Q368" i="13"/>
  <c r="R368" i="13"/>
  <c r="S368" i="13"/>
  <c r="L369" i="13"/>
  <c r="M369" i="13"/>
  <c r="N369" i="13"/>
  <c r="O369" i="13"/>
  <c r="P369" i="13"/>
  <c r="Q369" i="13"/>
  <c r="R369" i="13"/>
  <c r="S369" i="13"/>
  <c r="L370" i="13"/>
  <c r="M370" i="13"/>
  <c r="N370" i="13"/>
  <c r="O370" i="13"/>
  <c r="P370" i="13"/>
  <c r="Q370" i="13"/>
  <c r="R370" i="13"/>
  <c r="S370" i="13"/>
  <c r="L371" i="13"/>
  <c r="M371" i="13"/>
  <c r="N371" i="13"/>
  <c r="O371" i="13"/>
  <c r="P371" i="13"/>
  <c r="Q371" i="13"/>
  <c r="R371" i="13"/>
  <c r="S371" i="13"/>
  <c r="L372" i="13"/>
  <c r="M372" i="13"/>
  <c r="N372" i="13"/>
  <c r="O372" i="13"/>
  <c r="P372" i="13"/>
  <c r="Q372" i="13"/>
  <c r="R372" i="13"/>
  <c r="S372" i="13"/>
  <c r="L373" i="13"/>
  <c r="M373" i="13"/>
  <c r="N373" i="13"/>
  <c r="O373" i="13"/>
  <c r="P373" i="13"/>
  <c r="Q373" i="13"/>
  <c r="R373" i="13"/>
  <c r="S373" i="13"/>
  <c r="L374" i="13"/>
  <c r="M374" i="13"/>
  <c r="N374" i="13"/>
  <c r="O374" i="13"/>
  <c r="P374" i="13"/>
  <c r="Q374" i="13"/>
  <c r="R374" i="13"/>
  <c r="S374" i="13"/>
  <c r="L375" i="13"/>
  <c r="M375" i="13"/>
  <c r="N375" i="13"/>
  <c r="O375" i="13"/>
  <c r="P375" i="13"/>
  <c r="Q375" i="13"/>
  <c r="R375" i="13"/>
  <c r="S375" i="13"/>
  <c r="L376" i="13"/>
  <c r="M376" i="13"/>
  <c r="N376" i="13"/>
  <c r="O376" i="13"/>
  <c r="P376" i="13"/>
  <c r="Q376" i="13"/>
  <c r="R376" i="13"/>
  <c r="S376" i="13"/>
  <c r="L377" i="13"/>
  <c r="M377" i="13"/>
  <c r="N377" i="13"/>
  <c r="O377" i="13"/>
  <c r="P377" i="13"/>
  <c r="Q377" i="13"/>
  <c r="R377" i="13"/>
  <c r="S377" i="13"/>
  <c r="L378" i="13"/>
  <c r="M378" i="13"/>
  <c r="N378" i="13"/>
  <c r="O378" i="13"/>
  <c r="P378" i="13"/>
  <c r="Q378" i="13"/>
  <c r="R378" i="13"/>
  <c r="S378" i="13"/>
  <c r="L379" i="13"/>
  <c r="M379" i="13"/>
  <c r="N379" i="13"/>
  <c r="O379" i="13"/>
  <c r="P379" i="13"/>
  <c r="Q379" i="13"/>
  <c r="R379" i="13"/>
  <c r="S379" i="13"/>
  <c r="L380" i="13"/>
  <c r="M380" i="13"/>
  <c r="N380" i="13"/>
  <c r="O380" i="13"/>
  <c r="P380" i="13"/>
  <c r="Q380" i="13"/>
  <c r="R380" i="13"/>
  <c r="S380" i="13"/>
  <c r="L381" i="13"/>
  <c r="M381" i="13"/>
  <c r="N381" i="13"/>
  <c r="O381" i="13"/>
  <c r="P381" i="13"/>
  <c r="Q381" i="13"/>
  <c r="R381" i="13"/>
  <c r="S381" i="13"/>
  <c r="L382" i="13"/>
  <c r="M382" i="13"/>
  <c r="N382" i="13"/>
  <c r="O382" i="13"/>
  <c r="P382" i="13"/>
  <c r="Q382" i="13"/>
  <c r="R382" i="13"/>
  <c r="S382" i="13"/>
  <c r="L383" i="13"/>
  <c r="M383" i="13"/>
  <c r="N383" i="13"/>
  <c r="O383" i="13"/>
  <c r="P383" i="13"/>
  <c r="Q383" i="13"/>
  <c r="R383" i="13"/>
  <c r="S383" i="13"/>
  <c r="L384" i="13"/>
  <c r="M384" i="13"/>
  <c r="N384" i="13"/>
  <c r="O384" i="13"/>
  <c r="P384" i="13"/>
  <c r="Q384" i="13"/>
  <c r="R384" i="13"/>
  <c r="S384" i="13"/>
  <c r="L385" i="13"/>
  <c r="M385" i="13"/>
  <c r="N385" i="13"/>
  <c r="O385" i="13"/>
  <c r="P385" i="13"/>
  <c r="Q385" i="13"/>
  <c r="R385" i="13"/>
  <c r="S385" i="13"/>
  <c r="L386" i="13"/>
  <c r="M386" i="13"/>
  <c r="N386" i="13"/>
  <c r="O386" i="13"/>
  <c r="P386" i="13"/>
  <c r="Q386" i="13"/>
  <c r="R386" i="13"/>
  <c r="S386" i="13"/>
  <c r="L387" i="13"/>
  <c r="M387" i="13"/>
  <c r="N387" i="13"/>
  <c r="O387" i="13"/>
  <c r="P387" i="13"/>
  <c r="Q387" i="13"/>
  <c r="R387" i="13"/>
  <c r="S387" i="13"/>
  <c r="L388" i="13"/>
  <c r="M388" i="13"/>
  <c r="N388" i="13"/>
  <c r="O388" i="13"/>
  <c r="P388" i="13"/>
  <c r="Q388" i="13"/>
  <c r="R388" i="13"/>
  <c r="S388" i="13"/>
  <c r="L389" i="13"/>
  <c r="M389" i="13"/>
  <c r="N389" i="13"/>
  <c r="O389" i="13"/>
  <c r="P389" i="13"/>
  <c r="Q389" i="13"/>
  <c r="R389" i="13"/>
  <c r="S389" i="13"/>
  <c r="L390" i="13"/>
  <c r="M390" i="13"/>
  <c r="N390" i="13"/>
  <c r="O390" i="13"/>
  <c r="P390" i="13"/>
  <c r="Q390" i="13"/>
  <c r="R390" i="13"/>
  <c r="S390" i="13"/>
  <c r="L391" i="13"/>
  <c r="M391" i="13"/>
  <c r="N391" i="13"/>
  <c r="O391" i="13"/>
  <c r="P391" i="13"/>
  <c r="Q391" i="13"/>
  <c r="R391" i="13"/>
  <c r="S391" i="13"/>
  <c r="L392" i="13"/>
  <c r="M392" i="13"/>
  <c r="N392" i="13"/>
  <c r="O392" i="13"/>
  <c r="P392" i="13"/>
  <c r="Q392" i="13"/>
  <c r="R392" i="13"/>
  <c r="S392" i="13"/>
  <c r="L393" i="13"/>
  <c r="M393" i="13"/>
  <c r="N393" i="13"/>
  <c r="O393" i="13"/>
  <c r="P393" i="13"/>
  <c r="Q393" i="13"/>
  <c r="R393" i="13"/>
  <c r="S393" i="13"/>
  <c r="L394" i="13"/>
  <c r="M394" i="13"/>
  <c r="N394" i="13"/>
  <c r="O394" i="13"/>
  <c r="P394" i="13"/>
  <c r="Q394" i="13"/>
  <c r="R394" i="13"/>
  <c r="S394" i="13"/>
  <c r="L395" i="13"/>
  <c r="M395" i="13"/>
  <c r="N395" i="13"/>
  <c r="O395" i="13"/>
  <c r="P395" i="13"/>
  <c r="Q395" i="13"/>
  <c r="R395" i="13"/>
  <c r="S395" i="13"/>
  <c r="L396" i="13"/>
  <c r="M396" i="13"/>
  <c r="N396" i="13"/>
  <c r="O396" i="13"/>
  <c r="P396" i="13"/>
  <c r="Q396" i="13"/>
  <c r="R396" i="13"/>
  <c r="S396" i="13"/>
  <c r="L397" i="13"/>
  <c r="M397" i="13"/>
  <c r="N397" i="13"/>
  <c r="O397" i="13"/>
  <c r="P397" i="13"/>
  <c r="Q397" i="13"/>
  <c r="R397" i="13"/>
  <c r="S397" i="13"/>
  <c r="L398" i="13"/>
  <c r="M398" i="13"/>
  <c r="N398" i="13"/>
  <c r="O398" i="13"/>
  <c r="P398" i="13"/>
  <c r="Q398" i="13"/>
  <c r="R398" i="13"/>
  <c r="S398" i="13"/>
  <c r="L399" i="13"/>
  <c r="M399" i="13"/>
  <c r="N399" i="13"/>
  <c r="O399" i="13"/>
  <c r="P399" i="13"/>
  <c r="Q399" i="13"/>
  <c r="R399" i="13"/>
  <c r="S399" i="13"/>
  <c r="L400" i="13"/>
  <c r="M400" i="13"/>
  <c r="N400" i="13"/>
  <c r="O400" i="13"/>
  <c r="P400" i="13"/>
  <c r="Q400" i="13"/>
  <c r="R400" i="13"/>
  <c r="S400" i="13"/>
  <c r="L401" i="13"/>
  <c r="M401" i="13"/>
  <c r="N401" i="13"/>
  <c r="O401" i="13"/>
  <c r="P401" i="13"/>
  <c r="Q401" i="13"/>
  <c r="R401" i="13"/>
  <c r="S401" i="13"/>
  <c r="L402" i="13"/>
  <c r="M402" i="13"/>
  <c r="N402" i="13"/>
  <c r="O402" i="13"/>
  <c r="P402" i="13"/>
  <c r="Q402" i="13"/>
  <c r="R402" i="13"/>
  <c r="S402" i="13"/>
  <c r="L403" i="13"/>
  <c r="M403" i="13"/>
  <c r="N403" i="13"/>
  <c r="O403" i="13"/>
  <c r="P403" i="13"/>
  <c r="Q403" i="13"/>
  <c r="R403" i="13"/>
  <c r="S403" i="13"/>
  <c r="L404" i="13"/>
  <c r="M404" i="13"/>
  <c r="N404" i="13"/>
  <c r="O404" i="13"/>
  <c r="P404" i="13"/>
  <c r="Q404" i="13"/>
  <c r="R404" i="13"/>
  <c r="S404" i="13"/>
  <c r="L405" i="13"/>
  <c r="M405" i="13"/>
  <c r="N405" i="13"/>
  <c r="O405" i="13"/>
  <c r="P405" i="13"/>
  <c r="Q405" i="13"/>
  <c r="R405" i="13"/>
  <c r="S405" i="13"/>
  <c r="L406" i="13"/>
  <c r="M406" i="13"/>
  <c r="N406" i="13"/>
  <c r="O406" i="13"/>
  <c r="P406" i="13"/>
  <c r="Q406" i="13"/>
  <c r="R406" i="13"/>
  <c r="S406" i="13"/>
  <c r="L407" i="13"/>
  <c r="M407" i="13"/>
  <c r="N407" i="13"/>
  <c r="O407" i="13"/>
  <c r="P407" i="13"/>
  <c r="Q407" i="13"/>
  <c r="R407" i="13"/>
  <c r="S407" i="13"/>
  <c r="L408" i="13"/>
  <c r="M408" i="13"/>
  <c r="N408" i="13"/>
  <c r="O408" i="13"/>
  <c r="P408" i="13"/>
  <c r="Q408" i="13"/>
  <c r="R408" i="13"/>
  <c r="S408" i="13"/>
  <c r="L409" i="13"/>
  <c r="M409" i="13"/>
  <c r="N409" i="13"/>
  <c r="O409" i="13"/>
  <c r="P409" i="13"/>
  <c r="Q409" i="13"/>
  <c r="R409" i="13"/>
  <c r="S409" i="13"/>
  <c r="L410" i="13"/>
  <c r="M410" i="13"/>
  <c r="N410" i="13"/>
  <c r="O410" i="13"/>
  <c r="P410" i="13"/>
  <c r="Q410" i="13"/>
  <c r="R410" i="13"/>
  <c r="S410" i="13"/>
  <c r="L411" i="13"/>
  <c r="M411" i="13"/>
  <c r="N411" i="13"/>
  <c r="O411" i="13"/>
  <c r="P411" i="13"/>
  <c r="Q411" i="13"/>
  <c r="R411" i="13"/>
  <c r="S411" i="13"/>
  <c r="L412" i="13"/>
  <c r="M412" i="13"/>
  <c r="N412" i="13"/>
  <c r="O412" i="13"/>
  <c r="P412" i="13"/>
  <c r="Q412" i="13"/>
  <c r="R412" i="13"/>
  <c r="S412" i="13"/>
  <c r="L413" i="13"/>
  <c r="M413" i="13"/>
  <c r="N413" i="13"/>
  <c r="O413" i="13"/>
  <c r="P413" i="13"/>
  <c r="Q413" i="13"/>
  <c r="R413" i="13"/>
  <c r="S413" i="13"/>
  <c r="L414" i="13"/>
  <c r="M414" i="13"/>
  <c r="N414" i="13"/>
  <c r="O414" i="13"/>
  <c r="P414" i="13"/>
  <c r="Q414" i="13"/>
  <c r="R414" i="13"/>
  <c r="S414" i="13"/>
  <c r="L415" i="13"/>
  <c r="M415" i="13"/>
  <c r="N415" i="13"/>
  <c r="O415" i="13"/>
  <c r="P415" i="13"/>
  <c r="Q415" i="13"/>
  <c r="R415" i="13"/>
  <c r="S415" i="13"/>
  <c r="L416" i="13"/>
  <c r="M416" i="13"/>
  <c r="N416" i="13"/>
  <c r="O416" i="13"/>
  <c r="P416" i="13"/>
  <c r="Q416" i="13"/>
  <c r="R416" i="13"/>
  <c r="S416" i="13"/>
  <c r="L417" i="13"/>
  <c r="M417" i="13"/>
  <c r="N417" i="13"/>
  <c r="O417" i="13"/>
  <c r="P417" i="13"/>
  <c r="Q417" i="13"/>
  <c r="R417" i="13"/>
  <c r="S417" i="13"/>
  <c r="L418" i="13"/>
  <c r="M418" i="13"/>
  <c r="N418" i="13"/>
  <c r="O418" i="13"/>
  <c r="P418" i="13"/>
  <c r="Q418" i="13"/>
  <c r="R418" i="13"/>
  <c r="S418" i="13"/>
  <c r="L419" i="13"/>
  <c r="M419" i="13"/>
  <c r="N419" i="13"/>
  <c r="O419" i="13"/>
  <c r="P419" i="13"/>
  <c r="Q419" i="13"/>
  <c r="R419" i="13"/>
  <c r="S419" i="13"/>
  <c r="L420" i="13"/>
  <c r="M420" i="13"/>
  <c r="N420" i="13"/>
  <c r="O420" i="13"/>
  <c r="P420" i="13"/>
  <c r="Q420" i="13"/>
  <c r="R420" i="13"/>
  <c r="S420" i="13"/>
  <c r="L421" i="13"/>
  <c r="M421" i="13"/>
  <c r="N421" i="13"/>
  <c r="O421" i="13"/>
  <c r="P421" i="13"/>
  <c r="Q421" i="13"/>
  <c r="R421" i="13"/>
  <c r="S421" i="13"/>
  <c r="L422" i="13"/>
  <c r="M422" i="13"/>
  <c r="N422" i="13"/>
  <c r="O422" i="13"/>
  <c r="P422" i="13"/>
  <c r="Q422" i="13"/>
  <c r="R422" i="13"/>
  <c r="S422" i="13"/>
  <c r="L423" i="13"/>
  <c r="M423" i="13"/>
  <c r="N423" i="13"/>
  <c r="O423" i="13"/>
  <c r="P423" i="13"/>
  <c r="Q423" i="13"/>
  <c r="R423" i="13"/>
  <c r="S423" i="13"/>
  <c r="L424" i="13"/>
  <c r="M424" i="13"/>
  <c r="N424" i="13"/>
  <c r="O424" i="13"/>
  <c r="P424" i="13"/>
  <c r="Q424" i="13"/>
  <c r="R424" i="13"/>
  <c r="S424" i="13"/>
  <c r="L425" i="13"/>
  <c r="M425" i="13"/>
  <c r="N425" i="13"/>
  <c r="O425" i="13"/>
  <c r="P425" i="13"/>
  <c r="Q425" i="13"/>
  <c r="R425" i="13"/>
  <c r="S425" i="13"/>
  <c r="L426" i="13"/>
  <c r="M426" i="13"/>
  <c r="N426" i="13"/>
  <c r="O426" i="13"/>
  <c r="P426" i="13"/>
  <c r="Q426" i="13"/>
  <c r="R426" i="13"/>
  <c r="S426" i="13"/>
  <c r="L427" i="13"/>
  <c r="M427" i="13"/>
  <c r="N427" i="13"/>
  <c r="O427" i="13"/>
  <c r="P427" i="13"/>
  <c r="Q427" i="13"/>
  <c r="R427" i="13"/>
  <c r="S427" i="13"/>
  <c r="S2" i="13"/>
  <c r="R2" i="13"/>
  <c r="Q2" i="13"/>
  <c r="P2" i="13"/>
  <c r="O2" i="13"/>
  <c r="N2" i="13"/>
  <c r="M2" i="13"/>
  <c r="L2" i="13"/>
  <c r="I3" i="13"/>
  <c r="J3" i="13"/>
  <c r="K3" i="13"/>
  <c r="I4" i="13"/>
  <c r="J4" i="13"/>
  <c r="K4" i="13"/>
  <c r="I5" i="13"/>
  <c r="J5" i="13"/>
  <c r="K5" i="13"/>
  <c r="I6" i="13"/>
  <c r="J6" i="13"/>
  <c r="K6" i="13"/>
  <c r="I7" i="13"/>
  <c r="J7" i="13"/>
  <c r="K7" i="13"/>
  <c r="I8" i="13"/>
  <c r="J8" i="13"/>
  <c r="K8" i="13"/>
  <c r="I9" i="13"/>
  <c r="J9" i="13"/>
  <c r="K9" i="13"/>
  <c r="I10" i="13"/>
  <c r="J10" i="13"/>
  <c r="K10" i="13"/>
  <c r="I11" i="13"/>
  <c r="J11" i="13"/>
  <c r="K11" i="13"/>
  <c r="I12" i="13"/>
  <c r="J12" i="13"/>
  <c r="K12" i="13"/>
  <c r="I13" i="13"/>
  <c r="J13" i="13"/>
  <c r="K13" i="13"/>
  <c r="I14" i="13"/>
  <c r="J14" i="13"/>
  <c r="K14" i="13"/>
  <c r="I15" i="13"/>
  <c r="J15" i="13"/>
  <c r="K15" i="13"/>
  <c r="I16" i="13"/>
  <c r="J16" i="13"/>
  <c r="K16" i="13"/>
  <c r="I17" i="13"/>
  <c r="J17" i="13"/>
  <c r="K17" i="13"/>
  <c r="I18" i="13"/>
  <c r="J18" i="13"/>
  <c r="K18" i="13"/>
  <c r="I19" i="13"/>
  <c r="J19" i="13"/>
  <c r="K19" i="13"/>
  <c r="I20" i="13"/>
  <c r="J20" i="13"/>
  <c r="K20" i="13"/>
  <c r="I21" i="13"/>
  <c r="J21" i="13"/>
  <c r="K21" i="13"/>
  <c r="I22" i="13"/>
  <c r="J22" i="13"/>
  <c r="K22" i="13"/>
  <c r="I23" i="13"/>
  <c r="J23" i="13"/>
  <c r="K23" i="13"/>
  <c r="I24" i="13"/>
  <c r="J24" i="13"/>
  <c r="K24" i="13"/>
  <c r="I25" i="13"/>
  <c r="J25" i="13"/>
  <c r="K25" i="13"/>
  <c r="I26" i="13"/>
  <c r="J26" i="13"/>
  <c r="K26" i="13"/>
  <c r="I27" i="13"/>
  <c r="J27" i="13"/>
  <c r="K27" i="13"/>
  <c r="I28" i="13"/>
  <c r="J28" i="13"/>
  <c r="K28" i="13"/>
  <c r="I29" i="13"/>
  <c r="J29" i="13"/>
  <c r="K29" i="13"/>
  <c r="I30" i="13"/>
  <c r="J30" i="13"/>
  <c r="K30" i="13"/>
  <c r="I31" i="13"/>
  <c r="J31" i="13"/>
  <c r="K31" i="13"/>
  <c r="I32" i="13"/>
  <c r="J32" i="13"/>
  <c r="K32" i="13"/>
  <c r="I33" i="13"/>
  <c r="J33" i="13"/>
  <c r="K33" i="13"/>
  <c r="I34" i="13"/>
  <c r="J34" i="13"/>
  <c r="K34" i="13"/>
  <c r="I35" i="13"/>
  <c r="J35" i="13"/>
  <c r="K35" i="13"/>
  <c r="I36" i="13"/>
  <c r="J36" i="13"/>
  <c r="K36" i="13"/>
  <c r="I37" i="13"/>
  <c r="J37" i="13"/>
  <c r="K37" i="13"/>
  <c r="I38" i="13"/>
  <c r="J38" i="13"/>
  <c r="K38" i="13"/>
  <c r="I39" i="13"/>
  <c r="J39" i="13"/>
  <c r="K39" i="13"/>
  <c r="I40" i="13"/>
  <c r="J40" i="13"/>
  <c r="K40" i="13"/>
  <c r="I41" i="13"/>
  <c r="J41" i="13"/>
  <c r="K41" i="13"/>
  <c r="I42" i="13"/>
  <c r="J42" i="13"/>
  <c r="K42" i="13"/>
  <c r="I43" i="13"/>
  <c r="J43" i="13"/>
  <c r="K43" i="13"/>
  <c r="I44" i="13"/>
  <c r="J44" i="13"/>
  <c r="K44" i="13"/>
  <c r="I45" i="13"/>
  <c r="J45" i="13"/>
  <c r="K45" i="13"/>
  <c r="I46" i="13"/>
  <c r="J46" i="13"/>
  <c r="K46" i="13"/>
  <c r="I47" i="13"/>
  <c r="J47" i="13"/>
  <c r="K47" i="13"/>
  <c r="I48" i="13"/>
  <c r="J48" i="13"/>
  <c r="K48" i="13"/>
  <c r="I49" i="13"/>
  <c r="J49" i="13"/>
  <c r="K49" i="13"/>
  <c r="I50" i="13"/>
  <c r="J50" i="13"/>
  <c r="K50" i="13"/>
  <c r="I51" i="13"/>
  <c r="J51" i="13"/>
  <c r="K51" i="13"/>
  <c r="I52" i="13"/>
  <c r="J52" i="13"/>
  <c r="K52" i="13"/>
  <c r="I53" i="13"/>
  <c r="J53" i="13"/>
  <c r="K53" i="13"/>
  <c r="I54" i="13"/>
  <c r="J54" i="13"/>
  <c r="K54" i="13"/>
  <c r="I55" i="13"/>
  <c r="J55" i="13"/>
  <c r="K55" i="13"/>
  <c r="I56" i="13"/>
  <c r="J56" i="13"/>
  <c r="K56" i="13"/>
  <c r="I57" i="13"/>
  <c r="J57" i="13"/>
  <c r="K57" i="13"/>
  <c r="I58" i="13"/>
  <c r="J58" i="13"/>
  <c r="K58" i="13"/>
  <c r="I59" i="13"/>
  <c r="J59" i="13"/>
  <c r="K59" i="13"/>
  <c r="I60" i="13"/>
  <c r="J60" i="13"/>
  <c r="K60" i="13"/>
  <c r="I61" i="13"/>
  <c r="J61" i="13"/>
  <c r="K61" i="13"/>
  <c r="I62" i="13"/>
  <c r="J62" i="13"/>
  <c r="K62" i="13"/>
  <c r="I63" i="13"/>
  <c r="J63" i="13"/>
  <c r="K63" i="13"/>
  <c r="I64" i="13"/>
  <c r="J64" i="13"/>
  <c r="K64" i="13"/>
  <c r="I65" i="13"/>
  <c r="J65" i="13"/>
  <c r="K65" i="13"/>
  <c r="I66" i="13"/>
  <c r="J66" i="13"/>
  <c r="K66" i="13"/>
  <c r="I67" i="13"/>
  <c r="J67" i="13"/>
  <c r="K67" i="13"/>
  <c r="I68" i="13"/>
  <c r="J68" i="13"/>
  <c r="K68" i="13"/>
  <c r="I69" i="13"/>
  <c r="J69" i="13"/>
  <c r="K69" i="13"/>
  <c r="I70" i="13"/>
  <c r="J70" i="13"/>
  <c r="K70" i="13"/>
  <c r="I71" i="13"/>
  <c r="J71" i="13"/>
  <c r="K71" i="13"/>
  <c r="I72" i="13"/>
  <c r="J72" i="13"/>
  <c r="K72" i="13"/>
  <c r="I73" i="13"/>
  <c r="J73" i="13"/>
  <c r="K73" i="13"/>
  <c r="I74" i="13"/>
  <c r="J74" i="13"/>
  <c r="K74" i="13"/>
  <c r="I75" i="13"/>
  <c r="J75" i="13"/>
  <c r="K75" i="13"/>
  <c r="I76" i="13"/>
  <c r="J76" i="13"/>
  <c r="K76" i="13"/>
  <c r="I77" i="13"/>
  <c r="J77" i="13"/>
  <c r="K77" i="13"/>
  <c r="I78" i="13"/>
  <c r="J78" i="13"/>
  <c r="K78" i="13"/>
  <c r="I79" i="13"/>
  <c r="J79" i="13"/>
  <c r="K79" i="13"/>
  <c r="I80" i="13"/>
  <c r="J80" i="13"/>
  <c r="K80" i="13"/>
  <c r="I81" i="13"/>
  <c r="J81" i="13"/>
  <c r="K81" i="13"/>
  <c r="I82" i="13"/>
  <c r="J82" i="13"/>
  <c r="K82" i="13"/>
  <c r="I83" i="13"/>
  <c r="J83" i="13"/>
  <c r="K83" i="13"/>
  <c r="I84" i="13"/>
  <c r="J84" i="13"/>
  <c r="K84" i="13"/>
  <c r="I85" i="13"/>
  <c r="J85" i="13"/>
  <c r="K85" i="13"/>
  <c r="I86" i="13"/>
  <c r="J86" i="13"/>
  <c r="K86" i="13"/>
  <c r="I87" i="13"/>
  <c r="J87" i="13"/>
  <c r="K87" i="13"/>
  <c r="I88" i="13"/>
  <c r="J88" i="13"/>
  <c r="K88" i="13"/>
  <c r="I89" i="13"/>
  <c r="J89" i="13"/>
  <c r="K89" i="13"/>
  <c r="I90" i="13"/>
  <c r="J90" i="13"/>
  <c r="K90" i="13"/>
  <c r="I91" i="13"/>
  <c r="J91" i="13"/>
  <c r="K91" i="13"/>
  <c r="I92" i="13"/>
  <c r="J92" i="13"/>
  <c r="K92" i="13"/>
  <c r="I93" i="13"/>
  <c r="J93" i="13"/>
  <c r="K93" i="13"/>
  <c r="I94" i="13"/>
  <c r="J94" i="13"/>
  <c r="K94" i="13"/>
  <c r="I95" i="13"/>
  <c r="J95" i="13"/>
  <c r="K95" i="13"/>
  <c r="I96" i="13"/>
  <c r="J96" i="13"/>
  <c r="K96" i="13"/>
  <c r="I97" i="13"/>
  <c r="J97" i="13"/>
  <c r="K97" i="13"/>
  <c r="I98" i="13"/>
  <c r="J98" i="13"/>
  <c r="K98" i="13"/>
  <c r="I99" i="13"/>
  <c r="J99" i="13"/>
  <c r="K99" i="13"/>
  <c r="I100" i="13"/>
  <c r="J100" i="13"/>
  <c r="K100" i="13"/>
  <c r="I101" i="13"/>
  <c r="J101" i="13"/>
  <c r="K101" i="13"/>
  <c r="I102" i="13"/>
  <c r="J102" i="13"/>
  <c r="K102" i="13"/>
  <c r="I103" i="13"/>
  <c r="J103" i="13"/>
  <c r="K103" i="13"/>
  <c r="I104" i="13"/>
  <c r="J104" i="13"/>
  <c r="K104" i="13"/>
  <c r="I105" i="13"/>
  <c r="J105" i="13"/>
  <c r="K105" i="13"/>
  <c r="I106" i="13"/>
  <c r="J106" i="13"/>
  <c r="K106" i="13"/>
  <c r="I107" i="13"/>
  <c r="J107" i="13"/>
  <c r="K107" i="13"/>
  <c r="I108" i="13"/>
  <c r="J108" i="13"/>
  <c r="K108" i="13"/>
  <c r="I109" i="13"/>
  <c r="J109" i="13"/>
  <c r="K109" i="13"/>
  <c r="I110" i="13"/>
  <c r="J110" i="13"/>
  <c r="K110" i="13"/>
  <c r="I111" i="13"/>
  <c r="J111" i="13"/>
  <c r="K111" i="13"/>
  <c r="I112" i="13"/>
  <c r="J112" i="13"/>
  <c r="K112" i="13"/>
  <c r="I113" i="13"/>
  <c r="J113" i="13"/>
  <c r="K113" i="13"/>
  <c r="I114" i="13"/>
  <c r="J114" i="13"/>
  <c r="K114" i="13"/>
  <c r="I115" i="13"/>
  <c r="J115" i="13"/>
  <c r="K115" i="13"/>
  <c r="I116" i="13"/>
  <c r="J116" i="13"/>
  <c r="K116" i="13"/>
  <c r="I117" i="13"/>
  <c r="J117" i="13"/>
  <c r="K117" i="13"/>
  <c r="I118" i="13"/>
  <c r="J118" i="13"/>
  <c r="K118" i="13"/>
  <c r="I119" i="13"/>
  <c r="J119" i="13"/>
  <c r="K119" i="13"/>
  <c r="I120" i="13"/>
  <c r="J120" i="13"/>
  <c r="K120" i="13"/>
  <c r="I121" i="13"/>
  <c r="J121" i="13"/>
  <c r="K121" i="13"/>
  <c r="I122" i="13"/>
  <c r="J122" i="13"/>
  <c r="K122" i="13"/>
  <c r="I123" i="13"/>
  <c r="J123" i="13"/>
  <c r="K123" i="13"/>
  <c r="I124" i="13"/>
  <c r="J124" i="13"/>
  <c r="K124" i="13"/>
  <c r="I125" i="13"/>
  <c r="J125" i="13"/>
  <c r="K125" i="13"/>
  <c r="I126" i="13"/>
  <c r="J126" i="13"/>
  <c r="K126" i="13"/>
  <c r="I127" i="13"/>
  <c r="J127" i="13"/>
  <c r="K127" i="13"/>
  <c r="I128" i="13"/>
  <c r="J128" i="13"/>
  <c r="K128" i="13"/>
  <c r="I129" i="13"/>
  <c r="J129" i="13"/>
  <c r="K129" i="13"/>
  <c r="I130" i="13"/>
  <c r="J130" i="13"/>
  <c r="K130" i="13"/>
  <c r="I131" i="13"/>
  <c r="J131" i="13"/>
  <c r="K131" i="13"/>
  <c r="I132" i="13"/>
  <c r="J132" i="13"/>
  <c r="K132" i="13"/>
  <c r="I133" i="13"/>
  <c r="J133" i="13"/>
  <c r="K133" i="13"/>
  <c r="I134" i="13"/>
  <c r="J134" i="13"/>
  <c r="K134" i="13"/>
  <c r="I135" i="13"/>
  <c r="J135" i="13"/>
  <c r="K135" i="13"/>
  <c r="I136" i="13"/>
  <c r="J136" i="13"/>
  <c r="K136" i="13"/>
  <c r="I137" i="13"/>
  <c r="J137" i="13"/>
  <c r="K137" i="13"/>
  <c r="I138" i="13"/>
  <c r="J138" i="13"/>
  <c r="K138" i="13"/>
  <c r="I139" i="13"/>
  <c r="J139" i="13"/>
  <c r="K139" i="13"/>
  <c r="I140" i="13"/>
  <c r="J140" i="13"/>
  <c r="K140" i="13"/>
  <c r="I141" i="13"/>
  <c r="J141" i="13"/>
  <c r="K141" i="13"/>
  <c r="I142" i="13"/>
  <c r="J142" i="13"/>
  <c r="K142" i="13"/>
  <c r="I143" i="13"/>
  <c r="J143" i="13"/>
  <c r="K143" i="13"/>
  <c r="I144" i="13"/>
  <c r="J144" i="13"/>
  <c r="K144" i="13"/>
  <c r="I145" i="13"/>
  <c r="J145" i="13"/>
  <c r="K145" i="13"/>
  <c r="I146" i="13"/>
  <c r="J146" i="13"/>
  <c r="K146" i="13"/>
  <c r="I147" i="13"/>
  <c r="J147" i="13"/>
  <c r="K147" i="13"/>
  <c r="I148" i="13"/>
  <c r="J148" i="13"/>
  <c r="K148" i="13"/>
  <c r="I149" i="13"/>
  <c r="J149" i="13"/>
  <c r="K149" i="13"/>
  <c r="I150" i="13"/>
  <c r="J150" i="13"/>
  <c r="K150" i="13"/>
  <c r="I151" i="13"/>
  <c r="J151" i="13"/>
  <c r="K151" i="13"/>
  <c r="I152" i="13"/>
  <c r="J152" i="13"/>
  <c r="K152" i="13"/>
  <c r="I153" i="13"/>
  <c r="J153" i="13"/>
  <c r="K153" i="13"/>
  <c r="I154" i="13"/>
  <c r="J154" i="13"/>
  <c r="K154" i="13"/>
  <c r="I155" i="13"/>
  <c r="J155" i="13"/>
  <c r="K155" i="13"/>
  <c r="I156" i="13"/>
  <c r="J156" i="13"/>
  <c r="K156" i="13"/>
  <c r="I157" i="13"/>
  <c r="J157" i="13"/>
  <c r="K157" i="13"/>
  <c r="I158" i="13"/>
  <c r="J158" i="13"/>
  <c r="K158" i="13"/>
  <c r="I159" i="13"/>
  <c r="J159" i="13"/>
  <c r="K159" i="13"/>
  <c r="I160" i="13"/>
  <c r="J160" i="13"/>
  <c r="K160" i="13"/>
  <c r="I161" i="13"/>
  <c r="J161" i="13"/>
  <c r="K161" i="13"/>
  <c r="I162" i="13"/>
  <c r="J162" i="13"/>
  <c r="K162" i="13"/>
  <c r="I163" i="13"/>
  <c r="J163" i="13"/>
  <c r="K163" i="13"/>
  <c r="I164" i="13"/>
  <c r="J164" i="13"/>
  <c r="K164" i="13"/>
  <c r="I165" i="13"/>
  <c r="J165" i="13"/>
  <c r="K165" i="13"/>
  <c r="I166" i="13"/>
  <c r="J166" i="13"/>
  <c r="K166" i="13"/>
  <c r="I167" i="13"/>
  <c r="J167" i="13"/>
  <c r="K167" i="13"/>
  <c r="I168" i="13"/>
  <c r="J168" i="13"/>
  <c r="K168" i="13"/>
  <c r="I169" i="13"/>
  <c r="J169" i="13"/>
  <c r="K169" i="13"/>
  <c r="I170" i="13"/>
  <c r="J170" i="13"/>
  <c r="K170" i="13"/>
  <c r="I171" i="13"/>
  <c r="J171" i="13"/>
  <c r="K171" i="13"/>
  <c r="I172" i="13"/>
  <c r="J172" i="13"/>
  <c r="K172" i="13"/>
  <c r="I173" i="13"/>
  <c r="J173" i="13"/>
  <c r="K173" i="13"/>
  <c r="I174" i="13"/>
  <c r="J174" i="13"/>
  <c r="K174" i="13"/>
  <c r="I175" i="13"/>
  <c r="J175" i="13"/>
  <c r="K175" i="13"/>
  <c r="I176" i="13"/>
  <c r="J176" i="13"/>
  <c r="K176" i="13"/>
  <c r="I177" i="13"/>
  <c r="J177" i="13"/>
  <c r="K177" i="13"/>
  <c r="I178" i="13"/>
  <c r="J178" i="13"/>
  <c r="K178" i="13"/>
  <c r="I179" i="13"/>
  <c r="J179" i="13"/>
  <c r="K179" i="13"/>
  <c r="I180" i="13"/>
  <c r="J180" i="13"/>
  <c r="K180" i="13"/>
  <c r="I181" i="13"/>
  <c r="J181" i="13"/>
  <c r="K181" i="13"/>
  <c r="I182" i="13"/>
  <c r="J182" i="13"/>
  <c r="K182" i="13"/>
  <c r="I183" i="13"/>
  <c r="J183" i="13"/>
  <c r="K183" i="13"/>
  <c r="I184" i="13"/>
  <c r="J184" i="13"/>
  <c r="K184" i="13"/>
  <c r="I185" i="13"/>
  <c r="J185" i="13"/>
  <c r="K185" i="13"/>
  <c r="I186" i="13"/>
  <c r="J186" i="13"/>
  <c r="K186" i="13"/>
  <c r="I187" i="13"/>
  <c r="J187" i="13"/>
  <c r="K187" i="13"/>
  <c r="I188" i="13"/>
  <c r="J188" i="13"/>
  <c r="K188" i="13"/>
  <c r="I189" i="13"/>
  <c r="J189" i="13"/>
  <c r="K189" i="13"/>
  <c r="I190" i="13"/>
  <c r="J190" i="13"/>
  <c r="K190" i="13"/>
  <c r="I191" i="13"/>
  <c r="J191" i="13"/>
  <c r="K191" i="13"/>
  <c r="I192" i="13"/>
  <c r="J192" i="13"/>
  <c r="K192" i="13"/>
  <c r="I193" i="13"/>
  <c r="J193" i="13"/>
  <c r="K193" i="13"/>
  <c r="I194" i="13"/>
  <c r="J194" i="13"/>
  <c r="K194" i="13"/>
  <c r="I195" i="13"/>
  <c r="J195" i="13"/>
  <c r="K195" i="13"/>
  <c r="I196" i="13"/>
  <c r="J196" i="13"/>
  <c r="K196" i="13"/>
  <c r="I197" i="13"/>
  <c r="J197" i="13"/>
  <c r="K197" i="13"/>
  <c r="I198" i="13"/>
  <c r="J198" i="13"/>
  <c r="K198" i="13"/>
  <c r="I199" i="13"/>
  <c r="J199" i="13"/>
  <c r="K199" i="13"/>
  <c r="I200" i="13"/>
  <c r="J200" i="13"/>
  <c r="K200" i="13"/>
  <c r="I201" i="13"/>
  <c r="J201" i="13"/>
  <c r="K201" i="13"/>
  <c r="I202" i="13"/>
  <c r="J202" i="13"/>
  <c r="K202" i="13"/>
  <c r="I203" i="13"/>
  <c r="J203" i="13"/>
  <c r="K203" i="13"/>
  <c r="I204" i="13"/>
  <c r="J204" i="13"/>
  <c r="K204" i="13"/>
  <c r="I205" i="13"/>
  <c r="J205" i="13"/>
  <c r="K205" i="13"/>
  <c r="I206" i="13"/>
  <c r="J206" i="13"/>
  <c r="K206" i="13"/>
  <c r="I207" i="13"/>
  <c r="J207" i="13"/>
  <c r="K207" i="13"/>
  <c r="I208" i="13"/>
  <c r="J208" i="13"/>
  <c r="K208" i="13"/>
  <c r="I209" i="13"/>
  <c r="J209" i="13"/>
  <c r="K209" i="13"/>
  <c r="I210" i="13"/>
  <c r="J210" i="13"/>
  <c r="K210" i="13"/>
  <c r="I211" i="13"/>
  <c r="J211" i="13"/>
  <c r="K211" i="13"/>
  <c r="I212" i="13"/>
  <c r="J212" i="13"/>
  <c r="K212" i="13"/>
  <c r="I213" i="13"/>
  <c r="J213" i="13"/>
  <c r="K213" i="13"/>
  <c r="I214" i="13"/>
  <c r="J214" i="13"/>
  <c r="K214" i="13"/>
  <c r="I215" i="13"/>
  <c r="J215" i="13"/>
  <c r="K215" i="13"/>
  <c r="I216" i="13"/>
  <c r="J216" i="13"/>
  <c r="K216" i="13"/>
  <c r="I217" i="13"/>
  <c r="J217" i="13"/>
  <c r="K217" i="13"/>
  <c r="I218" i="13"/>
  <c r="J218" i="13"/>
  <c r="K218" i="13"/>
  <c r="I219" i="13"/>
  <c r="J219" i="13"/>
  <c r="K219" i="13"/>
  <c r="I220" i="13"/>
  <c r="J220" i="13"/>
  <c r="K220" i="13"/>
  <c r="I221" i="13"/>
  <c r="J221" i="13"/>
  <c r="K221" i="13"/>
  <c r="I222" i="13"/>
  <c r="J222" i="13"/>
  <c r="K222" i="13"/>
  <c r="I223" i="13"/>
  <c r="J223" i="13"/>
  <c r="K223" i="13"/>
  <c r="I224" i="13"/>
  <c r="J224" i="13"/>
  <c r="K224" i="13"/>
  <c r="I225" i="13"/>
  <c r="J225" i="13"/>
  <c r="K225" i="13"/>
  <c r="I226" i="13"/>
  <c r="J226" i="13"/>
  <c r="K226" i="13"/>
  <c r="I227" i="13"/>
  <c r="J227" i="13"/>
  <c r="K227" i="13"/>
  <c r="I228" i="13"/>
  <c r="J228" i="13"/>
  <c r="K228" i="13"/>
  <c r="I229" i="13"/>
  <c r="J229" i="13"/>
  <c r="K229" i="13"/>
  <c r="I230" i="13"/>
  <c r="J230" i="13"/>
  <c r="K230" i="13"/>
  <c r="I231" i="13"/>
  <c r="J231" i="13"/>
  <c r="K231" i="13"/>
  <c r="I232" i="13"/>
  <c r="J232" i="13"/>
  <c r="K232" i="13"/>
  <c r="I233" i="13"/>
  <c r="J233" i="13"/>
  <c r="K233" i="13"/>
  <c r="I234" i="13"/>
  <c r="J234" i="13"/>
  <c r="K234" i="13"/>
  <c r="I235" i="13"/>
  <c r="J235" i="13"/>
  <c r="K235" i="13"/>
  <c r="I236" i="13"/>
  <c r="J236" i="13"/>
  <c r="K236" i="13"/>
  <c r="I237" i="13"/>
  <c r="J237" i="13"/>
  <c r="K237" i="13"/>
  <c r="I238" i="13"/>
  <c r="J238" i="13"/>
  <c r="K238" i="13"/>
  <c r="I239" i="13"/>
  <c r="J239" i="13"/>
  <c r="K239" i="13"/>
  <c r="I240" i="13"/>
  <c r="J240" i="13"/>
  <c r="K240" i="13"/>
  <c r="I241" i="13"/>
  <c r="J241" i="13"/>
  <c r="K241" i="13"/>
  <c r="I242" i="13"/>
  <c r="J242" i="13"/>
  <c r="K242" i="13"/>
  <c r="I243" i="13"/>
  <c r="J243" i="13"/>
  <c r="K243" i="13"/>
  <c r="I244" i="13"/>
  <c r="J244" i="13"/>
  <c r="K244" i="13"/>
  <c r="I245" i="13"/>
  <c r="J245" i="13"/>
  <c r="K245" i="13"/>
  <c r="I246" i="13"/>
  <c r="J246" i="13"/>
  <c r="K246" i="13"/>
  <c r="I247" i="13"/>
  <c r="J247" i="13"/>
  <c r="K247" i="13"/>
  <c r="I248" i="13"/>
  <c r="J248" i="13"/>
  <c r="K248" i="13"/>
  <c r="I249" i="13"/>
  <c r="J249" i="13"/>
  <c r="K249" i="13"/>
  <c r="I250" i="13"/>
  <c r="J250" i="13"/>
  <c r="K250" i="13"/>
  <c r="I251" i="13"/>
  <c r="J251" i="13"/>
  <c r="K251" i="13"/>
  <c r="I252" i="13"/>
  <c r="J252" i="13"/>
  <c r="K252" i="13"/>
  <c r="I253" i="13"/>
  <c r="J253" i="13"/>
  <c r="K253" i="13"/>
  <c r="I254" i="13"/>
  <c r="J254" i="13"/>
  <c r="K254" i="13"/>
  <c r="I255" i="13"/>
  <c r="J255" i="13"/>
  <c r="K255" i="13"/>
  <c r="I256" i="13"/>
  <c r="J256" i="13"/>
  <c r="K256" i="13"/>
  <c r="I257" i="13"/>
  <c r="J257" i="13"/>
  <c r="K257" i="13"/>
  <c r="I258" i="13"/>
  <c r="J258" i="13"/>
  <c r="K258" i="13"/>
  <c r="I259" i="13"/>
  <c r="J259" i="13"/>
  <c r="K259" i="13"/>
  <c r="I260" i="13"/>
  <c r="J260" i="13"/>
  <c r="K260" i="13"/>
  <c r="I261" i="13"/>
  <c r="J261" i="13"/>
  <c r="K261" i="13"/>
  <c r="I262" i="13"/>
  <c r="J262" i="13"/>
  <c r="K262" i="13"/>
  <c r="I263" i="13"/>
  <c r="J263" i="13"/>
  <c r="K263" i="13"/>
  <c r="I264" i="13"/>
  <c r="J264" i="13"/>
  <c r="K264" i="13"/>
  <c r="I265" i="13"/>
  <c r="J265" i="13"/>
  <c r="K265" i="13"/>
  <c r="I266" i="13"/>
  <c r="J266" i="13"/>
  <c r="K266" i="13"/>
  <c r="I267" i="13"/>
  <c r="J267" i="13"/>
  <c r="K267" i="13"/>
  <c r="I268" i="13"/>
  <c r="J268" i="13"/>
  <c r="K268" i="13"/>
  <c r="I269" i="13"/>
  <c r="J269" i="13"/>
  <c r="K269" i="13"/>
  <c r="I270" i="13"/>
  <c r="J270" i="13"/>
  <c r="K270" i="13"/>
  <c r="I271" i="13"/>
  <c r="J271" i="13"/>
  <c r="K271" i="13"/>
  <c r="I272" i="13"/>
  <c r="J272" i="13"/>
  <c r="K272" i="13"/>
  <c r="I273" i="13"/>
  <c r="J273" i="13"/>
  <c r="K273" i="13"/>
  <c r="I274" i="13"/>
  <c r="J274" i="13"/>
  <c r="K274" i="13"/>
  <c r="I275" i="13"/>
  <c r="J275" i="13"/>
  <c r="K275" i="13"/>
  <c r="I276" i="13"/>
  <c r="J276" i="13"/>
  <c r="K276" i="13"/>
  <c r="I277" i="13"/>
  <c r="J277" i="13"/>
  <c r="K277" i="13"/>
  <c r="I278" i="13"/>
  <c r="J278" i="13"/>
  <c r="K278" i="13"/>
  <c r="I279" i="13"/>
  <c r="J279" i="13"/>
  <c r="K279" i="13"/>
  <c r="I280" i="13"/>
  <c r="J280" i="13"/>
  <c r="K280" i="13"/>
  <c r="I281" i="13"/>
  <c r="J281" i="13"/>
  <c r="K281" i="13"/>
  <c r="I282" i="13"/>
  <c r="J282" i="13"/>
  <c r="K282" i="13"/>
  <c r="I283" i="13"/>
  <c r="J283" i="13"/>
  <c r="K283" i="13"/>
  <c r="I284" i="13"/>
  <c r="J284" i="13"/>
  <c r="K284" i="13"/>
  <c r="I285" i="13"/>
  <c r="J285" i="13"/>
  <c r="K285" i="13"/>
  <c r="I286" i="13"/>
  <c r="J286" i="13"/>
  <c r="K286" i="13"/>
  <c r="I287" i="13"/>
  <c r="J287" i="13"/>
  <c r="K287" i="13"/>
  <c r="I288" i="13"/>
  <c r="J288" i="13"/>
  <c r="K288" i="13"/>
  <c r="I289" i="13"/>
  <c r="J289" i="13"/>
  <c r="K289" i="13"/>
  <c r="I290" i="13"/>
  <c r="J290" i="13"/>
  <c r="K290" i="13"/>
  <c r="I291" i="13"/>
  <c r="J291" i="13"/>
  <c r="K291" i="13"/>
  <c r="I292" i="13"/>
  <c r="J292" i="13"/>
  <c r="K292" i="13"/>
  <c r="I293" i="13"/>
  <c r="J293" i="13"/>
  <c r="K293" i="13"/>
  <c r="I294" i="13"/>
  <c r="J294" i="13"/>
  <c r="K294" i="13"/>
  <c r="I295" i="13"/>
  <c r="J295" i="13"/>
  <c r="K295" i="13"/>
  <c r="I296" i="13"/>
  <c r="J296" i="13"/>
  <c r="K296" i="13"/>
  <c r="I297" i="13"/>
  <c r="J297" i="13"/>
  <c r="K297" i="13"/>
  <c r="I298" i="13"/>
  <c r="J298" i="13"/>
  <c r="K298" i="13"/>
  <c r="I299" i="13"/>
  <c r="J299" i="13"/>
  <c r="K299" i="13"/>
  <c r="I300" i="13"/>
  <c r="J300" i="13"/>
  <c r="K300" i="13"/>
  <c r="I301" i="13"/>
  <c r="J301" i="13"/>
  <c r="K301" i="13"/>
  <c r="I302" i="13"/>
  <c r="J302" i="13"/>
  <c r="K302" i="13"/>
  <c r="I303" i="13"/>
  <c r="J303" i="13"/>
  <c r="K303" i="13"/>
  <c r="I304" i="13"/>
  <c r="J304" i="13"/>
  <c r="K304" i="13"/>
  <c r="I305" i="13"/>
  <c r="J305" i="13"/>
  <c r="K305" i="13"/>
  <c r="I306" i="13"/>
  <c r="J306" i="13"/>
  <c r="K306" i="13"/>
  <c r="I307" i="13"/>
  <c r="J307" i="13"/>
  <c r="K307" i="13"/>
  <c r="I308" i="13"/>
  <c r="J308" i="13"/>
  <c r="K308" i="13"/>
  <c r="I309" i="13"/>
  <c r="J309" i="13"/>
  <c r="K309" i="13"/>
  <c r="I310" i="13"/>
  <c r="J310" i="13"/>
  <c r="K310" i="13"/>
  <c r="I311" i="13"/>
  <c r="J311" i="13"/>
  <c r="K311" i="13"/>
  <c r="I312" i="13"/>
  <c r="J312" i="13"/>
  <c r="K312" i="13"/>
  <c r="I313" i="13"/>
  <c r="J313" i="13"/>
  <c r="K313" i="13"/>
  <c r="I314" i="13"/>
  <c r="J314" i="13"/>
  <c r="K314" i="13"/>
  <c r="I315" i="13"/>
  <c r="J315" i="13"/>
  <c r="K315" i="13"/>
  <c r="I316" i="13"/>
  <c r="J316" i="13"/>
  <c r="K316" i="13"/>
  <c r="I317" i="13"/>
  <c r="J317" i="13"/>
  <c r="K317" i="13"/>
  <c r="I318" i="13"/>
  <c r="J318" i="13"/>
  <c r="K318" i="13"/>
  <c r="I319" i="13"/>
  <c r="J319" i="13"/>
  <c r="K319" i="13"/>
  <c r="I320" i="13"/>
  <c r="J320" i="13"/>
  <c r="K320" i="13"/>
  <c r="I321" i="13"/>
  <c r="J321" i="13"/>
  <c r="K321" i="13"/>
  <c r="I322" i="13"/>
  <c r="J322" i="13"/>
  <c r="K322" i="13"/>
  <c r="I323" i="13"/>
  <c r="J323" i="13"/>
  <c r="K323" i="13"/>
  <c r="I324" i="13"/>
  <c r="J324" i="13"/>
  <c r="K324" i="13"/>
  <c r="I325" i="13"/>
  <c r="J325" i="13"/>
  <c r="K325" i="13"/>
  <c r="I326" i="13"/>
  <c r="J326" i="13"/>
  <c r="K326" i="13"/>
  <c r="I327" i="13"/>
  <c r="J327" i="13"/>
  <c r="K327" i="13"/>
  <c r="I328" i="13"/>
  <c r="J328" i="13"/>
  <c r="K328" i="13"/>
  <c r="I329" i="13"/>
  <c r="J329" i="13"/>
  <c r="K329" i="13"/>
  <c r="I330" i="13"/>
  <c r="J330" i="13"/>
  <c r="K330" i="13"/>
  <c r="I331" i="13"/>
  <c r="J331" i="13"/>
  <c r="K331" i="13"/>
  <c r="I332" i="13"/>
  <c r="J332" i="13"/>
  <c r="K332" i="13"/>
  <c r="I333" i="13"/>
  <c r="J333" i="13"/>
  <c r="K333" i="13"/>
  <c r="I334" i="13"/>
  <c r="J334" i="13"/>
  <c r="K334" i="13"/>
  <c r="I335" i="13"/>
  <c r="J335" i="13"/>
  <c r="K335" i="13"/>
  <c r="I336" i="13"/>
  <c r="J336" i="13"/>
  <c r="K336" i="13"/>
  <c r="I337" i="13"/>
  <c r="J337" i="13"/>
  <c r="K337" i="13"/>
  <c r="I338" i="13"/>
  <c r="J338" i="13"/>
  <c r="K338" i="13"/>
  <c r="I339" i="13"/>
  <c r="J339" i="13"/>
  <c r="K339" i="13"/>
  <c r="I340" i="13"/>
  <c r="J340" i="13"/>
  <c r="K340" i="13"/>
  <c r="I341" i="13"/>
  <c r="J341" i="13"/>
  <c r="K341" i="13"/>
  <c r="I342" i="13"/>
  <c r="J342" i="13"/>
  <c r="K342" i="13"/>
  <c r="I343" i="13"/>
  <c r="J343" i="13"/>
  <c r="K343" i="13"/>
  <c r="I344" i="13"/>
  <c r="J344" i="13"/>
  <c r="K344" i="13"/>
  <c r="I345" i="13"/>
  <c r="J345" i="13"/>
  <c r="K345" i="13"/>
  <c r="I346" i="13"/>
  <c r="J346" i="13"/>
  <c r="K346" i="13"/>
  <c r="I347" i="13"/>
  <c r="J347" i="13"/>
  <c r="K347" i="13"/>
  <c r="I348" i="13"/>
  <c r="J348" i="13"/>
  <c r="K348" i="13"/>
  <c r="I349" i="13"/>
  <c r="J349" i="13"/>
  <c r="K349" i="13"/>
  <c r="I350" i="13"/>
  <c r="J350" i="13"/>
  <c r="K350" i="13"/>
  <c r="I351" i="13"/>
  <c r="J351" i="13"/>
  <c r="K351" i="13"/>
  <c r="I352" i="13"/>
  <c r="J352" i="13"/>
  <c r="K352" i="13"/>
  <c r="I353" i="13"/>
  <c r="J353" i="13"/>
  <c r="K353" i="13"/>
  <c r="I354" i="13"/>
  <c r="J354" i="13"/>
  <c r="K354" i="13"/>
  <c r="I355" i="13"/>
  <c r="J355" i="13"/>
  <c r="K355" i="13"/>
  <c r="I356" i="13"/>
  <c r="J356" i="13"/>
  <c r="K356" i="13"/>
  <c r="I357" i="13"/>
  <c r="J357" i="13"/>
  <c r="K357" i="13"/>
  <c r="I358" i="13"/>
  <c r="J358" i="13"/>
  <c r="K358" i="13"/>
  <c r="I359" i="13"/>
  <c r="J359" i="13"/>
  <c r="K359" i="13"/>
  <c r="I360" i="13"/>
  <c r="J360" i="13"/>
  <c r="K360" i="13"/>
  <c r="I361" i="13"/>
  <c r="J361" i="13"/>
  <c r="K361" i="13"/>
  <c r="I362" i="13"/>
  <c r="J362" i="13"/>
  <c r="K362" i="13"/>
  <c r="I363" i="13"/>
  <c r="J363" i="13"/>
  <c r="K363" i="13"/>
  <c r="I364" i="13"/>
  <c r="J364" i="13"/>
  <c r="K364" i="13"/>
  <c r="I365" i="13"/>
  <c r="J365" i="13"/>
  <c r="K365" i="13"/>
  <c r="I366" i="13"/>
  <c r="J366" i="13"/>
  <c r="K366" i="13"/>
  <c r="I367" i="13"/>
  <c r="J367" i="13"/>
  <c r="K367" i="13"/>
  <c r="I368" i="13"/>
  <c r="J368" i="13"/>
  <c r="K368" i="13"/>
  <c r="I369" i="13"/>
  <c r="J369" i="13"/>
  <c r="K369" i="13"/>
  <c r="I370" i="13"/>
  <c r="J370" i="13"/>
  <c r="K370" i="13"/>
  <c r="I371" i="13"/>
  <c r="J371" i="13"/>
  <c r="K371" i="13"/>
  <c r="I372" i="13"/>
  <c r="J372" i="13"/>
  <c r="K372" i="13"/>
  <c r="I373" i="13"/>
  <c r="J373" i="13"/>
  <c r="K373" i="13"/>
  <c r="I374" i="13"/>
  <c r="J374" i="13"/>
  <c r="K374" i="13"/>
  <c r="I375" i="13"/>
  <c r="J375" i="13"/>
  <c r="K375" i="13"/>
  <c r="I376" i="13"/>
  <c r="J376" i="13"/>
  <c r="K376" i="13"/>
  <c r="I377" i="13"/>
  <c r="J377" i="13"/>
  <c r="K377" i="13"/>
  <c r="I378" i="13"/>
  <c r="J378" i="13"/>
  <c r="K378" i="13"/>
  <c r="I379" i="13"/>
  <c r="J379" i="13"/>
  <c r="K379" i="13"/>
  <c r="I380" i="13"/>
  <c r="J380" i="13"/>
  <c r="K380" i="13"/>
  <c r="I381" i="13"/>
  <c r="J381" i="13"/>
  <c r="K381" i="13"/>
  <c r="I382" i="13"/>
  <c r="J382" i="13"/>
  <c r="K382" i="13"/>
  <c r="I383" i="13"/>
  <c r="J383" i="13"/>
  <c r="K383" i="13"/>
  <c r="I384" i="13"/>
  <c r="J384" i="13"/>
  <c r="K384" i="13"/>
  <c r="I385" i="13"/>
  <c r="J385" i="13"/>
  <c r="K385" i="13"/>
  <c r="I386" i="13"/>
  <c r="J386" i="13"/>
  <c r="K386" i="13"/>
  <c r="I387" i="13"/>
  <c r="J387" i="13"/>
  <c r="K387" i="13"/>
  <c r="I388" i="13"/>
  <c r="J388" i="13"/>
  <c r="K388" i="13"/>
  <c r="I389" i="13"/>
  <c r="J389" i="13"/>
  <c r="K389" i="13"/>
  <c r="I390" i="13"/>
  <c r="J390" i="13"/>
  <c r="K390" i="13"/>
  <c r="I391" i="13"/>
  <c r="J391" i="13"/>
  <c r="K391" i="13"/>
  <c r="I392" i="13"/>
  <c r="J392" i="13"/>
  <c r="K392" i="13"/>
  <c r="I393" i="13"/>
  <c r="J393" i="13"/>
  <c r="K393" i="13"/>
  <c r="I394" i="13"/>
  <c r="J394" i="13"/>
  <c r="K394" i="13"/>
  <c r="I395" i="13"/>
  <c r="J395" i="13"/>
  <c r="K395" i="13"/>
  <c r="I396" i="13"/>
  <c r="J396" i="13"/>
  <c r="K396" i="13"/>
  <c r="I397" i="13"/>
  <c r="J397" i="13"/>
  <c r="K397" i="13"/>
  <c r="I398" i="13"/>
  <c r="J398" i="13"/>
  <c r="K398" i="13"/>
  <c r="I399" i="13"/>
  <c r="J399" i="13"/>
  <c r="K399" i="13"/>
  <c r="I400" i="13"/>
  <c r="J400" i="13"/>
  <c r="K400" i="13"/>
  <c r="I401" i="13"/>
  <c r="J401" i="13"/>
  <c r="K401" i="13"/>
  <c r="I402" i="13"/>
  <c r="J402" i="13"/>
  <c r="K402" i="13"/>
  <c r="I403" i="13"/>
  <c r="J403" i="13"/>
  <c r="K403" i="13"/>
  <c r="I404" i="13"/>
  <c r="J404" i="13"/>
  <c r="K404" i="13"/>
  <c r="I405" i="13"/>
  <c r="J405" i="13"/>
  <c r="K405" i="13"/>
  <c r="I406" i="13"/>
  <c r="J406" i="13"/>
  <c r="K406" i="13"/>
  <c r="I407" i="13"/>
  <c r="J407" i="13"/>
  <c r="K407" i="13"/>
  <c r="I408" i="13"/>
  <c r="J408" i="13"/>
  <c r="K408" i="13"/>
  <c r="I409" i="13"/>
  <c r="J409" i="13"/>
  <c r="K409" i="13"/>
  <c r="I410" i="13"/>
  <c r="J410" i="13"/>
  <c r="K410" i="13"/>
  <c r="I411" i="13"/>
  <c r="J411" i="13"/>
  <c r="K411" i="13"/>
  <c r="I412" i="13"/>
  <c r="J412" i="13"/>
  <c r="K412" i="13"/>
  <c r="I413" i="13"/>
  <c r="J413" i="13"/>
  <c r="K413" i="13"/>
  <c r="I414" i="13"/>
  <c r="J414" i="13"/>
  <c r="K414" i="13"/>
  <c r="I415" i="13"/>
  <c r="J415" i="13"/>
  <c r="K415" i="13"/>
  <c r="I416" i="13"/>
  <c r="J416" i="13"/>
  <c r="K416" i="13"/>
  <c r="I417" i="13"/>
  <c r="J417" i="13"/>
  <c r="K417" i="13"/>
  <c r="I418" i="13"/>
  <c r="J418" i="13"/>
  <c r="K418" i="13"/>
  <c r="I419" i="13"/>
  <c r="J419" i="13"/>
  <c r="K419" i="13"/>
  <c r="I420" i="13"/>
  <c r="J420" i="13"/>
  <c r="K420" i="13"/>
  <c r="I421" i="13"/>
  <c r="J421" i="13"/>
  <c r="K421" i="13"/>
  <c r="I422" i="13"/>
  <c r="J422" i="13"/>
  <c r="K422" i="13"/>
  <c r="I423" i="13"/>
  <c r="J423" i="13"/>
  <c r="K423" i="13"/>
  <c r="I424" i="13"/>
  <c r="J424" i="13"/>
  <c r="K424" i="13"/>
  <c r="I425" i="13"/>
  <c r="J425" i="13"/>
  <c r="K425" i="13"/>
  <c r="I426" i="13"/>
  <c r="J426" i="13"/>
  <c r="K426" i="13"/>
  <c r="I427" i="13"/>
  <c r="J427" i="13"/>
  <c r="K427" i="13"/>
  <c r="I428" i="13"/>
  <c r="J428" i="13"/>
  <c r="K428" i="13"/>
  <c r="K2" i="13"/>
  <c r="J2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2" i="13"/>
  <c r="AH431" i="45"/>
  <c r="AG431" i="45"/>
  <c r="V431" i="45"/>
  <c r="W431" i="45"/>
  <c r="X431" i="45"/>
  <c r="Y431" i="45"/>
  <c r="Z431" i="45"/>
  <c r="AA431" i="45"/>
  <c r="AB431" i="45"/>
  <c r="AC431" i="45"/>
  <c r="AD431" i="45"/>
  <c r="AE431" i="45"/>
  <c r="P431" i="45"/>
  <c r="Q431" i="45"/>
  <c r="R431" i="45"/>
  <c r="S431" i="45"/>
  <c r="T431" i="45"/>
  <c r="U431" i="45"/>
  <c r="H431" i="45"/>
  <c r="I431" i="45"/>
  <c r="J431" i="45"/>
  <c r="K431" i="45"/>
  <c r="L431" i="45"/>
  <c r="M431" i="45"/>
  <c r="N431" i="45"/>
  <c r="O431" i="45"/>
  <c r="G431" i="4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AD424" i="13" s="1"/>
  <c r="G425" i="13"/>
  <c r="G426" i="13"/>
  <c r="G427" i="13"/>
  <c r="G428" i="13"/>
  <c r="G2" i="13"/>
  <c r="Q134" i="47"/>
  <c r="S134" i="47" s="1"/>
  <c r="Q133" i="47"/>
  <c r="S133" i="47" s="1"/>
  <c r="Q132" i="47"/>
  <c r="S132" i="47" s="1"/>
  <c r="Q131" i="47"/>
  <c r="S131" i="47" s="1"/>
  <c r="Q130" i="47"/>
  <c r="S130" i="47" s="1"/>
  <c r="Q129" i="47"/>
  <c r="S129" i="47" s="1"/>
  <c r="Q128" i="47"/>
  <c r="S128" i="47" s="1"/>
  <c r="Q127" i="47"/>
  <c r="S127" i="47" s="1"/>
  <c r="Q126" i="47"/>
  <c r="S126" i="47" s="1"/>
  <c r="Q125" i="47"/>
  <c r="S125" i="47" s="1"/>
  <c r="Q124" i="47"/>
  <c r="S124" i="47" s="1"/>
  <c r="Q123" i="47"/>
  <c r="S123" i="47" s="1"/>
  <c r="Q122" i="47"/>
  <c r="S122" i="47" s="1"/>
  <c r="Q121" i="47"/>
  <c r="S121" i="47" s="1"/>
  <c r="Q120" i="47"/>
  <c r="S120" i="47" s="1"/>
  <c r="Q119" i="47"/>
  <c r="S119" i="47" s="1"/>
  <c r="Q118" i="47"/>
  <c r="S118" i="47" s="1"/>
  <c r="Q117" i="47"/>
  <c r="S117" i="47" s="1"/>
  <c r="Q116" i="47"/>
  <c r="S116" i="47" s="1"/>
  <c r="Q115" i="47"/>
  <c r="S115" i="47" s="1"/>
  <c r="Q114" i="47"/>
  <c r="S114" i="47" s="1"/>
  <c r="Q113" i="47"/>
  <c r="S113" i="47" s="1"/>
  <c r="Q112" i="47"/>
  <c r="S112" i="47" s="1"/>
  <c r="Q111" i="47"/>
  <c r="S111" i="47" s="1"/>
  <c r="Q110" i="47"/>
  <c r="S110" i="47" s="1"/>
  <c r="Q109" i="47"/>
  <c r="S109" i="47" s="1"/>
  <c r="Q108" i="47"/>
  <c r="S108" i="47" s="1"/>
  <c r="Q107" i="47"/>
  <c r="S107" i="47" s="1"/>
  <c r="Q106" i="47"/>
  <c r="S106" i="47" s="1"/>
  <c r="Q105" i="47"/>
  <c r="S105" i="47" s="1"/>
  <c r="Q104" i="47"/>
  <c r="S104" i="47" s="1"/>
  <c r="Q103" i="47"/>
  <c r="S103" i="47" s="1"/>
  <c r="Q102" i="47"/>
  <c r="S102" i="47" s="1"/>
  <c r="Q101" i="47"/>
  <c r="S101" i="47" s="1"/>
  <c r="Q100" i="47"/>
  <c r="S100" i="47" s="1"/>
  <c r="Q99" i="47"/>
  <c r="S99" i="47" s="1"/>
  <c r="Q98" i="47"/>
  <c r="S98" i="47" s="1"/>
  <c r="Q97" i="47"/>
  <c r="S97" i="47" s="1"/>
  <c r="Q96" i="47"/>
  <c r="S96" i="47" s="1"/>
  <c r="Q95" i="47"/>
  <c r="S95" i="47" s="1"/>
  <c r="Q94" i="47"/>
  <c r="S94" i="47" s="1"/>
  <c r="Q93" i="47"/>
  <c r="S93" i="47" s="1"/>
  <c r="Q92" i="47"/>
  <c r="S92" i="47" s="1"/>
  <c r="Q91" i="47"/>
  <c r="S91" i="47" s="1"/>
  <c r="Q90" i="47"/>
  <c r="S90" i="47" s="1"/>
  <c r="Q89" i="47"/>
  <c r="S89" i="47" s="1"/>
  <c r="Q88" i="47"/>
  <c r="S88" i="47" s="1"/>
  <c r="Q87" i="47"/>
  <c r="S87" i="47" s="1"/>
  <c r="Q86" i="47"/>
  <c r="S86" i="47" s="1"/>
  <c r="Q85" i="47"/>
  <c r="S85" i="47" s="1"/>
  <c r="Q84" i="47"/>
  <c r="S84" i="47" s="1"/>
  <c r="Q83" i="47"/>
  <c r="S83" i="47" s="1"/>
  <c r="Q82" i="47"/>
  <c r="S82" i="47" s="1"/>
  <c r="Q81" i="47"/>
  <c r="S81" i="47" s="1"/>
  <c r="Q80" i="47"/>
  <c r="S80" i="47" s="1"/>
  <c r="Q79" i="47"/>
  <c r="S79" i="47" s="1"/>
  <c r="Q78" i="47"/>
  <c r="S78" i="47" s="1"/>
  <c r="Q77" i="47"/>
  <c r="S77" i="47" s="1"/>
  <c r="Q76" i="47"/>
  <c r="S76" i="47" s="1"/>
  <c r="Q75" i="47"/>
  <c r="S75" i="47" s="1"/>
  <c r="Q74" i="47"/>
  <c r="S74" i="47" s="1"/>
  <c r="Q73" i="47"/>
  <c r="S73" i="47" s="1"/>
  <c r="Q72" i="47"/>
  <c r="S72" i="47" s="1"/>
  <c r="Q71" i="47"/>
  <c r="S71" i="47" s="1"/>
  <c r="Q70" i="47"/>
  <c r="S70" i="47" s="1"/>
  <c r="Q69" i="47"/>
  <c r="S69" i="47" s="1"/>
  <c r="Q68" i="47"/>
  <c r="S68" i="47" s="1"/>
  <c r="Q67" i="47"/>
  <c r="S67" i="47" s="1"/>
  <c r="Q66" i="47"/>
  <c r="S66" i="47" s="1"/>
  <c r="Q65" i="47"/>
  <c r="S65" i="47" s="1"/>
  <c r="Q64" i="47"/>
  <c r="S64" i="47" s="1"/>
  <c r="Q63" i="47"/>
  <c r="S63" i="47" s="1"/>
  <c r="Q62" i="47"/>
  <c r="S62" i="47" s="1"/>
  <c r="Q61" i="47"/>
  <c r="S61" i="47" s="1"/>
  <c r="Q60" i="47"/>
  <c r="S60" i="47" s="1"/>
  <c r="Q59" i="47"/>
  <c r="S59" i="47" s="1"/>
  <c r="Q58" i="47"/>
  <c r="S58" i="47" s="1"/>
  <c r="Q57" i="47"/>
  <c r="S57" i="47" s="1"/>
  <c r="Q56" i="47"/>
  <c r="S56" i="47" s="1"/>
  <c r="Q55" i="47"/>
  <c r="S55" i="47" s="1"/>
  <c r="Q54" i="47"/>
  <c r="S54" i="47" s="1"/>
  <c r="Q53" i="47"/>
  <c r="S53" i="47" s="1"/>
  <c r="Q52" i="47"/>
  <c r="S52" i="47" s="1"/>
  <c r="Q51" i="47"/>
  <c r="S51" i="47" s="1"/>
  <c r="Q50" i="47"/>
  <c r="S50" i="47" s="1"/>
  <c r="Q49" i="47"/>
  <c r="S49" i="47" s="1"/>
  <c r="Q48" i="47"/>
  <c r="S48" i="47" s="1"/>
  <c r="Q47" i="47"/>
  <c r="S47" i="47" s="1"/>
  <c r="Q46" i="47"/>
  <c r="S46" i="47" s="1"/>
  <c r="Q45" i="47"/>
  <c r="S45" i="47" s="1"/>
  <c r="Q44" i="47"/>
  <c r="S44" i="47" s="1"/>
  <c r="Q43" i="47"/>
  <c r="S43" i="47" s="1"/>
  <c r="Q42" i="47"/>
  <c r="S42" i="47" s="1"/>
  <c r="Q41" i="47"/>
  <c r="S41" i="47" s="1"/>
  <c r="Q40" i="47"/>
  <c r="S40" i="47" s="1"/>
  <c r="Q39" i="47"/>
  <c r="S39" i="47" s="1"/>
  <c r="Q38" i="47"/>
  <c r="S38" i="47" s="1"/>
  <c r="Q37" i="47"/>
  <c r="S37" i="47" s="1"/>
  <c r="Q36" i="47"/>
  <c r="S36" i="47" s="1"/>
  <c r="Q35" i="47"/>
  <c r="S35" i="47" s="1"/>
  <c r="Q34" i="47"/>
  <c r="S34" i="47" s="1"/>
  <c r="Q33" i="47"/>
  <c r="S33" i="47" s="1"/>
  <c r="Q32" i="47"/>
  <c r="S32" i="47" s="1"/>
  <c r="Q31" i="47"/>
  <c r="S31" i="47" s="1"/>
  <c r="Q30" i="47"/>
  <c r="S30" i="47" s="1"/>
  <c r="Q29" i="47"/>
  <c r="S29" i="47" s="1"/>
  <c r="Q28" i="47"/>
  <c r="S28" i="47" s="1"/>
  <c r="Q27" i="47"/>
  <c r="S27" i="47" s="1"/>
  <c r="Q26" i="47"/>
  <c r="S26" i="47" s="1"/>
  <c r="Q25" i="47"/>
  <c r="S25" i="47" s="1"/>
  <c r="Q24" i="47"/>
  <c r="S24" i="47" s="1"/>
  <c r="Q23" i="47"/>
  <c r="S23" i="47" s="1"/>
  <c r="Q22" i="47"/>
  <c r="S22" i="47" s="1"/>
  <c r="Q21" i="47"/>
  <c r="S21" i="47" s="1"/>
  <c r="Q20" i="47"/>
  <c r="S20" i="47" s="1"/>
  <c r="Q19" i="47"/>
  <c r="S19" i="47" s="1"/>
  <c r="Q18" i="47"/>
  <c r="S18" i="47" s="1"/>
  <c r="Q17" i="47"/>
  <c r="S17" i="47" s="1"/>
  <c r="Q16" i="47"/>
  <c r="S16" i="47" s="1"/>
  <c r="Q15" i="47"/>
  <c r="S15" i="47" s="1"/>
  <c r="Q14" i="47"/>
  <c r="S14" i="47" s="1"/>
  <c r="Q13" i="47"/>
  <c r="S13" i="47" s="1"/>
  <c r="Q12" i="47"/>
  <c r="S12" i="47" s="1"/>
  <c r="Q11" i="47"/>
  <c r="S11" i="47" s="1"/>
  <c r="Q10" i="47"/>
  <c r="S10" i="47" s="1"/>
  <c r="Q9" i="47"/>
  <c r="S9" i="47" s="1"/>
  <c r="Q8" i="47"/>
  <c r="S8" i="47" s="1"/>
  <c r="Q7" i="47"/>
  <c r="S7" i="47" s="1"/>
  <c r="Q6" i="47"/>
  <c r="S6" i="47" s="1"/>
  <c r="Q5" i="47"/>
  <c r="S5" i="47" s="1"/>
  <c r="Q4" i="47"/>
  <c r="S4" i="47" s="1"/>
  <c r="Q3" i="47"/>
  <c r="S3" i="47" s="1"/>
  <c r="Q2" i="47"/>
  <c r="S2" i="47" s="1"/>
  <c r="AD425" i="13" l="1"/>
  <c r="AD428" i="13"/>
  <c r="AD427" i="13"/>
  <c r="AD426" i="13"/>
  <c r="AD423" i="13"/>
  <c r="AD422" i="13"/>
  <c r="W61" i="48"/>
  <c r="W45" i="48"/>
  <c r="W63" i="48"/>
  <c r="W47" i="48"/>
  <c r="W73" i="48"/>
  <c r="W69" i="48"/>
  <c r="W65" i="48"/>
  <c r="W57" i="48"/>
  <c r="W53" i="48"/>
  <c r="W49" i="48"/>
  <c r="W41" i="48"/>
  <c r="W28" i="48"/>
  <c r="W17" i="48"/>
  <c r="W64" i="48"/>
  <c r="W40" i="48"/>
  <c r="W23" i="48"/>
  <c r="W7" i="48"/>
  <c r="W33" i="48"/>
  <c r="W29" i="48"/>
  <c r="W25" i="48"/>
  <c r="W21" i="48"/>
  <c r="W13" i="48"/>
  <c r="W9" i="48"/>
  <c r="W37" i="48"/>
  <c r="W35" i="48"/>
  <c r="W19" i="48"/>
  <c r="W71" i="48"/>
  <c r="W67" i="48"/>
  <c r="W59" i="48"/>
  <c r="W55" i="48"/>
  <c r="W51" i="48"/>
  <c r="W43" i="48"/>
  <c r="W39" i="48"/>
  <c r="W31" i="48"/>
  <c r="W15" i="48"/>
  <c r="W3" i="48"/>
  <c r="W72" i="48"/>
  <c r="W68" i="48"/>
  <c r="W60" i="48"/>
  <c r="W56" i="48"/>
  <c r="W52" i="48"/>
  <c r="W48" i="48"/>
  <c r="W44" i="48"/>
  <c r="W27" i="48"/>
  <c r="W11" i="48"/>
  <c r="W32" i="48"/>
  <c r="W24" i="48"/>
  <c r="W20" i="48"/>
  <c r="W16" i="48"/>
  <c r="W12" i="48"/>
  <c r="W8" i="48"/>
  <c r="W4" i="48"/>
  <c r="W34" i="48"/>
  <c r="W30" i="48"/>
  <c r="W26" i="48"/>
  <c r="W22" i="48"/>
  <c r="W18" i="48"/>
  <c r="W14" i="48"/>
  <c r="W10" i="48"/>
  <c r="W6" i="48"/>
  <c r="W2" i="48"/>
  <c r="W74" i="48"/>
  <c r="W70" i="48"/>
  <c r="W66" i="48"/>
  <c r="W62" i="48"/>
  <c r="W58" i="48"/>
  <c r="W54" i="48"/>
  <c r="W50" i="48"/>
  <c r="W46" i="48"/>
  <c r="W42" i="48"/>
  <c r="W38" i="48"/>
  <c r="AB433" i="45"/>
  <c r="AE433" i="45"/>
  <c r="AD433" i="45"/>
  <c r="AC433" i="45"/>
  <c r="W433" i="45"/>
  <c r="U433" i="45"/>
  <c r="P433" i="45"/>
  <c r="O433" i="45"/>
  <c r="L433" i="45"/>
  <c r="K433" i="45"/>
  <c r="J433" i="45"/>
  <c r="H433" i="45"/>
  <c r="G433" i="45"/>
  <c r="AF430" i="45"/>
  <c r="AF429" i="45"/>
  <c r="AF428" i="45"/>
  <c r="AF427" i="45"/>
  <c r="AF426" i="45"/>
  <c r="AF425" i="45"/>
  <c r="AF424" i="45"/>
  <c r="AF423" i="45"/>
  <c r="AF422" i="45"/>
  <c r="AF421" i="45"/>
  <c r="AF420" i="45"/>
  <c r="AF419" i="45"/>
  <c r="AF418" i="45"/>
  <c r="AF417" i="45"/>
  <c r="AF416" i="45"/>
  <c r="AF415" i="45"/>
  <c r="AF414" i="45"/>
  <c r="AF413" i="45"/>
  <c r="AF412" i="45"/>
  <c r="AF411" i="45"/>
  <c r="AF410" i="45"/>
  <c r="AF409" i="45"/>
  <c r="AF408" i="45"/>
  <c r="AF407" i="45"/>
  <c r="AF406" i="45"/>
  <c r="AF405" i="45"/>
  <c r="AF404" i="45"/>
  <c r="AF403" i="45"/>
  <c r="AF402" i="45"/>
  <c r="AF401" i="45"/>
  <c r="AF400" i="45"/>
  <c r="AF399" i="45"/>
  <c r="AF398" i="45"/>
  <c r="AF397" i="45"/>
  <c r="AF396" i="45"/>
  <c r="AF395" i="45"/>
  <c r="AF394" i="45"/>
  <c r="AF393" i="45"/>
  <c r="AF392" i="45"/>
  <c r="AF391" i="45"/>
  <c r="AF390" i="45"/>
  <c r="AF389" i="45"/>
  <c r="AF388" i="45"/>
  <c r="AF387" i="45"/>
  <c r="AF386" i="45"/>
  <c r="AF385" i="45"/>
  <c r="AF384" i="45"/>
  <c r="AF383" i="45"/>
  <c r="AF382" i="45"/>
  <c r="AF381" i="45"/>
  <c r="AF380" i="45"/>
  <c r="AF379" i="45"/>
  <c r="AF378" i="45"/>
  <c r="AF377" i="45"/>
  <c r="AF376" i="45"/>
  <c r="AF375" i="45"/>
  <c r="AF374" i="45"/>
  <c r="AF373" i="45"/>
  <c r="AF372" i="45"/>
  <c r="AF371" i="45"/>
  <c r="AF370" i="45"/>
  <c r="AF369" i="45"/>
  <c r="AF368" i="45"/>
  <c r="AF367" i="45"/>
  <c r="AF366" i="45"/>
  <c r="AF365" i="45"/>
  <c r="AF364" i="45"/>
  <c r="AF363" i="45"/>
  <c r="AF362" i="45"/>
  <c r="AF361" i="45"/>
  <c r="AF360" i="45"/>
  <c r="AF359" i="45"/>
  <c r="AF358" i="45"/>
  <c r="AF357" i="45"/>
  <c r="AF356" i="45"/>
  <c r="AF355" i="45"/>
  <c r="AF354" i="45"/>
  <c r="AF353" i="45"/>
  <c r="AF352" i="45"/>
  <c r="AF351" i="45"/>
  <c r="AF350" i="45"/>
  <c r="AF349" i="45"/>
  <c r="AF348" i="45"/>
  <c r="AF347" i="45"/>
  <c r="AF346" i="45"/>
  <c r="AF345" i="45"/>
  <c r="AF344" i="45"/>
  <c r="AF343" i="45"/>
  <c r="AF342" i="45"/>
  <c r="AF341" i="45"/>
  <c r="AF340" i="45"/>
  <c r="AF339" i="45"/>
  <c r="AF338" i="45"/>
  <c r="AF337" i="45"/>
  <c r="AF336" i="45"/>
  <c r="AF335" i="45"/>
  <c r="AF334" i="45"/>
  <c r="AF333" i="45"/>
  <c r="AF332" i="45"/>
  <c r="AF331" i="45"/>
  <c r="AF330" i="45"/>
  <c r="AF329" i="45"/>
  <c r="AF328" i="45"/>
  <c r="AF327" i="45"/>
  <c r="AF326" i="45"/>
  <c r="AF325" i="45"/>
  <c r="AF324" i="45"/>
  <c r="AF323" i="45"/>
  <c r="AF322" i="45"/>
  <c r="AF321" i="45"/>
  <c r="AF320" i="45"/>
  <c r="AF319" i="45"/>
  <c r="AF318" i="45"/>
  <c r="AF317" i="45"/>
  <c r="AF316" i="45"/>
  <c r="AF315" i="45"/>
  <c r="AF314" i="45"/>
  <c r="AF313" i="45"/>
  <c r="AF312" i="45"/>
  <c r="AF311" i="45"/>
  <c r="AF310" i="45"/>
  <c r="AF309" i="45"/>
  <c r="AF308" i="45"/>
  <c r="AF307" i="45"/>
  <c r="AF306" i="45"/>
  <c r="AF305" i="45"/>
  <c r="AF304" i="45"/>
  <c r="AF303" i="45"/>
  <c r="AF302" i="45"/>
  <c r="AF301" i="45"/>
  <c r="AF300" i="45"/>
  <c r="AF299" i="45"/>
  <c r="AF298" i="45"/>
  <c r="AF297" i="45"/>
  <c r="AF296" i="45"/>
  <c r="AF295" i="45"/>
  <c r="AF294" i="45"/>
  <c r="AF293" i="45"/>
  <c r="AF292" i="45"/>
  <c r="AF291" i="45"/>
  <c r="AF290" i="45"/>
  <c r="AF289" i="45"/>
  <c r="AF288" i="45"/>
  <c r="AF287" i="45"/>
  <c r="AF286" i="45"/>
  <c r="AF285" i="45"/>
  <c r="AF284" i="45"/>
  <c r="AF283" i="45"/>
  <c r="AF282" i="45"/>
  <c r="AF281" i="45"/>
  <c r="AF280" i="45"/>
  <c r="AF279" i="45"/>
  <c r="AF278" i="45"/>
  <c r="AF277" i="45"/>
  <c r="AF276" i="45"/>
  <c r="AF275" i="45"/>
  <c r="AF274" i="45"/>
  <c r="AF273" i="45"/>
  <c r="AF272" i="45"/>
  <c r="AF271" i="45"/>
  <c r="AF270" i="45"/>
  <c r="AF269" i="45"/>
  <c r="AF268" i="45"/>
  <c r="AF267" i="45"/>
  <c r="AF266" i="45"/>
  <c r="AF265" i="45"/>
  <c r="AF264" i="45"/>
  <c r="AF263" i="45"/>
  <c r="AF262" i="45"/>
  <c r="AF261" i="45"/>
  <c r="AF260" i="45"/>
  <c r="AF259" i="45"/>
  <c r="AF258" i="45"/>
  <c r="AF257" i="45"/>
  <c r="AF256" i="45"/>
  <c r="AF255" i="45"/>
  <c r="AF254" i="45"/>
  <c r="AF253" i="45"/>
  <c r="AF252" i="45"/>
  <c r="AF251" i="45"/>
  <c r="AF250" i="45"/>
  <c r="AF249" i="45"/>
  <c r="AF248" i="45"/>
  <c r="AF247" i="45"/>
  <c r="AF246" i="45"/>
  <c r="AF245" i="45"/>
  <c r="AF244" i="45"/>
  <c r="AF243" i="45"/>
  <c r="AF242" i="45"/>
  <c r="AF241" i="45"/>
  <c r="AF240" i="45"/>
  <c r="AF239" i="45"/>
  <c r="AF238" i="45"/>
  <c r="AF237" i="45"/>
  <c r="AF236" i="45"/>
  <c r="AF235" i="45"/>
  <c r="AF234" i="45"/>
  <c r="AF233" i="45"/>
  <c r="AF232" i="45"/>
  <c r="AF231" i="45"/>
  <c r="AF230" i="45"/>
  <c r="AF229" i="45"/>
  <c r="AF228" i="45"/>
  <c r="AF227" i="45"/>
  <c r="AF226" i="45"/>
  <c r="AF225" i="45"/>
  <c r="AF224" i="45"/>
  <c r="AF223" i="45"/>
  <c r="AF222" i="45"/>
  <c r="AF221" i="45"/>
  <c r="AF220" i="45"/>
  <c r="AF219" i="45"/>
  <c r="AF218" i="45"/>
  <c r="AF217" i="45"/>
  <c r="AF216" i="45"/>
  <c r="AF215" i="45"/>
  <c r="AF214" i="45"/>
  <c r="AF213" i="45"/>
  <c r="AF212" i="45"/>
  <c r="AF211" i="45"/>
  <c r="AF210" i="45"/>
  <c r="AF209" i="45"/>
  <c r="AF208" i="45"/>
  <c r="AF207" i="45"/>
  <c r="AF206" i="45"/>
  <c r="AF205" i="45"/>
  <c r="AF204" i="45"/>
  <c r="AF203" i="45"/>
  <c r="AF202" i="45"/>
  <c r="AF201" i="45"/>
  <c r="AF200" i="45"/>
  <c r="AF199" i="45"/>
  <c r="AF198" i="45"/>
  <c r="AF197" i="45"/>
  <c r="AF196" i="45"/>
  <c r="AF195" i="45"/>
  <c r="AF194" i="45"/>
  <c r="AF193" i="45"/>
  <c r="AF192" i="45"/>
  <c r="AF191" i="45"/>
  <c r="AF190" i="45"/>
  <c r="AF189" i="45"/>
  <c r="AF188" i="45"/>
  <c r="AF187" i="45"/>
  <c r="AF186" i="45"/>
  <c r="AF185" i="45"/>
  <c r="AF184" i="45"/>
  <c r="AF183" i="45"/>
  <c r="AF182" i="45"/>
  <c r="AF181" i="45"/>
  <c r="AF180" i="45"/>
  <c r="AF179" i="45"/>
  <c r="AF178" i="45"/>
  <c r="AF177" i="45"/>
  <c r="AF176" i="45"/>
  <c r="AF175" i="45"/>
  <c r="AF174" i="45"/>
  <c r="AF173" i="45"/>
  <c r="AF172" i="45"/>
  <c r="AF171" i="45"/>
  <c r="AF170" i="45"/>
  <c r="AF169" i="45"/>
  <c r="AF168" i="45"/>
  <c r="AF167" i="45"/>
  <c r="AF166" i="45"/>
  <c r="AF165" i="45"/>
  <c r="AF164" i="45"/>
  <c r="AF163" i="45"/>
  <c r="AF162" i="45"/>
  <c r="AF161" i="45"/>
  <c r="AF160" i="45"/>
  <c r="AF159" i="45"/>
  <c r="AF158" i="45"/>
  <c r="AF157" i="45"/>
  <c r="AF156" i="45"/>
  <c r="AF155" i="45"/>
  <c r="AF154" i="45"/>
  <c r="AF153" i="45"/>
  <c r="AF152" i="45"/>
  <c r="AF151" i="45"/>
  <c r="AF150" i="45"/>
  <c r="AF149" i="45"/>
  <c r="AF148" i="45"/>
  <c r="AF147" i="45"/>
  <c r="AF146" i="45"/>
  <c r="AF145" i="45"/>
  <c r="AF144" i="45"/>
  <c r="AF143" i="45"/>
  <c r="AF142" i="45"/>
  <c r="AF141" i="45"/>
  <c r="AF140" i="45"/>
  <c r="AF139" i="45"/>
  <c r="AF138" i="45"/>
  <c r="AF137" i="45"/>
  <c r="AF136" i="45"/>
  <c r="AF135" i="45"/>
  <c r="AF134" i="45"/>
  <c r="AF133" i="45"/>
  <c r="AF132" i="45"/>
  <c r="AF131" i="45"/>
  <c r="AF130" i="45"/>
  <c r="AF129" i="45"/>
  <c r="AF128" i="45"/>
  <c r="AF127" i="45"/>
  <c r="AF126" i="45"/>
  <c r="AF125" i="45"/>
  <c r="AF124" i="45"/>
  <c r="AF123" i="45"/>
  <c r="AF122" i="45"/>
  <c r="AF121" i="45"/>
  <c r="AF120" i="45"/>
  <c r="AF119" i="45"/>
  <c r="AF118" i="45"/>
  <c r="AF117" i="45"/>
  <c r="AF116" i="45"/>
  <c r="AF115" i="45"/>
  <c r="AF114" i="45"/>
  <c r="AF113" i="45"/>
  <c r="AF112" i="45"/>
  <c r="AF111" i="45"/>
  <c r="AF110" i="45"/>
  <c r="AF109" i="45"/>
  <c r="AF108" i="45"/>
  <c r="AF107" i="45"/>
  <c r="AF106" i="45"/>
  <c r="AF105" i="45"/>
  <c r="AF104" i="45"/>
  <c r="AF103" i="45"/>
  <c r="AF102" i="45"/>
  <c r="AF101" i="45"/>
  <c r="AF100" i="45"/>
  <c r="AF99" i="45"/>
  <c r="AF98" i="45"/>
  <c r="AF97" i="45"/>
  <c r="AF96" i="45"/>
  <c r="AF95" i="45"/>
  <c r="AF94" i="45"/>
  <c r="AF93" i="45"/>
  <c r="AF92" i="45"/>
  <c r="AF91" i="45"/>
  <c r="AF90" i="45"/>
  <c r="AF89" i="45"/>
  <c r="AF88" i="45"/>
  <c r="AF87" i="45"/>
  <c r="AF86" i="45"/>
  <c r="AF85" i="45"/>
  <c r="AF84" i="45"/>
  <c r="AF83" i="45"/>
  <c r="AF82" i="45"/>
  <c r="AF81" i="45"/>
  <c r="AF80" i="45"/>
  <c r="AF79" i="45"/>
  <c r="AF78" i="45"/>
  <c r="AF77" i="45"/>
  <c r="AF76" i="45"/>
  <c r="AF75" i="45"/>
  <c r="AF74" i="45"/>
  <c r="AF73" i="45"/>
  <c r="AF72" i="45"/>
  <c r="AF71" i="45"/>
  <c r="AF70" i="45"/>
  <c r="AF69" i="45"/>
  <c r="AF68" i="45"/>
  <c r="AF67" i="45"/>
  <c r="AF66" i="45"/>
  <c r="AF65" i="45"/>
  <c r="AF64" i="45"/>
  <c r="AF63" i="45"/>
  <c r="AF62" i="45"/>
  <c r="AF61" i="45"/>
  <c r="AF60" i="45"/>
  <c r="AF59" i="45"/>
  <c r="AF58" i="45"/>
  <c r="AF57" i="45"/>
  <c r="AF56" i="45"/>
  <c r="AF55" i="45"/>
  <c r="AF54" i="45"/>
  <c r="AF53" i="45"/>
  <c r="AF52" i="45"/>
  <c r="AF51" i="45"/>
  <c r="AF50" i="45"/>
  <c r="AF49" i="45"/>
  <c r="AF48" i="45"/>
  <c r="AF47" i="45"/>
  <c r="AF46" i="45"/>
  <c r="AF45" i="45"/>
  <c r="AF44" i="45"/>
  <c r="AF43" i="45"/>
  <c r="AF42" i="45"/>
  <c r="AF41" i="45"/>
  <c r="AF40" i="45"/>
  <c r="AF39" i="45"/>
  <c r="AF38" i="45"/>
  <c r="AF37" i="45"/>
  <c r="AF36" i="45"/>
  <c r="AF35" i="45"/>
  <c r="AF34" i="45"/>
  <c r="AF33" i="45"/>
  <c r="AF32" i="45"/>
  <c r="AF31" i="45"/>
  <c r="AF30" i="45"/>
  <c r="AF29" i="45"/>
  <c r="AF28" i="45"/>
  <c r="AF27" i="45"/>
  <c r="AF26" i="45"/>
  <c r="AF25" i="45"/>
  <c r="AF24" i="45"/>
  <c r="AF23" i="45"/>
  <c r="AF22" i="45"/>
  <c r="AF21" i="45"/>
  <c r="AF20" i="45"/>
  <c r="AF19" i="45"/>
  <c r="AF18" i="45"/>
  <c r="AF17" i="45"/>
  <c r="AF16" i="45"/>
  <c r="AF15" i="45"/>
  <c r="AF14" i="45"/>
  <c r="AF13" i="45"/>
  <c r="AF12" i="45"/>
  <c r="AF11" i="45"/>
  <c r="AF10" i="45"/>
  <c r="AF9" i="45"/>
  <c r="AF8" i="45"/>
  <c r="AF7" i="45"/>
  <c r="AF6" i="45"/>
  <c r="AF5" i="45"/>
  <c r="AF4" i="45"/>
  <c r="AF431" i="45" l="1"/>
  <c r="AF433" i="45"/>
  <c r="V72" i="44" l="1"/>
  <c r="V71" i="44"/>
  <c r="V70" i="44"/>
  <c r="V69" i="44"/>
  <c r="V68" i="44"/>
  <c r="V67" i="44"/>
  <c r="V66" i="44"/>
  <c r="V65" i="44"/>
  <c r="V64" i="44"/>
  <c r="V63" i="44"/>
  <c r="V62" i="44"/>
  <c r="V61" i="44"/>
  <c r="V60" i="44"/>
  <c r="V59" i="44"/>
  <c r="V58" i="44"/>
  <c r="V57" i="44"/>
  <c r="V56" i="44"/>
  <c r="V55" i="44"/>
  <c r="V54" i="44"/>
  <c r="V53" i="44"/>
  <c r="V52" i="44"/>
  <c r="V51" i="44"/>
  <c r="V50" i="44"/>
  <c r="V49" i="44"/>
  <c r="V48" i="44"/>
  <c r="V47" i="44"/>
  <c r="V46" i="44"/>
  <c r="V45" i="44"/>
  <c r="V44" i="44"/>
  <c r="V43" i="44"/>
  <c r="V42" i="44"/>
  <c r="V41" i="44"/>
  <c r="V40" i="44"/>
  <c r="V39" i="44"/>
  <c r="V38" i="44"/>
  <c r="V37" i="44"/>
  <c r="V36" i="44"/>
  <c r="V35" i="44"/>
  <c r="V34" i="44"/>
  <c r="V33" i="44"/>
  <c r="V32" i="44"/>
  <c r="V31" i="44"/>
  <c r="V30" i="44"/>
  <c r="V29" i="44"/>
  <c r="V28" i="44"/>
  <c r="V27" i="44"/>
  <c r="V26" i="44"/>
  <c r="V25" i="44"/>
  <c r="V24" i="44"/>
  <c r="V23" i="44"/>
  <c r="V22" i="44"/>
  <c r="V21" i="44"/>
  <c r="V20" i="44"/>
  <c r="V19" i="44"/>
  <c r="V18" i="44"/>
  <c r="V17" i="44"/>
  <c r="V16" i="44"/>
  <c r="V15" i="44"/>
  <c r="V14" i="44"/>
  <c r="V13" i="44"/>
  <c r="V12" i="44"/>
  <c r="V11" i="44"/>
  <c r="V10" i="44"/>
  <c r="V9" i="44"/>
  <c r="V8" i="44"/>
  <c r="V7" i="44"/>
  <c r="V6" i="44"/>
  <c r="V5" i="44"/>
  <c r="V4" i="44"/>
  <c r="V3" i="44"/>
  <c r="V2" i="44"/>
  <c r="X79" i="43" l="1"/>
  <c r="X78" i="43"/>
  <c r="X77" i="43"/>
  <c r="X76" i="43"/>
  <c r="X75" i="43"/>
  <c r="X74" i="43"/>
  <c r="X73" i="43"/>
  <c r="X72" i="43"/>
  <c r="X71" i="43"/>
  <c r="X70" i="43"/>
  <c r="X69" i="43"/>
  <c r="X68" i="43"/>
  <c r="X67" i="43"/>
  <c r="X66" i="43"/>
  <c r="X65" i="43"/>
  <c r="X64" i="43"/>
  <c r="X63" i="43"/>
  <c r="X62" i="43"/>
  <c r="X61" i="43"/>
  <c r="X60" i="43"/>
  <c r="X59" i="43"/>
  <c r="X58" i="43"/>
  <c r="X57" i="43"/>
  <c r="X56" i="43"/>
  <c r="X55" i="43"/>
  <c r="X54" i="43"/>
  <c r="X53" i="43"/>
  <c r="X52" i="43"/>
  <c r="X51" i="43"/>
  <c r="X50" i="43"/>
  <c r="X49" i="43"/>
  <c r="X48" i="43"/>
  <c r="X47" i="43"/>
  <c r="X46" i="43"/>
  <c r="X45" i="43"/>
  <c r="X44" i="43"/>
  <c r="X43" i="43"/>
  <c r="X42" i="43"/>
  <c r="X41" i="43"/>
  <c r="X40" i="43"/>
  <c r="X39" i="43"/>
  <c r="X38" i="43"/>
  <c r="X37" i="43"/>
  <c r="X36" i="43"/>
  <c r="X35" i="43"/>
  <c r="X34" i="43"/>
  <c r="X33" i="43"/>
  <c r="X32" i="43"/>
  <c r="X31" i="43"/>
  <c r="X30" i="43"/>
  <c r="X29" i="43"/>
  <c r="X28" i="43"/>
  <c r="X27" i="43"/>
  <c r="X26" i="43"/>
  <c r="X25" i="43"/>
  <c r="X24" i="43"/>
  <c r="X23" i="43"/>
  <c r="X22" i="43"/>
  <c r="X21" i="43"/>
  <c r="X20" i="43"/>
  <c r="X19" i="43"/>
  <c r="X18" i="43"/>
  <c r="X17" i="43"/>
  <c r="X16" i="43"/>
  <c r="X15" i="43"/>
  <c r="X14" i="43"/>
  <c r="X13" i="43"/>
  <c r="X12" i="43"/>
  <c r="X11" i="43"/>
  <c r="X10" i="43"/>
  <c r="X9" i="43"/>
  <c r="X8" i="43"/>
  <c r="X7" i="43"/>
  <c r="X6" i="43"/>
  <c r="X5" i="43"/>
  <c r="X4" i="43"/>
  <c r="X3" i="43"/>
  <c r="X2" i="43"/>
  <c r="T73" i="42" l="1"/>
  <c r="T72" i="42"/>
  <c r="T71" i="42"/>
  <c r="T70" i="42"/>
  <c r="T69" i="42"/>
  <c r="T68" i="42"/>
  <c r="T67" i="42"/>
  <c r="T66" i="42"/>
  <c r="T65" i="42"/>
  <c r="T64" i="42"/>
  <c r="T63" i="42"/>
  <c r="T62" i="42"/>
  <c r="T61" i="42"/>
  <c r="T60" i="42"/>
  <c r="T59" i="42"/>
  <c r="T58" i="42"/>
  <c r="T57" i="42"/>
  <c r="T56" i="42"/>
  <c r="T55" i="42"/>
  <c r="T54" i="42"/>
  <c r="T53" i="42"/>
  <c r="T52" i="42"/>
  <c r="T51" i="42"/>
  <c r="T50" i="42"/>
  <c r="T49" i="42"/>
  <c r="T48" i="42"/>
  <c r="T47" i="42"/>
  <c r="T46" i="42"/>
  <c r="T45" i="42"/>
  <c r="T44" i="42"/>
  <c r="T43" i="42"/>
  <c r="T42" i="42"/>
  <c r="T41" i="42"/>
  <c r="T40" i="42"/>
  <c r="T39" i="42"/>
  <c r="T38" i="42"/>
  <c r="T37" i="42"/>
  <c r="T36" i="42"/>
  <c r="T35" i="42"/>
  <c r="T34" i="42"/>
  <c r="T33" i="42"/>
  <c r="T32" i="42"/>
  <c r="T31" i="42"/>
  <c r="T30" i="42"/>
  <c r="T29" i="42"/>
  <c r="T28" i="42"/>
  <c r="T27" i="42"/>
  <c r="T26" i="42"/>
  <c r="T25" i="42"/>
  <c r="T24" i="42"/>
  <c r="T23" i="42"/>
  <c r="T22" i="42"/>
  <c r="T21" i="42"/>
  <c r="T20" i="42"/>
  <c r="T19" i="42"/>
  <c r="T18" i="42"/>
  <c r="T17" i="42"/>
  <c r="T16" i="42"/>
  <c r="T15" i="42"/>
  <c r="T14" i="42"/>
  <c r="T13" i="42"/>
  <c r="T12" i="42"/>
  <c r="T11" i="42"/>
  <c r="T10" i="42"/>
  <c r="T9" i="42"/>
  <c r="T8" i="42"/>
  <c r="T7" i="42"/>
  <c r="T6" i="42"/>
  <c r="T5" i="42"/>
  <c r="T4" i="42"/>
  <c r="T3" i="42"/>
  <c r="T2" i="42"/>
  <c r="U122" i="39" l="1"/>
  <c r="U121" i="39"/>
  <c r="U120" i="39"/>
  <c r="U119" i="39"/>
  <c r="U118" i="39"/>
  <c r="U117" i="39"/>
  <c r="U116" i="39"/>
  <c r="U115" i="39"/>
  <c r="U114" i="39"/>
  <c r="U113" i="39"/>
  <c r="U112" i="39"/>
  <c r="U111" i="39"/>
  <c r="U110" i="39"/>
  <c r="U109" i="39"/>
  <c r="U108" i="39"/>
  <c r="U107" i="39"/>
  <c r="U106" i="39"/>
  <c r="U105" i="39"/>
  <c r="U104" i="39"/>
  <c r="U103" i="39"/>
  <c r="U102" i="39"/>
  <c r="U101" i="39"/>
  <c r="U100" i="39"/>
  <c r="U99" i="39"/>
  <c r="U98" i="39"/>
  <c r="U97" i="39"/>
  <c r="U96" i="39"/>
  <c r="U95" i="39"/>
  <c r="U94" i="39"/>
  <c r="U93" i="39"/>
  <c r="U92" i="39"/>
  <c r="U91" i="39"/>
  <c r="U90" i="39"/>
  <c r="U89" i="39"/>
  <c r="U88" i="39"/>
  <c r="U87" i="39"/>
  <c r="U86" i="39"/>
  <c r="U85" i="39"/>
  <c r="U84" i="39"/>
  <c r="U83" i="39"/>
  <c r="U82" i="39"/>
  <c r="U81" i="39"/>
  <c r="U80" i="39"/>
  <c r="U79" i="39"/>
  <c r="U78" i="39"/>
  <c r="U77" i="39"/>
  <c r="U76" i="39"/>
  <c r="U75" i="39"/>
  <c r="U74" i="39"/>
  <c r="U73" i="39"/>
  <c r="U72" i="39"/>
  <c r="U71" i="39"/>
  <c r="U70" i="39"/>
  <c r="U69" i="39"/>
  <c r="U68" i="39"/>
  <c r="U67" i="39"/>
  <c r="U66" i="39"/>
  <c r="U65" i="39"/>
  <c r="U64" i="39"/>
  <c r="U63" i="39"/>
  <c r="U62" i="39"/>
  <c r="U61" i="39"/>
  <c r="U60" i="39"/>
  <c r="U59" i="39"/>
  <c r="U58" i="39"/>
  <c r="U57" i="39"/>
  <c r="U56" i="39"/>
  <c r="U55" i="39"/>
  <c r="U54" i="39"/>
  <c r="U53" i="39"/>
  <c r="U52" i="39"/>
  <c r="U51" i="39"/>
  <c r="U50" i="39"/>
  <c r="U49" i="39"/>
  <c r="U48" i="39"/>
  <c r="U47" i="39"/>
  <c r="U46" i="39"/>
  <c r="U45" i="39"/>
  <c r="U44" i="39"/>
  <c r="U43" i="39"/>
  <c r="U42" i="39"/>
  <c r="U41" i="39"/>
  <c r="U40" i="39"/>
  <c r="U39" i="39"/>
  <c r="U38" i="39"/>
  <c r="U37" i="39"/>
  <c r="U36" i="39"/>
  <c r="U35" i="39"/>
  <c r="U34" i="39"/>
  <c r="U33" i="39"/>
  <c r="U32" i="39"/>
  <c r="U31" i="39"/>
  <c r="U30" i="39"/>
  <c r="U29" i="39"/>
  <c r="U28" i="39"/>
  <c r="U27" i="39"/>
  <c r="U26" i="39"/>
  <c r="U25" i="39"/>
  <c r="U24" i="39"/>
  <c r="U23" i="39"/>
  <c r="U22" i="39"/>
  <c r="U21" i="39"/>
  <c r="U20" i="39"/>
  <c r="U19" i="39"/>
  <c r="U18" i="39"/>
  <c r="U17" i="39"/>
  <c r="U16" i="39"/>
  <c r="U15" i="39"/>
  <c r="U14" i="39"/>
  <c r="U13" i="39"/>
  <c r="U12" i="39"/>
  <c r="U11" i="39"/>
  <c r="U10" i="39"/>
  <c r="U9" i="39"/>
  <c r="U8" i="39"/>
  <c r="U7" i="39"/>
  <c r="U6" i="39"/>
  <c r="U5" i="39"/>
  <c r="U4" i="39"/>
  <c r="U3" i="39"/>
  <c r="U2" i="39"/>
  <c r="S44" i="38" l="1"/>
  <c r="S43" i="38"/>
  <c r="S42" i="38"/>
  <c r="S41" i="38"/>
  <c r="S40" i="38"/>
  <c r="S39" i="38"/>
  <c r="S38" i="38"/>
  <c r="S37" i="38"/>
  <c r="S36" i="38"/>
  <c r="S35" i="38"/>
  <c r="S34" i="38"/>
  <c r="S33" i="38"/>
  <c r="S32" i="38"/>
  <c r="S31" i="38"/>
  <c r="S30" i="38"/>
  <c r="S29" i="38"/>
  <c r="S28" i="38"/>
  <c r="S27" i="38"/>
  <c r="S26" i="38"/>
  <c r="S25" i="38"/>
  <c r="S24" i="38"/>
  <c r="S23" i="38"/>
  <c r="S22" i="38"/>
  <c r="S21" i="38"/>
  <c r="S20" i="38"/>
  <c r="S19" i="38"/>
  <c r="S18" i="38"/>
  <c r="S17" i="38"/>
  <c r="S16" i="38"/>
  <c r="S15" i="38"/>
  <c r="S14" i="38"/>
  <c r="S13" i="38"/>
  <c r="S12" i="38"/>
  <c r="S11" i="38"/>
  <c r="S10" i="38"/>
  <c r="S9" i="38"/>
  <c r="S8" i="38"/>
  <c r="S7" i="38"/>
  <c r="S6" i="38"/>
  <c r="S5" i="38"/>
  <c r="S4" i="38"/>
  <c r="S3" i="38"/>
  <c r="S2" i="38"/>
  <c r="T137" i="37" l="1"/>
  <c r="T136" i="37"/>
  <c r="T135" i="37"/>
  <c r="T134" i="37"/>
  <c r="T133" i="37"/>
  <c r="T132" i="37"/>
  <c r="T131" i="37"/>
  <c r="T130" i="37"/>
  <c r="T129" i="37"/>
  <c r="T128" i="37"/>
  <c r="T127" i="37"/>
  <c r="T126" i="37"/>
  <c r="T125" i="37"/>
  <c r="T124" i="37"/>
  <c r="T123" i="37"/>
  <c r="T122" i="37"/>
  <c r="T121" i="37"/>
  <c r="T120" i="37"/>
  <c r="T119" i="37"/>
  <c r="T118" i="37"/>
  <c r="T117" i="37"/>
  <c r="T116" i="37"/>
  <c r="T115" i="37"/>
  <c r="T114" i="37"/>
  <c r="T113" i="37"/>
  <c r="T112" i="37"/>
  <c r="T111" i="37"/>
  <c r="T110" i="37"/>
  <c r="T109" i="37"/>
  <c r="T108" i="37"/>
  <c r="T107" i="37"/>
  <c r="T106" i="37"/>
  <c r="T105" i="37"/>
  <c r="T104" i="37"/>
  <c r="T103" i="37"/>
  <c r="T102" i="37"/>
  <c r="T101" i="37"/>
  <c r="T100" i="37"/>
  <c r="T99" i="37"/>
  <c r="T98" i="37"/>
  <c r="T97" i="37"/>
  <c r="T96" i="37"/>
  <c r="T95" i="37"/>
  <c r="T94" i="37"/>
  <c r="T93" i="37"/>
  <c r="T92" i="37"/>
  <c r="T91" i="37"/>
  <c r="T90" i="37"/>
  <c r="T89" i="37"/>
  <c r="T88" i="37"/>
  <c r="T87" i="37"/>
  <c r="T86" i="37"/>
  <c r="T85" i="37"/>
  <c r="T84" i="37"/>
  <c r="T83" i="37"/>
  <c r="T82" i="37"/>
  <c r="T81" i="37"/>
  <c r="T80" i="37"/>
  <c r="T79" i="37"/>
  <c r="T78" i="37"/>
  <c r="T77" i="37"/>
  <c r="T76" i="37"/>
  <c r="T75" i="37"/>
  <c r="T74" i="37"/>
  <c r="T73" i="37"/>
  <c r="T72" i="37"/>
  <c r="T71" i="37"/>
  <c r="T70" i="37"/>
  <c r="T69" i="37"/>
  <c r="T68" i="37"/>
  <c r="T67" i="37"/>
  <c r="T66" i="37"/>
  <c r="T65" i="37"/>
  <c r="T64" i="37"/>
  <c r="T63" i="37"/>
  <c r="T62" i="37"/>
  <c r="T61" i="37"/>
  <c r="T60" i="37"/>
  <c r="T59" i="37"/>
  <c r="T58" i="37"/>
  <c r="T57" i="37"/>
  <c r="T56" i="37"/>
  <c r="T55" i="37"/>
  <c r="T54" i="37"/>
  <c r="T53" i="37"/>
  <c r="T52" i="37"/>
  <c r="T51" i="37"/>
  <c r="T50" i="37"/>
  <c r="T49" i="37"/>
  <c r="T48" i="37"/>
  <c r="T47" i="37"/>
  <c r="T46" i="37"/>
  <c r="T45" i="37"/>
  <c r="T44" i="37"/>
  <c r="T43" i="37"/>
  <c r="T42" i="37"/>
  <c r="T41" i="37"/>
  <c r="T40" i="37"/>
  <c r="T39" i="37"/>
  <c r="T38" i="37"/>
  <c r="T37" i="37"/>
  <c r="T36" i="37"/>
  <c r="T35" i="37"/>
  <c r="T34" i="37"/>
  <c r="T33" i="37"/>
  <c r="T32" i="37"/>
  <c r="T31" i="37"/>
  <c r="T30" i="37"/>
  <c r="T29" i="37"/>
  <c r="T28" i="37"/>
  <c r="T27" i="37"/>
  <c r="T26" i="37"/>
  <c r="T25" i="37"/>
  <c r="T24" i="37"/>
  <c r="T23" i="37"/>
  <c r="T22" i="37"/>
  <c r="T21" i="37"/>
  <c r="T20" i="37"/>
  <c r="T19" i="37"/>
  <c r="T18" i="37"/>
  <c r="T17" i="37"/>
  <c r="T16" i="37"/>
  <c r="T15" i="37"/>
  <c r="T14" i="37"/>
  <c r="T13" i="37"/>
  <c r="T12" i="37"/>
  <c r="T11" i="37"/>
  <c r="T10" i="37"/>
  <c r="T9" i="37"/>
  <c r="T8" i="37"/>
  <c r="T7" i="37"/>
  <c r="T6" i="37"/>
  <c r="T5" i="37"/>
  <c r="T4" i="37"/>
  <c r="T3" i="37"/>
  <c r="T2" i="37"/>
  <c r="U87" i="36" l="1"/>
  <c r="U86" i="36"/>
  <c r="U85" i="36"/>
  <c r="U84" i="36"/>
  <c r="U83" i="36"/>
  <c r="U82" i="36"/>
  <c r="U81" i="36"/>
  <c r="U80" i="36"/>
  <c r="U79" i="36"/>
  <c r="U78" i="36"/>
  <c r="U77" i="36"/>
  <c r="U76" i="36"/>
  <c r="U75" i="36"/>
  <c r="U74" i="36"/>
  <c r="U73" i="36"/>
  <c r="U72" i="36"/>
  <c r="U71" i="36"/>
  <c r="U70" i="36"/>
  <c r="U69" i="36"/>
  <c r="U68" i="36"/>
  <c r="U67" i="36"/>
  <c r="U66" i="36"/>
  <c r="U65" i="36"/>
  <c r="U64" i="36"/>
  <c r="U63" i="36"/>
  <c r="U62" i="36"/>
  <c r="U61" i="36"/>
  <c r="U60" i="36"/>
  <c r="U59" i="36"/>
  <c r="U58" i="36"/>
  <c r="U57" i="36"/>
  <c r="U56" i="36"/>
  <c r="U55" i="36"/>
  <c r="U54" i="36"/>
  <c r="U53" i="36"/>
  <c r="U52" i="36"/>
  <c r="U51" i="36"/>
  <c r="U50" i="36"/>
  <c r="U49" i="36"/>
  <c r="U48" i="36"/>
  <c r="U47" i="36"/>
  <c r="U46" i="36"/>
  <c r="U45" i="36"/>
  <c r="U44" i="36"/>
  <c r="U43" i="36"/>
  <c r="U42" i="36"/>
  <c r="U41" i="36"/>
  <c r="U40" i="36"/>
  <c r="U39" i="36"/>
  <c r="U38" i="36"/>
  <c r="U37" i="36"/>
  <c r="U36" i="36"/>
  <c r="U35" i="36"/>
  <c r="U34" i="36"/>
  <c r="U33" i="36"/>
  <c r="U32" i="36"/>
  <c r="U31" i="36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U9" i="36"/>
  <c r="U8" i="36"/>
  <c r="U7" i="36"/>
  <c r="U6" i="36"/>
  <c r="U5" i="36"/>
  <c r="U4" i="36"/>
  <c r="U3" i="36"/>
  <c r="U2" i="36"/>
  <c r="AD421" i="13" l="1"/>
  <c r="AD420" i="13"/>
  <c r="AD419" i="13"/>
  <c r="AD418" i="13"/>
  <c r="AD417" i="13"/>
  <c r="AD416" i="13"/>
  <c r="AD415" i="13"/>
  <c r="AD414" i="13"/>
  <c r="AD413" i="13"/>
  <c r="AD412" i="13"/>
  <c r="AD411" i="13"/>
  <c r="AD410" i="13"/>
  <c r="AD409" i="13"/>
  <c r="AD408" i="13"/>
  <c r="AD407" i="13"/>
  <c r="AD406" i="13"/>
  <c r="AD405" i="13"/>
  <c r="AD404" i="13"/>
  <c r="AD403" i="13"/>
  <c r="AD402" i="13"/>
  <c r="AD401" i="13"/>
  <c r="AD400" i="13"/>
  <c r="AD399" i="13"/>
  <c r="AD398" i="13"/>
  <c r="AD397" i="13"/>
  <c r="AD396" i="13"/>
  <c r="AD395" i="13"/>
  <c r="AD394" i="13"/>
  <c r="AD393" i="13"/>
  <c r="AD392" i="13"/>
  <c r="AD391" i="13"/>
  <c r="AD390" i="13"/>
  <c r="AD389" i="13"/>
  <c r="AD388" i="13"/>
  <c r="AD387" i="13"/>
  <c r="AD386" i="13"/>
  <c r="AD385" i="13"/>
  <c r="AD384" i="13"/>
  <c r="AD383" i="13"/>
  <c r="AD382" i="13"/>
  <c r="AD381" i="13"/>
  <c r="AD380" i="13"/>
  <c r="AD379" i="13"/>
  <c r="AD378" i="13"/>
  <c r="AD377" i="13"/>
  <c r="AD376" i="13"/>
  <c r="AD375" i="13"/>
  <c r="AD374" i="13"/>
  <c r="AD373" i="13"/>
  <c r="AD372" i="13"/>
  <c r="AD371" i="13"/>
  <c r="AD370" i="13"/>
  <c r="AD369" i="13"/>
  <c r="AD368" i="13"/>
  <c r="AD367" i="13"/>
  <c r="AD366" i="13"/>
  <c r="AD365" i="13"/>
  <c r="AD364" i="13"/>
  <c r="AD363" i="13"/>
  <c r="AD362" i="13"/>
  <c r="AD361" i="13"/>
  <c r="AD360" i="13"/>
  <c r="AD359" i="13"/>
  <c r="AD358" i="13"/>
  <c r="AD357" i="13"/>
  <c r="AD356" i="13"/>
  <c r="AD355" i="13"/>
  <c r="AD354" i="13"/>
  <c r="AD353" i="13"/>
  <c r="AD352" i="13"/>
  <c r="AD351" i="13"/>
  <c r="AD350" i="13"/>
  <c r="AD349" i="13"/>
  <c r="AD348" i="13"/>
  <c r="AD347" i="13"/>
  <c r="AD346" i="13"/>
  <c r="AD345" i="13"/>
  <c r="AD344" i="13"/>
  <c r="AD343" i="13"/>
  <c r="AD342" i="13"/>
  <c r="AD341" i="13"/>
  <c r="AD340" i="13"/>
  <c r="AD339" i="13"/>
  <c r="AD338" i="13"/>
  <c r="AD337" i="13"/>
  <c r="AD336" i="13"/>
  <c r="AD335" i="13"/>
  <c r="AD334" i="13"/>
  <c r="AD333" i="13"/>
  <c r="AD332" i="13"/>
  <c r="AD331" i="13"/>
  <c r="AD330" i="13"/>
  <c r="AD329" i="13"/>
  <c r="AD328" i="13"/>
  <c r="AD327" i="13"/>
  <c r="AD326" i="13"/>
  <c r="AD325" i="13"/>
  <c r="AD324" i="13"/>
  <c r="AD323" i="13"/>
  <c r="AD322" i="13"/>
  <c r="AD321" i="13"/>
  <c r="AD320" i="13"/>
  <c r="AD319" i="13"/>
  <c r="AD318" i="13"/>
  <c r="AD317" i="13"/>
  <c r="AD316" i="13"/>
  <c r="AD315" i="13"/>
  <c r="AD314" i="13"/>
  <c r="AD313" i="13"/>
  <c r="AD312" i="13"/>
  <c r="AD311" i="13"/>
  <c r="AD310" i="13"/>
  <c r="AD309" i="13"/>
  <c r="AD308" i="13"/>
  <c r="AD307" i="13"/>
  <c r="AD306" i="13"/>
  <c r="AD305" i="13"/>
  <c r="AD304" i="13"/>
  <c r="AD303" i="13"/>
  <c r="AD302" i="13"/>
  <c r="AD301" i="13"/>
  <c r="AD300" i="13"/>
  <c r="AD299" i="13"/>
  <c r="AD298" i="13"/>
  <c r="AD297" i="13"/>
  <c r="AD296" i="13"/>
  <c r="AD295" i="13"/>
  <c r="AD294" i="13"/>
  <c r="AD293" i="13"/>
  <c r="AD292" i="13"/>
  <c r="AD291" i="13"/>
  <c r="AD290" i="13"/>
  <c r="AD289" i="13"/>
  <c r="AD288" i="13"/>
  <c r="AD287" i="13"/>
  <c r="AD286" i="13"/>
  <c r="AD285" i="13"/>
  <c r="AD284" i="13"/>
  <c r="AD283" i="13"/>
  <c r="AD282" i="13"/>
  <c r="AD281" i="13"/>
  <c r="AD280" i="13"/>
  <c r="AD279" i="13"/>
  <c r="AD278" i="13"/>
  <c r="AD277" i="13"/>
  <c r="AD276" i="13"/>
  <c r="AD275" i="13"/>
  <c r="AD274" i="13"/>
  <c r="AD273" i="13"/>
  <c r="AD272" i="13"/>
  <c r="AD271" i="13"/>
  <c r="AD270" i="13"/>
  <c r="AD269" i="13"/>
  <c r="AD268" i="13"/>
  <c r="AD267" i="13"/>
  <c r="AD266" i="13"/>
  <c r="AD265" i="13"/>
  <c r="AD264" i="13"/>
  <c r="AD263" i="13"/>
  <c r="AD262" i="13"/>
  <c r="AD261" i="13"/>
  <c r="AD260" i="13"/>
  <c r="AD259" i="13"/>
  <c r="AD258" i="13"/>
  <c r="AD257" i="13"/>
  <c r="AD256" i="13"/>
  <c r="AD255" i="13"/>
  <c r="AD254" i="13"/>
  <c r="AD253" i="13"/>
  <c r="AD252" i="13"/>
  <c r="AD251" i="13"/>
  <c r="AD250" i="13"/>
  <c r="AD249" i="13"/>
  <c r="AD248" i="13"/>
  <c r="AD247" i="13"/>
  <c r="AD246" i="13"/>
  <c r="AD245" i="13"/>
  <c r="AD244" i="13"/>
  <c r="AD243" i="13"/>
  <c r="AD242" i="13"/>
  <c r="AD241" i="13"/>
  <c r="AD240" i="13"/>
  <c r="AD239" i="13"/>
  <c r="AD238" i="13"/>
  <c r="AD237" i="13"/>
  <c r="AD236" i="13"/>
  <c r="AD235" i="13"/>
  <c r="AD234" i="13"/>
  <c r="AD233" i="13"/>
  <c r="AD232" i="13"/>
  <c r="AD231" i="13"/>
  <c r="AD230" i="13"/>
  <c r="AD229" i="13"/>
  <c r="AD228" i="13"/>
  <c r="AD227" i="13"/>
  <c r="AD226" i="13"/>
  <c r="AD225" i="13"/>
  <c r="AD224" i="13"/>
  <c r="AD223" i="13"/>
  <c r="AD222" i="13"/>
  <c r="AD221" i="13"/>
  <c r="AD220" i="13"/>
  <c r="AD219" i="13"/>
  <c r="AD218" i="13"/>
  <c r="AD217" i="13"/>
  <c r="AD216" i="13"/>
  <c r="AD215" i="13"/>
  <c r="AD214" i="13"/>
  <c r="AD213" i="13"/>
  <c r="AD212" i="13"/>
  <c r="AD211" i="13"/>
  <c r="AD210" i="13"/>
  <c r="AD209" i="13"/>
  <c r="AD208" i="13"/>
  <c r="AD207" i="13"/>
  <c r="AD206" i="13"/>
  <c r="AD205" i="13"/>
  <c r="AD204" i="13"/>
  <c r="AD203" i="13"/>
  <c r="AD202" i="13"/>
  <c r="AD201" i="13"/>
  <c r="AD200" i="13"/>
  <c r="AD199" i="13"/>
  <c r="AD198" i="13"/>
  <c r="AD197" i="13"/>
  <c r="AD196" i="13"/>
  <c r="AD195" i="13"/>
  <c r="AD194" i="13"/>
  <c r="AD193" i="13"/>
  <c r="AD192" i="13"/>
  <c r="AD191" i="13"/>
  <c r="AD190" i="13"/>
  <c r="AD189" i="13"/>
  <c r="AD188" i="13"/>
  <c r="AD187" i="13"/>
  <c r="AD186" i="13"/>
  <c r="AD185" i="13"/>
  <c r="AD184" i="13"/>
  <c r="AD183" i="13"/>
  <c r="AD182" i="13"/>
  <c r="AD181" i="13"/>
  <c r="AD180" i="13"/>
  <c r="AD179" i="13"/>
  <c r="AD178" i="13"/>
  <c r="AD177" i="13"/>
  <c r="AD176" i="13"/>
  <c r="AD175" i="13"/>
  <c r="AD174" i="13"/>
  <c r="AD173" i="13"/>
  <c r="AD172" i="13"/>
  <c r="AD171" i="13"/>
  <c r="AD170" i="13"/>
  <c r="AD169" i="13"/>
  <c r="AD168" i="13"/>
  <c r="AD167" i="13"/>
  <c r="AD166" i="13"/>
  <c r="AD165" i="13"/>
  <c r="AD164" i="13"/>
  <c r="AD163" i="13"/>
  <c r="AD162" i="13"/>
  <c r="AD161" i="13"/>
  <c r="AD160" i="13"/>
  <c r="AD159" i="13"/>
  <c r="AD158" i="13"/>
  <c r="AD157" i="13"/>
  <c r="AD156" i="13"/>
  <c r="AD155" i="13"/>
  <c r="AD154" i="13"/>
  <c r="AD153" i="13"/>
  <c r="AD152" i="13"/>
  <c r="AD151" i="13"/>
  <c r="AD150" i="13"/>
  <c r="AD149" i="13"/>
  <c r="AD148" i="13"/>
  <c r="AD147" i="13"/>
  <c r="AD146" i="13"/>
  <c r="AD145" i="13"/>
  <c r="AD144" i="13"/>
  <c r="AD143" i="13"/>
  <c r="AD142" i="13"/>
  <c r="AD141" i="13"/>
  <c r="AD140" i="13"/>
  <c r="AD139" i="13"/>
  <c r="AD138" i="13"/>
  <c r="AD137" i="13"/>
  <c r="AD136" i="13"/>
  <c r="AD135" i="13"/>
  <c r="AD134" i="13"/>
  <c r="AD133" i="13"/>
  <c r="AD132" i="13"/>
  <c r="AD131" i="13"/>
  <c r="AD130" i="13"/>
  <c r="AD129" i="13"/>
  <c r="AD128" i="13"/>
  <c r="AD127" i="13"/>
  <c r="AD126" i="13"/>
  <c r="AD125" i="13"/>
  <c r="AD124" i="13"/>
  <c r="AD123" i="13"/>
  <c r="AD122" i="13"/>
  <c r="AD121" i="13"/>
  <c r="AD120" i="13"/>
  <c r="AD119" i="13"/>
  <c r="AD118" i="13"/>
  <c r="AD117" i="13"/>
  <c r="AD116" i="13"/>
  <c r="AD115" i="13"/>
  <c r="AD114" i="13"/>
  <c r="AD113" i="13"/>
  <c r="AD112" i="13"/>
  <c r="AD111" i="13"/>
  <c r="AD110" i="13"/>
  <c r="AD109" i="13"/>
  <c r="AD108" i="13"/>
  <c r="AD107" i="13"/>
  <c r="AD106" i="13"/>
  <c r="AD105" i="13"/>
  <c r="AD104" i="13"/>
  <c r="AD103" i="13"/>
  <c r="AD102" i="13"/>
  <c r="AD101" i="13"/>
  <c r="AD100" i="13"/>
  <c r="AD99" i="13"/>
  <c r="AD98" i="13"/>
  <c r="AD97" i="13"/>
  <c r="AD96" i="13"/>
  <c r="AD95" i="13"/>
  <c r="AD94" i="13"/>
  <c r="AD93" i="13"/>
  <c r="AD92" i="13"/>
  <c r="AD91" i="13"/>
  <c r="AD90" i="13"/>
  <c r="AD89" i="13"/>
  <c r="AD88" i="13"/>
  <c r="AD87" i="13"/>
  <c r="AD86" i="13"/>
  <c r="AD85" i="13"/>
  <c r="AD84" i="13"/>
  <c r="AD83" i="13"/>
  <c r="AD82" i="13"/>
  <c r="AD81" i="13"/>
  <c r="AD80" i="13"/>
  <c r="AD79" i="13"/>
  <c r="AD78" i="13"/>
  <c r="AD77" i="13"/>
  <c r="AD76" i="13"/>
  <c r="AD75" i="13"/>
  <c r="AD74" i="13"/>
  <c r="AD73" i="13"/>
  <c r="AD72" i="13"/>
  <c r="AD71" i="13"/>
  <c r="AD70" i="13"/>
  <c r="AD69" i="13"/>
  <c r="AD68" i="13"/>
  <c r="AD67" i="13"/>
  <c r="AD66" i="13"/>
  <c r="AD65" i="13"/>
  <c r="AD64" i="13"/>
  <c r="AD63" i="13"/>
  <c r="AD62" i="13"/>
  <c r="AD61" i="13"/>
  <c r="AD60" i="13"/>
  <c r="AD59" i="13"/>
  <c r="AD58" i="13"/>
  <c r="AD57" i="13"/>
  <c r="AD56" i="13"/>
  <c r="AD55" i="13"/>
  <c r="AD54" i="13"/>
  <c r="AD53" i="13"/>
  <c r="AD52" i="13"/>
  <c r="AD51" i="13"/>
  <c r="AD50" i="13"/>
  <c r="AD49" i="13"/>
  <c r="AD48" i="13"/>
  <c r="AD47" i="13"/>
  <c r="AD46" i="13"/>
  <c r="AD45" i="13"/>
  <c r="AD44" i="13"/>
  <c r="AD43" i="13"/>
  <c r="AD42" i="13"/>
  <c r="AD41" i="13"/>
  <c r="AD40" i="13"/>
  <c r="AD39" i="13"/>
  <c r="AD38" i="13"/>
  <c r="AD37" i="13"/>
  <c r="AD36" i="13"/>
  <c r="AD35" i="13"/>
  <c r="AD34" i="13"/>
  <c r="AD33" i="13"/>
  <c r="AD32" i="13"/>
  <c r="AD31" i="13"/>
  <c r="AD30" i="13"/>
  <c r="AD29" i="13"/>
  <c r="AD28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10" i="13"/>
  <c r="AD9" i="13"/>
  <c r="AD8" i="13"/>
  <c r="AD7" i="13"/>
  <c r="AD6" i="13"/>
  <c r="AD5" i="13"/>
  <c r="AD4" i="13"/>
  <c r="AD3" i="13"/>
  <c r="AD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W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Faisal Taufiq Syam:</t>
        </r>
        <r>
          <rPr>
            <sz val="9"/>
            <color indexed="81"/>
            <rFont val="Tahoma"/>
            <family val="2"/>
          </rPr>
          <t xml:space="preserve">
Timeline RFS (Ready For Service) =
isi angka 1 Jika target RFS diperkirakan selesai pada Sem2 2019 = 1:
Sem 2019 =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T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Faisal Taufiq Syam:</t>
        </r>
        <r>
          <rPr>
            <sz val="9"/>
            <color indexed="81"/>
            <rFont val="Tahoma"/>
            <family val="2"/>
          </rPr>
          <t xml:space="preserve">
Timeline RFS (Ready For Service) =
isi angka 1 Jika target RFS diperkirakan selesai pada Sem2 2019 = 1:
Sem 2019 = 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U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Faisal Taufiq Syam:</t>
        </r>
        <r>
          <rPr>
            <sz val="9"/>
            <color indexed="81"/>
            <rFont val="Tahoma"/>
            <family val="2"/>
          </rPr>
          <t xml:space="preserve">
Timeline RFS (Ready For Service) =
isi angka 1 Jika target RFS diperkirakan selesai pada Sem2 2019 = 1:
Sem 2019 = 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X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Faisal Taufiq Syam:</t>
        </r>
        <r>
          <rPr>
            <sz val="9"/>
            <color indexed="81"/>
            <rFont val="Tahoma"/>
            <family val="2"/>
          </rPr>
          <t xml:space="preserve">
Timeline RFS (Ready For Service) =
isi angka 1 Jika target RFS diperkirakan selesai pada Sem2 2019 = 1:
Sem 2019 =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X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Faisal Taufiq Syam:</t>
        </r>
        <r>
          <rPr>
            <sz val="9"/>
            <color indexed="81"/>
            <rFont val="Tahoma"/>
            <charset val="1"/>
          </rPr>
          <t xml:space="preserve">
Timeline RFS (Ready For Service) =
isi angka 1 Jika target RFS diperkirakan selesai pada Sem2 2019 = 1:
Sem 2019 =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V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Faisal Taufiq Syam:</t>
        </r>
        <r>
          <rPr>
            <sz val="9"/>
            <color indexed="81"/>
            <rFont val="Tahoma"/>
            <charset val="1"/>
          </rPr>
          <t xml:space="preserve">
Timeline RFS (Ready For Service) =
isi angka 1 Jika target RFS diperkirakan selesai pada Sem2 2019 = 1:
Sem 2019 = 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Y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Faisal Taufiq Syam:</t>
        </r>
        <r>
          <rPr>
            <sz val="9"/>
            <color indexed="81"/>
            <rFont val="Tahoma"/>
            <family val="2"/>
          </rPr>
          <t xml:space="preserve">
Timeline RFS (Ready For Service) =
isi angka 1 Jika target RFS diperkirakan selesai pada Sem2 2019 = 1:
Sem 2019 = 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AG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Faisal Taufiq Syam:</t>
        </r>
        <r>
          <rPr>
            <sz val="9"/>
            <color indexed="81"/>
            <rFont val="Tahoma"/>
            <family val="2"/>
          </rPr>
          <t xml:space="preserve">
Timeline RFS (Ready For Service) =
isi angka 1 Jika target RFS diperkirakan selesai pada Sem2 2019 = 1:
Sem 2019 = 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AE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Faisal Taufiq Syam:</t>
        </r>
        <r>
          <rPr>
            <sz val="9"/>
            <color indexed="81"/>
            <rFont val="Tahoma"/>
            <charset val="1"/>
          </rPr>
          <t xml:space="preserve">
Timeline RFS (Ready For Service) =
isi angka 1 Jika target RFS diperkirakan selesai pada Sem2 2019 = 1:
Sem 2019 = 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Faisal Taufiq Syam:</t>
        </r>
        <r>
          <rPr>
            <sz val="9"/>
            <color indexed="81"/>
            <rFont val="Tahoma"/>
            <family val="2"/>
          </rPr>
          <t xml:space="preserve">
Timeline RFS (Ready For Service) =
isi angka 1 Jika target RFS diperkirakan selesai pada Sem2 2019 = 1:
Sem 2019 = 1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U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Faisal Taufiq Syam:</t>
        </r>
        <r>
          <rPr>
            <sz val="9"/>
            <color indexed="81"/>
            <rFont val="Tahoma"/>
            <charset val="1"/>
          </rPr>
          <t xml:space="preserve">
Timeline RFS (Ready For Service) =
isi angka 1 Jika target RFS diperkirakan selesai pada Sem2 2019 = 1:
Sem 2019 = 1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Faisal Taufiq Syam</author>
  </authors>
  <commentList>
    <comment ref="T1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>Faisal Taufiq Syam:</t>
        </r>
        <r>
          <rPr>
            <sz val="9"/>
            <color indexed="81"/>
            <rFont val="Tahoma"/>
            <charset val="1"/>
          </rPr>
          <t xml:space="preserve">
Timeline RFS (Ready For Service) =
isi angka 1 Jika target RFS diperkirakan selesai pada Sem2 2019 = 1:
Sem 2019 = 1</t>
        </r>
      </text>
    </comment>
  </commentList>
</comments>
</file>

<file path=xl/sharedStrings.xml><?xml version="1.0" encoding="utf-8"?>
<sst xmlns="http://schemas.openxmlformats.org/spreadsheetml/2006/main" count="12490" uniqueCount="3809">
  <si>
    <t>No.</t>
  </si>
  <si>
    <t>POP ID</t>
  </si>
  <si>
    <t>POP Name</t>
  </si>
  <si>
    <t>SBU</t>
  </si>
  <si>
    <t>Model</t>
  </si>
  <si>
    <t>Type</t>
  </si>
  <si>
    <t>Location</t>
  </si>
  <si>
    <t>POP_1CBI006</t>
  </si>
  <si>
    <t>POP_1CBI006 CIBINONG GI PLN</t>
  </si>
  <si>
    <t>SBU JAKARTA</t>
  </si>
  <si>
    <t>Building</t>
  </si>
  <si>
    <t>POP B</t>
  </si>
  <si>
    <t>Jawa Barat</t>
  </si>
  <si>
    <t>Jl. Koplek Cicadas Permai Blok A1 No.4, Gunung Putri, Bogor, West Java 16962, Indonesia</t>
  </si>
  <si>
    <t>POP_1CKR012</t>
  </si>
  <si>
    <t>POP_1CKR012 ICON+ TIMUR AREA JABABEKA</t>
  </si>
  <si>
    <t>Jalan Kampung Tegal Gede Pandan No.156, North Cikarang, Bekasi, West Java 17530, Indonesia</t>
  </si>
  <si>
    <t>POP_1CKR001</t>
  </si>
  <si>
    <t>POP_1CKR001 CIBATU GITET PLN</t>
  </si>
  <si>
    <t>Jl. Tegal Badak Raya, Sukamahi, Cikarang Pusat, Bekasi, Jawa Barat 17530, Indonesia</t>
  </si>
  <si>
    <t>POP_1CBI018</t>
  </si>
  <si>
    <t>POP_1CBI018 TENJO REPEATER</t>
  </si>
  <si>
    <t>Jl. Raya Jasinga Tenjo, Tenjo, Bogor 16370, Indonesia</t>
  </si>
  <si>
    <t>POP_1BKS003</t>
  </si>
  <si>
    <t>POP_1BKS003 BEKASI RAYON BEKASI KOTA PLN</t>
  </si>
  <si>
    <t>DKI Jakarta</t>
  </si>
  <si>
    <t>Jalan Jend Ahmad Yani, South Bekasi, Bekasi, West Java 17144, Indonesia</t>
  </si>
  <si>
    <t>POP_1SKT006</t>
  </si>
  <si>
    <t>POP_1SKT006_JAJAR SHELTER</t>
  </si>
  <si>
    <t>SBU SEMARANG</t>
  </si>
  <si>
    <t>Jawa Tengah</t>
  </si>
  <si>
    <t>Jalan Manggis I, Laweyan, Kota Surakarta, Jawa Tengah 57144, Indonesia</t>
  </si>
  <si>
    <t>POP_1WNO001</t>
  </si>
  <si>
    <t>POP_1WNO001_WONOSARI MINI SHELTER</t>
  </si>
  <si>
    <t>Mini Shelter</t>
  </si>
  <si>
    <t>DI Yogyakarta</t>
  </si>
  <si>
    <t>Jl. Satria, Wonosari, Gunung Kidul, Yogyakarta 55851, Indonesia</t>
  </si>
  <si>
    <t>POP_1BKS006</t>
  </si>
  <si>
    <t>POP_1BKS006_BEKASI GITET 500 KV PLN</t>
  </si>
  <si>
    <t>Jalan Pln, North Bekasi, Bekasi, West Java 17124, Indonesia</t>
  </si>
  <si>
    <t>POP_1BKS004</t>
  </si>
  <si>
    <t>POP_1BKS004 BEKASI GI 150 KV PLN</t>
  </si>
  <si>
    <t>POP_1DPK002</t>
  </si>
  <si>
    <t>POP_1DPK002 ICON+ GANDUL (Gd. Lama) Lt.2</t>
  </si>
  <si>
    <t>Jl. Damai No.100, Cinere, Depok, West Java 16514, Indonesia</t>
  </si>
  <si>
    <t>POP_1BKS005</t>
  </si>
  <si>
    <t>POP_1BKS005_BEKASI GI SHELTER PLN</t>
  </si>
  <si>
    <t>Shelter</t>
  </si>
  <si>
    <t>POP_1SAL001</t>
  </si>
  <si>
    <t>POP_1SAL001 SALAK GI ODC PLN</t>
  </si>
  <si>
    <t>SBU MEDAN</t>
  </si>
  <si>
    <t>ODC</t>
  </si>
  <si>
    <t>POP D</t>
  </si>
  <si>
    <t>Sumatera Utara</t>
  </si>
  <si>
    <t>Silima Kuta Tinada West Pakpak Regency North Sumatra</t>
  </si>
  <si>
    <t>POP_1TMG001</t>
  </si>
  <si>
    <t>POP_1TMG001_TEMANGGUNG RAYON/UPJ PLN</t>
  </si>
  <si>
    <t>Jl. Jendral Sudirman, Temanggung, Central Java 56212, Indonesia</t>
  </si>
  <si>
    <t>POP_1MKS001</t>
  </si>
  <si>
    <t>POP_1MKS001 MAKASSAR WILAYAH PLN</t>
  </si>
  <si>
    <t>SBU MAKASSAR</t>
  </si>
  <si>
    <t>POP SB</t>
  </si>
  <si>
    <t>Sulawesi Selatan</t>
  </si>
  <si>
    <t>Jl. Letjen Hertasning, Blok B, Panakukang, Makassar 90222</t>
  </si>
  <si>
    <t>POP_1MKS002</t>
  </si>
  <si>
    <t>POP_1MKS002 MAKASSAR RAYON TIMUR PLN</t>
  </si>
  <si>
    <t>Jl. Batara Bira nomor 3 , Makassar</t>
  </si>
  <si>
    <t>POP_1MKS006</t>
  </si>
  <si>
    <t>POP_1MKS006 MAKASSAR RAYON UTARA PLN</t>
  </si>
  <si>
    <t>Jl. Jend A. Yani, Makassar</t>
  </si>
  <si>
    <t>POP_1MKS004</t>
  </si>
  <si>
    <t>POP_1MKS004 MAKASSAR RAYON BARAT PLN</t>
  </si>
  <si>
    <t>Jl. Wolter Mongindisi 2,Mangkura,Ujungpandang MAKASSAR 90113</t>
  </si>
  <si>
    <t>POP_1MKS003</t>
  </si>
  <si>
    <t>POP_1MKS003 TELLO GI SHELTER PLN</t>
  </si>
  <si>
    <t>Jl.n. Urip Sumiharjo KM 7, Tello Baru Makassar 90233</t>
  </si>
  <si>
    <t>POP_1SGM001</t>
  </si>
  <si>
    <t>POP_1SGM001 SUNGGUMINASA GI SHELTER PLN</t>
  </si>
  <si>
    <t>Jl. Pangkabinanga, Tetebatu, Sungguminasa, Kab Gowa. Sulawesi Selatan</t>
  </si>
  <si>
    <t>POP_1PRE001</t>
  </si>
  <si>
    <t>POP_1PRE001 PARE-PARE GI PLN</t>
  </si>
  <si>
    <t>Jl. Bambu Runcing Parepare</t>
  </si>
  <si>
    <t>POP_1PRE003</t>
  </si>
  <si>
    <t>POP_1PRE003 PAREPARE AREA SHELTER PLN</t>
  </si>
  <si>
    <t>Jalan Veteran, Ujung, Kota Pare-Pare, Sulawesi Selatan 91114, Indonesia</t>
  </si>
  <si>
    <t>POP_1KDI001</t>
  </si>
  <si>
    <t>POP_1KDI001 KENDARI AREA PLN</t>
  </si>
  <si>
    <t>Sulawesi Tenggara</t>
  </si>
  <si>
    <t>Jl.n. Jendral A. Yani no. 1 Kendari 93117</t>
  </si>
  <si>
    <t>POP_1SGM002</t>
  </si>
  <si>
    <t>POP_1SGM002 BORONGLOE GI PLN</t>
  </si>
  <si>
    <t>Jl. Poros Malino Kampus II FT UNHAS, Bontomarannu, Gowa 92171, Indonesia</t>
  </si>
  <si>
    <t>POP_1TKA001</t>
  </si>
  <si>
    <t>POP_1TKA001 TALLASA GI SHELTER PLN</t>
  </si>
  <si>
    <t>South Polombangkeng, Takalar, South Sulawesi 92252, Indonesia</t>
  </si>
  <si>
    <t>POP_1JNP001</t>
  </si>
  <si>
    <t>POP_1JNP001 JENEPONTO GI SHELTER PLN</t>
  </si>
  <si>
    <t>Arungkeke, Jeneponto, South Sulawesi 92361, Indonesia</t>
  </si>
  <si>
    <t>POP_1BLK001</t>
  </si>
  <si>
    <t>POP_1BLK001 BULUKUMBA GI SHELTER PLN</t>
  </si>
  <si>
    <t>Jl. Lanto Dg. Pasewang, Ujung Bulu, Bulukumba 92517, Indonesia</t>
  </si>
  <si>
    <t>POP_1SNJ001</t>
  </si>
  <si>
    <t>POP_1SNJ001 SINJAI GI PLN</t>
  </si>
  <si>
    <t>Jl. Sultan Dg Raja Bulukumba</t>
  </si>
  <si>
    <t>POP_1MAK001</t>
  </si>
  <si>
    <t>POP_1MAK001 MAKALE GI SHELTER PLN</t>
  </si>
  <si>
    <t>Jl. Pongtiku, Makale, Tana Toraja 91817, Indonesia</t>
  </si>
  <si>
    <t>POP_1PLP001</t>
  </si>
  <si>
    <t>POP_1PLP001 PALOPO GI SHELTER PLN</t>
  </si>
  <si>
    <t>Jl.n. Yogie S Memet, Mungkajang, Palopo, South Sulawesi 91921, Indonesia</t>
  </si>
  <si>
    <t>POP_1SDR001</t>
  </si>
  <si>
    <t>POP_1SDR001 SIDRAP GI SHELTER PLN</t>
  </si>
  <si>
    <t>Jl. Poros Pangkajene KM7 Bojoearawa,Maritengngae, Sidenreng Rappang 91611, Indonesia</t>
  </si>
  <si>
    <t>POP_1WNS001</t>
  </si>
  <si>
    <t>POP_1WNS001 SOPPENG GI SHELTER PLN</t>
  </si>
  <si>
    <t>JL. poros mallanroe-cangadi, Soppeng, Sulawesi Selatan</t>
  </si>
  <si>
    <t>POP_1WTP001</t>
  </si>
  <si>
    <t>POP_1WTP001 BONE GI SHELTER PLN</t>
  </si>
  <si>
    <t>JL. Poros Leppangeng-Watampone, Kecamatan Larompong Selatan, Bone</t>
  </si>
  <si>
    <t>POP_1PLW001</t>
  </si>
  <si>
    <t>POP_1PLW001 POLMAS GI SHELTER PLN</t>
  </si>
  <si>
    <t>Sulawesi Barat</t>
  </si>
  <si>
    <t>Jl. Kelurahan Darma - Polewali</t>
  </si>
  <si>
    <t>POP_1MJN001</t>
  </si>
  <si>
    <t>POP_1MJN001 MAJENE GI SHELTER PLN</t>
  </si>
  <si>
    <t>Jl. Desa Baruga - Majene</t>
  </si>
  <si>
    <t>POP_1MAM001</t>
  </si>
  <si>
    <t>POP_1MAM001 MAMUJU GI SHELTER PLN</t>
  </si>
  <si>
    <t>Jl. Sukarno Hatta II, Mamuju</t>
  </si>
  <si>
    <t>POP_1PKY002</t>
  </si>
  <si>
    <t>POP_1PKY002 PASANGKAYU SHELTER PLN</t>
  </si>
  <si>
    <t>Jl. Andi Bandaco, Pasangkayu, North Mamuju, West Sulawesi 91574, Indonesia</t>
  </si>
  <si>
    <t>POP_1MAM002</t>
  </si>
  <si>
    <t>POP_1MAM002 TOPOYO SHELTER PLN</t>
  </si>
  <si>
    <t>Jl. Trans Topoyo-Baras, Topoyo, Mamuju 91563, Indonesia</t>
  </si>
  <si>
    <t>POP_1MAM003</t>
  </si>
  <si>
    <t>POP_1MAM003 BUNDE KANTOR JAGA PLN</t>
  </si>
  <si>
    <t>JL. Poros mamuju pasang kayu</t>
  </si>
  <si>
    <t>POP_1AMB001</t>
  </si>
  <si>
    <t>POP_1AMB001 MMU AMBON APJ SHELTER PLN</t>
  </si>
  <si>
    <t>Maluku</t>
  </si>
  <si>
    <t>Jl. Dr. Soetomo, Sirimau, Kota Ambon, Maluku, Indonesia</t>
  </si>
  <si>
    <t>POP_1AMB002</t>
  </si>
  <si>
    <t>POP_1AMB002 AMBON AREA ODC PLN</t>
  </si>
  <si>
    <t>Jl. PHB Halong Atas, Kota Ambon, Maluku, Indonesia</t>
  </si>
  <si>
    <t>POP_1MSH001</t>
  </si>
  <si>
    <t>POP_1MSH001 BAGUALA RAYON ODC PLN</t>
  </si>
  <si>
    <t>Jl. Propinsi, Salahutu, Maluku Tengah, Maluku, Indonesia</t>
  </si>
  <si>
    <t>POP_1DGL001</t>
  </si>
  <si>
    <t>POP_1DGL001 DONGGALA RANTING ODC PLN</t>
  </si>
  <si>
    <t>Sulawesi Tengah</t>
  </si>
  <si>
    <t>JL. Ahmad Yani, Donggala, Sulawesi Tengah</t>
  </si>
  <si>
    <t>POP_1PAL002</t>
  </si>
  <si>
    <t>POP_1PAL002 TALISE GI SHELTER PLN</t>
  </si>
  <si>
    <t>Jl. Soekarno Hatta Palu</t>
  </si>
  <si>
    <t>POP_1PRG001</t>
  </si>
  <si>
    <t>POP_1PRG001 PARIGI GI SHELTER PLN</t>
  </si>
  <si>
    <t>Jalan lintas trans sulawesi, Parigi, SULAWESI TENGAH</t>
  </si>
  <si>
    <t>POP_1PRG002</t>
  </si>
  <si>
    <t>POP_1PRG002 AMPIBABO JAGA SHELTER PLN</t>
  </si>
  <si>
    <t>Jalan lintas trans sulawesi, AMPIBABO, SULAWESI TENGAH</t>
  </si>
  <si>
    <t>POP_1PRG005</t>
  </si>
  <si>
    <t>POP_1PRG005 KASIMBAR KANTOR JAGA PLN</t>
  </si>
  <si>
    <t>Jl. Trans Sulawesi, Kasimbar, Kab. Parigi Moutong</t>
  </si>
  <si>
    <t>POP_1PRG003</t>
  </si>
  <si>
    <t>POP_1PRG003 TINOMBO JAGA SHELTER PLN</t>
  </si>
  <si>
    <t>Jalan lintas trans sulawesi , TINOMBO, SULAWESI TENGAH</t>
  </si>
  <si>
    <t>POP_1PRG006</t>
  </si>
  <si>
    <t>POP_1PRG006 KOTARAYA KANTOR JAGA ODC PLN</t>
  </si>
  <si>
    <t>Jl. Trans Sulawesi, Kotaraya, Kab. Parigi Moutong</t>
  </si>
  <si>
    <t>POP_1PRG004</t>
  </si>
  <si>
    <t>POP_1PRG004 MOUTONG RANTING SHELTER PLN</t>
  </si>
  <si>
    <t>Jalan lintas trans sulawesi , MOUTONG, SULAWESI TENGAH</t>
  </si>
  <si>
    <t>POP_1MAR001</t>
  </si>
  <si>
    <t>POP_1MAR001 MARISA GI SHELTER PLN</t>
  </si>
  <si>
    <t>Gorontalo</t>
  </si>
  <si>
    <t>Jl. Trans Sulawesi, Desa Libuo, Kec. Paguat, Kab. Pohuato</t>
  </si>
  <si>
    <t>POP_1GTO001</t>
  </si>
  <si>
    <t>POP_1GTO001 ISIMU GI SHELTER PLN</t>
  </si>
  <si>
    <t>Jl. Ruas Isimu Gorontalo, Desa : Yoosonegoro,Isimu Utara, Gorontalo</t>
  </si>
  <si>
    <t>POP_1SWW001</t>
  </si>
  <si>
    <t>POP_1SWW001 BOTUPINGGE GI SHELTER PLN</t>
  </si>
  <si>
    <t>Jl. Sungain Bone, Kel : Ipilo, Gorontalo</t>
  </si>
  <si>
    <t>POP_1BRK001</t>
  </si>
  <si>
    <t>POP_1BRK001 BOROKO GI SHELTER PLN</t>
  </si>
  <si>
    <t>Sulawesi Utara</t>
  </si>
  <si>
    <t>Jl. Ruas Kuandang Amurang, Desa : Inomunga, Kab : Bolaang Mongondow Utara, BOROKO</t>
  </si>
  <si>
    <t>POP_1KTG001</t>
  </si>
  <si>
    <t>POP_1KTG001 OTAM GI PLN</t>
  </si>
  <si>
    <t>Komp. Gardu Induk PLN Desa. Otam kec. Passi Kab. Bolamongondow. Sulutenggo</t>
  </si>
  <si>
    <t>POP_1AMR001</t>
  </si>
  <si>
    <t>POP_1AMR001 SHELTER GI PLN LOPANA</t>
  </si>
  <si>
    <t>Jl. Trans Sulawesi</t>
  </si>
  <si>
    <t>POP_1TNN001</t>
  </si>
  <si>
    <t>POP_1TNN001 KAWANGKOAN GI PLN</t>
  </si>
  <si>
    <t>jl. tonsewer, desa talikuran, kec.tompaso kab. minahasa. dibelakang pacuan kuda.</t>
  </si>
  <si>
    <t>POP_1TMH002</t>
  </si>
  <si>
    <t>POP_1TMH002 PLTP LAHENDONG PLN</t>
  </si>
  <si>
    <t>Jl. Esamatuari Kampung Tondango, Kec. Tomohon Selatan, Kota Tomohon</t>
  </si>
  <si>
    <t>POP_1TNN003</t>
  </si>
  <si>
    <t>POP_1TNN003 Tonsea Lama GI SHELTER PLN</t>
  </si>
  <si>
    <t>Jl. Tondano - Airmadidi, Kec. Hutan, Minahasa, Sulawesi Utara, Indonesia</t>
  </si>
  <si>
    <t>POP_1TNN002</t>
  </si>
  <si>
    <t>POP_1TNN002 TONSEA LAMA GI PLN</t>
  </si>
  <si>
    <t>Jl. Raya Tondano - Airmadidi, Kec. Tondano Utara</t>
  </si>
  <si>
    <t>POP_1MND001</t>
  </si>
  <si>
    <t>POP_1MND001 SULUTTENGGO WILAYAH PLN</t>
  </si>
  <si>
    <t>Jl. Bethesda no. 32 Sario Manado 95116</t>
  </si>
  <si>
    <t>POP_1MND006</t>
  </si>
  <si>
    <t>POP_1MND006 SULUTTENGGO WILAYAH SHELTER PLN</t>
  </si>
  <si>
    <t>Jalan Santo Joseph, Sario, Kota Manado, Sulawesi Utara, Indonesia</t>
  </si>
  <si>
    <t>POP_1MND003</t>
  </si>
  <si>
    <t>POP_1MND003 MANADO CABANG PLN</t>
  </si>
  <si>
    <t>Jl. Ahmad Yani No.6, Sario, Manado, North Sulawesi, Indonesia</t>
  </si>
  <si>
    <t>POP_1MND002</t>
  </si>
  <si>
    <t>POP_1MND002 TELING GI PLN</t>
  </si>
  <si>
    <t>Jl. Tololiu Supit, Kel. Tingkullu, Kec. Wanea</t>
  </si>
  <si>
    <t>POP_1BIT001</t>
  </si>
  <si>
    <t>POP_1BIT001 BITUNG GI PLN</t>
  </si>
  <si>
    <t>Jl. Samratulangi No.32 Kota Bitung Sulawesi Utara</t>
  </si>
  <si>
    <t>POP_1MKS007</t>
  </si>
  <si>
    <t>POP_1MKS007 DAYA GI SHELTER PLN</t>
  </si>
  <si>
    <t>Jl. Kima III Daya Biring Kanaya Kota Makassar Sulawesi Selatan 90241 Indonesia</t>
  </si>
  <si>
    <t>POP_1MKS008</t>
  </si>
  <si>
    <t>POP_1MKS008 PANAKKUKANG GI SHELTER PLN</t>
  </si>
  <si>
    <t>Jl. Letjen Hertasning No.Blok E-24/12 Pandang Panakkukang Kota Makassar Sulawesi Selatan 90222 Indonesia</t>
  </si>
  <si>
    <t>POP_1MRS001</t>
  </si>
  <si>
    <t>POP_1MRS001 MANDAI GI PLN</t>
  </si>
  <si>
    <t>Jl. Perintis Kemerdekaan KM 21</t>
  </si>
  <si>
    <t>POP_1PKJ001</t>
  </si>
  <si>
    <t>POP_1PKJ001 PANGKEP GI SHELTER PLN</t>
  </si>
  <si>
    <t>Jl. Poros Tonasa III - Pangkep</t>
  </si>
  <si>
    <t>POP_1BAR001</t>
  </si>
  <si>
    <t>POP_1BAR001 BARRU GI SHELTER PLN</t>
  </si>
  <si>
    <t>Jl. Pramuka, Barru, 90712, Indonesia</t>
  </si>
  <si>
    <t>POP_1PIN001</t>
  </si>
  <si>
    <t>POP_1PIN001 PINRANG GI SHELTER PLN</t>
  </si>
  <si>
    <t>Jl. Abdullah No. 130 Pinrang</t>
  </si>
  <si>
    <t>POP_1PAL001</t>
  </si>
  <si>
    <t>POP_1PAL001 PALU CABANG SHELTER PLN</t>
  </si>
  <si>
    <t>Jl. R.A. Kartini No. 26 Palu, Sulawesi Tengah 94125</t>
  </si>
  <si>
    <t>POP_1LLK001</t>
  </si>
  <si>
    <t>POP_1LLK001 LOLAK GI SHELTER PLN</t>
  </si>
  <si>
    <t>Jl. Trans Sulawesi KM.9 Ruas Kandang - Amurang,kec. Lolak, kab. Bolamongondow. Sulutenggo</t>
  </si>
  <si>
    <t>POP_1MGW009</t>
  </si>
  <si>
    <t>POP_1MGW009 KUTA RAYON PLN</t>
  </si>
  <si>
    <t>SBU DENPASAR</t>
  </si>
  <si>
    <t>Bali</t>
  </si>
  <si>
    <t>Jalan Sunset Road No.767, Kuta, Kabupaten Badung, Bali 80361, Indonesia</t>
  </si>
  <si>
    <t>POP_1MDN011</t>
  </si>
  <si>
    <t>POP_1MDN011 KITSBU GI ODC PLN</t>
  </si>
  <si>
    <t>Jln Brigjen Katamso</t>
  </si>
  <si>
    <t>POP_1AKK001</t>
  </si>
  <si>
    <t>POP_1AKK001 AEK KANOPAN GI MINI SHELTER PLN</t>
  </si>
  <si>
    <t>Jalan Angkatan No.66, Kualuh Hulu, North Labuhanbatu, North Sumatra 21273, Indonesia</t>
  </si>
  <si>
    <t>POP_1MDN003</t>
  </si>
  <si>
    <t>POP_1MDN003 TITI KUNING GI SHELTER PLN</t>
  </si>
  <si>
    <t>JL. A.H. Nasution / Karya Jasa</t>
  </si>
  <si>
    <t>POP_1BBS003</t>
  </si>
  <si>
    <t>POP_1BBS003_BREBES RAYON PLN</t>
  </si>
  <si>
    <t>Jl. A. Yani No. 124</t>
  </si>
  <si>
    <t>POP_1SRH002</t>
  </si>
  <si>
    <t>POP_1SRH002 PERBAUNGAN GI MINI SHELTER PLN</t>
  </si>
  <si>
    <t>Perbaungan, Serdang Bedagai 20986, Indonesia</t>
  </si>
  <si>
    <t>POP_1BDG002</t>
  </si>
  <si>
    <t>POP_1BDG002_BANDUNG UTARA GI SHELTER PLN</t>
  </si>
  <si>
    <t>SBU BANDUNG</t>
  </si>
  <si>
    <t>JL. SERSAN BADJURI DALAM</t>
  </si>
  <si>
    <t>POP_1JPA001</t>
  </si>
  <si>
    <t>POP_1JPA001_TANJUNG JATI PLTU PLN</t>
  </si>
  <si>
    <t>Jl. Tubanan, Kembang, Jepara, Central Java 59453, Indonesia</t>
  </si>
  <si>
    <t>POP_1BDL001</t>
  </si>
  <si>
    <t>POP_1BDL001 TELUK BETUNG GI SHELTER PLN</t>
  </si>
  <si>
    <t>SBU PALEMBANG</t>
  </si>
  <si>
    <t>Lampung</t>
  </si>
  <si>
    <t>PLN UPT LAMPUNG, Jln. Basuki Rahmat Teluk Betung, Bandar Lampung City 35211, Indonesia</t>
  </si>
  <si>
    <t>POP_1SGL002</t>
  </si>
  <si>
    <t>POP_1SGL002 SUNGAI LIAT ODC PLN</t>
  </si>
  <si>
    <t>Kep. Bangka Belitung</t>
  </si>
  <si>
    <t>Jln. A. Yani (Jalur 2) Komplek Pemda Sungai Liat</t>
  </si>
  <si>
    <t>POP_1PWR004</t>
  </si>
  <si>
    <t>POP_1PWR004_KUTOARJO RAYON PLN</t>
  </si>
  <si>
    <t>Jl. Pangeran Diponegoro, Kutoarjo, Purworejo, Central Java 54251, Indonesia</t>
  </si>
  <si>
    <t>POP_1KWG013</t>
  </si>
  <si>
    <t>POP_1KWG013_TEGALHERANG GI PLN</t>
  </si>
  <si>
    <t>Jl. Kp. Tegal Luhur No.37, Sukamakmur, Telukjambe Timur, Kabupaten Karawang, Jawa Barat, Indonesia</t>
  </si>
  <si>
    <t>POP_1BDL005</t>
  </si>
  <si>
    <t>POP_1BDL005 TARAHAN LAMA GI MINI SHELTER PLN</t>
  </si>
  <si>
    <t>PLN PLTD TARAHAN, Jln. Raya Lintas Km 15 Kec, Ketibung TARAHAN LAMPUNG SELATAN</t>
  </si>
  <si>
    <t>POP_1PWD001</t>
  </si>
  <si>
    <t>POP_1PWD001_PURWODADI REPEATER</t>
  </si>
  <si>
    <t>Jl. Jend S. Parman, Purwodadi, Grobogan, Central Java 58114, Indonesia</t>
  </si>
  <si>
    <t>POP_1BGR005</t>
  </si>
  <si>
    <t>POP_1BGR005 BOGOR TIMUR APJ PLN</t>
  </si>
  <si>
    <t>Jalan Raya Pajajaran, North Bogor, Bogor, West Java 16153, Indonesia</t>
  </si>
  <si>
    <t>POP_1KNG003</t>
  </si>
  <si>
    <t>POP_1KNG003_KUNINGAN GI SHELTER PLN</t>
  </si>
  <si>
    <t>JL. RE MARTADINATA</t>
  </si>
  <si>
    <t>POP_1MGT001</t>
  </si>
  <si>
    <t>POP_1MGT001 MAGETAN UPJ PLN</t>
  </si>
  <si>
    <t>SBU SURABAYA</t>
  </si>
  <si>
    <t>Jawa Timur</t>
  </si>
  <si>
    <t>Jl. Basuki Rachmad No.7, Magetan</t>
  </si>
  <si>
    <t>POP_1BGL001</t>
  </si>
  <si>
    <t>POP_1BGL001 BENGKULU CABANG MINI SHELTER PLN</t>
  </si>
  <si>
    <t>Bengkulu</t>
  </si>
  <si>
    <t>PLN AREA BENGKULU, Jl. Prof. DR. Hazairin No.80, TELUK SEGARA, KOTA BENGKULU</t>
  </si>
  <si>
    <t>POP_1PWK001</t>
  </si>
  <si>
    <t>POP_1PWK001_CIKUMPAY GI PLN</t>
  </si>
  <si>
    <t>Raya Cempaka-Purwakarta, Campaka, Purwakarta 41181, Indonesia</t>
  </si>
  <si>
    <t>POP_1BGR003</t>
  </si>
  <si>
    <t>POP_1BGR003 BOGOR BARU GI PLN</t>
  </si>
  <si>
    <t>Jalan Pin, North Bogor, Bogor, West Java 16154, Indonesia</t>
  </si>
  <si>
    <t>POP_1TNG006</t>
  </si>
  <si>
    <t>POP_1TNG006 JATAKE GI SHELTER PLN</t>
  </si>
  <si>
    <t>Banten</t>
  </si>
  <si>
    <t>Jl. Cikoneng Raya No.20, Jatiuwung, Tangerang City, Banten 15137, Indonesia</t>
  </si>
  <si>
    <t>POP_1SLW005</t>
  </si>
  <si>
    <t>POP_1SLW005_BALAPULANG UPJ PLN</t>
  </si>
  <si>
    <t>Jalur Tegal - Cilacap, Lebaksiu, Tegal, Jawa Tengah 52461, Indonesia</t>
  </si>
  <si>
    <t>POP_1SDA002</t>
  </si>
  <si>
    <t>POP_1SDA002 WARU GI SHELTER-1 PLN</t>
  </si>
  <si>
    <t>Jl. Suningrat, Taman, Sidoarjo 61257, Indonesia</t>
  </si>
  <si>
    <t>POP_1BLA002</t>
  </si>
  <si>
    <t>POP_1BLA002_CEPU RAYON PLN</t>
  </si>
  <si>
    <t>Jl. Ronggolawe, Cepu, Blora 58112, Indonesia</t>
  </si>
  <si>
    <t>POP_1BLG001</t>
  </si>
  <si>
    <t>POP_1BLG001 PORSEA SHELTER PLN</t>
  </si>
  <si>
    <t>Unnamed Road, Jonggi Manulus, Parmaksian, Kabupaten Toba Samosir, Sumatera Utara 22384, Indonesia</t>
  </si>
  <si>
    <t>POP_1PMS001</t>
  </si>
  <si>
    <t>POP_1PMS001 PEMATANG SIANTAR GI SHELTER PLN</t>
  </si>
  <si>
    <t>Jl. Asahan P. Siantar</t>
  </si>
  <si>
    <t>POP_1BLI001</t>
  </si>
  <si>
    <t>POP_1BLI001 BANGLI UJ PLN</t>
  </si>
  <si>
    <t>Jl. Lettu Anom No.4, Bangli 80614</t>
  </si>
  <si>
    <t>POP_1SNG001</t>
  </si>
  <si>
    <t>POP_1SNG001_PAMANUKAN UPJ PLN</t>
  </si>
  <si>
    <t>JL. RANCASARI NO 85 PAMANUKAN KAB SUBANG 41254</t>
  </si>
  <si>
    <t>POP_1PSP002</t>
  </si>
  <si>
    <t>POP_1PSP002 SIDEMPUAN CABANG MINI SHELTER PLN</t>
  </si>
  <si>
    <t>Jalan Sisingamangaraja no. 11 Padangsidimpuan Batunadua, Padang Sidempuan City, North Sumatra 22733, Indonesia</t>
  </si>
  <si>
    <t>POP_1SOR008</t>
  </si>
  <si>
    <t>POP_1SOR008_BANDUNG SELATAN GI PLN</t>
  </si>
  <si>
    <t>JL. RAYA PANGALENGAN</t>
  </si>
  <si>
    <t>POP_1BTL005</t>
  </si>
  <si>
    <t>POP_1BTL005_BANGUNTAPAN GI SHELTER PLN</t>
  </si>
  <si>
    <t>Jalan Wonosari, Banguntapan, Kabupaten Bantul, Daerah Istimewa Yogyakarta 55198, Indonesia</t>
  </si>
  <si>
    <t>POP_1SMN003</t>
  </si>
  <si>
    <t>POP_1SMN003_KENTUNGAN GI SHELTER PLN</t>
  </si>
  <si>
    <t>Jl. Kaliurang, Ngaglik, Sleman 55581, Indonesia</t>
  </si>
  <si>
    <t>POP_1BDG001</t>
  </si>
  <si>
    <t>POP_1BDG001_BANDUNG UTARA GI PLN</t>
  </si>
  <si>
    <t>POP_1KLN003</t>
  </si>
  <si>
    <t>POP_1KLN003_KLATEN KOTA UP PLN</t>
  </si>
  <si>
    <t>Jl. Pemuda, Klatentengah, Klaten, Central Java 57412, Indonesia</t>
  </si>
  <si>
    <t>POP_1BYL001</t>
  </si>
  <si>
    <t>POP_1BYL001_BOYOLALI RAYON PLN</t>
  </si>
  <si>
    <t>Jl. Lembanyung, Boyolali, Central Java 57316, Indonesia</t>
  </si>
  <si>
    <t>POP_1SBY009</t>
  </si>
  <si>
    <t>POP_1SBY009 KETINTANG ICON+ REGIONAL JAWA TIMUR</t>
  </si>
  <si>
    <t>Ketintang Baru I No. 1-3, Gayungan, Surabaya, East Java 60231, Indonesia</t>
  </si>
  <si>
    <t>POP_1NGW002</t>
  </si>
  <si>
    <t>POP_1NGW002 NGAWI UP PLN</t>
  </si>
  <si>
    <t>Jl. Jaksa Agung Suprapto No. 37, Ngawi, East Java 63211, Indonesia</t>
  </si>
  <si>
    <t>POP_1PRW001</t>
  </si>
  <si>
    <t>POP_1PRW001 PAGELARAN GI MINI SHELTER PLN</t>
  </si>
  <si>
    <t>PLN GI PAGELARAN, Jln. Raya Ganjaran Km 42 Pringsewu - Tanggamus, Lampung 35372, Indonesia</t>
  </si>
  <si>
    <t>POP_1BLT001</t>
  </si>
  <si>
    <t>POP_1BLT001 BLITAR UP PLN</t>
  </si>
  <si>
    <t>Jl. Ahmad Yani No.23 Blitar</t>
  </si>
  <si>
    <t>POP_1BYL002</t>
  </si>
  <si>
    <t>POP_1BYL002_MOJOSONGO GI PLN</t>
  </si>
  <si>
    <t>Jl. Ampel/Solo-Boyolali, Mojosongo, Boyolali 57322, Indonesia</t>
  </si>
  <si>
    <t>POP_1SOR016</t>
  </si>
  <si>
    <t>POP_1SOR016_SOREANG UPJ PLN</t>
  </si>
  <si>
    <t>JL. RAYA CIBURIAL</t>
  </si>
  <si>
    <t>POP_1CBN002</t>
  </si>
  <si>
    <t>POP_1CBN002_CANGKRING GI PLN</t>
  </si>
  <si>
    <t>JL. KODYA</t>
  </si>
  <si>
    <t>POP_1MDN014</t>
  </si>
  <si>
    <t>POP_1MDN014 PIKITRING ODC PLN</t>
  </si>
  <si>
    <t>Jln Cipto Medan</t>
  </si>
  <si>
    <t>POP_1BYW010</t>
  </si>
  <si>
    <t>POP_1BYW010 JAJAG UPJ PLN</t>
  </si>
  <si>
    <t>Jalan Ahmad Yani Jajag</t>
  </si>
  <si>
    <t>POP_1SBY004</t>
  </si>
  <si>
    <t>POP_1SBY004 RUNGKUT UPJ PLN</t>
  </si>
  <si>
    <t>Jl. Rungkut Industri 8/27, Surabaya</t>
  </si>
  <si>
    <t>POP_1SLW003</t>
  </si>
  <si>
    <t>POP_1SLW003_SLAWI RAYON PLN</t>
  </si>
  <si>
    <t>Jl. Raya Adiwerna Selatan, Slawi, Tegal, Central Java 52411, Indonesia</t>
  </si>
  <si>
    <t>POP_1GGP006</t>
  </si>
  <si>
    <t>POP_1GGP006 KEMBANGAN GIS SHELTER PLN</t>
  </si>
  <si>
    <t>Jl. Pln, Kembangan, West Jakarta City, Jakarta 11610, Indonesia</t>
  </si>
  <si>
    <t>POP_1CLP001</t>
  </si>
  <si>
    <t>POP_1CLP001_SIDAREJA RAYON PLN</t>
  </si>
  <si>
    <t>Jl. Jendral Sudirman, Sidareja, Cilacap 53261, Indonesia</t>
  </si>
  <si>
    <t>POP_1KYB044</t>
  </si>
  <si>
    <t>POP_1KYB044 DUREN TIGA GIS PLN</t>
  </si>
  <si>
    <t>Jalan Duren Tiga Selatan No.1A, Pancoran, Kota Jakarta Selatan, Daerah Khusus Ibukota Jakarta 12760, Republic of Indonesia</t>
  </si>
  <si>
    <t>POP_1MJL003</t>
  </si>
  <si>
    <t>POP_1MJL003_JATIWANGI UPJ PLN</t>
  </si>
  <si>
    <t>Jalan Raya Cirebon-Bandung, Jatiwangi, Kabupaten Majalengka, Jawa Barat 45454, Indonesia</t>
  </si>
  <si>
    <t>POP_1PKL002</t>
  </si>
  <si>
    <t>POP_1PKL002_KEDUNGWUNI RAYON PLN</t>
  </si>
  <si>
    <t>Wonopringgo, Pekalongan 51181, Indonesia</t>
  </si>
  <si>
    <t>POP_1MDN001</t>
  </si>
  <si>
    <t>POP_1MDN001 GLUGUR MEDAN GI SHELTER PLN</t>
  </si>
  <si>
    <t>Jl K.L Yossudarso Glugur Komp PLN</t>
  </si>
  <si>
    <t>POP_1SGR007</t>
  </si>
  <si>
    <t>POP_1SGR007 TEJAKULA UP PLN</t>
  </si>
  <si>
    <t>Jalan Tejakula - Tianyar, Tejakula, Buleleng, Bali 81173, Indonesia</t>
  </si>
  <si>
    <t>POP_1PML001</t>
  </si>
  <si>
    <t>POP_1PML001_COMAL RAYON PLN</t>
  </si>
  <si>
    <t>Comal, Pemalang 52363, Indonesia</t>
  </si>
  <si>
    <t>POP_1SGR001</t>
  </si>
  <si>
    <t>POP_1SGR001 PEMARON GI SHELTER PLN</t>
  </si>
  <si>
    <t>Jl. Raya Seririt Singaraja KM6, Desa Pemaron. Telp 0362-41027</t>
  </si>
  <si>
    <t>POP_1CBN001</t>
  </si>
  <si>
    <t>POP_1CBN001_CIREBON APJ PLN</t>
  </si>
  <si>
    <t>JL. TUPAREV</t>
  </si>
  <si>
    <t>POP_1BDG004</t>
  </si>
  <si>
    <t>POP_1BDG004_PT ICON+ SUPRATMAN PLN</t>
  </si>
  <si>
    <t>JL. WR SUPRATMAN NO.58</t>
  </si>
  <si>
    <t>POP_1CJR002</t>
  </si>
  <si>
    <t>POP_1CJR002_CIANJUR GI SHELTER PLN</t>
  </si>
  <si>
    <t>Warung Seuseupan, Cugenang, Cianjur 43252, Indonesia</t>
  </si>
  <si>
    <t>POP_1MJK002</t>
  </si>
  <si>
    <t>POP_1MJK002 MOJOSARI UP PLN</t>
  </si>
  <si>
    <t>Jl. Pemuda No.78, Mojosari Mojokerto</t>
  </si>
  <si>
    <t>POP_1BLA001</t>
  </si>
  <si>
    <t>POP_1BLA001_BLORA GI SHELTER PLN</t>
  </si>
  <si>
    <t>Jalan Purwodadi Blora, Kecamatan Blora, Kabupaten Blora, Jawa Tengah 58213, Indonesia</t>
  </si>
  <si>
    <t>POP_1CJR003</t>
  </si>
  <si>
    <t>POP_1CJR003_CIANJUR LAMA APJ PLN</t>
  </si>
  <si>
    <t>Jl Siti Jenab No 2 Cianjur 43211, Tlp 0263-266222 Fax 0263-261823</t>
  </si>
  <si>
    <t>POP_1CKG016</t>
  </si>
  <si>
    <t>POP_1CKG016 PULOGADUNG GI SHELTER PLN</t>
  </si>
  <si>
    <t>Jalan Pulogadung No.42, Cakung, East Jakarta City, Jakarta 13920, Indonesia</t>
  </si>
  <si>
    <t>POP_1SMG012</t>
  </si>
  <si>
    <t>POP_1SMG012_SEMARANG AREA PLN</t>
  </si>
  <si>
    <t>Jalan Tanjung, Semarang Tengah, Kota Semarang, Jawa Tengah 50132, Indonesia</t>
  </si>
  <si>
    <t>POP_1SGR005</t>
  </si>
  <si>
    <t>POP_1SGR005 BALI UTARA AREA PLN</t>
  </si>
  <si>
    <t>Jalan Udayana, Buleleng, Buleleng, Bali 81116, Indonesia</t>
  </si>
  <si>
    <t>POP_1CLP004</t>
  </si>
  <si>
    <t>POP_1CLP004_KROYA ODC</t>
  </si>
  <si>
    <t>Jl. Lettu Suparto, Kroya, Cilacap 53282, Indonesia</t>
  </si>
  <si>
    <t>POP_1SBG002</t>
  </si>
  <si>
    <t>POP_1SBG002 RANTING BARUS ODC PLN</t>
  </si>
  <si>
    <t>Unnamed Road, Barus, Tapanuli Tengah 22564, Indonesia</t>
  </si>
  <si>
    <t>POP_1CMH001</t>
  </si>
  <si>
    <t>POP_1CMH001_CIMAHI KOTA UPJ/CIMAHI APJ PLN</t>
  </si>
  <si>
    <t>JL. Raya Jenderal Amir Mahmud, No. 675, Cimahi, West Java</t>
  </si>
  <si>
    <t>POP_1CMS003</t>
  </si>
  <si>
    <t>POP_1CMS003_PANGANDARAN GI PLN</t>
  </si>
  <si>
    <t>Jalur Banjar - Pangandaran, Pangandaran, Ciamis 46396, Indonesia</t>
  </si>
  <si>
    <t>POP_1CPT008</t>
  </si>
  <si>
    <t>POP_1CPT008 SERPONG GI PLN</t>
  </si>
  <si>
    <t>Masjid Ar Rohman, Muncul, Setu, South Tangerang City 15314, Indonesia</t>
  </si>
  <si>
    <t>POP_1DPR002</t>
  </si>
  <si>
    <t>POP_1DPR002 PADANG SAMBIAN GI PLN</t>
  </si>
  <si>
    <t>Jl. Buana Raya Denpasar 80117. Telp 0361-480300</t>
  </si>
  <si>
    <t>POP_1DPR003</t>
  </si>
  <si>
    <t>POP_1DPR003 PESANGGARAN GI PLN</t>
  </si>
  <si>
    <t>Jl. By Pass I. Gusti Ngurah Rai, South Denpasar, Denpasar, Bali 80222, Indonesia</t>
  </si>
  <si>
    <t>POP_1TJP015</t>
  </si>
  <si>
    <t>POP_1TJP015 MUARA KARANG SHELTER PLN</t>
  </si>
  <si>
    <t>Jalan Pluit Karang Ayu Barat No.5, Penjaringan, Kota Jakarta Utara, Daerah Khusus Ibukota Jakarta 14450, Indonesia</t>
  </si>
  <si>
    <t>POP_1GGP005</t>
  </si>
  <si>
    <t>POP_1GGP005 KEBON JERUK GIS SHELTER PLN</t>
  </si>
  <si>
    <t>Jl. Budhi Raya No.89, Kebonjeruk, West Jakarta City, Jakarta 11530, Indonesia</t>
  </si>
  <si>
    <t>POP_1GGP010</t>
  </si>
  <si>
    <t>POP_1GGP010 MANGGA BESAR GIS PLN</t>
  </si>
  <si>
    <t>Jl. Mangga Besar 7 No.27, Tamansari, West Jakarta City, Jakarta 11170, Indonesia</t>
  </si>
  <si>
    <t>POP_1PDG005</t>
  </si>
  <si>
    <t>POP_1PDG005 SAKETI GI PLN</t>
  </si>
  <si>
    <t>Raya Malingping, Saketi, Pandeglang 42273, Indonesia</t>
  </si>
  <si>
    <t>POP_1GGP011</t>
  </si>
  <si>
    <t>POP_1GGP011 PPE SHELTER PLN</t>
  </si>
  <si>
    <t>Pt Pln [persero], Jl. Aipda Ks. Tubun Raya No.2, Palmerah, West Jakarta City 11420, Indonesia</t>
  </si>
  <si>
    <t>POP_1BSB002</t>
  </si>
  <si>
    <t>POP_1BSB002 TANJUNG UBAN GI SHELTER PLN</t>
  </si>
  <si>
    <t>SBU PEKANBARU</t>
  </si>
  <si>
    <t>Kep. Riau</t>
  </si>
  <si>
    <t>Jl. Indunsuri, Tj. Uban Sel., Bintan Utara, Kabupaten Bintan, Kepulauan Riau 29152</t>
  </si>
  <si>
    <t>POP_1GIN003</t>
  </si>
  <si>
    <t>POP_1GIN003 PAYANGAN GI SHELTER PLN</t>
  </si>
  <si>
    <t>Jl. Raya Payangan Gianyar 80572. Telp 0361-980420</t>
  </si>
  <si>
    <t>POP_1GIN004</t>
  </si>
  <si>
    <t>POP_1GIN004 GIANYAR RAYON PLN</t>
  </si>
  <si>
    <t>Jalan Kebo Iwa No.2C, Gianyar, Gianyar, Bali 80511, Indonesia</t>
  </si>
  <si>
    <t>POP_1GNT001</t>
  </si>
  <si>
    <t>POP_1GNT001 GUNUNG TUA GI ODC PLN</t>
  </si>
  <si>
    <t>JL. Rantau Prapat - Sidempuan</t>
  </si>
  <si>
    <t>POP_1CPT011</t>
  </si>
  <si>
    <t>POP_1CPT011 BINTARO GIS SHELTER PLN</t>
  </si>
  <si>
    <t>Jalan Mandar I, Pondok Aren, Kota Tangerang Selatan, Banten 15225, Indonesia</t>
  </si>
  <si>
    <t>POP_1NPH002</t>
  </si>
  <si>
    <t>POP_1NPH002_PADALARANG GI SHELTER PLN</t>
  </si>
  <si>
    <t>Raya Purwakarta, Padalarang, West Bandung, West Java 40553, Indonesia</t>
  </si>
  <si>
    <t>POP_1GRT003</t>
  </si>
  <si>
    <t>POP_1GRT003_GARUT APJ PLN</t>
  </si>
  <si>
    <t>JL. OTTO ISKANDAR DINATA</t>
  </si>
  <si>
    <t>POP_1PWR002</t>
  </si>
  <si>
    <t>POP_1PWR002_PURWOREJO RAYON/UPJ PLN</t>
  </si>
  <si>
    <t>Ahmad Yani, Purworejo, Central Java 54151, Indonesia</t>
  </si>
  <si>
    <t>POP_1RKB003</t>
  </si>
  <si>
    <t>POP_1RKB003 RANGKAS BITUNG GI PLN</t>
  </si>
  <si>
    <t>Jl. Rawasari, Rangkasbitung, Lebak 42312, Indonesia</t>
  </si>
  <si>
    <t>POP_1KLN005</t>
  </si>
  <si>
    <t>POP_1KLN005_TULUNG RAYON PLN</t>
  </si>
  <si>
    <t>Tulung, Klaten, Central Java 57482, Indonesia</t>
  </si>
  <si>
    <t>POP_1JMB003</t>
  </si>
  <si>
    <t>POP_1JMB003 JAMBI CABANG MINI SHELTER PLN</t>
  </si>
  <si>
    <t>Jambi</t>
  </si>
  <si>
    <t>PLN AREA JAMBI, Jln. Urip Sumoharjo No. 2 Telanai Pura, Jambi City 36361, Indonesia</t>
  </si>
  <si>
    <t>POP_1WNG003</t>
  </si>
  <si>
    <t>POP_1WNG003_NGUNTORONADI GI</t>
  </si>
  <si>
    <t>Unnamed Road, Nguntoronadi, Wonogiri, Jawa Tengah 57671, Indonesia</t>
  </si>
  <si>
    <t>POP_1PWT005</t>
  </si>
  <si>
    <t>POP_1PWT005_PURWOKERTO UJT PLN</t>
  </si>
  <si>
    <t>Jl. Jend. Gatot Subroto, East Purwokerto, Banyumas, Indonesia</t>
  </si>
  <si>
    <t>POP_1SBY005</t>
  </si>
  <si>
    <t>POP_1SBY005 DUKUH KUPANG UPJ PLN</t>
  </si>
  <si>
    <t>Jl. Raya Dukuh Kupang No.157, Surabaya</t>
  </si>
  <si>
    <t>POP_1BJN001</t>
  </si>
  <si>
    <t>POP_1BJN001 BABAT GI SHELTER PLN</t>
  </si>
  <si>
    <t>Jl. Patung Sapi, Baureno, Bojonegoro, Jawa Timur 62192, Indonesia</t>
  </si>
  <si>
    <t>POP_1SGN001</t>
  </si>
  <si>
    <t>POP_1SGN001_SRAGEN RAYON PLN</t>
  </si>
  <si>
    <t>Jl. R. A. Kartini, Sragen, Central Java 57211, Indonesia</t>
  </si>
  <si>
    <t>POP_1KYB015</t>
  </si>
  <si>
    <t>POP_1KYB015 BULUNGAN AP SHELTER PLN</t>
  </si>
  <si>
    <t>Jl. Sisingamangaraja No.1, Gunung, Kby. Baru, Kota Jakarta Selatan, Daerah Khusus Ibukota Jakarta 12120, Indonesia</t>
  </si>
  <si>
    <t>POP_1SBM010</t>
  </si>
  <si>
    <t>POP_1SBM010_PELABUHAN RATU GI SHELTER PLN</t>
  </si>
  <si>
    <t>Jalan Bhayangkara No.11, Pelabuhan Ratu, Sukabumi, Jawa Barat 43364, Republic of Indonesia</t>
  </si>
  <si>
    <t>POP_1KWG003</t>
  </si>
  <si>
    <t>POP_1KWG003_KOSAMBI BARU GI SHELTER PLN</t>
  </si>
  <si>
    <t>JL. RAYA KOSAMBI – KLARI, KARAWANG, JAWA BARAT</t>
  </si>
  <si>
    <t>POP_1BBS002</t>
  </si>
  <si>
    <t>POP_1BBS002_BUMIAYU ODC</t>
  </si>
  <si>
    <t>Jl. Yudhakerti, Bumiayu, Brebes 52273, Indonesia</t>
  </si>
  <si>
    <t>POP_1GGP009</t>
  </si>
  <si>
    <t>POP_1GGP009 KETAPANG GIS PLN</t>
  </si>
  <si>
    <t>Jl. Kh. Zaenul Arifin No.75, Tamansari, West Jakarta City, Jakarta 11140, Indonesia</t>
  </si>
  <si>
    <t>POP_1GGP014</t>
  </si>
  <si>
    <t>POP_1GGP014 DURI KOSAMBI SHELTER PLN</t>
  </si>
  <si>
    <t>Jalan Duri Cengkareng Raya No.32, Cengkareng, Kota Jakarta Barat, Daerah Khusus Ibukota Jakarta 11750, Indonesia</t>
  </si>
  <si>
    <t>POP_1MGW002</t>
  </si>
  <si>
    <t>POP_1MGW002 KAPAL GI SHELTER PLN</t>
  </si>
  <si>
    <t>Jl. Abianbase Mengwi Kapal, Badung 80351. Telp 0361-4427313</t>
  </si>
  <si>
    <t>POP_1SIT002</t>
  </si>
  <si>
    <t>POP_1SIT002 SITUBONDO APJ PLN</t>
  </si>
  <si>
    <t>Jl. Cempaka, Situbondo 68351, Indonesia</t>
  </si>
  <si>
    <t>POP_1TBL001</t>
  </si>
  <si>
    <t>POP_1TBL001 TOBOALI ODC PLN</t>
  </si>
  <si>
    <t>PLN RAYON TOBOALI, Jln. Puput Raya No. 1 Toboali, South Bangka, Bangka Belitung Islands 33783, Indonesia</t>
  </si>
  <si>
    <t>POP_1SNG004</t>
  </si>
  <si>
    <t>POP_1SNG004_SUKAMANDI GI PLN</t>
  </si>
  <si>
    <t>Unnamed Road, Ciasem, Subang, West Java 41256, Indonesia</t>
  </si>
  <si>
    <t>POP_1MJK003</t>
  </si>
  <si>
    <t>POP_1MJK003 MOJOKERTO APJ PLN</t>
  </si>
  <si>
    <t>Jl. RA. Basuni No.67, Sooko Mojokerto</t>
  </si>
  <si>
    <t>POP_1SOR009</t>
  </si>
  <si>
    <t>POP_1SOR009_BANDUNG SELATAN GITET</t>
  </si>
  <si>
    <t>POP_1MSK001</t>
  </si>
  <si>
    <t>POP_1MSK001 MUARA SABAK GI ODC PLN</t>
  </si>
  <si>
    <t>MUARA SABAK GI ODC PLN</t>
  </si>
  <si>
    <t>POP_1PLG014</t>
  </si>
  <si>
    <t>POP_1PLG014 KITSBS MINI SHELTER PLN</t>
  </si>
  <si>
    <t>Sumatera Selatan</t>
  </si>
  <si>
    <t>Pt. Pln, Jalan Demang Lebar Daun, Ilir Timur I, Palembang City 30151, Indonesia</t>
  </si>
  <si>
    <t>POP_1PLG009</t>
  </si>
  <si>
    <t>POP_1PLG009 TALANG RATU GI SHELTER PLN</t>
  </si>
  <si>
    <t>PLN GI TALANG RATU,Jl. Srijaya, Alang Alang Lebar, Palembang City, South Sumatra 30151, Indonesia</t>
  </si>
  <si>
    <t>POP_1SMG014</t>
  </si>
  <si>
    <t>POP_1SMG014_BSB GI PLN</t>
  </si>
  <si>
    <t>Jalan Ciremai, Mijen, Kota Semarang, Jawa Tengah 50211, Indonesia</t>
  </si>
  <si>
    <t>POP_1SBY017</t>
  </si>
  <si>
    <t>POP_1SBY017 WISMA SIER RUNGKUT</t>
  </si>
  <si>
    <t>Jl. Rungkut Industri Raya</t>
  </si>
  <si>
    <t>POP_1MRB001</t>
  </si>
  <si>
    <t>POP_1MRB001 MUARA BUNGO GI SHELTER PLN</t>
  </si>
  <si>
    <t>PLN GI MUARA BUNGO, Jalan Mesjid, Batin III, Lintas Sumatera KM 7 Bungo 37211, Indonesia</t>
  </si>
  <si>
    <t>POP_1CPT004</t>
  </si>
  <si>
    <t>POP_1CPT004 LENGKONG GI PLN</t>
  </si>
  <si>
    <t>Serpong, South Tangerang City, Banten 15310, Indonesia</t>
  </si>
  <si>
    <t>POP_1JBG003</t>
  </si>
  <si>
    <t>POP_1JBG003 JOMBANG UPJ PLN</t>
  </si>
  <si>
    <t>Jl. Brigjen Katamso No 22B, Jombang</t>
  </si>
  <si>
    <t>POP_1BDL010</t>
  </si>
  <si>
    <t>POP_1BDL010 DISTRIBUSI LAMPUNG PLN</t>
  </si>
  <si>
    <t>Jl. Zaenal Abidin Pagar Alam No.7, Rajabasa, Kota Bandar Lampung, Lampung 35141, Indonesia</t>
  </si>
  <si>
    <t>POP_1TNA018</t>
  </si>
  <si>
    <t>POP_1TNA018 GAMBIR BARU GI PLN</t>
  </si>
  <si>
    <t>Jalan Sunter Kemayoran No.55, Tanjung Priok, North Jakarta City, Jakarta 14360, Indonesia</t>
  </si>
  <si>
    <t>POP_1MAD001</t>
  </si>
  <si>
    <t>POP_1MAD001 MADIUN APJ PLN</t>
  </si>
  <si>
    <t>Jl. Letjen Haryono No.30, Madiun</t>
  </si>
  <si>
    <t>POP_1CPT006</t>
  </si>
  <si>
    <t>POP_1CPT006 PETUKANGAN GI PLN</t>
  </si>
  <si>
    <t>Jl. PLN No.113, Pondok Aren, South Tangerang City, Banten 15225, Indonesia</t>
  </si>
  <si>
    <t>POP_1CLG003</t>
  </si>
  <si>
    <t>POP_1CLG003 ASAHIMAS GI PLN</t>
  </si>
  <si>
    <t>Jl. Brigadir Jenderal Katamso, Ciwandan, Cilegon, Banten 42447, Indonesia</t>
  </si>
  <si>
    <t>POP_1SRP001</t>
  </si>
  <si>
    <t>POP_1SRP001 BALI TIMUR AJ PLN</t>
  </si>
  <si>
    <t>Jl. Raya Batutabih No. 53, Klungkung</t>
  </si>
  <si>
    <t>POP_1MBL001</t>
  </si>
  <si>
    <t>POP_1MBL001 SOROLANGUN TOWER 107 SHELTER</t>
  </si>
  <si>
    <t>TOWER 107, Jln. Lintas Sumatera Desa Limbur Tembesi, Bathin VIII Terusan, Karang Jaya, Musi Rawas, South Sumatra, Indonesia</t>
  </si>
  <si>
    <t>POP_1SBY016</t>
  </si>
  <si>
    <t>POP_1SBY016 GEDUNG SIGMA</t>
  </si>
  <si>
    <t>Jl. Citra Raya Utama Surabaya</t>
  </si>
  <si>
    <t>POP_1BYW003</t>
  </si>
  <si>
    <t>POP_1BYW003 BANYUWANGI APJ PLN</t>
  </si>
  <si>
    <t>Jalan Banterang, Kecamatan Banyuwangi, Kabupaten Banyuwangi, Jawa Timur 68411, Indonesia</t>
  </si>
  <si>
    <t>POP_1BYW002</t>
  </si>
  <si>
    <t>POP_1BYW002 GENTENG UPJ PLN</t>
  </si>
  <si>
    <t>Jalan Diponegoro, Gambiran, Kabupaten Banyuwangi, Jawa Timur 68486, Indonesia</t>
  </si>
  <si>
    <t>POP_1SKT001</t>
  </si>
  <si>
    <t>POP_1SKT001_JAJAR GI PLN</t>
  </si>
  <si>
    <t>Jl. Profesor Dokter Soeharso, Laweyan, Surakarta City, Central Java 57144, Indonesia</t>
  </si>
  <si>
    <t>POP_1PKB001</t>
  </si>
  <si>
    <t>POP_1PKB001 BETUNG GI SHELTER PLN</t>
  </si>
  <si>
    <t>POP_1CMH004</t>
  </si>
  <si>
    <t>POP_1CMH004_CIBABAT 2 GIS PLN</t>
  </si>
  <si>
    <t>Jalan Mahar Martanegara No.105, Cimahi Tengah, Cimahi, Jawa Barat 40522, Indonesia</t>
  </si>
  <si>
    <t>POP_1SOR002</t>
  </si>
  <si>
    <t>POP_1SOR002_UJUNGBERUNG GI PLN</t>
  </si>
  <si>
    <t>JL. RAYA CINUNUK, UJUNG BERUNG</t>
  </si>
  <si>
    <t>POP_1NGA007</t>
  </si>
  <si>
    <t>POP_1NGA007 GILIMANUK RAYON PLN</t>
  </si>
  <si>
    <t>Jl Jalak Putih gg. VI, Lingkungan Arum Timur Gilimanuk</t>
  </si>
  <si>
    <t>POP_1KWG002</t>
  </si>
  <si>
    <t>POP_1KWG002_KOSAMBI BARU GI PLN</t>
  </si>
  <si>
    <t>POP_1GSK002</t>
  </si>
  <si>
    <t>POP_1GSK002 GRESIK GITET PLN</t>
  </si>
  <si>
    <t>Jalan Harun Thohir No.129, Kecamatan Gresik, Kabupaten Gresik, Jawa Timur 61111, Indonesia</t>
  </si>
  <si>
    <t>POP_1DPR001</t>
  </si>
  <si>
    <t>POP_1DPR001 BALI APD / DENPASAR APD PLN</t>
  </si>
  <si>
    <t>Jl. Diponegoro No.17-41, West Denpasar, Denpasar, Bali 80232, Indonesia</t>
  </si>
  <si>
    <t>POP_1KDR004</t>
  </si>
  <si>
    <t>POP_1KDR004 KEDIRI APJ PLN</t>
  </si>
  <si>
    <t>Jl. Jend Basuki  Rahmad No.1, Kota, Kediri City, East Java 64129, Indonesia</t>
  </si>
  <si>
    <t>POP_1SMN002</t>
  </si>
  <si>
    <t>POP_1SMN002_SLEMAN RAYON PLN</t>
  </si>
  <si>
    <t>Jl. Pramuka, Sleman, 55511, Indonesia</t>
  </si>
  <si>
    <t>POP_1CMS002</t>
  </si>
  <si>
    <t>POP_1CMS002_CIAMIS GI SHELTER PLN</t>
  </si>
  <si>
    <t>Jalan Mr. Iwa Kusuma Sumantri, Ciamis, Ciamis, West Java 46211, Indonesia</t>
  </si>
  <si>
    <t>POP_1CLG005</t>
  </si>
  <si>
    <t>POP_1CLG005 CILEGON BARU GITET 500KV PLN</t>
  </si>
  <si>
    <t>Jl. Raya Merak, Grogol, Cilegon, Banten 42436, Indonesia</t>
  </si>
  <si>
    <t>POP_1CKG003</t>
  </si>
  <si>
    <t>POP_1CKG003 CAWANG ACC PLN</t>
  </si>
  <si>
    <t>Jl. Mayor Jendral Sutoyo, Kramatjati, East Jakarta City, Jakarta 13640, Indonesia</t>
  </si>
  <si>
    <t>POP_1CKG001</t>
  </si>
  <si>
    <t>POP_1CKG001 CAWANG BARU GITET 500KV PLN</t>
  </si>
  <si>
    <t>JL Letjend Sutoyo Cililitan Kramat Jati Jakarta Timur</t>
  </si>
  <si>
    <t>POP_1KWG004</t>
  </si>
  <si>
    <t>POP_1KWG004_TELUK JAMBE GI 150 KV PLN</t>
  </si>
  <si>
    <t>Jl. Surya Utama, Ciampel, Karawang, West Java 41363, Indonesia</t>
  </si>
  <si>
    <t>POP_1PGP001</t>
  </si>
  <si>
    <t>POP_1PGP001 BANGKA CABANG/PANGKAL PINANG MINI SHELTER PLN</t>
  </si>
  <si>
    <t>PLN CABANG BANGKA, Jln. Sudirman No. 180 Pangkal Pinang, Bangka Belitung</t>
  </si>
  <si>
    <t>POP_1PMS002</t>
  </si>
  <si>
    <t>POP_1PMS002 PERDAGANGAN RAYON ODC PLN</t>
  </si>
  <si>
    <t>Jalan Perdagangan I, Bandar, Simalungun</t>
  </si>
  <si>
    <t>POP_1PMK001</t>
  </si>
  <si>
    <t>POP_1PMK001 PAMEKASAN APJ PLN</t>
  </si>
  <si>
    <t>Jl. Jokotole No. 127A, Pamekasan, East Java 69317, Indonesia</t>
  </si>
  <si>
    <t>POP_1LBP002</t>
  </si>
  <si>
    <t>POP_1LBP002 PAYAGELI GI SHELTER PLN</t>
  </si>
  <si>
    <t>Jl.Medan Binjai Km 7,5 Gg. Mesjid</t>
  </si>
  <si>
    <t>POP_1MRE001</t>
  </si>
  <si>
    <t>POP_1MRE001 BUKIT ASAM GI SHELTER PLN</t>
  </si>
  <si>
    <t>PLN GI BUKIT ASAM, Jln. Lingga Raya Bukit Asam Tanjung Enim-Muara Enim, Lawang Kidul, Muara Enim, South Sumatra 31712, Indonesia</t>
  </si>
  <si>
    <t>POP_1SPA005</t>
  </si>
  <si>
    <t>POP_1SPA005_RAJAPOLAH UPJ PLN</t>
  </si>
  <si>
    <t>JL. CIAWI RAJAPOLAH</t>
  </si>
  <si>
    <t>POP_1KYB009</t>
  </si>
  <si>
    <t>POP_1KYB009 DANAYASA GIS PLN</t>
  </si>
  <si>
    <t>Jl. Jend. Sudirman No.Lot 12, Kebayoran Baru, South Jakarta City, Jakarta 12190, Indonesia</t>
  </si>
  <si>
    <t>POP_1PML003</t>
  </si>
  <si>
    <t>POP_1PML003_PEMALANG UP PLN</t>
  </si>
  <si>
    <t>Jalan Pemuda, Pemalang, Pemalang, Central Java 52313, Indonesia</t>
  </si>
  <si>
    <t>POP_1SGR003</t>
  </si>
  <si>
    <t>POP_1SGR003 GEROGAK RAYON PLN</t>
  </si>
  <si>
    <t>Jl. Seririt-Gilimanuk Gerokgak</t>
  </si>
  <si>
    <t>POP_1YYK001</t>
  </si>
  <si>
    <t>POP_1YYK001_YOGYAKARTA UTARA MANGKUBUMI UPJ PLN</t>
  </si>
  <si>
    <t>Jl. Kampung Jogoyudan No.646, Jetis, Yogyakarta City 55233, Indonesia</t>
  </si>
  <si>
    <t>POP_1BDG003</t>
  </si>
  <si>
    <t>POP_1BDG003_BANDUNG TIMUR UPJ PLN</t>
  </si>
  <si>
    <t>JL. PHH MUSTOFA NO.45</t>
  </si>
  <si>
    <t>POP_1TJP003</t>
  </si>
  <si>
    <t>POP_1TJP003 ANGKE GI PLN</t>
  </si>
  <si>
    <t>Jl. Jembatan Tiga No.1B, Penjaringan, North Jakarta City, Jakarta 14450, Indonesia</t>
  </si>
  <si>
    <t>POP_1KWG011</t>
  </si>
  <si>
    <t>POP_1KWG011_PINAYUNGAN GI SHELTER PLN</t>
  </si>
  <si>
    <t>Jalan Maligi Raya, Telukjambe Timur, Kabupaten Karawang, Jawa Barat 41361, Republic of Indonesia</t>
  </si>
  <si>
    <t>POP_1MJL002</t>
  </si>
  <si>
    <t>POP_1MJL002_KADIPATEN GI SHELTER PLN</t>
  </si>
  <si>
    <t>JL. LEUWISEENG KALER</t>
  </si>
  <si>
    <t>POP_1MLG001</t>
  </si>
  <si>
    <t>POP_1MLG001 NGANTANG UP PLN</t>
  </si>
  <si>
    <t>Jalan Raya Ngantang, Ngantang, Malang, Jawa Timur 65392, Indonesia</t>
  </si>
  <si>
    <t>POP_1WNG002</t>
  </si>
  <si>
    <t>POP_1WNG002_JATISRONO RAYON PLN</t>
  </si>
  <si>
    <t>Wonogiri-Ponorogo, Jatisrono, Wonogiri 57691, Indonesia</t>
  </si>
  <si>
    <t>POP_1BDL011</t>
  </si>
  <si>
    <t>POP_1BDL011 Tanjung Karang Lampung GI PLN</t>
  </si>
  <si>
    <t>Jl. Diponegoro, Tj. Karang Pusat, Kota Bandar Lampung, Lampung 35213, Indonesia</t>
  </si>
  <si>
    <t>POP_1KDR002</t>
  </si>
  <si>
    <t>POP_1KDR002 BANARAN GI SHELTER PLN</t>
  </si>
  <si>
    <t>Jl. Kapten Piere Tendean, Pesantren, Kediri City, East Java 64133, Indonesia</t>
  </si>
  <si>
    <t>POP_1KYB027</t>
  </si>
  <si>
    <t>POP_1KYB027 PONDOK INDAH GI SHELTER PLN</t>
  </si>
  <si>
    <t>Jl. Batan No.24, Cilandak, South Jakarta City, Jakarta 12440, Indonesia</t>
  </si>
  <si>
    <t>POP_1TNA014</t>
  </si>
  <si>
    <t>POP_1TNA014 KEBON SIRIH GIS PLN</t>
  </si>
  <si>
    <t>Jl. K.H. Wahid Hasyim No.46, Menteng, Central Jakarta City, Jakarta 10340, Indonesia</t>
  </si>
  <si>
    <t>POP_1TNA011</t>
  </si>
  <si>
    <t>POP_1TNA011 KARET BARU GI PLN</t>
  </si>
  <si>
    <t>UPT JAKARTA PUSAT, Jl. Tenaga Listrik 1 No.1, Jakarta Pusat, Central Jakarta City, Jakarta 12910, Indonesia</t>
  </si>
  <si>
    <t>POP_1TNA024</t>
  </si>
  <si>
    <t>POP_1TNA024 TANAH TINGGI GIS PLN</t>
  </si>
  <si>
    <t>Jl.Pramuka Raya, Jakarta Pusat</t>
  </si>
  <si>
    <t>POP_1GSK003</t>
  </si>
  <si>
    <t>POP_1GSK003 BENJENG UP PLN</t>
  </si>
  <si>
    <t>Jl. Munggu Gianti No. 42, Benjeng</t>
  </si>
  <si>
    <t>POP_1GRT006</t>
  </si>
  <si>
    <t>POP_1GRT006_SUMADRA GI PLN</t>
  </si>
  <si>
    <t>Jl. SUMADRA, Pamulihan, Kabupaten Garut, Jawa Barat 44168</t>
  </si>
  <si>
    <t>POP_1PSR005</t>
  </si>
  <si>
    <t>POP_1PSR005 UDIKLAT PANDAAN PLN</t>
  </si>
  <si>
    <t>Jl.Raya Surabaya-Malang KM 50 Pandaan</t>
  </si>
  <si>
    <t>POP_1PWK003</t>
  </si>
  <si>
    <t>POP_1PWK003_PURWAKARTA GI PLN</t>
  </si>
  <si>
    <t>JL. KAPTEN HALIM</t>
  </si>
  <si>
    <t>POP_1BNR001</t>
  </si>
  <si>
    <t>POP_1BNR001_BANJARNEGARA RAYON PLN</t>
  </si>
  <si>
    <t>Jl. Mayjend. Panjaitan, Banjarnegara, Central Java 53418, Indonesia</t>
  </si>
  <si>
    <t>POP_1DPK010</t>
  </si>
  <si>
    <t>POP_1DPK010 DEPOK APJ PLN</t>
  </si>
  <si>
    <t>Jl. Damai No.68, Cinere, Depok, West Java 16514, Indonesia</t>
  </si>
  <si>
    <t>POP_1NGA003</t>
  </si>
  <si>
    <t>POP_1NGA003 GILIMANUK GI SHELTER PLN</t>
  </si>
  <si>
    <t>Jl. Jalak Putih gg. VI, Lingkungan Arum Timur Gilimanuk. Telp 0365-61157</t>
  </si>
  <si>
    <t>POP_1DPR004</t>
  </si>
  <si>
    <t>POP_1DPR004 PEMECUTAN KELOD GI SHELTER PLN</t>
  </si>
  <si>
    <t>Jl. Imam Bonjol. Telp 0361-499076</t>
  </si>
  <si>
    <t>POP_1LHT001</t>
  </si>
  <si>
    <t>POP_1LHT001 LAHAT GI SHELTER PLN</t>
  </si>
  <si>
    <t>PLN GI LAHAT, Jln. Lintas Sumatera Talang Kabu PagarAgung, Lahat, South Sumatra 31419, Indonesia</t>
  </si>
  <si>
    <t>POP_1BNA001</t>
  </si>
  <si>
    <t>POP_1BNA001 WILNAD ODC PLN</t>
  </si>
  <si>
    <t>DI Aceh</t>
  </si>
  <si>
    <t>Jl Tentara</t>
  </si>
  <si>
    <t>POP_1KDS001</t>
  </si>
  <si>
    <t>POP_1KDS001_KUDUS GI SHELTER PLN</t>
  </si>
  <si>
    <t>Jalan Raya Demak - Kudus, Jati, Kabupaten Kudus, Jawa Tengah 59346, Indonesia</t>
  </si>
  <si>
    <t>POP_1KWG001</t>
  </si>
  <si>
    <t>POP_1KWG001_RENGASDENGKLOK GI PLN</t>
  </si>
  <si>
    <t>JL. RENGASDENGKLOK, KARAWANG</t>
  </si>
  <si>
    <t>POP_1BTL001</t>
  </si>
  <si>
    <t>POP_1BTL001_BANTUL ODC PLN</t>
  </si>
  <si>
    <t>Jl. Wahidin Sudiro Husudo, Bantul, 55714, Indonesia</t>
  </si>
  <si>
    <t>POP_1SMD001</t>
  </si>
  <si>
    <t>POP_1SMD001_SUMEDANG GI PLN</t>
  </si>
  <si>
    <t>JL. PANGERAN KORNEL</t>
  </si>
  <si>
    <t>POP_1DMK003</t>
  </si>
  <si>
    <t>POP_1DMK003_DEMAK ODC</t>
  </si>
  <si>
    <t>Jl. Raya Semarang - Purwodadi, Demak, Central Java 59516, Indonesia</t>
  </si>
  <si>
    <t>POP_1NJK001</t>
  </si>
  <si>
    <t>POP_1NJK001 NGANJUK UP PLN</t>
  </si>
  <si>
    <t>Jl. Doktor Sutomo No. 54, Nganjuk, East Java 64418, Indonesia</t>
  </si>
  <si>
    <t>POP_1TAB001</t>
  </si>
  <si>
    <t>POP_1TAB001 BATURITI GI 150 KV SHELTER PLN</t>
  </si>
  <si>
    <t>Jl. Kembang Merta Candi Kuning Bedugul. Telp 0812-36053724</t>
  </si>
  <si>
    <t>POP_1TNA001</t>
  </si>
  <si>
    <t>POP_1TNA001 BUDI KEMULIAAN GIS PLN</t>
  </si>
  <si>
    <t>Jl. Budi Kemuliaan No.8, Gambir, Central Jakarta City, Jakarta 10110, Indonesia</t>
  </si>
  <si>
    <t>POP_1JMR003</t>
  </si>
  <si>
    <t>POP_1JMR003 JEMBER APJ PLN</t>
  </si>
  <si>
    <t>Jl. Gajah Mada No. 198, Jember</t>
  </si>
  <si>
    <t>POP_1JMR002</t>
  </si>
  <si>
    <t>POP_1JMR002 KALISAT UPJ PLN</t>
  </si>
  <si>
    <t>Jalan Garuda, Kalisat, Kabupaten Jember, Jawa Timur 68193, Indonesia</t>
  </si>
  <si>
    <t>POP_1GGP003</t>
  </si>
  <si>
    <t>POP_1GGP003 GROGOL GI PLN</t>
  </si>
  <si>
    <t>Jl. Daan Mogot No.3, Grogolpetamburan, West Jakarta City, Jakarta 11470, Indonesia</t>
  </si>
  <si>
    <t>POP_1PMK002</t>
  </si>
  <si>
    <t>POP_1PMK002 PAMEKASAN GI SHELTER PLN</t>
  </si>
  <si>
    <t>Jl. Raya Tropodo No.1, Pamekasan</t>
  </si>
  <si>
    <t>POP_1DPR006</t>
  </si>
  <si>
    <t>POP_1DPR006 BALI SELATAN AJ PLN</t>
  </si>
  <si>
    <t>Jalan P.B. Sudirman, Kecamatan Denpasar Barat, Denpasar, Bali 80232, Indonesia</t>
  </si>
  <si>
    <t>POP_1MDN016</t>
  </si>
  <si>
    <t>POP_1MDN016 PAYAPASIR ODC PLN</t>
  </si>
  <si>
    <t>Unnamed Road, Kecamatan Medan Marelan, Medan, Sumatera Utara 20252, Indonesia</t>
  </si>
  <si>
    <t>POP_1BDG011</t>
  </si>
  <si>
    <t>POP_1BDG011_CIGERELENG ACC SHELTER PLN</t>
  </si>
  <si>
    <t>jalan belakang PLN APB JABAR Cigereleng soekarno hatta</t>
  </si>
  <si>
    <t>POP_1SMG003</t>
  </si>
  <si>
    <t>POP_1SMG003_RANDU GARUT GIS PLN</t>
  </si>
  <si>
    <t>Jl. Semarang - Kendal, Ngaliyan, Semarang City, Central Java 50185, Indonesia</t>
  </si>
  <si>
    <t>POP_1BTA002</t>
  </si>
  <si>
    <t>POP_1BTA002 BATURAJA GI SHELTER PLN</t>
  </si>
  <si>
    <t>PLN GI BATURAJA, Jln . Lintas Sumatera Kel : Suka Jadi, Jembatan Layang East Batu Raja, Ogan Komering Ulu 32126, Indonesia</t>
  </si>
  <si>
    <t>POP_1CPT007</t>
  </si>
  <si>
    <t>POP_1CPT007 SERPONG AP Shelter PLN</t>
  </si>
  <si>
    <t>Jalan Serpong Raya Sektor 8 Blok 4/5 No.N2-2A, Serpong, South Tangerang City, Banten 15310, Indonesia</t>
  </si>
  <si>
    <t>POP_1KTB002</t>
  </si>
  <si>
    <t>POP_1KTB002 BUKIT KEMUNING GI SHELTER PLN</t>
  </si>
  <si>
    <t>PLN GI BUKIT KEMUNING, Jln Lintas Sumatera Km 35 , Bukit Kemuning, North Lampung 34766, Indonesia</t>
  </si>
  <si>
    <t>POP_1UNR006</t>
  </si>
  <si>
    <t>POP_1UNR006_BAWEN GI PLN</t>
  </si>
  <si>
    <t>Jl. Lemah Ireng Raya, Bergas, Semarang, Central Java 50661, Indonesia</t>
  </si>
  <si>
    <t>POP_1LGS002</t>
  </si>
  <si>
    <t>POP_1LGS002 LANGSA GI SHELTER PLN</t>
  </si>
  <si>
    <t>Jl. Utama No. 5, Desa Alur Dua, Langsa Barat Aceh Timur</t>
  </si>
  <si>
    <t>POP_1CLP003</t>
  </si>
  <si>
    <t>POP_1CLP003_CILACAP ODC</t>
  </si>
  <si>
    <t>Jl. Brigjend. Katamso, Central Cilacap, Cilacap, Central Java 53212, Indonesia</t>
  </si>
  <si>
    <t>POP_1GRG002</t>
  </si>
  <si>
    <t>POP_1GRG002 SENGGIGI ODC PLN</t>
  </si>
  <si>
    <t>Nusa Tenggara Barat</t>
  </si>
  <si>
    <t>Jln. Raya Senggigi km 12 Kab. Lombok Barat</t>
  </si>
  <si>
    <t>POP_1SOR007</t>
  </si>
  <si>
    <t>POP_1SOR007_SANTOSA GI PLN</t>
  </si>
  <si>
    <t>JL. AREAL PERKEBUNAN TEH</t>
  </si>
  <si>
    <t>POP_1SKT003</t>
  </si>
  <si>
    <t>POP_1SKT003_MANAHAN ODC</t>
  </si>
  <si>
    <t>Jalan Menteri Supeno No.16A, Banjarsari, Kota Surakarta, Jawa Tengah 57139, Indonesia</t>
  </si>
  <si>
    <t>POP_1SLW004</t>
  </si>
  <si>
    <t>POP_1SLW004_KEBASEN GI PLN</t>
  </si>
  <si>
    <t>Raya II, Talang, Tegal 52193, Indonesia</t>
  </si>
  <si>
    <t>POP_1PLG004</t>
  </si>
  <si>
    <t>POP_1PLG004 BUNGARAN GI SHELTER PLN</t>
  </si>
  <si>
    <t>PLN GI BUNGARAN, JLN BUNGARAN, Jl. Gubernur Haji A Bastari, Seberang Ulu I, Palembang City, South Sumatra 30111, Indonesia</t>
  </si>
  <si>
    <t>POP_1WAT001</t>
  </si>
  <si>
    <t>POP_1WAT001_WATES GI SHELTER PLN</t>
  </si>
  <si>
    <t>Temon, Kulon Progo 55654, Indonesia POP-B</t>
  </si>
  <si>
    <t>POP_1IDM008</t>
  </si>
  <si>
    <t>POP_1IDM008_INDRAMAYU GI SHELTER PLN</t>
  </si>
  <si>
    <t>Jalan Jendral Sudirman, Kecamatan Indramayu, Kabupaten Indramayu, Jawa Barat 45218, Republic of Indonesia</t>
  </si>
  <si>
    <t>POP_1TGR007</t>
  </si>
  <si>
    <t>POP_1TGR007 CITRA HABITAT GI PLN</t>
  </si>
  <si>
    <t>Panongan, Tangerang, Banten 15710, Indonesia</t>
  </si>
  <si>
    <t>POP_1TNG001</t>
  </si>
  <si>
    <t>POP_1TNG001 CENGKARENG GI PLN</t>
  </si>
  <si>
    <t>Jl. Perumahan Batu Jaya No.11, Batuceper, Tangerang City, Banten 15121, Indonesia</t>
  </si>
  <si>
    <t>POP_1GSK004</t>
  </si>
  <si>
    <t>POP_1GSK004 GRESIK APJ SHELTER PLN</t>
  </si>
  <si>
    <t>Jl. Dr. Wahidin Sudiro Husodo No.134 Gresik</t>
  </si>
  <si>
    <t>POP_1SRP002</t>
  </si>
  <si>
    <t>POP_1SRP002 KLUNGKUNG AP PLN</t>
  </si>
  <si>
    <t>Jl. Ngurah Rai No.40 Semarapura - Klungkung 80700</t>
  </si>
  <si>
    <t>POP_1KPN016</t>
  </si>
  <si>
    <t>POP_1KPN016 LAWANG GI SHELTER PLN</t>
  </si>
  <si>
    <t>Jl. Indrikiro No 4 Lawang, Malang</t>
  </si>
  <si>
    <t>POP_1SKY001</t>
  </si>
  <si>
    <t>POP_1SKY001 BAYUNG LENCIR SHELTER</t>
  </si>
  <si>
    <t>TOWER BAYUNG LINCIR, Jalan Raya Lintas Sumatera, Bayung Lencir, Musi Banyuasin 30756, Indonesia</t>
  </si>
  <si>
    <t>POP_1IDM002</t>
  </si>
  <si>
    <t>POP_1IDM002_JATIBARANG GI PLN</t>
  </si>
  <si>
    <t>JL. TAMBI-JATIBARANG</t>
  </si>
  <si>
    <t>POP_1KYB020</t>
  </si>
  <si>
    <t>POP_1KYB020 MANGGARAI GIS PLN</t>
  </si>
  <si>
    <t>Jl. Swadaya 1 No.69A, Tebet, South Jakarta City, Jakarta 12850, Indonesia</t>
  </si>
  <si>
    <t>POP_1BTL002</t>
  </si>
  <si>
    <t>POP_1BTL002_SEDAYU RAYON PLN</t>
  </si>
  <si>
    <t>Jl. Nasional 3, Sedayu, Bantul 55752, Indonesia</t>
  </si>
  <si>
    <t>POP_1SIT004</t>
  </si>
  <si>
    <t>POP_1SIT004 ASEM BAGUS UP PLN</t>
  </si>
  <si>
    <t>Jalan raya Banyuputih</t>
  </si>
  <si>
    <t>POP_1SRG008</t>
  </si>
  <si>
    <t>POP_1SRG008 SERANG (BANTEN UTARA) APJ PLN</t>
  </si>
  <si>
    <t>Jl. Juhdi No.09, Serang, Serang City, Banten 42112, Indonesia</t>
  </si>
  <si>
    <t>POP_1PWT002</t>
  </si>
  <si>
    <t>POP_1PWT002_RAWALO GI SHELTER PLN</t>
  </si>
  <si>
    <t>Jl. Raya Rawalo-Ja, Rawalo, Banyumas 53173, Indonesia</t>
  </si>
  <si>
    <t>POP_1WAT002</t>
  </si>
  <si>
    <t>POP_1WAT002_WATES ODC</t>
  </si>
  <si>
    <t>Jl. Nasional 3, Wates, Kulon Progo, Yogyakarta 55651, Indonesia</t>
  </si>
  <si>
    <t>POP_1TNG010</t>
  </si>
  <si>
    <t>POP_1TNG010 TANGERANG LAMA GI/CIKOKOL GI PLN</t>
  </si>
  <si>
    <t>Jl. Pln No.18, Tangerang, Tangerang City, Banten 15117, Indonesia</t>
  </si>
  <si>
    <t>POP_1BIR001</t>
  </si>
  <si>
    <t>POP_1BIR001 BIREUEN GI SHELTER PLN</t>
  </si>
  <si>
    <t>Jl. Bireuen - Takengon KM.8, Desa Pantee Baroo Kec. Julie.Bireuen</t>
  </si>
  <si>
    <t>POP_1BJR001</t>
  </si>
  <si>
    <t>POP_1BJR001_BANJAR GI PLN</t>
  </si>
  <si>
    <t>Jl. Pamongkoran, Banjar, Banjar City, West Java 46321, Indonesia</t>
  </si>
  <si>
    <t>POP_1GDT001</t>
  </si>
  <si>
    <t>POP_1GDT001 TEGINENENG GI SHELTER PLN</t>
  </si>
  <si>
    <t>PLN GI TEGINENENG, Jln Raya Kotabumi Km 35 Desa, Bumi Agung Kec Tegineneng Pesawaran, Lampung 35363, Indonesia</t>
  </si>
  <si>
    <t>POP_1PTI003</t>
  </si>
  <si>
    <t>POP_1PTI003_PATI GI PLN</t>
  </si>
  <si>
    <t>Jalan Raya Pati-Gabus, Pati, Kabupaten Pati, Jawa Tengah 59117, Indonesia</t>
  </si>
  <si>
    <t>POP_1BDG005</t>
  </si>
  <si>
    <t>POP_1BDG005_BANDUNG APD PLN</t>
  </si>
  <si>
    <t>JL. CIKAPUNDUNG TIMUR NO.2 BANDUNG</t>
  </si>
  <si>
    <t>POP_1BGL002</t>
  </si>
  <si>
    <t>POP_1BGL002 NUSA INDAH RANTING MINI SHELTER PLN</t>
  </si>
  <si>
    <t>PLN RAYON NUSA INDAH, Jl. Sutoyo No. 59 Tanah Patah, KOTA BENGKULU</t>
  </si>
  <si>
    <t>POP_1LBP005</t>
  </si>
  <si>
    <t>POP_1LBP005 KUALANAMU RUANG PLC GI PLN</t>
  </si>
  <si>
    <t>Unnamed Road, Beringin, Kabupaten Deli Serdang, Sumatera Utara 20551, Indonesia</t>
  </si>
  <si>
    <t>POP_1PLG008</t>
  </si>
  <si>
    <t>POP_1PLG008 SEDUDUK PUTIH GI SHELTER PLN</t>
  </si>
  <si>
    <t>GI SEDUDUK PUTIH, Jalan Mp Mangku Negara, Ilir Timur II, Palembang City, South Sumatra 30163, Indonesia</t>
  </si>
  <si>
    <t>POP_1PSR006</t>
  </si>
  <si>
    <t>POP_1PSR006 GRATI UPJ PLN</t>
  </si>
  <si>
    <t>Jl. Raya Kedung Bako KM 8, Rejoso</t>
  </si>
  <si>
    <t>POP_1BTM001</t>
  </si>
  <si>
    <t>POP_1BTM001 GRAHA PENA BATAM LANTAI 7</t>
  </si>
  <si>
    <t>Gd. Graha Pena Batam Lt.8 Jl. Ahmad Yani, Kota Batam, Kepulauan Riau 29444, Indonesia</t>
  </si>
  <si>
    <t>POP_1SNG003</t>
  </si>
  <si>
    <t>POP_1SNG003_SUBANG GI PLN</t>
  </si>
  <si>
    <t>Jalan Ki Hajar Dewantara, Subang, Subang, West Java 41211, Indonesia</t>
  </si>
  <si>
    <t>POP_1BJR002</t>
  </si>
  <si>
    <t>POP_1BJR002_BANJAR GIS SHELTER PLN</t>
  </si>
  <si>
    <t>Jalan Pamongkoran, Banjar, Banjar City, West Java 46321, Indonesia</t>
  </si>
  <si>
    <t>POP_1SOR017</t>
  </si>
  <si>
    <t>POP_1SOR017_KAMOJANG GI PLN</t>
  </si>
  <si>
    <t>JL. CIBULAKAN KAMOJANG</t>
  </si>
  <si>
    <t>POP_1TLG001</t>
  </si>
  <si>
    <t>POP_1TLG001 TULUNGAGUNG SHELTER</t>
  </si>
  <si>
    <t>Jl. P sudirman Gg IV Ringinpitu Tulungagung</t>
  </si>
  <si>
    <t>POP_1KAG001</t>
  </si>
  <si>
    <t>POP_1KAG001 KAYU AGUNG SHELTER PLN</t>
  </si>
  <si>
    <t>PLN RAYON KAYU AGUNG, Jalan Let. Muktar Saleh NO.148, Kayu Agung, Ogan Komering Ilir 30867, Indonesia</t>
  </si>
  <si>
    <t>POP_1SBG001</t>
  </si>
  <si>
    <t>POP_1SBG001 SIBOLGA GI SHELTER PLN</t>
  </si>
  <si>
    <t>Jl. Oswal Siahaan Aek Kolang Sibolga</t>
  </si>
  <si>
    <t>POP_1KYB031</t>
  </si>
  <si>
    <t>POP_1KYB031 SETIABUDI GIS PLN</t>
  </si>
  <si>
    <t>Jl. Genteng No.10, Setiabudi, South Jakarta City, Jakarta 12940, Indonesia</t>
  </si>
  <si>
    <t>POP_1KLA001</t>
  </si>
  <si>
    <t>POP_1KLA001 NATAR GI SHELTER PLN</t>
  </si>
  <si>
    <t>PLN GI NATAR Jln. Lintas Sumatera Lampung desa Sendang Sari, Natar, South Lampung, Lampung, Indonesia</t>
  </si>
  <si>
    <t>POP_1PBM001</t>
  </si>
  <si>
    <t>POP_1PBM001 PRABUMULIH GI SHELTER PLN</t>
  </si>
  <si>
    <t>PLN GI PRABUMULIH, Jln. Bukit Lebar kel. majasari G Prabumulih</t>
  </si>
  <si>
    <t>POP_1SPA002</t>
  </si>
  <si>
    <t>POP_1SPA002_TASIKMALAYA GI PLN</t>
  </si>
  <si>
    <t>Jalan Wijaya Praja, Mangkubumi, Tasikmalaya City, West Java 46181, Indonesia</t>
  </si>
  <si>
    <t>POP_1JPA003</t>
  </si>
  <si>
    <t>POP_1JPA003_JEPARA ODC PLN</t>
  </si>
  <si>
    <t>Jl. Raden Ajeng Kartini, Jepara, Central Java 59417, Indonesia</t>
  </si>
  <si>
    <t>POP_1KBA001</t>
  </si>
  <si>
    <t>POP_1KBA001 KOBA ODC PLN</t>
  </si>
  <si>
    <t>PLN RAYON KOBA, Jln. Listrik No. 1 Koba, BangkaKoba, Central Bangka, Bangka Belitung Islands 33681, Indonesia</t>
  </si>
  <si>
    <t>POP_1KBJ001</t>
  </si>
  <si>
    <t>POP_1KBJ001 BERASTAGI GI SHELTER PLN</t>
  </si>
  <si>
    <t>Jl. Perumahan Kopri desa Guru Singa</t>
  </si>
  <si>
    <t>POP_1KBM003</t>
  </si>
  <si>
    <t>POP_1KBM003_KEBUMEN GI SHELTER</t>
  </si>
  <si>
    <t>Raya Kambalan, Ambal, Kebumen 54392, Indonesia</t>
  </si>
  <si>
    <t>POP_1KBM005</t>
  </si>
  <si>
    <t>POP_1KBM005_KEBUMEN ODC PLN</t>
  </si>
  <si>
    <t>Jalan Tentara Pelajar, Kebumen, Kebumen, Jawa Tengah 54312, Indonesia</t>
  </si>
  <si>
    <t>POP_1KDL002</t>
  </si>
  <si>
    <t>POP_1KDL002_WELERI UPJ RAYON PLN</t>
  </si>
  <si>
    <t>Utama Timur No.117, Weleri, Kabupaten Kendal, Jawa Tengah 51355, Indonesia</t>
  </si>
  <si>
    <t>POP_1KDL005</t>
  </si>
  <si>
    <t>POP_1KDL005_BOJA UPJ PLN</t>
  </si>
  <si>
    <t>Limbangan, Boja, Kendal 51381, Indonesia</t>
  </si>
  <si>
    <t>POP_1KLN004</t>
  </si>
  <si>
    <t>POP_1KLN004_KLATEN APJ PLN</t>
  </si>
  <si>
    <t>Jl. Yogyakarta-Solo, North Klaten, Klaten, Central Java 57435, Indonesia</t>
  </si>
  <si>
    <t>POP_1KRA005</t>
  </si>
  <si>
    <t>POP_1KRA005 KARANGASEM UJ PLN</t>
  </si>
  <si>
    <t>Jalan Bhayangkara, Karangasem, Karangasem, Bali 80811, Indonesia</t>
  </si>
  <si>
    <t>POP_1KRS001</t>
  </si>
  <si>
    <t>POP_1KRS001 PAITON GITET GI SHELTER PLN</t>
  </si>
  <si>
    <t>Jl. raya Puncak PLTU paiton</t>
  </si>
  <si>
    <t>POP_1KRS003</t>
  </si>
  <si>
    <t>POP_1KRS003 KRAKSAAN UPJ PLN</t>
  </si>
  <si>
    <t>Jalan Mayjen Sutoyo, Kraksaan, Probolinggo, Jawa Timur 67282, Indonesia</t>
  </si>
  <si>
    <t>POP_1KWG005</t>
  </si>
  <si>
    <t>POP_1KWG005_PINAYUNGAN GI PLN</t>
  </si>
  <si>
    <t>KAWASAN INDUSTRI KIIC KARAWANG,JAWA BARAT.</t>
  </si>
  <si>
    <t>POP_1KWG006</t>
  </si>
  <si>
    <t>POP_1KWG006_KARAWANG APJ PLN</t>
  </si>
  <si>
    <t>JL. SUROTOKUNTO NO. 36 KAB. KARAWANG 41313</t>
  </si>
  <si>
    <t>POP_1KWG007</t>
  </si>
  <si>
    <t>POP_1KWG007_PARUNGMULYA GI PLN</t>
  </si>
  <si>
    <t>KAWASAN INDUSTRI KIM KARAWANG</t>
  </si>
  <si>
    <t>POP_1KWG012</t>
  </si>
  <si>
    <t>POP_1KWG012_TELUK JAMBE GI SHELTER PLN</t>
  </si>
  <si>
    <t>Jalan Surya Utama No.3, Ciampel, Kabupaten Karawang, Jawa Barat 41363, Republic of Indonesia</t>
  </si>
  <si>
    <t>POP_1KWG014</t>
  </si>
  <si>
    <t>POP_1KWG014_PERURI GI PLN</t>
  </si>
  <si>
    <t>Jl. Raya Peruri</t>
  </si>
  <si>
    <t>POP_1KYB006</t>
  </si>
  <si>
    <t>POP_1KYB006 CYBER LT.10 CBN</t>
  </si>
  <si>
    <t>Jl. Kuningan Barat No.8, Mampang Prapatan, South Jakarta City, Jakarta 12710, Indonesia</t>
  </si>
  <si>
    <t>POP_1KYB008</t>
  </si>
  <si>
    <t>POP_1KYB008 CYBER LT.1 APJII</t>
  </si>
  <si>
    <t>POP_1KYB011</t>
  </si>
  <si>
    <t>POP_1KYB011 DUREN TIGA GIS SHELTER PLN</t>
  </si>
  <si>
    <t>Sigura-gura 2, Pancoran, South Jakarta City, Jakarta 12760, Indonesia</t>
  </si>
  <si>
    <t>POP_1TJP013</t>
  </si>
  <si>
    <t>POP_1TJP013 BANDENGAN AP SHELTER PLN</t>
  </si>
  <si>
    <t>Jl. Wacung No.60, Penjaringan, Kota Jkt Utara, Daerah Khusus Ibukota Jakarta 14440, Indonesia</t>
  </si>
  <si>
    <t>POP_1KYB019</t>
  </si>
  <si>
    <t>POP_1KYB019 ICON+ MAMPANG LT. 2</t>
  </si>
  <si>
    <t>Jl. Kuningan Barat 4 No.7, Mampang Prapatan, South Jakarta City, Jakarta 12710, Indonesia</t>
  </si>
  <si>
    <t>POP_1KYB028</t>
  </si>
  <si>
    <t>POP_1KYB028 SENAYAN GIS SHELTER PLN</t>
  </si>
  <si>
    <t>Jalan Kompleks Pln No.7, Kebayoran Lama, South Jakarta City, Jakarta 12210, Indonesia</t>
  </si>
  <si>
    <t>POP_1KYB030</t>
  </si>
  <si>
    <t>POP_1KYB030 SETIABUDI GIS SHELTER PLN</t>
  </si>
  <si>
    <t>POP_1SPA004</t>
  </si>
  <si>
    <t>POP_1SPA004_SINGAPARNA UPJ PLN</t>
  </si>
  <si>
    <t>Unnamed Road, Singaparna, Tasikmalaya, West Java 46411, Indonesia</t>
  </si>
  <si>
    <t>POP_1KYB032</t>
  </si>
  <si>
    <t>POP_1KYB032 TAMAN RASUNA GIS PLN</t>
  </si>
  <si>
    <t>Jl. Ee No.42, Tebet, South Jakarta City, Jakarta 12870, Indonesia</t>
  </si>
  <si>
    <t>POP_1TGR005</t>
  </si>
  <si>
    <t>POP_1TGR005 CIKUPA GI SHELTER PLN</t>
  </si>
  <si>
    <t>Sekolah Dasar Negeri (SDN) 1 Sukaharja, Pasir Gadung, Cikupa, Tangerang 15710, Indonesia</t>
  </si>
  <si>
    <t>POP_1LBP003</t>
  </si>
  <si>
    <t>POP_1LBP003 LUBUK PAKAM RAYON PLN</t>
  </si>
  <si>
    <t>Jalan Tengku Raja Muda, Lubuk Pakam, Deli Serdang, North Sumatra 20518, Indonesia</t>
  </si>
  <si>
    <t>POP_1GGP001</t>
  </si>
  <si>
    <t>POP_1GGP001 DURI KOSAMBI GI PLN</t>
  </si>
  <si>
    <t>Jl. Duri Cengkareng Raya No.130, Cengkareng, West Jakarta City, Jakarta 11750, Indonesia</t>
  </si>
  <si>
    <t>POP_1LBP004</t>
  </si>
  <si>
    <t>POP_1LBP004 TANJUNG MORAWA GI MINI SHELTER PLN</t>
  </si>
  <si>
    <t>jalan lintas tanjung morawa km 19</t>
  </si>
  <si>
    <t>POP_1LGS001</t>
  </si>
  <si>
    <t>POP_1LGS001 IDIE GI SHELTER PLN</t>
  </si>
  <si>
    <t>Jalan Lintas Medan-Jalan Banda Aceh, Aceh Timur, Aceh 24454, Indonesia</t>
  </si>
  <si>
    <t>POP_1LLG001</t>
  </si>
  <si>
    <t>POP_1LLG001 LUBUK LINGGAU GI SHELTER PLN</t>
  </si>
  <si>
    <t>PLN GI LUBUK LINGGAU, Jln. Lintas sumatera KM 8 Petanang Lubuk Linggau Utara I, Lubuk Linggau City 31618, Indonesia</t>
  </si>
  <si>
    <t>POP_1KPN002</t>
  </si>
  <si>
    <t>POP_1KPN002 DAMPIT UPJ PLN</t>
  </si>
  <si>
    <t>Jl. Gunungjati No. 11, Dampit, Malang 65181, Indonesia</t>
  </si>
  <si>
    <t>POP_1BSB001</t>
  </si>
  <si>
    <t>POP_1BSB001 KIJANG RAYON PLN</t>
  </si>
  <si>
    <t>Jl. Barek Motor, Kijang Kota, Bintan Tim., Kabupaten Bintan, Kepulauan Riau, Indonesia</t>
  </si>
  <si>
    <t>POP_1LMG001</t>
  </si>
  <si>
    <t>POP_1LMG001 BRONDONG UPJ PLN</t>
  </si>
  <si>
    <t>Jl. Raya Paciran KM 35, Paciran-Lamongan</t>
  </si>
  <si>
    <t>POP_1LSM001</t>
  </si>
  <si>
    <t>POP_1LSM001 LHOKSEUMAWE GI SHELTER PLN</t>
  </si>
  <si>
    <t>Jl. SMA BAYU, Desa Beunot Kec. Syamtalira Aceh Utara</t>
  </si>
  <si>
    <t>POP_1MBN001</t>
  </si>
  <si>
    <t>POP_1MBN001 MUARA BULIAN GI SHELTER PLN</t>
  </si>
  <si>
    <t>PLN GI MUARA BULIAN, Jln. Raya Jambi -Bungo Km 5 Muara Bulian, Batang Hari, Jambi, Indonesia</t>
  </si>
  <si>
    <t>POP_1MBN002</t>
  </si>
  <si>
    <t>POP_1MBN002 MERSAM REPEATER SHELTER</t>
  </si>
  <si>
    <t>TOWER REPETER MERSAM, Simpang Rantau Gedang, Mersam, Batang Hari, Jambi, Indonesia</t>
  </si>
  <si>
    <t>POP_1MBO001</t>
  </si>
  <si>
    <t>POP_1MBO001 Meulaboh Rayon Shelter PLN</t>
  </si>
  <si>
    <t>Jl. Geureute I, Johan Pahlawan, Aceh Barat, Aceh 23681, Indonesia</t>
  </si>
  <si>
    <t>POP_1PMK006</t>
  </si>
  <si>
    <t>POP_1PMK006 BATUMARMAR UPJ PLN</t>
  </si>
  <si>
    <t>Jl. Raya Tamberu Agung, Batu Marmar, Pamekasan, Jawa Timur 69354, Indonesia</t>
  </si>
  <si>
    <t>POP_1MDN002</t>
  </si>
  <si>
    <t>POP_1MDN002 BELAWAN SHELTER PLN</t>
  </si>
  <si>
    <t>Jl Sicanang Indah</t>
  </si>
  <si>
    <t>POP_1MDN010</t>
  </si>
  <si>
    <t>POP_1MDN010 HELVETIA ODC PLN</t>
  </si>
  <si>
    <t>Jln Kemuning Raya Helvetia Medan</t>
  </si>
  <si>
    <t>POP_1MDN015</t>
  </si>
  <si>
    <t>POP_1MDN015 MEDAN SELATAN ODC PLN</t>
  </si>
  <si>
    <t>Jln Sakti Lubis No 20-26 Medan</t>
  </si>
  <si>
    <t>POP_1TNA002</t>
  </si>
  <si>
    <t>POP_1TNA002 BUDI KEMULIAAN GIS SHELTER PLN</t>
  </si>
  <si>
    <t>POP_1SMG020</t>
  </si>
  <si>
    <t>POP_1SMG020_UPJ SEMARANG BARAT</t>
  </si>
  <si>
    <t>Jl. Gatot Subroto, Ngaliyan, Kota Semarang, Jawa Tengah 50184, Indonesia</t>
  </si>
  <si>
    <t>POP_1BDL004</t>
  </si>
  <si>
    <t>POP_1BDL004 LAMPUNG WILAYAH ODC PLN</t>
  </si>
  <si>
    <t>PLN WILAYAH LAMPUNG, Jalan Zaenal Abidin Pagar Alam, Rajabasa, Bandar Lampung City, Lampung 35142, Indonesia</t>
  </si>
  <si>
    <t>POP_1SBY003</t>
  </si>
  <si>
    <t>POP_1SBY003 INTILAND LT.5</t>
  </si>
  <si>
    <t>Jl. Panglima Sudirman 101-103, Surabaya</t>
  </si>
  <si>
    <t>POP_1SBY013</t>
  </si>
  <si>
    <t>POP_1SBY013 SURABAYA SELATAN (SBS) APJ PLN</t>
  </si>
  <si>
    <t>Jl. Ngagel Timur No. 14-16, Gubeng, Surabaya, East Java 60283, Indonesia</t>
  </si>
  <si>
    <t>POP_1GGP019</t>
  </si>
  <si>
    <t>POP_1GGP019 MANGGA BESAR GIS SHELTER PLN</t>
  </si>
  <si>
    <t>Mangga Besar 12, Tamansari, Kota Jakarta Barat, Daerah Khusus Ibukota Jakarta 11170, Indonesia</t>
  </si>
  <si>
    <t>POP_1UJT001</t>
  </si>
  <si>
    <t>POP_1UJT001 BAGAN BATU GI SHELTER PLN</t>
  </si>
  <si>
    <t>Riau</t>
  </si>
  <si>
    <t>JL.Hasan Tiro Dusun Simpang Pujut, Bagan Sinembah, Rokan Hilir 28992, Indonesia</t>
  </si>
  <si>
    <t>POP_1BKL002</t>
  </si>
  <si>
    <t>POP_1BKL002 BANGKALAN GI SHELTER PLN</t>
  </si>
  <si>
    <t>Jl. KH Munif Desa Burne, Bangkalan</t>
  </si>
  <si>
    <t>POP_1SBY020</t>
  </si>
  <si>
    <t>POP_1SBY020 SAWAHAN GI SHELTER PLN</t>
  </si>
  <si>
    <t>Simorejo Baru, Asemrowo, Kota Surabaya, Jawa Timur 60182, Indonesia</t>
  </si>
  <si>
    <t>POP_1TRT001</t>
  </si>
  <si>
    <t>POP_1TRT001 TARUTUNG GIS SHELTER PLN</t>
  </si>
  <si>
    <t>Jl. Salib kasih no. 15 Tarutung</t>
  </si>
  <si>
    <t>POP_1KBM002</t>
  </si>
  <si>
    <t>POP_1KBM002_GOMBONG ODC</t>
  </si>
  <si>
    <t>Jl. Kartini Number 2, Gombong, Kebumen 54411, Indonesia</t>
  </si>
  <si>
    <t>POP_1MDN018</t>
  </si>
  <si>
    <t>POP_1MDN018 CABANG MEDAN MINI SHELTER PLN</t>
  </si>
  <si>
    <t>Jl. Listrik Medan</t>
  </si>
  <si>
    <t>POP_1MET001</t>
  </si>
  <si>
    <t>POP_1MET001 METRO GI SHELTER</t>
  </si>
  <si>
    <t>PLN GI METRO, Jalan Raya Stadion Desa 24 Tejosari Metro City, Lampung 34124, Indonesia</t>
  </si>
  <si>
    <t>POP_1MJL001</t>
  </si>
  <si>
    <t>POP_1MJL001_KADIPATEN GI PLN</t>
  </si>
  <si>
    <t>POP_1MJY001</t>
  </si>
  <si>
    <t>POP_1MJY001 CARUBAN UPJ PLN</t>
  </si>
  <si>
    <t>Jl. Raya Surabaya Madiun KM. 138 Caruban - Madiun</t>
  </si>
  <si>
    <t>POP_1MKD001</t>
  </si>
  <si>
    <t>POP_1MKD001_BOROBUDUR RAYON PLN</t>
  </si>
  <si>
    <t>Jl. Soekarno Hatta, Mungkid, Magelang, Central Java 56511, Indonesia</t>
  </si>
  <si>
    <t>POP_1MKD002</t>
  </si>
  <si>
    <t>POP_1MKD002_MUNTILAN RAYON PLN</t>
  </si>
  <si>
    <t>Jl. Semarang-Yogyakarta, Muntilan, Magelang, Central Java 56415, Indonesia</t>
  </si>
  <si>
    <t>POP_1MLG003</t>
  </si>
  <si>
    <t>POP_1MLG003 MALANG APJ PLN</t>
  </si>
  <si>
    <t>Jl. Basuki Rahmad No.100, Malang</t>
  </si>
  <si>
    <t>POP_1MTK002</t>
  </si>
  <si>
    <t>POP_1MTK002 KELAPA ODC PLN</t>
  </si>
  <si>
    <t>PLN RAYON KELAPA, Jln. Kayu Arang Kec, Kelapa, West Bangka 33364, Indonesia</t>
  </si>
  <si>
    <t>POP_1NGA005</t>
  </si>
  <si>
    <t>POP_1NGA005 NEGARA RAYON PLN</t>
  </si>
  <si>
    <t>POP_1NGW001</t>
  </si>
  <si>
    <t>POP_1NGW001 NGAWI GI SHELTER PLN</t>
  </si>
  <si>
    <t>Jl. Sukowati, Ngawi</t>
  </si>
  <si>
    <t>POP_1NPH001</t>
  </si>
  <si>
    <t>POP_1NPH001_PADALARANG GI 150 KV PLN</t>
  </si>
  <si>
    <t>Jl. Raya Purwakarta, Padalarang, West Bandung, West Java 40553, Indonesia</t>
  </si>
  <si>
    <t>POP_1NPH006</t>
  </si>
  <si>
    <t>POP_1NPH006_LEMBANG UPJ PLN</t>
  </si>
  <si>
    <t>Jl. Cijeruk No.111, Lembang, Bandung Barat, Jawa Barat 40391, Indonesia</t>
  </si>
  <si>
    <t>POP_1PGP002</t>
  </si>
  <si>
    <t>POP_1PGP002 BANGKA WILAYAH ODC PLN</t>
  </si>
  <si>
    <t>PLN WILAYAH BANGKA, Jln. Soekarno - Hatta Km 5 Pangkal Pinang, Bangka</t>
  </si>
  <si>
    <t>POP_1JMB001</t>
  </si>
  <si>
    <t>POP_1JMB001 PAYO SELINCAH GI SHELTER PLN</t>
  </si>
  <si>
    <t>PLN GI PAYO SELINCAH, Jln Berdikari KeL, Payo Selincah, Kec. Jambi Timu.East Jambi, Jambi City, Jambi 36121, Indonesia</t>
  </si>
  <si>
    <t>POP_1BKL001</t>
  </si>
  <si>
    <t>POP_1BKL001 BANGKALAN UPJ PLN</t>
  </si>
  <si>
    <t>Jl. Letnan Mestu No.4, Bangkalan</t>
  </si>
  <si>
    <t>POP_1LBP001</t>
  </si>
  <si>
    <t>POP_1LBP001 SEI ROTAN GI SHELTER PLN</t>
  </si>
  <si>
    <t>Jl. Medan - Batang Kuis</t>
  </si>
  <si>
    <t>POP_1CBN005</t>
  </si>
  <si>
    <t>POP_1CBN005_CANGKRING GI SHELTER PLN</t>
  </si>
  <si>
    <t>Garuda, Kejaksan, Kota Cirebon, Jawa Barat 45153, Republic of Indonesia</t>
  </si>
  <si>
    <t>POP_1PKB002</t>
  </si>
  <si>
    <t>POP_1PKB002 BORANG GI SHELTER PLN</t>
  </si>
  <si>
    <t>Jln. Mata Merah Sungai Batang, Palembang</t>
  </si>
  <si>
    <t>POP_1BGR001</t>
  </si>
  <si>
    <t>POP_1BGR001 BOGOR CABANG SHELTER PLN</t>
  </si>
  <si>
    <t>Jl. Kapten Muslihat No.25, Central Bogor, Bogor, West Java 16124, Indonesia</t>
  </si>
  <si>
    <t>POP_1PKL004</t>
  </si>
  <si>
    <t>POP_1PKL004_WIRADESA RAYON PLN</t>
  </si>
  <si>
    <t>Jl. May. Jend. Sutoyo, Wiradesa, Pekalongan 51152, Indonesia</t>
  </si>
  <si>
    <t>POP_1MDN007</t>
  </si>
  <si>
    <t>POP_1MDN007 MEDAN BARU ODC</t>
  </si>
  <si>
    <t>Jl Sei Batu Gingging</t>
  </si>
  <si>
    <t>POP_1PLG002</t>
  </si>
  <si>
    <t>POP_1PLG002 AMPERA RAYON ODC PLN</t>
  </si>
  <si>
    <t>Jalan Gubernur Haji A Bastari, Seberang Ulu I, Palembang City, South Sumatra 30267, Indonesia</t>
  </si>
  <si>
    <t>POP_1SMG005</t>
  </si>
  <si>
    <t>POP_1SMG005_PANDEAN LAMPER GI PLN</t>
  </si>
  <si>
    <t>Jl. Unta Raya, Gayamsari, Semarang City, Central Java 50249, Indonesia</t>
  </si>
  <si>
    <t>POP_1PLG005</t>
  </si>
  <si>
    <t>POP_1PLG005 KERAMASAN GI SHELTER PLN</t>
  </si>
  <si>
    <t>PLN GI KERAMASAN, Jln. Abikusno CS No.24 Gi Kramasan, Palembang City, South Sumatra 30146, Indonesia</t>
  </si>
  <si>
    <t>POP_1TGL003</t>
  </si>
  <si>
    <t>POP_1TGL003_TEGAL TIMUR UP PLN</t>
  </si>
  <si>
    <t>Jalan Martoloyo, Kramat, Tegal, Jawa Tengah 52181, Indonesia</t>
  </si>
  <si>
    <t>POP_1PLG010</t>
  </si>
  <si>
    <t>POP_1PLG010 PALEMBANG UDIKLAT MINI SHELTER PLN</t>
  </si>
  <si>
    <t>PLN UDIKLAT,Jln. Bendung No. 22 Sekip Palembang</t>
  </si>
  <si>
    <t>POP_1CJR001</t>
  </si>
  <si>
    <t>POP_1CJR001_CIANJUR GI PLN</t>
  </si>
  <si>
    <t>Jl. Warung Seuseupan, Cugenang, Cianjur 43252, Indonesia</t>
  </si>
  <si>
    <t>POP_1PLG013</t>
  </si>
  <si>
    <t>POP_1PLG013 TALANG KELAPA GI SHELTER</t>
  </si>
  <si>
    <t>GI TALANG KELAPA, Jln. Talang Buluh Semuntul, Ilir Barat I, Palembang City, South Sumatra 30961, Indonesia</t>
  </si>
  <si>
    <t>POP_1PLG015</t>
  </si>
  <si>
    <t>POP_1PLG015 Mini Shelter Boom Baru GI PLN</t>
  </si>
  <si>
    <t>Jl. Letkol Nuramin, Ilir Tim. II, Kota Palembang, Sumatera Selatan 30111, Indonesia</t>
  </si>
  <si>
    <t>POP_1GRT002</t>
  </si>
  <si>
    <t>POP_1GRT002_GARUT GI SHELTER PLN</t>
  </si>
  <si>
    <t>JL. RAYA CILAWU</t>
  </si>
  <si>
    <t>POP_1TJN005</t>
  </si>
  <si>
    <t>POP_1TJN005 PLN GILI TRAWANGAN</t>
  </si>
  <si>
    <t>Unnamed Road, Pemenang, North Lombok 83352, Indonesia</t>
  </si>
  <si>
    <t>POP_1PWT009</t>
  </si>
  <si>
    <t>POP_1PWT009_BANYUMAS RAYON PLN</t>
  </si>
  <si>
    <t>Jl. Pramuka, Banyumas, 53192, Indonesia</t>
  </si>
  <si>
    <t>POP_1SBR001</t>
  </si>
  <si>
    <t>POP_1SBR001_BABAKAN GI PLN</t>
  </si>
  <si>
    <t>JL. PANGERAN SUTAJAYA BABAKAN</t>
  </si>
  <si>
    <t>POP_1PML002</t>
  </si>
  <si>
    <t>POP_1PML002_PEMALANG GI SHELTER PLN</t>
  </si>
  <si>
    <t>Jl. Doktor Ir. Sutami, Pemalang, Central Java 52319, Indonesia</t>
  </si>
  <si>
    <t>POP_1PML005</t>
  </si>
  <si>
    <t>POP_1PML005_RANDU DONGKAL UPJ PLN</t>
  </si>
  <si>
    <t>Jalan Raya Kecepit, Kecamatan Randudongkal, Pemalang, Jawa Tengah 52353, Indonesia</t>
  </si>
  <si>
    <t>POP_1SKH002</t>
  </si>
  <si>
    <t>POP_1SKH002_KARTOSURO RAYON PLN</t>
  </si>
  <si>
    <t>Kartasura, Sukoharjo 57165, Indonesia</t>
  </si>
  <si>
    <t>POP_1PSP001</t>
  </si>
  <si>
    <t>POP_1PSP001 PADANG SIDEMPUAN SHELTER PLN</t>
  </si>
  <si>
    <t>Jl. Mandailing Pal IV Pijor Koling Padang Sidempuan</t>
  </si>
  <si>
    <t>POP_1PTI001</t>
  </si>
  <si>
    <t>POP_1PTI001_PLN JUWANA RAYON</t>
  </si>
  <si>
    <t>Asian Highway 2, Juwana, Pati 59185, Indonesia</t>
  </si>
  <si>
    <t>POP_1PTI002</t>
  </si>
  <si>
    <t>POP_1PTI002_PATI RAYON PLN</t>
  </si>
  <si>
    <t>Jl. Raya Pati-Kudus, Pati, Central Java 59113, Indonesia</t>
  </si>
  <si>
    <t>POP_1KYB013</t>
  </si>
  <si>
    <t>POP_1KYB013 ICON LT 10 GATSU</t>
  </si>
  <si>
    <t>Jalan Jenderal Gatot Subroto No.Kav 18, Setiabudi, Kota Jakarta Selatan, Daerah Khusus Ibukota Jakarta 12950, Indonesia</t>
  </si>
  <si>
    <t>POP_1PWD005</t>
  </si>
  <si>
    <t>POP_1PWD005_PURWODADI RAYON PLN</t>
  </si>
  <si>
    <t>Jl. Jend S. Parman, Purwodadi, Grobogan, Central Java 58111, Indonesia</t>
  </si>
  <si>
    <t>POP_1SKH003</t>
  </si>
  <si>
    <t>POP_1SKH003_SUKOHARJO ODC</t>
  </si>
  <si>
    <t>Jl. Jaksa Agung, Bendosari, Sukoharjo 57512, Indonesia</t>
  </si>
  <si>
    <t>POP_1PWK007</t>
  </si>
  <si>
    <t>POP_1PWK007_CIRATA SEKTOR PLN</t>
  </si>
  <si>
    <t>Unnamed Road, Tegal Waru, Purwakarta, West Java 41165, Indonesia</t>
  </si>
  <si>
    <t>POP_1TJP009</t>
  </si>
  <si>
    <t>POP_1TJP009 KANDANG SAPI GI PLN</t>
  </si>
  <si>
    <t>Jl. Kompleks PLN Gard, Cilincing, North Jakarta City, Jakarta 14130, Indonesia</t>
  </si>
  <si>
    <t>POP_1PWT006</t>
  </si>
  <si>
    <t>POP_1PWT006_WANGON RAYON PLN</t>
  </si>
  <si>
    <t>Jl. Nasional 3, Wangon, Banyumas, Indonesia</t>
  </si>
  <si>
    <t>POP_1PWT008</t>
  </si>
  <si>
    <t>POP_1PWT008_PLN PURWOKERTO KOTA RAYON</t>
  </si>
  <si>
    <t>Jalan Jendral Sudirman Barat, Purwokerto Timur, Kabupaten Banyumas, Jawa Tengah 53147, Indonesia</t>
  </si>
  <si>
    <t>POP_1PYA002</t>
  </si>
  <si>
    <t>POP_1PYA002 PRAYA SHELTER RAYON PLN</t>
  </si>
  <si>
    <t>Jln. Sudirman No. 10 Praya - 85311 Kab. Lombok Tengah Telp. (0370) 654022</t>
  </si>
  <si>
    <t>POP_1PYB001</t>
  </si>
  <si>
    <t>POP_1PYB001 KOTA NOPAN GI SHELTER PLN</t>
  </si>
  <si>
    <t>Jl. Bukit Tinggi, Kotanopan</t>
  </si>
  <si>
    <t>POP_1RBG001</t>
  </si>
  <si>
    <t>POP_1RBG001_REMBANG RAYON PLN</t>
  </si>
  <si>
    <t>Jl. Rembang-Blora, Rembang, Central Java 59219, Indonesia</t>
  </si>
  <si>
    <t>POP_1GGP007</t>
  </si>
  <si>
    <t>POP_1GGP007 KEMBANGAN GIS PLN</t>
  </si>
  <si>
    <t>POP_1SBH001</t>
  </si>
  <si>
    <t>POP_1SBH001 SIBUHUAN ODC PLN</t>
  </si>
  <si>
    <t>Jalan Sibuhuan - Gunung Tua, Barumun, Padang Lawas, Sumatera Utara 22763, Indonesia</t>
  </si>
  <si>
    <t>POP_1CBN004</t>
  </si>
  <si>
    <t>POP_1CBN004_SUNYARAGI GI SHELTER PLN</t>
  </si>
  <si>
    <t>JL. BRIGJEND HM.DARSONO ( BYPASS )</t>
  </si>
  <si>
    <t>POP_1SBM005</t>
  </si>
  <si>
    <t>POP_1SBM005_PELABUHAN RATU GI PLN</t>
  </si>
  <si>
    <t>JL. BUNI WANGI</t>
  </si>
  <si>
    <t>POP_1SDA001</t>
  </si>
  <si>
    <t>POP_1SDA001 WARU GI ACC PLN</t>
  </si>
  <si>
    <t>Jl. Suningrat No. 45, Taman, Sidoarjo 61257, Indonesia</t>
  </si>
  <si>
    <t>POP_1SOR004</t>
  </si>
  <si>
    <t>POP_1SOR004_MAJALAYA UPJ PLN</t>
  </si>
  <si>
    <t>JL. PAMAGERSARI</t>
  </si>
  <si>
    <t>POP_1SDA003</t>
  </si>
  <si>
    <t>POP_1SDA003 SIDOARJO APJ PLN</t>
  </si>
  <si>
    <t>Jl. Ahmad Yani No. 47-49, Sidoarjo, East Java 61212, Indonesia</t>
  </si>
  <si>
    <t>POP_1SRG010</t>
  </si>
  <si>
    <t>POP_1SRG010 CIKANDE GI SHELTER PLN</t>
  </si>
  <si>
    <t>Kibin, Serang, Banten</t>
  </si>
  <si>
    <t>POP_1PWT011</t>
  </si>
  <si>
    <t>POP_1PWT011_SOKARAJA GUDANG PLN</t>
  </si>
  <si>
    <t>Jl. Ajibarang Secang, Sokaraja, Banyumas, Jawa Tengah 53181, Indonesia</t>
  </si>
  <si>
    <t>POP_1SOR010</t>
  </si>
  <si>
    <t>POP_1SOR010_BANDUNG SELATAN SHELTER</t>
  </si>
  <si>
    <t>POP_1SDK001</t>
  </si>
  <si>
    <t>POP_1SDK001 SIDIKALANG GI SHELTER PLN</t>
  </si>
  <si>
    <t>Jl. Sigura-gura Sidikalang</t>
  </si>
  <si>
    <t>POP_1PBG002</t>
  </si>
  <si>
    <t>POP_1PBG002_PURBALINGGA RAYON PLN</t>
  </si>
  <si>
    <t>Jl. Jenderal Sudirman, Purbalingga, Central Java 53311, Indonesia</t>
  </si>
  <si>
    <t>POP_1NGW003</t>
  </si>
  <si>
    <t>POP_1NGW003 MANTINGAN UPJ PLN</t>
  </si>
  <si>
    <t>Jl., Raya Solo 44 Mantingan - Ngawi</t>
  </si>
  <si>
    <t>POP_1STB002</t>
  </si>
  <si>
    <t>POP_1STB002 RANTING STABAT MINI SHELTER PLN</t>
  </si>
  <si>
    <t>Jln Proklamasi Stabat (PLN Ranting Stabat)</t>
  </si>
  <si>
    <t>POP_1BNA003</t>
  </si>
  <si>
    <t>POP_1BNA003 BANDA ACEH GI SHELTER PLN</t>
  </si>
  <si>
    <t>Jl Soekarno - Hatta, Desa Lamreung, Banda Aceh, Aceh Besar</t>
  </si>
  <si>
    <t>POP_1SGI001</t>
  </si>
  <si>
    <t>POP_1SGI001 SIGLI GI SHELTER PLN</t>
  </si>
  <si>
    <t>Jl. Sigli - Medan, Desa Dayah Teungoh, Pidie</t>
  </si>
  <si>
    <t>POP_1STB001</t>
  </si>
  <si>
    <t>POP_1STB001 PANGKALAN BRANDAN GI SHELTER PLN</t>
  </si>
  <si>
    <t>Jl.Kalimantan</t>
  </si>
  <si>
    <t>POP_1SEL002</t>
  </si>
  <si>
    <t>POP_1SEL002 SELONG SHELTER RAYON PLN</t>
  </si>
  <si>
    <t>Jl.n. Pahlawan No. 104 Selong - 83612 Kab. Lombok Timur Telp. (0376) 21424</t>
  </si>
  <si>
    <t>POP_1KYB029</t>
  </si>
  <si>
    <t>POP_1KYB029 SENAYAN NEW GIS PLN</t>
  </si>
  <si>
    <t>Jalan Persatuan Amal Mulia, Kebayoran Lama, South Jakarta City, Jakarta 12220, Indonesia</t>
  </si>
  <si>
    <t>POP_1KRA001</t>
  </si>
  <si>
    <t>POP_1KRA001 MANGGIS UP PLN</t>
  </si>
  <si>
    <t>Jl. Raya Buitan - Manggis, Amlapura</t>
  </si>
  <si>
    <t>POP_1SGR004</t>
  </si>
  <si>
    <t>POP_1SGR004 SINGARAJA RAYON PLN</t>
  </si>
  <si>
    <t>Jalan Ngurah Rai, Buleleng, Buleleng, Bali 81113, Indonesia</t>
  </si>
  <si>
    <t>POP_1MGL001</t>
  </si>
  <si>
    <t>POP_1MGL001 MENGGALA GI SHELTER PLN</t>
  </si>
  <si>
    <t>PLN GI MENGGALA, Jalan Cemara desa Rengas, Jalan Raya Lintas Sumatera, Menggala, Tulangbawang, Lampung, Indonesia</t>
  </si>
  <si>
    <t>POP_1SIT001</t>
  </si>
  <si>
    <t>POP_1SIT001 SITUBONDO GI SHELTER PLN</t>
  </si>
  <si>
    <t>Jl. A. Yani, Situbondo, East Java 68311, Indonesia</t>
  </si>
  <si>
    <t>POP_1SKB001</t>
  </si>
  <si>
    <t>POP_1SKB001_SUKABUMI APJ PLN</t>
  </si>
  <si>
    <t>Jl. R. E. Martadinata No. 39 Sukabumi 43113</t>
  </si>
  <si>
    <t>POP_1SKB002</t>
  </si>
  <si>
    <t>POP_1SKB002_LEMBURSITU GI PLN</t>
  </si>
  <si>
    <t>Jalan Pelabuhan II, Lembursitu, Sukabumi City, West Java 43169, Indonesia</t>
  </si>
  <si>
    <t>POP_1SKB003</t>
  </si>
  <si>
    <t>POP_1SKB003_LEMBUR SITU GI SHELTER PLN</t>
  </si>
  <si>
    <t>Jalan Pelabuhan II, Lembursitu, Sukabumi, Jawa Barat 43169, Republic of Indonesia</t>
  </si>
  <si>
    <t>POP_1SKT004</t>
  </si>
  <si>
    <t>POP_1SKT004_SURAKARTA KOTA UP/ARIFIN UP PLN</t>
  </si>
  <si>
    <t>Jl. Arifin, Pasarkliwon, Surakarta City, Central Java 57133, Indonesia</t>
  </si>
  <si>
    <t>POP_1KWG009</t>
  </si>
  <si>
    <t>POP_1KWG009_MEKARSARI GI PLN</t>
  </si>
  <si>
    <t>KAWASAN INDUSTRI BINTANG PUSPITA, KARAWANG, JAWA BARAT</t>
  </si>
  <si>
    <t>POP_1STB003</t>
  </si>
  <si>
    <t>POP_1STB003 PANGKALAN SUSU GI RAK PLN</t>
  </si>
  <si>
    <t>Unnamed Road, Pangkalan Susu, Kabupaten Langkat, Sumatera Utara 20858, Indonesia</t>
  </si>
  <si>
    <t>POP_1SKY002</t>
  </si>
  <si>
    <t>POP_1SKY002 SEKAYU ODC PLN</t>
  </si>
  <si>
    <t>PLN RAYON SEKAYU, Jl. Kopral Hanafiyah No. 221, Sekayu, Musi Banyuasin 30711, Indonesia</t>
  </si>
  <si>
    <t>POP_1SLT001</t>
  </si>
  <si>
    <t>POP_1SLT001_SALATIGA APJ PLN</t>
  </si>
  <si>
    <t>Jl. Nasional 16, Sidorejo, Salatiga City, Central Java 50711, Indonesia</t>
  </si>
  <si>
    <t>POP_1SOR012</t>
  </si>
  <si>
    <t>POP_1SOR012_LAMAJAN GI PLN</t>
  </si>
  <si>
    <t>POP_1SLW001</t>
  </si>
  <si>
    <t>POP_1SLW001_KEBASEN GI SHELTER PLN</t>
  </si>
  <si>
    <t>POP_1SMD003</t>
  </si>
  <si>
    <t>POP_1SMD003_SUMEDANG APJ PLN</t>
  </si>
  <si>
    <t>JL. PRABU GAJAH AGUNG</t>
  </si>
  <si>
    <t>POP_1SMG001</t>
  </si>
  <si>
    <t>POP_1SMG001_KRAPYAK GI PLN</t>
  </si>
  <si>
    <t>Jl. Siliwangi No.379, West Semarang, Semarang City, Central Java 50146, Indonesia</t>
  </si>
  <si>
    <t>POP_1TLG002</t>
  </si>
  <si>
    <t>POP_1TLG002 PLN TULUNGAGUNG UPJ</t>
  </si>
  <si>
    <t>Jl. Kapten Kasihin, Kedungwaru, Tulungagung, Jawa Timur 66229, Indonesia</t>
  </si>
  <si>
    <t>POP_1SMG004</t>
  </si>
  <si>
    <t>POP_1SMG004_KALISARI GI PLN</t>
  </si>
  <si>
    <t>Jl. Doktor Soetomo, South Semarang, Semarang City, Central Java 50245, Indonesia</t>
  </si>
  <si>
    <t>POP_1SMG006</t>
  </si>
  <si>
    <t>POP_1SMG006_PANDEAN LAMPER GI SHELTER PLN</t>
  </si>
  <si>
    <t>POP_1SMG008</t>
  </si>
  <si>
    <t>POP_1SMG008_JATENG PIKITRING PLN</t>
  </si>
  <si>
    <t>Jl. Batur, Gajahmungkur, Semarang City, Central Java 50232, Indonesia</t>
  </si>
  <si>
    <t>POP_1SMD004</t>
  </si>
  <si>
    <t>POP_1SMD004_PARAKAN KONDANG GI PLN</t>
  </si>
  <si>
    <t>JL. PARAKAN KONDANG PLTA</t>
  </si>
  <si>
    <t>POP_1SMG011</t>
  </si>
  <si>
    <t>POP_1SMG011_UDIKLAT SEMARANG PLN</t>
  </si>
  <si>
    <t>Jalan Gang 2, Tembalang, Kota Semarang, Jawa Tengah 50276, Indonesia</t>
  </si>
  <si>
    <t>POP_1SRH003</t>
  </si>
  <si>
    <t>POP_1SRH003 SEIRAMPAH ODC PLN</t>
  </si>
  <si>
    <t>Jalan Negara, Sei Rampah, Serdang Bedagai, North Sumatra 20995, Indonesia</t>
  </si>
  <si>
    <t>POP_1KYB033</t>
  </si>
  <si>
    <t>POP_1KYB033 TAMAN RASUNA GIS SHELTER PLN</t>
  </si>
  <si>
    <t>POP_1SMN005</t>
  </si>
  <si>
    <t>POP_1SMN005_KALASAN RAYON PLN</t>
  </si>
  <si>
    <t>Jl. Yogyakarta-Solo, Kalasan, Sleman 55571, Indonesia</t>
  </si>
  <si>
    <t>POP_1BTG001</t>
  </si>
  <si>
    <t>POP_1BTG001_BATANG ODC</t>
  </si>
  <si>
    <t>Jl. Jendral Sudirman, Batang, Central Java 51216, Indonesia</t>
  </si>
  <si>
    <t>POP_1SNG002</t>
  </si>
  <si>
    <t>POP_1SNG002_SUBANG UPJ PLN</t>
  </si>
  <si>
    <t>JL. DI.PANJAITAN</t>
  </si>
  <si>
    <t>POP_1GRT004</t>
  </si>
  <si>
    <t>POP_1GRT004_PAMEUNGPEUK GI PLN</t>
  </si>
  <si>
    <t>JL. CILAUTEUREUN ASISOR</t>
  </si>
  <si>
    <t>POP_1SOR003</t>
  </si>
  <si>
    <t>POP_1SOR003_CIKASUNGKA GI PLN</t>
  </si>
  <si>
    <t>JL. RAYA MAJALAYA-CICALENGKA</t>
  </si>
  <si>
    <t>POP_1TJP006</t>
  </si>
  <si>
    <t>POP_1TJP006 ICON+ KEMAYORAN GI SHELTER PLN</t>
  </si>
  <si>
    <t>Jalan Griya Utama No.1, Pademangan, Kota Jakarta Utara, DKI Jakarta 14410, Indonesia</t>
  </si>
  <si>
    <t>POP_1SOR018</t>
  </si>
  <si>
    <t>POP_1SOR018_PATUHA GI PLN</t>
  </si>
  <si>
    <t>Unnamed Road, Pasirjambu, Bandung, Jawa Barat 40972, Indonesia</t>
  </si>
  <si>
    <t>POP_1SPA006</t>
  </si>
  <si>
    <t>POP_1SPA006_KARANG NUNGGAL GI PLN</t>
  </si>
  <si>
    <t>Cikupa, Karangnunggal, Tasikmalaya, Jawa Barat 46186, Indonesia</t>
  </si>
  <si>
    <t>POP_1RAP002</t>
  </si>
  <si>
    <t>POP_1RAP002 RANTAU PRAPAT SHELTER PLN</t>
  </si>
  <si>
    <t>Jl. Sudirman Ranrau Prapat</t>
  </si>
  <si>
    <t>POP_1SRG009</t>
  </si>
  <si>
    <t>POP_1SRG009 SERANG GI PLN</t>
  </si>
  <si>
    <t>Jl. Karisma / Magelaran Kecil No.51, Kasemen, Serang City, Banten 42191, Indonesia</t>
  </si>
  <si>
    <t>POP_1DMK001</t>
  </si>
  <si>
    <t>POP_1DMK001_MRANGGEN GI PLN</t>
  </si>
  <si>
    <t>Mranggen, Demak, Central Java 59567, Indonesia</t>
  </si>
  <si>
    <t>POP_1SRH001</t>
  </si>
  <si>
    <t>POP_1SRH001 TEBING TINGGI GI SHELTER PLN</t>
  </si>
  <si>
    <t>Jl. Raya Medan Tebing Tinggi</t>
  </si>
  <si>
    <t>POP_1KLA003</t>
  </si>
  <si>
    <t>POP_1KLA003 KALIANDA GI SHELTER PLN</t>
  </si>
  <si>
    <t>Jalan Raya Lintas Sumatera, Kalianda, South Lampung 35551, Indonesia</t>
  </si>
  <si>
    <t>POP_1TAB003</t>
  </si>
  <si>
    <t>POP_1TAB003 TABANAN AP PLN</t>
  </si>
  <si>
    <t>Jl. Gajah Mada No.1, Tabanan 82113</t>
  </si>
  <si>
    <t>POP_1GRT001</t>
  </si>
  <si>
    <t>POP_1GRT001_GARUT GI PLN</t>
  </si>
  <si>
    <t>POP_1TDN001</t>
  </si>
  <si>
    <t>POP_1TDN001 TANJUNG PANDAN MINI SHELTER PLN</t>
  </si>
  <si>
    <t>PLN CABANG TANJUNG PANDAN, Jalan A. Yani III, Tanjung Pandan, Belitung, Bangka Belitung Islands 33412, Indonesia</t>
  </si>
  <si>
    <t>POP_1PRR001</t>
  </si>
  <si>
    <t>POP_1PRR001 TELE GI SHELTER PLN</t>
  </si>
  <si>
    <t>Jln Dolok Sanggul-Sidikalang Desa Partukko Naginjang Kec. Harian Boho</t>
  </si>
  <si>
    <t>POP_1SOR005</t>
  </si>
  <si>
    <t>POP_1SOR005_MAJALAYA GI PLN</t>
  </si>
  <si>
    <t>JL. RAYA LASWI</t>
  </si>
  <si>
    <t>POP_1PWD003</t>
  </si>
  <si>
    <t>POP_1PWD003_TEGOWANU RAYON PLN</t>
  </si>
  <si>
    <t>Jl. Raya Semarang-Purwodadi, Tegowanu, Grobogan 58165, Indonesia</t>
  </si>
  <si>
    <t>POP_1TGR011</t>
  </si>
  <si>
    <t>POP_1TGR011 PASAR KEMIS GI PLN</t>
  </si>
  <si>
    <t>Jl. Raya Pasar Kemis No.66, Sindang Jaya, Tangerang 15560, Indonesia</t>
  </si>
  <si>
    <t>POP_1TGR016</t>
  </si>
  <si>
    <t>POP_1TGR016 TIGARAKSA GI PLN</t>
  </si>
  <si>
    <t>Sodong, Tigaraksa, Tangerang, Banten 15720</t>
  </si>
  <si>
    <t>POP_1TJB001</t>
  </si>
  <si>
    <t>POP_1TJB001 TANJUNG BALAI MINISHELTER PLN</t>
  </si>
  <si>
    <t>Jln Jend Sudirman No. 104 Tanjung Balai</t>
  </si>
  <si>
    <t>POP_1TJN006</t>
  </si>
  <si>
    <t>POP_1TJN006 TANJUNG RANTING ODC PLN</t>
  </si>
  <si>
    <t>Jln. Raya Tanjung Km 1 Tanjung - 83352 Kab. Lombok Utara. Lombok Utara</t>
  </si>
  <si>
    <t>POP_1PSR001</t>
  </si>
  <si>
    <t>POP_1PSR001 GRATI GITET PLN</t>
  </si>
  <si>
    <t>Rejoso, Pasuruan 67181, Indonesia</t>
  </si>
  <si>
    <t>POP_1TJP001</t>
  </si>
  <si>
    <t>POP_1TJP001 ANCOL GI PLN</t>
  </si>
  <si>
    <t>Jl. Parang Tritis VI No.9/11, Pademangan, North Jakarta City, Jakarta 14430, Indonesia</t>
  </si>
  <si>
    <t>POP_1TJP004</t>
  </si>
  <si>
    <t>POP_1TJP004 ANGKE GI SHELTER PLN</t>
  </si>
  <si>
    <t>POP_1UNR005</t>
  </si>
  <si>
    <t>POP_1UNR005_UNGARAN RAYON/UPJ PLN</t>
  </si>
  <si>
    <t>Jl. Gatot Subroto No.77, West Ungaran, Semarang, Central Java 50517, Indonesia</t>
  </si>
  <si>
    <t>POP_1TNA016</t>
  </si>
  <si>
    <t>POP_1TNA016 GAMBIR APD SHELTER PLN</t>
  </si>
  <si>
    <t>Jl. Batu</t>
  </si>
  <si>
    <t>POP_1TNA021</t>
  </si>
  <si>
    <t>POP_1TNA021 GAMBIR BARU GI SHELTER PLN</t>
  </si>
  <si>
    <t>Jalan Cempaka Mas Timur, Kemayoran, Kota Jakarta Pusat, Daerah Khusus Ibukota Jakarta 10640, Indonesia</t>
  </si>
  <si>
    <t>POP_1TSM001</t>
  </si>
  <si>
    <t>POP_1TSM001_TASIKMALAYA APJ PLN</t>
  </si>
  <si>
    <t>JL. MAYOR UTARYA no28, nagarasari cipedes tasikmalaya</t>
  </si>
  <si>
    <t>POP_1TBN003</t>
  </si>
  <si>
    <t>POP_1TBN003 TUBAN GI PLN SHELTER</t>
  </si>
  <si>
    <t>Jl. Letda Sucipto, Tuban, East Java 62310, Indonesia</t>
  </si>
  <si>
    <t>POP_1UJT002</t>
  </si>
  <si>
    <t>POP_1UJT002 BAGAN SIAPI API RANTING MINI SHELTER PLN</t>
  </si>
  <si>
    <t>Jl. Pahlawan No.28 Bagan Siapi Api, Rokan Hilir 28912, Indonesia</t>
  </si>
  <si>
    <t>POP_1WNG001</t>
  </si>
  <si>
    <t>POP_1WNG001_WONOGIRI RAYON/UPJ PLN</t>
  </si>
  <si>
    <t>Sutami, Wonogiri, Central Java 57611, Indonesia</t>
  </si>
  <si>
    <t>POP_1MDN005</t>
  </si>
  <si>
    <t>POP_1MDN005 WILSU ODC PLN</t>
  </si>
  <si>
    <t>Jl. Yos Sudarso No. 284 Medan 20112</t>
  </si>
  <si>
    <t>POP_1SMD002</t>
  </si>
  <si>
    <t>POP_1SMD002_SUMEDANG GI SHELTER PLN</t>
  </si>
  <si>
    <t>POP_1GIN001</t>
  </si>
  <si>
    <t>POP_1GIN001 GIANYAR GI SHELTER PLN</t>
  </si>
  <si>
    <t>Jl. Seronggo Kec. Gianyar Kab. Gianyar. Telp</t>
  </si>
  <si>
    <t>POP_1CBN003</t>
  </si>
  <si>
    <t>POP_1CBN003_SUNYARAGI GI PLN</t>
  </si>
  <si>
    <t>POP_1LSM002</t>
  </si>
  <si>
    <t>POP_1LSM002 LHOKSEMAWE CABANG MINI SHELTER PLN</t>
  </si>
  <si>
    <t>Jln Merdeka Timur Cunda No. 2 Lhoksomawe</t>
  </si>
  <si>
    <t>POP_1MGW007</t>
  </si>
  <si>
    <t>POP_1MGW007 BANDARA SHELTER PLN</t>
  </si>
  <si>
    <t>Jalan Taman Sari, Kuta, Kabupaten Badung, Bali 80361, Indonesia</t>
  </si>
  <si>
    <t>POP_1TJN001</t>
  </si>
  <si>
    <t>POP_1TJN001 PLN GILI AIR</t>
  </si>
  <si>
    <t>Unnamed Road, Pemenang, North Lombok, Indonesia</t>
  </si>
  <si>
    <t>POP_1TGL001</t>
  </si>
  <si>
    <t>POP_1TGL001_TEGAL AREA PLN</t>
  </si>
  <si>
    <t>Jl. Veteran, East Tegal, Tegal City, Central Java 52111, Indonesia</t>
  </si>
  <si>
    <t>POP_1TJP027</t>
  </si>
  <si>
    <t>POP_1TJP027 TANJUNG PRIOK /UP SUNTER AREA PLN Shelter</t>
  </si>
  <si>
    <t>Jl. Laksamana Yos Sudarso, Kelapa Gading, North Jakarta City, Jakarta 14240, Indonesia</t>
  </si>
  <si>
    <t>POP_1PWT010</t>
  </si>
  <si>
    <t>POP_1PWT010_AJIBARANG ODC</t>
  </si>
  <si>
    <t>Jl. Bumiayu-Purwokerto, Ajibarang, Banyumas 53163, Indonesia</t>
  </si>
  <si>
    <t>POP_1PLG012</t>
  </si>
  <si>
    <t>POP_1PLG012 WS2JB MINI SHELTER PLN</t>
  </si>
  <si>
    <t>PLN WS2JB, JALAN A.RIVAI, PALEMBANG</t>
  </si>
  <si>
    <t>POP_1LMP001</t>
  </si>
  <si>
    <t>POP_1LMP001 KUALA TANJUNG GI SHELTER PLN</t>
  </si>
  <si>
    <t>Jl. Inalum GI Kuala Tanjung</t>
  </si>
  <si>
    <t>POP_1JMB004</t>
  </si>
  <si>
    <t>POP_1JMB004 KOTABARU RAYON MINI SHELTER PLN</t>
  </si>
  <si>
    <t>PLN RAYON KOTA BARU, Jln. Basuki Rahmat Paal Lima, Baru City, Jambi City 36129, Indonesia</t>
  </si>
  <si>
    <t>POP_1KRS002</t>
  </si>
  <si>
    <t>POP_1KRS002 PAITON GITET PLC PLN</t>
  </si>
  <si>
    <t>POP_1PSR002</t>
  </si>
  <si>
    <t>POP_1PSR002 BANGIL GI PLC PLN</t>
  </si>
  <si>
    <t>Jl. Mangga No. 68, Bangil, Pasuruan 67153, Indonesia</t>
  </si>
  <si>
    <t>POP_1BNA002</t>
  </si>
  <si>
    <t>POP_1BNA002 BANDA ACEH CABANG MINI SHELTER PLN</t>
  </si>
  <si>
    <t>Jln Tentara Pelajar N0 11 Banda Aceh</t>
  </si>
  <si>
    <t>POP_1TAB002</t>
  </si>
  <si>
    <t>POP_1TAB002 ANTOSARI GI SHELTER PLN</t>
  </si>
  <si>
    <t>Jl. Denpasar Gilimanuk. Telp 0361-7451797</t>
  </si>
  <si>
    <t>POP_1SBY002</t>
  </si>
  <si>
    <t>POP_1SBY002 KETINTANG PJB PLN</t>
  </si>
  <si>
    <t>POP_1SBY002_PJB PLN Ketintang</t>
  </si>
  <si>
    <t>POP_1GRG001</t>
  </si>
  <si>
    <t>POP_1GRG001 KEDIRI ODC PLN</t>
  </si>
  <si>
    <t>UP Kediri Jl.n. TGH. Abdul karim Kab. Lombok Barat Telp.(0370) 671105</t>
  </si>
  <si>
    <t>POP_1SGN002</t>
  </si>
  <si>
    <t>POP_1SGN002_SUMBERLAWANG UPJ PLN</t>
  </si>
  <si>
    <t>Jl. Solo-Purwodadi, Sumberlawang, Sragen 57272, Indonesia</t>
  </si>
  <si>
    <t>POP_1KRG003</t>
  </si>
  <si>
    <t>POP_1KRG003_PLN KARANG ANYAR RAYON</t>
  </si>
  <si>
    <t>Jalan Kapten Mulyadi No.17, Kecamatan Karanganyar, Kabupaten Karanganyar, Jawa Tengah 57716, Republic of Indonesia</t>
  </si>
  <si>
    <t>POP_1BLI002</t>
  </si>
  <si>
    <t>POP_1BLI002 KINTAMANI SUJ PLN</t>
  </si>
  <si>
    <t>Jalan Raya Penelokan, Kecamatan Kintamani, Bangli, Bali 80652, Indonesia</t>
  </si>
  <si>
    <t>POP_1BDL003</t>
  </si>
  <si>
    <t>POP_1BDL003 SUKARAME GI MINI SHELTER PLN</t>
  </si>
  <si>
    <t>PLN GI SUKARAME, Jalan Jendral Ryacudu,Jalur 2 Perum Kopri Gang Nangka IV Desa Harapan Jaya Sukarame, Bandar Lampung City, Lampung 35131, Indonesia</t>
  </si>
  <si>
    <t>POP_1MDN006</t>
  </si>
  <si>
    <t>POP_1MDN006 UPB ODC PLN</t>
  </si>
  <si>
    <t>Jln Yos Sudarso Lorong XII No. 6 Medan</t>
  </si>
  <si>
    <t>POP_1SRL001</t>
  </si>
  <si>
    <t>POP_1SRL001 SOROLANGUN TOWER REPETER 322</t>
  </si>
  <si>
    <t>TOWER REPETER X, Jln. Lintas Sumatera Km. 19 SMP 4 Desa Pelawan Singkut 7 Batu Putih, Pelawan, Sarolangun, Jambi 37482, Indonesia</t>
  </si>
  <si>
    <t>POP_1IDM001</t>
  </si>
  <si>
    <t>POP_1IDM001_INDRAMAYU GI PLN</t>
  </si>
  <si>
    <t>Jl. Djuanda</t>
  </si>
  <si>
    <t>POP_1TJP020</t>
  </si>
  <si>
    <t>POP_1TJP020 PLUMPANG GI SHELTER PLN</t>
  </si>
  <si>
    <t>Jl. Pelumpang Raya No.30, Koja, North Jakarta City, Jakarta 14230, Indonesia</t>
  </si>
  <si>
    <t>POP_1SBM001</t>
  </si>
  <si>
    <t>POP_1SBM001_CIBADAK BARU GI PLN</t>
  </si>
  <si>
    <t>Sunda Wenang-Bojong Gede, Parung Kuda, Sukabumi, West Java 43357, Indonesia</t>
  </si>
  <si>
    <t>POP_1BGR004</t>
  </si>
  <si>
    <t>POP_1BGR004 BOGOR BARU GI SHELTER PLN</t>
  </si>
  <si>
    <t>POP_1PSN001</t>
  </si>
  <si>
    <t>POP_1PSN001 PASURUAN APJ PLN</t>
  </si>
  <si>
    <t>Jl. Panglima Sudirman No. 69, Purworejo, Pasuruan City, East Java 67115, Indonesia</t>
  </si>
  <si>
    <t>POP_1TGR014</t>
  </si>
  <si>
    <t>POP_1TGR014 TELUK NAGA GI PLN</t>
  </si>
  <si>
    <t>Jl. Kp Pangkalan No.9, Teluknaga, Tangerang, Banten 15510, Indonesia</t>
  </si>
  <si>
    <t>POP_1TLK001</t>
  </si>
  <si>
    <t>POP_1TLK001 TELUK KUANTAN GI ODC PLN</t>
  </si>
  <si>
    <t>Jl. Sutami S Abrur - Teluk Kuantan, Kuantan Singingi, Riau 29566, Indonesia</t>
  </si>
  <si>
    <t>POP_1TBN002</t>
  </si>
  <si>
    <t>POP_1TBN002 JATIROGO UPJ PLN</t>
  </si>
  <si>
    <t>Jl. PB Sudirman Jatirogo</t>
  </si>
  <si>
    <t>POP_1DPR005</t>
  </si>
  <si>
    <t>POP_1DPR005 SANUR GI SHELTER PLN</t>
  </si>
  <si>
    <t>Jl. Hang Tuah, South Denpasar, Denpasar, Indonesia</t>
  </si>
  <si>
    <t>POP_1BJN002</t>
  </si>
  <si>
    <t>POP_1BJN002 BOJONEGORO REPEATER SHELTER</t>
  </si>
  <si>
    <t>Desa Ngambon kecamatan ngambon bojonegoro</t>
  </si>
  <si>
    <t>POP_1SBY014</t>
  </si>
  <si>
    <t>POP_1SBY014 SURABAYA UTARA (SBU) APJ PLN</t>
  </si>
  <si>
    <t>Jl. Gemblongan No. 64, Bubutan, Surabaya, East Java 60174, Indonesia</t>
  </si>
  <si>
    <t>POP_1PRP001</t>
  </si>
  <si>
    <t>POP_1PRP001 PASIR PANGAIRAYAN RANTING ODC PLN</t>
  </si>
  <si>
    <t>Jl. Kesatuan No.1, Rambah, Rokan Hulu 28558, Indonesia</t>
  </si>
  <si>
    <t>POP_1BJN003</t>
  </si>
  <si>
    <t>POP_1BJN003 BOJONEGORO APJ PLN</t>
  </si>
  <si>
    <t>Jl. Teuku Umar No.3, Bojonegoro</t>
  </si>
  <si>
    <t>POP_1MNA001</t>
  </si>
  <si>
    <t>POP_1MNA001 MANNA MINI SHELTER</t>
  </si>
  <si>
    <t>RAYON MANNA, Jl. Makam Pahlawan, Manna City, South Bengkulu 38515, Indonesia</t>
  </si>
  <si>
    <t>POP_1BNJ001</t>
  </si>
  <si>
    <t>POP_1BNJ001 BINJAI GI SHELTER PLN</t>
  </si>
  <si>
    <t>Jl. MT. Haryono Binjai</t>
  </si>
  <si>
    <t>POP_1TNA013</t>
  </si>
  <si>
    <t>POP_1TNA013 KARET LAMA GI SHELTER PLN</t>
  </si>
  <si>
    <t>POP_1BKO001</t>
  </si>
  <si>
    <t>POP_1BKO001 BANGKO GI SHELTER PLN</t>
  </si>
  <si>
    <t>PLN GI BANGKO, Jalan Lintas Sumatera, KM 4 Nalo Tantan, Merangin 37313, Indonesia</t>
  </si>
  <si>
    <t>POP_1SKH001</t>
  </si>
  <si>
    <t>POP_1SKH001_GROGOL RAYON MINI SHELTER PLN</t>
  </si>
  <si>
    <t>Jl. Langenharjo, Grogol, Sukoharjo, Central Java 57552, Indonesia</t>
  </si>
  <si>
    <t>POP_1TGR013</t>
  </si>
  <si>
    <t>POP_1TGR013 SEPATAN GI PLN</t>
  </si>
  <si>
    <t>Jl. Raya Mauk, Sepatan, Tangerang, Banten 15520, Indonesia</t>
  </si>
  <si>
    <t>POP_1MDN004</t>
  </si>
  <si>
    <t>POP_1MDN004 MEDAN BARU RAYON MINI SHELTER PLN</t>
  </si>
  <si>
    <t>Jln Sei Batu Gingging Medan Baru</t>
  </si>
  <si>
    <t>POP_1KLA002</t>
  </si>
  <si>
    <t>POP_1KLA002 SUTAMI GI SHELTER PLN</t>
  </si>
  <si>
    <t>PLN GI SUTAMI, Jln Raya Ir Sutami Desa Rejomulyo, Kec Tanjung Bintang South Lampung, Lampung 35361, Indonesia</t>
  </si>
  <si>
    <t>POP_1PNG002</t>
  </si>
  <si>
    <t>POP_1PNG002 PONOROGO APJ PLN</t>
  </si>
  <si>
    <t>Jl. Arif Rahman Hakim Km.1, Babadan, Ponorogo, East Java 63412, Indonesia</t>
  </si>
  <si>
    <t>POP_1IDL001</t>
  </si>
  <si>
    <t>POP_1IDL001 SIMPANG TIGA GI SHELTER PLN</t>
  </si>
  <si>
    <t>PLN GI SIMPANG TIGA, Jl. Raya Lintas Sumatera KM 32, North Indralaya, Ogan Ilir 30862, Indonesia</t>
  </si>
  <si>
    <t>POP_1KIS001</t>
  </si>
  <si>
    <t>POP_1KIS001 KISARAN GI SHELTER PLN</t>
  </si>
  <si>
    <t>Jl. Gatot subroto Desa Sentang</t>
  </si>
  <si>
    <t>POP_1MDN008</t>
  </si>
  <si>
    <t>POP_1MDN008 MEDAN TIMUR ODC PLN</t>
  </si>
  <si>
    <t>Jln Pasar III Krakatau No. 54 Medan</t>
  </si>
  <si>
    <t>POP_1KRA004</t>
  </si>
  <si>
    <t>POP_1KRA004 AMLAPURA GI SHELTER PLN</t>
  </si>
  <si>
    <t>Jalan Nenas, Bebandem, Karangasem, Bali 80811, Indonesia</t>
  </si>
  <si>
    <t>POP_1CLP002</t>
  </si>
  <si>
    <t>POP_1CLP002_MAJENANG ODC</t>
  </si>
  <si>
    <t>Jalan Pramuka, Majenang, Cilacap, Jawa Tengah 53257, Indonesia</t>
  </si>
  <si>
    <t>POP_1SRG012</t>
  </si>
  <si>
    <t>POP_1SRG012 SERANG GI SHELTER PLN</t>
  </si>
  <si>
    <t>Jalan Magelaran No.57, Kecamatan Serang, Kota Serang, Banten 42119, Indonesia</t>
  </si>
  <si>
    <t>POP_1PWK005</t>
  </si>
  <si>
    <t>POP_1PWK005_JATILUHUR GI PLN</t>
  </si>
  <si>
    <t>RASAMALA JATILUHUR</t>
  </si>
  <si>
    <t>POP_1PKL006</t>
  </si>
  <si>
    <t>POP_1PKL006_PEKALONGAN SHELTER PLN</t>
  </si>
  <si>
    <t>Jl. Urip Sumoharjo, West Pekalongan, Pekalongan City, Central Java 51117, Indonesia</t>
  </si>
  <si>
    <t>POP_1SMG007</t>
  </si>
  <si>
    <t>POP_1SMG007_SEMARANG SELATAN RAYON PLN</t>
  </si>
  <si>
    <t>Jl. Setiabudi No.106, Banyumanik, Semarang City, Central Java 50269, Indonesia</t>
  </si>
  <si>
    <t>POP_1MTR001</t>
  </si>
  <si>
    <t>POP_1MTR001 MATARAM CABANG SHELTER PLN</t>
  </si>
  <si>
    <t>Jalan Yos Sudarso, Ampenan, Mataram, Nusa Tenggara Barat 83112, Indonesia</t>
  </si>
  <si>
    <t>POP_1KDR003</t>
  </si>
  <si>
    <t>POP_1KDR003 PARE UPJ PLN</t>
  </si>
  <si>
    <t>Jl. Panglima Sudirman No. 25, Pare</t>
  </si>
  <si>
    <t>POP_1CLG011</t>
  </si>
  <si>
    <t>POP_1CLG011 SURALAYA GITET PLN</t>
  </si>
  <si>
    <t>Jalur Merak-Serdang, Pulomerak, Cilegon, Banten 42439, Indonesia</t>
  </si>
  <si>
    <t>POP_1GNS002</t>
  </si>
  <si>
    <t>POP_1GNS002 ADIJAYA GI SHELTER PLN</t>
  </si>
  <si>
    <t>Unnamed Road, Kabupaten Lampung Tengah, Lampung 34163, Indonesia</t>
  </si>
  <si>
    <t>POP_1SBY001</t>
  </si>
  <si>
    <t>POP_1SBY001 SAWAHAN GIS PLC PLN</t>
  </si>
  <si>
    <t>Jl. Raya Tidar No. 157, Sawahan, Surabaya, East Java 60251, Indonesia</t>
  </si>
  <si>
    <t>POP_1CPT002</t>
  </si>
  <si>
    <t>POP_1CPT002 BINTARO GIS PLN</t>
  </si>
  <si>
    <t>Jl. Mandar 5 No.DC6/7, Pondok Aren, South Tangerang City, Banten 15225, Indonesia</t>
  </si>
  <si>
    <t>POP_1KDL001</t>
  </si>
  <si>
    <t>POP_1KDL001_WELERI SHELTER PLN</t>
  </si>
  <si>
    <t>Mekar Sari, Weleri, Kendal 51355, Indonesia</t>
  </si>
  <si>
    <t>POP_1SOR015</t>
  </si>
  <si>
    <t>POP_1SOR015_CIKALONG GI PLN</t>
  </si>
  <si>
    <t>JL. BANJARAN PANGALENGAN</t>
  </si>
  <si>
    <t>POP_1KYB007</t>
  </si>
  <si>
    <t>POP_1KYB007 CYBER LT.7 IDC MAMPANG</t>
  </si>
  <si>
    <t>POP_1MGW004</t>
  </si>
  <si>
    <t>POP_1MGW004 NUSA DUA GI SHELTER PLN</t>
  </si>
  <si>
    <t>Jl. Bypass Nusa Dua. Telp 0361-771260</t>
  </si>
  <si>
    <t>POP_1MTK001</t>
  </si>
  <si>
    <t>POP_1MTK001 MENTOK MINI SHELTER PLN</t>
  </si>
  <si>
    <t>PLN RAYON MENTOK, Jln. Kartini No. 27 Mentok, West Bangka, Bangka Belitung Islands 33351, Indonesia</t>
  </si>
  <si>
    <t>POP_1GRT008</t>
  </si>
  <si>
    <t>POP_1GRT008_LELES UPJ PLN</t>
  </si>
  <si>
    <t>Jalan Raya Bandung-Garut ByPass Cicalengka, Kabupaten Garut, Jawa Barat, Indonesia</t>
  </si>
  <si>
    <t>POP_1KLN006</t>
  </si>
  <si>
    <t>POP_1KLN006_DELANGGU UP PLN</t>
  </si>
  <si>
    <t>Jl. Garuda, Delanggu, Klaten, Central Java 57471, Indonesia</t>
  </si>
  <si>
    <t>POP_1KTB001</t>
  </si>
  <si>
    <t>POP_1KTB001 KOTABUMI GI SHELTER PLN</t>
  </si>
  <si>
    <t>PLN GI KOTABUMI, Jln. (Lintas Sumatera Bukit Kemuning - Kotabumi)Jalan Perkebunan Lada, South Kotabumi, North Lampung, Lampung 34516, Indonesia</t>
  </si>
  <si>
    <t>POP_1SBY011</t>
  </si>
  <si>
    <t>POP_1SBY011 DISJATIM GI PLN</t>
  </si>
  <si>
    <t>Jl. Embong Trengguli No 19</t>
  </si>
  <si>
    <t>POP_1TGR001</t>
  </si>
  <si>
    <t>POP_1TGR001 BALARAJA GI PLN</t>
  </si>
  <si>
    <t>STIKES Faathir Husada, Merak, Sukamulya, Tangerang 15610, Indonesia</t>
  </si>
  <si>
    <t>POP_1SBM003</t>
  </si>
  <si>
    <t>POP_1SBM003_UBRUG GI PLN</t>
  </si>
  <si>
    <t>Jalan Pelabuhan, Warung Kiara, Sukabumi 43362, Indonesia</t>
  </si>
  <si>
    <t>POP_1SOR014</t>
  </si>
  <si>
    <t>POP_1SOR014_PLENGAN GI PLN</t>
  </si>
  <si>
    <t>JL. PANGALENGAN</t>
  </si>
  <si>
    <t>POP_1SOR001</t>
  </si>
  <si>
    <t>POP_1SOR001_UJUNGBERUNG GI SHELTER PLN</t>
  </si>
  <si>
    <t>POP_1MGR001</t>
  </si>
  <si>
    <t>POP_1MGR001 PADANG MANGGAR PLTD PLN</t>
  </si>
  <si>
    <t>Jl. Simpang Ranggiang - Manggar, Padang, Manggar, Kabupaten Belitung Timur, Kepulauan Bangka Belitung, Indonesia</t>
  </si>
  <si>
    <t>POP_1TLG003</t>
  </si>
  <si>
    <t>POP_1TLG003 NGUNUT UPJ PLN</t>
  </si>
  <si>
    <t>Jl. Raya Pulosari km.25, Ngunut, Tulungagung, East Java 66292, Indonesia</t>
  </si>
  <si>
    <t>POP_1SBR002</t>
  </si>
  <si>
    <t>POP_1SBR002_ARJAWINANGUN GI PLN</t>
  </si>
  <si>
    <t>JL. KEBONTURI CIWARINGIN</t>
  </si>
  <si>
    <t>POP_1TJN003</t>
  </si>
  <si>
    <t>POP_1TJN003 PLN GILI MENO</t>
  </si>
  <si>
    <t>POP_1JPA002</t>
  </si>
  <si>
    <t>POP_1JPA002_BANGSRI RAYON PLN</t>
  </si>
  <si>
    <t>Jl. Jepara - Bangsri, Bangsri, Kabupaten Jepara, Jawa Tengah 59453, Indonesia</t>
  </si>
  <si>
    <t>POP_1GRT007</t>
  </si>
  <si>
    <t>POP_1GRT007_MALANGBONG GI PLN</t>
  </si>
  <si>
    <t>JL MALANGBONG</t>
  </si>
  <si>
    <t>POP_1SOR006</t>
  </si>
  <si>
    <t>POP_1SOR006_MAJALAYA APJ PLN</t>
  </si>
  <si>
    <t>JL. JAKSA NARANATA</t>
  </si>
  <si>
    <t>POP_1LHT002</t>
  </si>
  <si>
    <t>POP_1LHT002 PAGAR ALAM GI SHELTER PLN</t>
  </si>
  <si>
    <t>PLN GI PAGAR ALAM, JL. Raya Pagar Alam Jarai desa Guru Agung, Pajar Bulan, Lahat, South Sumatra 31591, Indonesia</t>
  </si>
  <si>
    <t>POP_1TNG007</t>
  </si>
  <si>
    <t>POP_1TNG007 MAXIMANGANDO GI PLN</t>
  </si>
  <si>
    <t>Jl. Pajajaran No.11, Jatiuwung, Tangerang City, Banten 15137, Indonesia</t>
  </si>
  <si>
    <t>POP_1KDS002</t>
  </si>
  <si>
    <t>POP_1KDS002_KUDUS APJ MINI SHELTER PLN</t>
  </si>
  <si>
    <t>Jl. Kbp Agil Kusumadya, Jati, Kudus 59347, Indonesia</t>
  </si>
  <si>
    <t>POP_1TJP002</t>
  </si>
  <si>
    <t>POP_1TJP002 ANCOL SHELTER PLN</t>
  </si>
  <si>
    <t>POP_1TMG002</t>
  </si>
  <si>
    <t>POP_1TMG002_PARAKAN UPJ PLN</t>
  </si>
  <si>
    <t>Jalan Ajibarang-Secang, Bulu, Kabupaten Temanggung, Jawa Tengah 56253, Indonesia</t>
  </si>
  <si>
    <t>POP_1KNR001</t>
  </si>
  <si>
    <t>POP_1KNR001 SRENGAT UPJ PLN</t>
  </si>
  <si>
    <t>Jl. Raya Dandong No. 19 Srengat</t>
  </si>
  <si>
    <t>POP_1SBR005</t>
  </si>
  <si>
    <t>POP_1SBR005_ARJAWINANGUN GI SHELTER PLN</t>
  </si>
  <si>
    <t>Jenun-Ciwaringin, Ciwaringin, Cirebon, Jawa Barat 45167, Republic of Indonesia</t>
  </si>
  <si>
    <t>POP_1PSR003</t>
  </si>
  <si>
    <t>POP_1PSR003 PASURUAN REPEATER SHELTER</t>
  </si>
  <si>
    <t>Jl. Wonorejo Pasuruan Desa Sambisirah</t>
  </si>
  <si>
    <t>POP_1NPH004</t>
  </si>
  <si>
    <t>POP_1NPH004_SAGULING SEKTOR PLN</t>
  </si>
  <si>
    <t>Jl Raya Cioray</t>
  </si>
  <si>
    <t>POP_1GRT009</t>
  </si>
  <si>
    <t>POP_1GRT009_GARUT AREA RAYON SHELTER PLN</t>
  </si>
  <si>
    <t>PLN AREA GARUT, Jalan Otto Iskandardinata, Garut Kota, Garut, Jawa Barat 44158, Indonesia</t>
  </si>
  <si>
    <t>POP_1PLG007</t>
  </si>
  <si>
    <t>POP_1PLG007 SUKARAME RAYON MINI SHELTER PLN</t>
  </si>
  <si>
    <t>Jln. Kelapa Gading No.10 palembangPalembang City, South Sumatra 30961, Indonesia</t>
  </si>
  <si>
    <t>POP_1IDM003</t>
  </si>
  <si>
    <t>POP_1IDM003_HAURGEULIS GI PLN</t>
  </si>
  <si>
    <t>JL. JENDRAL SUDRIMAN</t>
  </si>
  <si>
    <t>POP_1DMK002</t>
  </si>
  <si>
    <t>POP_1DMK002_SAYUNG GI PLN</t>
  </si>
  <si>
    <t>Sayung, Demak 59563, Indonesia</t>
  </si>
  <si>
    <t>POP_1TJP012</t>
  </si>
  <si>
    <t>POP_1TJP012 KEMAYORAN GI PLN</t>
  </si>
  <si>
    <t>Griya Utama, Pademangan, North Jakarta City, Jakarta 14410, Indonesia</t>
  </si>
  <si>
    <t>POP_1CKG015</t>
  </si>
  <si>
    <t>POP_1CKG015 PULOGADUNG PLC GI PLN</t>
  </si>
  <si>
    <t>POP_1JMB002</t>
  </si>
  <si>
    <t>POP_1JMB002 AUR DURI GI SHELTER PLN</t>
  </si>
  <si>
    <t>PLN GI AUR DURI, Jalan Raya Lintas Sumatera, Jln. Lingkar Barat IV, Jambi City, Jambi 36361, Indonesia</t>
  </si>
  <si>
    <t>POP_1PWK004</t>
  </si>
  <si>
    <t>POP_1PWK004_PURWAKARTA GI SHELTER PLN</t>
  </si>
  <si>
    <t>POP_1MKD003</t>
  </si>
  <si>
    <t>POP_1MKD003_TEGALREJO UP PLN</t>
  </si>
  <si>
    <t>Jl. Kyai Abdan, Tegalrejo, Magelang 58192, Indonesia</t>
  </si>
  <si>
    <t>POP_1PDG004</t>
  </si>
  <si>
    <t>POP_1PDG004 MENES GI 150 KV PLN</t>
  </si>
  <si>
    <t>Jl. Perintis Kemerdekaan, Labuan, Pandeglang, Banten 42264, Indonesia</t>
  </si>
  <si>
    <t>POP_1SGR006</t>
  </si>
  <si>
    <t>POP_1SGR006 SERIRIT UP PLN</t>
  </si>
  <si>
    <t>Jalan Singaraja-Seririt No.96, Kecamatan Seririt, Buleleng, Bali 81153, Indonesia</t>
  </si>
  <si>
    <t>POP_1SMP001</t>
  </si>
  <si>
    <t>POP_1SMP001 SUMENEP GI SHELTER PLN</t>
  </si>
  <si>
    <t>Jl. Raya Lenteng Sumenep, Batuan, Sumenep 69451, Indonesia</t>
  </si>
  <si>
    <t>POP_1SMG010</t>
  </si>
  <si>
    <t>POP_1SMG010_KRAPYAK GI SHELTER PLN</t>
  </si>
  <si>
    <t>Jl Siliwangi no.379</t>
  </si>
  <si>
    <t>POP_1PLG006</t>
  </si>
  <si>
    <t>POP_1PLG006 PIKITRING ODC PLN</t>
  </si>
  <si>
    <t>POP_1PLG001</t>
  </si>
  <si>
    <t>POP_1PLG001 BUKIT SIGUNTANG GI SHELTER PLN</t>
  </si>
  <si>
    <t>PLN GI BUKIT SIGUNTANG,Jl. Sultan Mohammad Mansyur, Ilir Barat I, Palembang City, South Sumatra 30136, Indonesia</t>
  </si>
  <si>
    <t>POP_1SDN001</t>
  </si>
  <si>
    <t>POP_1SDN001 SRIBAWONO GI MINI SHELTER PLN</t>
  </si>
  <si>
    <t>PLN GI SRIBAWONO, Jln. Ir. Sutami km 66 , Melinting, East Lampung, Lampung, Indonesia</t>
  </si>
  <si>
    <t>POP_1PKY001</t>
  </si>
  <si>
    <t>POP_1PKY001 BARAS SHELTER PLN</t>
  </si>
  <si>
    <t>Kasano, Baras, North Mamuju, West Sulawesi 91572, Indonesia</t>
  </si>
  <si>
    <t>POP_1PKK001</t>
  </si>
  <si>
    <t>POP_1PKK001 PANGKALAN KERINCI RAYON SHELTER PLN</t>
  </si>
  <si>
    <t>Jl. Akasia, Kota Pangkalan Kerinci, Pelalawan, Riau</t>
  </si>
  <si>
    <t>POP_1SRL002</t>
  </si>
  <si>
    <t>POP_1SRL002 SOROLANGUN TOWER 455 SHELTER</t>
  </si>
  <si>
    <t>TOWER REPEATER Y, Jln. Lintas Sumatera, Desa Terusan, Kec. Karang Jaya Musi Rawas, Sarolangun, Jambi 37481, Indonesia</t>
  </si>
  <si>
    <t>POP_1NPH003</t>
  </si>
  <si>
    <t>POP_1NPH003_LAGADAR GI PLN</t>
  </si>
  <si>
    <t>JL. RAYA BATU JAJAR</t>
  </si>
  <si>
    <t>POP_1BTA001</t>
  </si>
  <si>
    <t>POP_1BTA001 GUMAWANG GI SHELTER PLN</t>
  </si>
  <si>
    <t>PLN GI GUMAWANG, Jalan Desa bulak bluntar BK 16, Bangun Rejo, Belitang II, East Ogan Komering Ulu, South Sumatra 32383, Indonesia</t>
  </si>
  <si>
    <t>POP_1MRB002</t>
  </si>
  <si>
    <t>POP_1MRB002 MUARA BUNGO AREA PLN</t>
  </si>
  <si>
    <t>Jl. Pangeran Diponegoro Bungo Timur Ps. Muara Bungo Kabupaten Bungo Jambi 37211 Indonesia</t>
  </si>
  <si>
    <t>POP_1MBL002</t>
  </si>
  <si>
    <t>POP_1MBL002 MUARA BELITI RAYON PLN</t>
  </si>
  <si>
    <t>l. Trans Sumatera Lahat - Lubuk Linggau Desa Muara Beliti Baru Muara Beliti Kabupaten Musi Rawas Sumatera Selatan 31661 Indonesia</t>
  </si>
  <si>
    <t>POP_1SKY003</t>
  </si>
  <si>
    <t>POP_1SKY003 SUNGAI LILIN RAYON PLN</t>
  </si>
  <si>
    <t>Jl. Hindoli Sungai Lilin Sungai Lilin Kabupaten Musi Banyuasin Sumatera Selatan 30755 Indonesia</t>
  </si>
  <si>
    <t>POP_1BKT001</t>
  </si>
  <si>
    <t>POP_1BKT001 BUKIT TINGGI PROKITRING MINI SHELTER PLN</t>
  </si>
  <si>
    <t>Sumatera Barat</t>
  </si>
  <si>
    <t>Belakang Balok Jl. Batang Agam No.5 Bukit Tinggi, Bukittinggi, Sumatera Barat 26138, Indonesia</t>
  </si>
  <si>
    <t>POP_1LBB001</t>
  </si>
  <si>
    <t>POP_1LBB001 MANINJAU GI SHELTER PLN</t>
  </si>
  <si>
    <t>Jl. Raya Maninjau Lubuk Basung, Agam 26452, Indonesia</t>
  </si>
  <si>
    <t>POP_1LBB002</t>
  </si>
  <si>
    <t>POP_1LBB002 PADANG LUAR GI SHELTER PLN</t>
  </si>
  <si>
    <t>Jl. Simpang Tiga Pd Luar Central KM 1 Sumatera Barat 26181, Indonesia</t>
  </si>
  <si>
    <t>POP_1LBS001</t>
  </si>
  <si>
    <t>POP_1LBS001 LUBUK SIKAPING RANTING SHELTER PLN</t>
  </si>
  <si>
    <t>Jl. Sam Ratulangi No.2 Lubuk Sikaping Pasaman Timur, Lubuk Sikaping, Pasaman 26318, Indonesia</t>
  </si>
  <si>
    <t>POP_1MRJ001</t>
  </si>
  <si>
    <t>POP_1MRJ001 KILIRANJAO GI SHELTER PLN</t>
  </si>
  <si>
    <t>Jl. Raya Lintas Sumatera Kiliranjao KM 164, Sijunjung 27572, Indonesia</t>
  </si>
  <si>
    <t>POP_1NPM001</t>
  </si>
  <si>
    <t>POP_1NPM001 LUBUK ALUNG GI SHELTER PLN</t>
  </si>
  <si>
    <t>JL. Raya Pungguang Kasiak Lubuk Alung, Padang Pariaman, Sumatera Barat 25582, Indonesia</t>
  </si>
  <si>
    <t>POP_1NPM002</t>
  </si>
  <si>
    <t>POP_1NPM002 PIP GI SHELTER PLN</t>
  </si>
  <si>
    <t>Jl Bendungan Kasam Komplek PIP, Padang Pariaman, Sumatera Barat 25586, Indonesia</t>
  </si>
  <si>
    <t>POP_1PAD001</t>
  </si>
  <si>
    <t>POP_1PAD001 PAUH LIMO GI SHELTER PLN</t>
  </si>
  <si>
    <t>Jl. Benteng Pauh Limo Padang, Pauh, Kota Padang, Sumatera Barat 25176, Indonesia</t>
  </si>
  <si>
    <t>POP_1PAD002</t>
  </si>
  <si>
    <t>POP_1PAD002 INDARUNG GI SHELTER PLN</t>
  </si>
  <si>
    <t>Jl. Raya Indarung Komp PT. Semen Padang, Kota Padang, Sumatera Barat 25158, Indonesia</t>
  </si>
  <si>
    <t>POP_1PAD003</t>
  </si>
  <si>
    <t>POP_1PAD003 PADANG WILAYAH SUMBAR SHELTER PLN / PWP</t>
  </si>
  <si>
    <t>JL. DR. WAHIDIN NO.8 SAWAHAN PADANG, Kota Padang, Sumatera Barat 25171, Indonesia</t>
  </si>
  <si>
    <t>POP_1PAD004</t>
  </si>
  <si>
    <t>POP_1PAD004 BELANTI RAYON ODC PLN</t>
  </si>
  <si>
    <t>JL. KHATIB SULAIMAN BELANTI PADANG, Kota Padang, Sumatera Barat 25173, Indonesia</t>
  </si>
  <si>
    <t>POP_1PAD005</t>
  </si>
  <si>
    <t>POP_1PAD005 PADANG AREA ODC PLN</t>
  </si>
  <si>
    <t>Jl. S Parman Ulak Karang Padang, Kota Padang, Sumatera Barat, Indonesia</t>
  </si>
  <si>
    <t>POP_1PAD006</t>
  </si>
  <si>
    <t>POP_1PAD006 KURANJI RAYON ODC PLN</t>
  </si>
  <si>
    <t>Jl. By Pass, Kuranji, Kota Padang, Sumatera Barat, Indonesia</t>
  </si>
  <si>
    <t>POP_1PAD007</t>
  </si>
  <si>
    <t>POP_1PAD007 PADANG UPT ODC PLN</t>
  </si>
  <si>
    <t>Jl. By Pass, Lubuk Begalung, Kota Padang, Sumatera Barat, Indonesia</t>
  </si>
  <si>
    <t>POP_1PAD008</t>
  </si>
  <si>
    <t>POP_1PAD008 BUNGUS GI SHELTER PLN</t>
  </si>
  <si>
    <t>Jl, Raya Kelurahan Bungus Timur, Kecamatan Bungus, Teluk Kabung, Kota Padang, Sumatera Barat 25237, Indonesia</t>
  </si>
  <si>
    <t>POP_1PAD009</t>
  </si>
  <si>
    <t>POP_1PAD009 INDARUNG RAYON ODC PLN</t>
  </si>
  <si>
    <t>Km. 7 Lubeg,, Jl. Raya By Pass, Koto Panjang Ikua Koto, Koto Tangah, Kota Padang, Sumatera Barat</t>
  </si>
  <si>
    <t>POP_1PLJ001</t>
  </si>
  <si>
    <t>POP_1PLJ001 SITIUNG GH SHELTER PLN</t>
  </si>
  <si>
    <t>Jl. Lintas Sumatera Desa Sitiung, Dharmasraya 27681, Indonesia</t>
  </si>
  <si>
    <t>POP_1PMN001</t>
  </si>
  <si>
    <t>POP_1PMN001 PARIAMAN GI ODC PLN</t>
  </si>
  <si>
    <t>Jl. Imam Bonjol Desa Toboh Palabah, Toboh Palabah, Pariaman Sel., Kota Pariaman, Sumatera Barat 25535</t>
  </si>
  <si>
    <t>POP_1PNN001</t>
  </si>
  <si>
    <t>POP_1PNN001 PAINAN RANTING MINI SHELTER PLN</t>
  </si>
  <si>
    <t>Jl. Perintis Kemerdekaan, Iv Jurai, South Pesisir 25651, Indonesia</t>
  </si>
  <si>
    <t>POP_1PNN002</t>
  </si>
  <si>
    <t>POP_1PNN002 KAMBANG GI PLN</t>
  </si>
  <si>
    <t>Jl. Kambang Lakuak Kab. Pesisir Selatan</t>
  </si>
  <si>
    <t>POP_1PYH001</t>
  </si>
  <si>
    <t>POP_1PYH001 PAYAKUMBUH GI SHELTER PLN</t>
  </si>
  <si>
    <t>Jl. Ir Sutami Sicincin Mudik, Payakumbuh, Sumatera Barat 26229, Indonesia</t>
  </si>
  <si>
    <t>POP_1SLK001</t>
  </si>
  <si>
    <t>POP_1SLK001 SOLOK GI SHELTER PLN</t>
  </si>
  <si>
    <t>Jl. Rajin Tanah Garam, Lubuk Sikarah, Solok 27316, Indonesia</t>
  </si>
  <si>
    <t>POP_1SPE001</t>
  </si>
  <si>
    <t>POP_1SPE001 SIMPANG EMPAT GI SHELTER PLN</t>
  </si>
  <si>
    <t>Jl. Pasaman Barat Simpang Empat, Pasaman Barat, Sumatera Barat, Indonesia</t>
  </si>
  <si>
    <t>POP_1SWL001</t>
  </si>
  <si>
    <t>POP_1SWL001 SALAK GI SHELTER PLN</t>
  </si>
  <si>
    <t>Jl. Prof M. Yamin desa Salak Talawi Sawahlunto, Sumatera Barat 27446, Indonesia</t>
  </si>
  <si>
    <t>POP_1SWL002</t>
  </si>
  <si>
    <t>POP_1SWL002 OMBILIN GI SHELTER PLN</t>
  </si>
  <si>
    <t>Jl. Prof M. Yamin Sijantang Talawi Sawahlunto, Sumatera Barat 27446, Indonesia</t>
  </si>
  <si>
    <t>POP_1PLJ002</t>
  </si>
  <si>
    <t>POP_1PLJ002 SUNGAI RUMBAI RAYON PLN</t>
  </si>
  <si>
    <t>Jl. Lintas Sumatera, Sungai Rumbai, Kabupaten Dharmasraya, Sumatera Barat</t>
  </si>
  <si>
    <t>POP_1MRJ002</t>
  </si>
  <si>
    <t>POP_1MRJ002 SIJUNJUNG RAYON ODC PLN</t>
  </si>
  <si>
    <t>Jalan Imam Bonjol, Lalan, Lubuk Tarok, Kabupaten Sijunjung, Sumatera Barat, Indonesia</t>
  </si>
  <si>
    <t>POP_1PDP001</t>
  </si>
  <si>
    <t>POP_1PDP001 SURUNGAN GH ODC PLN</t>
  </si>
  <si>
    <t>Jl. Soekarno Hatta, Bukit Surungan, Padang Panjang Bar., Kota Padang Panjang, Sumatera Barat 27118</t>
  </si>
  <si>
    <t>POP_1BKN001</t>
  </si>
  <si>
    <t>POP_1BKN001 KOTO PANJANG GI SHELTER PLN</t>
  </si>
  <si>
    <t>Jl. Lintas Bukittinggi - Pekan baru KM 82, Kampar, Riau 28463, Indonesia</t>
  </si>
  <si>
    <t>POP_1BKN002</t>
  </si>
  <si>
    <t>POP_1BKN002 BANGKINANG GI SHELTER PLN</t>
  </si>
  <si>
    <t>Jl. HA Rahman Saleh Bangkinang, Kampar, Riau 28463, Indonesia</t>
  </si>
  <si>
    <t>POP_1DUM001</t>
  </si>
  <si>
    <t>POP_1DUM001 DUMAI GI SHELTER PLN</t>
  </si>
  <si>
    <t>JL. Batu Bintan Purnama No.37 Dumai Barat, Dumai, Riau, Indonesia</t>
  </si>
  <si>
    <t>POP_1PBR001</t>
  </si>
  <si>
    <t>POP_1PBR001 GARUDA SAKTI GI SHELTER PLN / GGS</t>
  </si>
  <si>
    <t>Jl. Garuda Sakti KM 3 Tampan, Pekanbaru, Riau 28291, Indonesia</t>
  </si>
  <si>
    <t>POP_1PBR002</t>
  </si>
  <si>
    <t>POP_1PBR002 PANAM RAYON ODC PLN</t>
  </si>
  <si>
    <t>Jl. HR Subrantas Km. 12,5 Tampan, Pekanbaru, Riau 28293, Indonesia</t>
  </si>
  <si>
    <t>POP_1PBR003</t>
  </si>
  <si>
    <t>POP_1PBR003 KOTA BARAT PT MITRA BUMI ODC</t>
  </si>
  <si>
    <t>Jl. Meranti Pekanbaru (PT Mitra Bumi), Pekanbaru, Riau 28123, Indonesia</t>
  </si>
  <si>
    <t>POP_1PBR009</t>
  </si>
  <si>
    <t>POP_1PBR009 RUMBAI RAYON ODC PLN</t>
  </si>
  <si>
    <t>Jl. Khayangan No. 80 Lt.2 Rumbai, Pekanbaru City, Riau 28266, Indonesia</t>
  </si>
  <si>
    <t>POP_1PBR011</t>
  </si>
  <si>
    <t>POP_1PBR011 PASIR PUTIH GI PLN</t>
  </si>
  <si>
    <t>Jl. Raya Pasir Putih Desa Baru Pekanbaru</t>
  </si>
  <si>
    <t>POP_1PBR012</t>
  </si>
  <si>
    <t>POP_1PBR012 TENAYAN GI PLN</t>
  </si>
  <si>
    <t>Sail, Tenayan Raya, Pekanbaru</t>
  </si>
  <si>
    <t>POP_1SRL003</t>
  </si>
  <si>
    <t>POP_1SRL003 SAROLANGUN RAYON PLN</t>
  </si>
  <si>
    <t>Jalan H.A. Kamil Ps. Sarolangun Kec. Sarolangun Kabupaten Sarolangun Jambi 37481 Indonesia</t>
  </si>
  <si>
    <t>POP_1RGT001</t>
  </si>
  <si>
    <t>POP_1RGT001 RENGAT CABANG ODC PLN</t>
  </si>
  <si>
    <t>Jl. Lintas Timur Pematang Reba Rengat, Indragiri Hulu, Riau 29351, Indonesia</t>
  </si>
  <si>
    <t>POP_1SAK001</t>
  </si>
  <si>
    <t>POP_1SAK001 RANTING PERAWANG ODC PLN</t>
  </si>
  <si>
    <t>Jl. Muhammad Ali No. 105 - Perawang, Tualang, Siak, Riau 28685, Indonesia</t>
  </si>
  <si>
    <t>POP_1SAK002</t>
  </si>
  <si>
    <t>POP_1SAK002 PERAWANG GI PLN</t>
  </si>
  <si>
    <t>Jl. Tuanku Tambusai, Meredan Barat, Tualang, Kabupaten Siak</t>
  </si>
  <si>
    <t>POP_1TLK002</t>
  </si>
  <si>
    <t>POP_1TLK002 GUNUNG TOAR KANTOR CAMAT</t>
  </si>
  <si>
    <t>JL. Belibis Simpang Tiga, Kuantan Tengah, Kuantan Singingi, Pisang Berebus, Taluk Kuantan</t>
  </si>
  <si>
    <t>POP_1TLK003</t>
  </si>
  <si>
    <t>POP_1TLK003 KUANTAN MUDIK KANTOR CAMAT</t>
  </si>
  <si>
    <t xml:space="preserve">Lubuk Jambi, Kuantan Mudik, Kuantan Singingi </t>
  </si>
  <si>
    <t>POP_1TLK004</t>
  </si>
  <si>
    <t>POP_1TLK004 SINGINGI KANTOR CAMAT</t>
  </si>
  <si>
    <t>Muara Lembu, Kuantan Singingi</t>
  </si>
  <si>
    <t>POP_1TLK005</t>
  </si>
  <si>
    <t>POP_1TLK005 SUKA MAJU KANTOR DESA</t>
  </si>
  <si>
    <t>Jl. Merdeka Sukamaju, Kec. Singingi Hilir, Kab. Kuantan Singingi, Sukamaju, Singingi Hilir</t>
  </si>
  <si>
    <t>POP_1TLK007</t>
  </si>
  <si>
    <t>POP_1TLK007 BENAI KANTOR CAMAT</t>
  </si>
  <si>
    <t>Benai Kecil, Benai, Kuantan Singingi</t>
  </si>
  <si>
    <t>POP_1TLK008</t>
  </si>
  <si>
    <t>POP_1TLK008 PANGEAN KANTOR CAMAT</t>
  </si>
  <si>
    <t>Pasar Baru Pangean, Desa Pangean</t>
  </si>
  <si>
    <t>POP_1TLK009</t>
  </si>
  <si>
    <t>POP_1TLK009 KUANTAN HILIR KANTOR CAMAT</t>
  </si>
  <si>
    <t>JL. Jendral Sudirman, Pasar Baru Basrah, Kuantan Hilir, Kuantan Singingi,</t>
  </si>
  <si>
    <t>POP_1TLK010</t>
  </si>
  <si>
    <t>POP_1TLK010 INUMAN KANTOR CAMAT</t>
  </si>
  <si>
    <t>Jl. Airmolek - Taluk Kuantan, Banjar Nantigo, Inuman</t>
  </si>
  <si>
    <t>POP_1TLK011</t>
  </si>
  <si>
    <t>POP_1TLK011 CIRENTI KANTOR CAMAT</t>
  </si>
  <si>
    <t>JL. Kampung Baru, Cerenti, Kuansing</t>
  </si>
  <si>
    <t>POP_1TLK012</t>
  </si>
  <si>
    <t>POP_1TLK012 SENTAJO JAYA KANTOR CAMAT</t>
  </si>
  <si>
    <t>Jl. Airmolek - Taluk Kuantan, Kp. Baru, Cerenti, Kabupaten Kuantan Singingi</t>
  </si>
  <si>
    <t>POP_1TLK013</t>
  </si>
  <si>
    <t>POP_1TLK013 HULU KUANTAN KANTOR CAMAT</t>
  </si>
  <si>
    <t xml:space="preserve">Lubuk Ambacang, Hulu Kuantan, Kuantan Singingi </t>
  </si>
  <si>
    <t>POP_1TLK014</t>
  </si>
  <si>
    <t>POP_1TLK014 PUCUK RANTAU KANTOR CAMAT</t>
  </si>
  <si>
    <t>Pangkalan, Kuantan Mudik</t>
  </si>
  <si>
    <t>POP_1BTM002</t>
  </si>
  <si>
    <t>POP_1BTM002 BALOI BATAM PLTD</t>
  </si>
  <si>
    <t>Jl. Sudirman no.2 Baloi. Batam 29432</t>
  </si>
  <si>
    <t>POP_1BSB003</t>
  </si>
  <si>
    <t>POP_1BSB003 SRI BINTAN GI PLC PLN</t>
  </si>
  <si>
    <t>Jl. Raya Tj. Uban, Kota Baru, Tlk. Sebong, Kabupaten Bintan</t>
  </si>
  <si>
    <t>POP_1TPG001</t>
  </si>
  <si>
    <t>POP_1TPG001 TANJUNG PINANG AREA ODC PLN</t>
  </si>
  <si>
    <t>Jl. Bakar Batu No. 55, West Tanjungpinang, Tanjung Pinang, Kepulauan Riau 29112, Indonesia</t>
  </si>
  <si>
    <t>POP_1TPG002</t>
  </si>
  <si>
    <t>POP_1TPG002 SUKA BERENANG PLTD SHELTER PLN</t>
  </si>
  <si>
    <t>Jl. Ir Sutami, Tanjung Pinang</t>
  </si>
  <si>
    <t>POP_1TPG003</t>
  </si>
  <si>
    <t>POP_1TPG003 AIR RAJA PLTD ODC PLN</t>
  </si>
  <si>
    <t>Jl. Baru, Batu 12, TanjungPinang</t>
  </si>
  <si>
    <t>POP_1CPT010</t>
  </si>
  <si>
    <t>POP_1CPT010 GERMAN CENTER Lt.2</t>
  </si>
  <si>
    <t>Jalan Serpong Raya No.3, Serpong, Tangerang Selatan, Banten 15310, Indonesia</t>
  </si>
  <si>
    <t>POP_1BYW007</t>
  </si>
  <si>
    <t>POP_1BYW007 MUNCAR UPJ PLN</t>
  </si>
  <si>
    <t>Jl. Raya Kedung Rejo No.11, Kedungrejo, Muncar, Kabupaten Banyuwangi, Jawa Timur 61151</t>
  </si>
  <si>
    <t>POP_1KYB076</t>
  </si>
  <si>
    <t>POP_1KYB076 MG 101 GH ODC PLN</t>
  </si>
  <si>
    <t>Jl. Jend. Sudirman No.Kav 58, Senayan, Kby. Baru, Kota Jakarta Selatan, Daerah Khusus Ibukota Jakarta 12190, Indonesia</t>
  </si>
  <si>
    <t>POP_1KYB078</t>
  </si>
  <si>
    <t>POP_1KYB078 MG 106 GH ODC PLN</t>
  </si>
  <si>
    <t>Jl. Jend. Sudirman No.Kav 9, Senayan, Kby. Baru, Kota Jakarta Selatan, Daerah Khusus Ibukota Jakarta 12190, Indonesia</t>
  </si>
  <si>
    <t>POP_1KYB079</t>
  </si>
  <si>
    <t>POP_1KYB079 MP 74 GH ODC PLN</t>
  </si>
  <si>
    <t>Jl. Jend. Sudirman Blok LOT No.12, Senayan, Kby. Baru, Kota Jakarta Selatan, Daerah Khusus Ibukota Jakarta 12190, Indonesia</t>
  </si>
  <si>
    <t>POP_1KYB080</t>
  </si>
  <si>
    <t>POP_1KYB080 KB 545 GH ODC PLN</t>
  </si>
  <si>
    <t>Tulodong Atlas 5, Senayan, Kby. Baru, Kota Jakarta Selatan, Daerah Khusus Ibukota Jakarta 12190, Indonesia</t>
  </si>
  <si>
    <t>POP_1KYB081</t>
  </si>
  <si>
    <t>POP_1KYB081 GH 320 GH ODC PLN</t>
  </si>
  <si>
    <t>Jl. Senopati No.8, Senayan, Kby. Baru, Kota Jakarta Selatan, Daerah Khusus Ibukota Jakarta 12190, Indonesia</t>
  </si>
  <si>
    <t>POP_1KYB082</t>
  </si>
  <si>
    <t>POP_1KYB082 KB 347 GH ODC PLN</t>
  </si>
  <si>
    <t>Summitmas, Jl. Jend. Sudirman No.61, Senayan, Kby. Baru, Kota Jakarta Selatan, Daerah Khusus Ibukota Jakarta 12190, Indonesia</t>
  </si>
  <si>
    <t>POP_1KYB084</t>
  </si>
  <si>
    <t>POP_1KYB084 MP 112 GH ODC PLN</t>
  </si>
  <si>
    <t>Jl. Tulodong Atas 3 No.25, Senayan, Kby. Baru, Kota Jakarta Selatan, Daerah Khusus Ibukota Jakarta 12190, Indonesia</t>
  </si>
  <si>
    <t>POP_1KYB085</t>
  </si>
  <si>
    <t>POP_1KYB085 MP 78 GH ODC PLN</t>
  </si>
  <si>
    <t>Jl. Tulodong Atas 2, Senayan, Kby. Baru, Kota Jakarta Selatan, Daerah Khusus Ibukota Jakarta 12190, Indonesia</t>
  </si>
  <si>
    <t>POP_1KYB086</t>
  </si>
  <si>
    <t>POP_1KYB086 KB 582 GH ODC PLN</t>
  </si>
  <si>
    <t>POP_1TNA032</t>
  </si>
  <si>
    <t>POP_1TNA032 MP 128 GH ODC PLN</t>
  </si>
  <si>
    <t>Pacific Place Jakarta, Jl. Jend. Sudirman No.52-53, Gelora, Tanah Abang, Central Jakarta City, Jakarta 10270, Indonesia</t>
  </si>
  <si>
    <t>POP_1SBY024</t>
  </si>
  <si>
    <t>POP_1SBY024 TANDES UPJ PLN</t>
  </si>
  <si>
    <t>Jalan Margomulyo Indah Raya Kav E No. 34, Greges, Asemrowo, Kota SBY, Jawa Timur 60183</t>
  </si>
  <si>
    <t>POP_1SBY010</t>
  </si>
  <si>
    <t>POP_1SBY010 TANDES GI PLN</t>
  </si>
  <si>
    <t>Margomulyo Industri Indah, Tandes, Surabaya, East Java 60186, Indonesia</t>
  </si>
  <si>
    <t>POP_1BSK001</t>
  </si>
  <si>
    <t>POP_1BSK001 BATUSANGKAR GI SHELTER PLN</t>
  </si>
  <si>
    <t>Jl. Raya Sei Tarab Sumanik, Tanah Datar 27261, Indonesia</t>
  </si>
  <si>
    <t>POP_1PBR004</t>
  </si>
  <si>
    <t>POP_1PBR004 SIMPANG TIGA RAYON ODC PLN</t>
  </si>
  <si>
    <t>Jl. Kaharuddin Nasution No. 51 Simpang Tiga, Pekanbaru, Riau 28288, Indonesia</t>
  </si>
  <si>
    <t>POP_1PBR005</t>
  </si>
  <si>
    <t>POP_1PBR005 KOTA TIMUR RAYON ODC PLN</t>
  </si>
  <si>
    <t>Jl. Rukun No.11, Tengkerang Utara, Bukit Raya, Kota Pekanbaru, Riau 28126</t>
  </si>
  <si>
    <t>POP_1PBR008</t>
  </si>
  <si>
    <t>POP_1PBR008 RIAU DAN KEPRI WILAYAH/APD ODC PLN</t>
  </si>
  <si>
    <t>Jl. Sutomo No. 69, Pekanbaru, Riau 28155, Indonesia</t>
  </si>
  <si>
    <t>POP_1BGL003</t>
  </si>
  <si>
    <t>POP_1BGL003 SUKAMERINDU GI SHELTER PLN</t>
  </si>
  <si>
    <t>Jl. Basuki Rahmat, Serut River, Bengkulu 38115, Indonesia</t>
  </si>
  <si>
    <t>POP_1CRP001</t>
  </si>
  <si>
    <t>POP_1CRP001 CURUP/PEKALONGAN GI SHELTER PLN</t>
  </si>
  <si>
    <t>PLN GI CURUP/PEKALONGAN, Jl.n. Lintas Sumatera, Linggau - Curup (Pekalongan), Rejang Lebong, Bengkulu 39119, Indonesia</t>
  </si>
  <si>
    <t>POP_1KAG002</t>
  </si>
  <si>
    <t>POP_1KAG002 TUGU MULYO GI SHELTER PLN</t>
  </si>
  <si>
    <t>Jl. Lintas Timur Lempuing, Tugu Mulyo, Sumsel</t>
  </si>
  <si>
    <t>POP_1PKB003</t>
  </si>
  <si>
    <t>POP_1PKB003 SUNGAI KEDUKAN GI MINI SHELTER PLN</t>
  </si>
  <si>
    <t>PLN GI SUNGAI KEDUKAN, Jalan Prupitan, Rambutan, Banyu Asin 30967, Indonesia</t>
  </si>
  <si>
    <t>POP_1TAS001</t>
  </si>
  <si>
    <t>POP_1TAS001 TAIS RAYON ODC PLN</t>
  </si>
  <si>
    <t>PLN RAYON TAIS, Jl. Raya Tais Lubuk Kebur, Seluma, Bengkulu, Indonesia</t>
  </si>
  <si>
    <t>POP_1CKG019</t>
  </si>
  <si>
    <t>POP_1CKG019 PULOMAS GI 150kV PLN</t>
  </si>
  <si>
    <t>Jl. Rawamangun Muka Selatan No.01, Pulogadung, East Jakarta City, Jakarta 13220, Indonesia</t>
  </si>
  <si>
    <t>POP_1SOR024</t>
  </si>
  <si>
    <t>POP_1SOR024_UJUNG BERUNG 2 GI SHELTER PLN</t>
  </si>
  <si>
    <t>POP_1WSB001</t>
  </si>
  <si>
    <t>POP_1WSB001_WONOSOBO RAYON PLN</t>
  </si>
  <si>
    <t>Jl. Sidomulyo, Wonosobo, Central Java 56311, Indonesia</t>
  </si>
  <si>
    <t>POP_1JMR001</t>
  </si>
  <si>
    <t>POP_1JMR001 JEMBER GI PLN</t>
  </si>
  <si>
    <t>Jl. Teuku Umar, Jember</t>
  </si>
  <si>
    <t>POP_1PBL001</t>
  </si>
  <si>
    <t>POP_1PBL001 PROBOLINGGO GI PLN</t>
  </si>
  <si>
    <t>Jl. Cokroaminoto, Probolinggo</t>
  </si>
  <si>
    <t>POP_1KYB088</t>
  </si>
  <si>
    <t>POP_1KYB088 MP147 GH ODC PLN</t>
  </si>
  <si>
    <t>POP_1JBG001</t>
  </si>
  <si>
    <t>POP_1JBG001 MOJOAGUNG GI PLN</t>
  </si>
  <si>
    <t>Jalan Sumber Boto, Mojoagung, Kabupaten Jombang, Jawa Timur 61482, Indonesia</t>
  </si>
  <si>
    <t>POP_1MGW003</t>
  </si>
  <si>
    <t>POP_1MGW003 KAPAL GI SHELTER BARU PLN</t>
  </si>
  <si>
    <t>Jl Abianbase</t>
  </si>
  <si>
    <t>POP_1SPG001</t>
  </si>
  <si>
    <t>POP_1SPG001 SAMPANG GI PLN</t>
  </si>
  <si>
    <t>Jl. Wijaya Kusuma Bangsa No. 24, Sampang</t>
  </si>
  <si>
    <t>POP_1KYB077</t>
  </si>
  <si>
    <t>POP_1KYB077 GH 184 + MG 111 + MG 111S GH ODC PLN</t>
  </si>
  <si>
    <t>Jl. Jend. Sudirman No.Kav 52-53, Senayan, Kby. Baru, Kota Jakarta Selatan, Daerah Khusus Ibukota Jakarta 12190, Indonesia</t>
  </si>
  <si>
    <t>POP_1KYB083</t>
  </si>
  <si>
    <t>POP_1KYB083 MP 131 + GH 57 GH ODC PLN</t>
  </si>
  <si>
    <t>Pacific Place Jakarta, Jl. Jend. Sudirman No.Kav 52-53, Senayan, Kebayoran Baru, South Jakarta City, Jakarta 12190, Indonesia</t>
  </si>
  <si>
    <t>POP_1KYB087</t>
  </si>
  <si>
    <t>POP_1KYB087 GH 72 GH ODC PLN</t>
  </si>
  <si>
    <t>POP_1GGP004</t>
  </si>
  <si>
    <t>POP_1GGP004 KEBON JERUK GIS PLN</t>
  </si>
  <si>
    <t>POP_1UNR002</t>
  </si>
  <si>
    <t>POP_1UNR002_UNGARAN GITET PLN</t>
  </si>
  <si>
    <t>Jl. Semarang-Yogyakarta, East Ungaran, Semarang, Central Java 50519, Indonesia</t>
  </si>
  <si>
    <t>POP_1MBO002</t>
  </si>
  <si>
    <t>POP_1MBO002 NAGAN RAYA GI PLN</t>
  </si>
  <si>
    <t>Jl. Lintas Barat Sumatera, Suak Puntong, Kuala Pesisir, Kabupaten Aceh Barat, Aceh 23681</t>
  </si>
  <si>
    <t>POP_1KNR005</t>
  </si>
  <si>
    <t>POP_1KNR005 WLINGI UPJ PLN</t>
  </si>
  <si>
    <t>Jalan Nasional 3, Wlingi, Blitar, Jawa Timur 66184, Indonesia</t>
  </si>
  <si>
    <t>POP_1KYB060</t>
  </si>
  <si>
    <t>POP_1KYB060 KN231 GH ODC PLN</t>
  </si>
  <si>
    <t>Jl. Karang Asem Utara Blok C No.4, Kuningan Tim., Kecamatan Setiabudi, Kota Jakarta Selatan, Daerah Khusus Ibukota Jakarta 12950, Indonesia</t>
  </si>
  <si>
    <t>POP_1KYB069</t>
  </si>
  <si>
    <t>POP_1KYB069 KN36 GH ODC PLN</t>
  </si>
  <si>
    <t>Jl. Mega Kuningan Barat, Kuningan Tim., Kecamatan Setiabudi, Kota Jakarta Selatan, Daerah Khusus Ibukota Jakarta 12950, Indonesia</t>
  </si>
  <si>
    <t>POP_1KYB065</t>
  </si>
  <si>
    <t>POP_1KYB065 KN55 GH ODC PLN</t>
  </si>
  <si>
    <t>Jl. Dr.Ide Anak Agung Gde Agung, Kuningan Tim., Kecamatan Setiabudi, Kota Jakarta Selatan, Daerah Khusus Ibukota Jakarta 12950, Indonesia</t>
  </si>
  <si>
    <t>POP_1KYB058</t>
  </si>
  <si>
    <t>POP_1KYB058 KN210 GH ODC PLN</t>
  </si>
  <si>
    <t>Jl. Jend. Gatot Subroto No.Kav 23, Karet Semanggi, Kecamatan Setiabudi, Kota Jakarta Selatan, Daerah Khusus Ibukota Jakarta 12930, Indonesia</t>
  </si>
  <si>
    <t>POP_1KYB057</t>
  </si>
  <si>
    <t>POP_1KYB057 KN209 GH ODC PLN</t>
  </si>
  <si>
    <t>Jl. Mega Kuningan Tim. IV, Kuningan Tim., Kecamatan Setiabudi, Kota Jakarta Selatan, Daerah Khusus Ibukota Jakarta 12950, Indonesia</t>
  </si>
  <si>
    <t>POP_1KYB072</t>
  </si>
  <si>
    <t>POP_1KYB072 KN92 GH ODC PLN</t>
  </si>
  <si>
    <t>Cyber 2, Jl. H. R. Rasuna Said Blok X-5 No.Kav 1-2, East Kuningan, Setiabudi, South Jakarta City, Jakarta 12950, Indonesia</t>
  </si>
  <si>
    <t>POP_1KYB061</t>
  </si>
  <si>
    <t>POP_1KYB061 KN40 GH ODC PLN</t>
  </si>
  <si>
    <t>Jl. Mega Kuningan Timur I No.E.1,2, Kuningan Tim., Kecamatan Setiabudi, Kota Jakarta Selatan, Daerah Khusus Ibukota Jakarta 12950, Indonesia</t>
  </si>
  <si>
    <t>POP_1KYB059</t>
  </si>
  <si>
    <t>POP_1KYB059 KN22 GH ODC PLN</t>
  </si>
  <si>
    <t>Jl. Mega Kuningan Tim. No.8, Kuningan Tim., Kecamatan Setiabudi, Kota Jakarta Selatan, Daerah Khusus Ibukota Jakarta 12950, Indonesia</t>
  </si>
  <si>
    <t>POP_1KYB066</t>
  </si>
  <si>
    <t>POP_1KYB066 KN60 GH ODC PLN</t>
  </si>
  <si>
    <t>Jl. Mega Kuningan Timur II No.6, Kuningan Tim., Kecamatan Setiabudi, Kota Jakarta Selatan, Daerah Khusus Ibukota Jakarta 12950, Indonesia</t>
  </si>
  <si>
    <t>POP_1KYB062</t>
  </si>
  <si>
    <t>POP_1KYB062 KN43 GH ODC PLN</t>
  </si>
  <si>
    <t>Jl. Mega Kuningan Barat IX No.E4,3/Lot 3,5, Kuningan Tim., Kecamatan Setiabudi, Kota Jakarta Selatan, Daerah Khusus Ibukota Jakarta 12950, Indonesia</t>
  </si>
  <si>
    <t>POP_1KYB052</t>
  </si>
  <si>
    <t>POP_1KYB052 KN225 GH ODC PLN</t>
  </si>
  <si>
    <t>POP_1KYB063</t>
  </si>
  <si>
    <t>POP_1KYB063 KN45 GH ODC PLN</t>
  </si>
  <si>
    <t>Jl. Mega Kuningan Blok A9 No.C14, Kuningan Tim., Kecamatan Setiabudi, Kota Jakarta Selatan, Daerah Khusus Ibukota Jakarta 12950, Indonesia</t>
  </si>
  <si>
    <t>POP_1KYB073</t>
  </si>
  <si>
    <t>POP_1KYB073 KN99 GH ODC PLN</t>
  </si>
  <si>
    <t>POP_1KYB054</t>
  </si>
  <si>
    <t>POP_1KYB054 KN 83 GH ODC PLN</t>
  </si>
  <si>
    <t>POP_1KYB056</t>
  </si>
  <si>
    <t>POP_1KYB056 KN206 GH ODC PLN</t>
  </si>
  <si>
    <t>Jl. Mega Kuningan Bar. VII No.Kav 3-5, Kuningan Tim., Kecamatan Setiabudi, Kota Jakarta Selatan, Daerah Khusus Ibukota Jakarta 12940, Indonesia</t>
  </si>
  <si>
    <t>POP_1KYB064</t>
  </si>
  <si>
    <t>POP_1KYB064 KN54 GH ODC PLN</t>
  </si>
  <si>
    <t>Jl. Let. Jen. S. Parman Jakbar., Kuningan Tim., Kecamatan Setiabudi, Kota Jakarta Selatan, Daerah Khusus Ibukota Jakarta 12950, Indonesia</t>
  </si>
  <si>
    <t>POP_1KYB053</t>
  </si>
  <si>
    <t>POP_1KYB053 KN 84 GH ODC PLN</t>
  </si>
  <si>
    <t>Jl. Mega Kuningan Bar. X, Kuningan Tim., Kecamatan Setiabudi, Kota Jakarta Selatan, Daerah Khusus Ibukota Jakarta 12940, Indonesia</t>
  </si>
  <si>
    <t>POP_1KYB074</t>
  </si>
  <si>
    <t>POP_1KYB074 MG16 GH ODC PLN</t>
  </si>
  <si>
    <t>Jl. Karang Asem 3 No.58, Kuningan Tim., Kecamatan Setiabudi, Kota Jakarta Selatan, Daerah Khusus Ibukota Jakarta 12950, Indonesia</t>
  </si>
  <si>
    <t>POP_1KYB075</t>
  </si>
  <si>
    <t>POP_1KYB075 MG34 GH ODC PLN</t>
  </si>
  <si>
    <t>Jl. Y.B.R. I No.73, Kuningan Tim., Kecamatan Setiabudi, Kota Jakarta Selatan, Daerah Khusus Ibukota Jakarta 12950, Indonesia</t>
  </si>
  <si>
    <t>POP_1KYB068</t>
  </si>
  <si>
    <t>POP_1KYB068 KN77 GH ODC PLN</t>
  </si>
  <si>
    <t>Jl. Denpasar Raya Blok C3 No.2, Kuningan Tim., Kecamatan Setiabudi, Kota Jakarta Selatan, Daerah Khusus Ibukota Jakarta 12950, Indonesia</t>
  </si>
  <si>
    <t>POP_1KYB070</t>
  </si>
  <si>
    <t>POP_1KYB070 KN89 GH ODC PLN</t>
  </si>
  <si>
    <t>Jl. Denpasar Raya Blok C3 No.6, Kuningan Tim., Kecamatan Setiabudi, Kota Jakarta Selatan, Daerah Khusus Ibukota Jakarta 12950, Indonesia</t>
  </si>
  <si>
    <t>POP_1KYB055</t>
  </si>
  <si>
    <t>POP_1KYB055 KN117 GH ODC PLN</t>
  </si>
  <si>
    <t>POP_1KYB001</t>
  </si>
  <si>
    <t>POP_1KYB001 ABADI GUNA PAPAN GIS 150 KV PLN</t>
  </si>
  <si>
    <t>Jl. Mega Kuningan Barat 9 No.31, Setiabudi, South Jakarta City, Jakarta 12950, Indonesia</t>
  </si>
  <si>
    <t>POP_1KYB051</t>
  </si>
  <si>
    <t>POP_1KYB051 CIPUTRA GI PLN</t>
  </si>
  <si>
    <t>Jl. Prof. DR. Satrio No.22, Karet Kuningan, Setia Budi, Kota Jakarta Selatan, Daerah Khusus Ibukota Jakarta 12940, Indonesia</t>
  </si>
  <si>
    <t>POP_1KYB067</t>
  </si>
  <si>
    <t>POP_1KYB067 KN72 GH ODC PLN</t>
  </si>
  <si>
    <t>Jl. Hr. Rasuna Said No.Kav 11, Kuningan Tim., Kecamatan Setiabudi, Kota Jakarta Selatan, Daerah Khusus Ibukota Jakarta 12950, Indonesia</t>
  </si>
  <si>
    <t>POP_1BDG006</t>
  </si>
  <si>
    <t>POP_1BDG006_CIGERELENG ACC PLN</t>
  </si>
  <si>
    <t>JL. PLN DALAM MOH TOHA</t>
  </si>
  <si>
    <t>POP_1SPA003</t>
  </si>
  <si>
    <t>POP_1SPA003_TASIKMALAYA GI SHELTER PLN</t>
  </si>
  <si>
    <t>POP_1BDG008</t>
  </si>
  <si>
    <t>POP_1BDG008_WISMA BBU ASIA AFRIKA</t>
  </si>
  <si>
    <t>JL. ASIA AFRIKA NO. 141-147, BANDUNG</t>
  </si>
  <si>
    <t>POP_1IDM009</t>
  </si>
  <si>
    <t>POP_1IDM009_JATIBARANG GI SHELTER PLN</t>
  </si>
  <si>
    <t>Jalan Raya Jatibarang-Karangampel, Sliyeg, Kabupaten Indramayu, Jawa Barat 45281, Republic of Indonesia</t>
  </si>
  <si>
    <t>POP_1SOR023</t>
  </si>
  <si>
    <t>POP_1SOR023_MAJALAYA GI SHELTER PLN</t>
  </si>
  <si>
    <t>Jalan Raya Laswi, Majalaya, Bandung, Jawa Barat 40392, Indonesia</t>
  </si>
  <si>
    <t>POP_1PBR010</t>
  </si>
  <si>
    <t>POP_1PBR010 PEKANBARU AREA SHELTER PLN</t>
  </si>
  <si>
    <t>Jl. Tanjung Datuk - Pekanbaru</t>
  </si>
  <si>
    <t>POP_1BLS002</t>
  </si>
  <si>
    <t>POP_1BLS002 DURI RAYON ODC PLN</t>
  </si>
  <si>
    <t>Jl. Hang Tuah, Air Jamban, Mandau, Kabupaten Bengkalis, Riau</t>
  </si>
  <si>
    <t>POP_1BLS001</t>
  </si>
  <si>
    <t>POP_1BLS001 DURI GI SHELTER PLN</t>
  </si>
  <si>
    <t>JL.Raya Duri - Dumai KM 12 Kulim, Mandau, Bengkalis, Riau 28983, Indonesia</t>
  </si>
  <si>
    <t>POP_1PRR002</t>
  </si>
  <si>
    <t>POP_1PRR002 PANGURURAN RAYON PLN</t>
  </si>
  <si>
    <t>Jalan kejaksaan, Kabupaten Samosir, Sumatera Utara 22392</t>
  </si>
  <si>
    <t>POP_1TNA031</t>
  </si>
  <si>
    <t>POP_1TNA031 Indosat KPPTI</t>
  </si>
  <si>
    <t>Jl. Budi Kemulyaan III Gambir Gambir Kota Jakarta Pusat Daerah Khusus Ibukota Jakarta Indonesia</t>
  </si>
  <si>
    <t>POP_1SBY015</t>
  </si>
  <si>
    <t>POP_1SBY015 SURABAYA BARAT (SBB) APJ PLN</t>
  </si>
  <si>
    <t>Jl. Geluran No.1 Sepanjang, Surabaya</t>
  </si>
  <si>
    <t>POP_1SUS001</t>
  </si>
  <si>
    <t>POP_1SUS001 SUBULUSSALAM AREA MINI ODC PLN</t>
  </si>
  <si>
    <t>Mini ODC</t>
  </si>
  <si>
    <t xml:space="preserve"> Penanggalan Subulussalam City Aceh </t>
  </si>
  <si>
    <t>POP_1BGR002</t>
  </si>
  <si>
    <t>POP_1BGR002 BOGOR SEKTOR PLN/BOGOR APP PLN</t>
  </si>
  <si>
    <t>Jl. Jend. Sudirman.05, Central Bogor, Bogor, West Java 16121, Indonesia</t>
  </si>
  <si>
    <t>POP_1BGR007</t>
  </si>
  <si>
    <t>POP_1BGR007 KEDUNG BADAK GI SHELTER PLN</t>
  </si>
  <si>
    <t>Jalan Raya Cilebut No.12, Tanah Sereal, Bogor, Jawa Barat 16164, Indonesia</t>
  </si>
  <si>
    <t>POP_1BKS007</t>
  </si>
  <si>
    <t>POP_1BKS007 JATIRANGON GI PLN</t>
  </si>
  <si>
    <t>Jalan Hankam Raya No.1, Pondokmelati, Bekasi, West Java 17431, Indonesia</t>
  </si>
  <si>
    <t>POP_1BKS008</t>
  </si>
  <si>
    <t>POP_1BKS008 PONCOL LAMA GI 70 KV PLN</t>
  </si>
  <si>
    <t>Jalan Sersan Marjuki No.15, East Bekasi, Bekasi, West Java 17113, Indonesia</t>
  </si>
  <si>
    <t>POP_1BKS010</t>
  </si>
  <si>
    <t>POP_1BKS010 PONDOK KELAPA GI 150 KV PLN</t>
  </si>
  <si>
    <t>Jalan Kampung Setu No.24, West Bekasi, Bekasi, West Java 17136, Indonesia</t>
  </si>
  <si>
    <t>POP_1BKS011</t>
  </si>
  <si>
    <t>POP_1BKS011 TAMBUN GI PLN</t>
  </si>
  <si>
    <t>Jalan Mustika Jaya No.3, Mustikajaya, Bekasi, West Java 17158, Indonesia</t>
  </si>
  <si>
    <t>POP_1CBI001</t>
  </si>
  <si>
    <t>POP_1CBI001 CILEUNGSI SHELTER</t>
  </si>
  <si>
    <t>Unnamed Road, Cileungsi, Bogor, Jawa Barat 16820, Indonesia</t>
  </si>
  <si>
    <t>POP_1CBI004</t>
  </si>
  <si>
    <t>POP_1CBI004 CIAWI GI SHELTER PLN</t>
  </si>
  <si>
    <t>Jalan Raya Sukaraja-Sukabumi, Ciawi, Bogor, Jawa Barat 16720, Indonesia</t>
  </si>
  <si>
    <t>POP_1CBI008</t>
  </si>
  <si>
    <t>POP_1CBI008 CIBINONG GI SHELTER PLN</t>
  </si>
  <si>
    <t>POP_1CBI009</t>
  </si>
  <si>
    <t>POP_1CBI009 CIBOGO UDIKLAT PLN</t>
  </si>
  <si>
    <t>Jl. Labuan - Cianjur, Megamendung, Bogor, West Java 16770, Indonesia</t>
  </si>
  <si>
    <t>POP_1CBI017</t>
  </si>
  <si>
    <t>POP_1CBI017 SENTUL GI PLN</t>
  </si>
  <si>
    <t>SDN SENTUL 01, Sentul, Babakan Madang, Bogor, West Java 16811, Indonesia</t>
  </si>
  <si>
    <t>POP_1CBI019</t>
  </si>
  <si>
    <t>POP_1CBI019 BUNAR GI SHELTER PLN</t>
  </si>
  <si>
    <t>Jl Jasinga</t>
  </si>
  <si>
    <t>POP_1CBI020</t>
  </si>
  <si>
    <t>POP_1CBI020 SENTUL GI SHELTER PLN</t>
  </si>
  <si>
    <t>Jalan Pahlawan Jalan Raya Sirkuit Sentul No.24, Babakan Madang, Bogor, Jawa Barat 16810, Indonesia</t>
  </si>
  <si>
    <t>POP_1CBI022</t>
  </si>
  <si>
    <t>POP_1CBI022 BUNAR GI PLN</t>
  </si>
  <si>
    <t>Jl. Raya Jasinga, Cigudeg, Bogor 16660, Indonesia</t>
  </si>
  <si>
    <t>POP_1CKG004</t>
  </si>
  <si>
    <t>POP_1CKG004 CAWANG GI SHELTER PLN</t>
  </si>
  <si>
    <t>Jl Mayjen Sutoyo Cawang</t>
  </si>
  <si>
    <t>POP_1CKG005</t>
  </si>
  <si>
    <t>POP_1CKG005 CIPINANG GIS PLN</t>
  </si>
  <si>
    <t>Jl Griya Wartawan No.10 Kebon Nanas, Jaktim</t>
  </si>
  <si>
    <t>POP_1CKG008</t>
  </si>
  <si>
    <t>POP_1CKG008 GANDARIA GI SHELTER PLN</t>
  </si>
  <si>
    <t>Jl. Mesjid Blok Tijah No.04, Ciracas, East Jakarta City, Jakarta 13720, Indonesia</t>
  </si>
  <si>
    <t>POP_1CKG013</t>
  </si>
  <si>
    <t>POP_1CKG013 PENGGILINGAN GI PLN</t>
  </si>
  <si>
    <t>Jl. Kompleks Eramas 2000 Blok A6 No.07, Cakung, East Jakarta City, Jakarta 13950, Indonesia</t>
  </si>
  <si>
    <t>POP_1CKR003</t>
  </si>
  <si>
    <t>POP_1CKR003 CSM CIKARANG</t>
  </si>
  <si>
    <t>Jalan Raya Cikarang Cibarusah No.75, Cikarang Selatan, Bekasi, Jawa Barat 17530, Indonesia</t>
  </si>
  <si>
    <t>POP_1CKR010</t>
  </si>
  <si>
    <t>POP_1CKR010 CIKARANG ODC PLN</t>
  </si>
  <si>
    <t>Jalan Mohammad Haji Tamrin Blok C No.5, South Cikarang, Bekasi, West Java 17530, Indonesia</t>
  </si>
  <si>
    <t>POP_1CKR011</t>
  </si>
  <si>
    <t>POP_1CKR011 GANDA MEKAR GI PLN</t>
  </si>
  <si>
    <t>Jl. Kalimantan No.F8, West Cikarang, Bekasi, West Java 17530, Indonesia</t>
  </si>
  <si>
    <t>POP_1CKR013</t>
  </si>
  <si>
    <t>POP_1CKR013 JABABEKA GI PLN</t>
  </si>
  <si>
    <t>Jl. Jababeka IX A Blok P No.1, North Cikarang, Bekasi, West Java 17530, Indonesia</t>
  </si>
  <si>
    <t>POP_1CKR015</t>
  </si>
  <si>
    <t>POP_1CKR015 LIPPO CIKARANG ODC</t>
  </si>
  <si>
    <t>Jalan Raya Cibarusah-Bekasi, South Cikarang, Bekasi, West Java 17530, Indonesia</t>
  </si>
  <si>
    <t>POP_1CLG013</t>
  </si>
  <si>
    <t>POP_1CLG013 PULORIDA SHELTER PLN</t>
  </si>
  <si>
    <t>Jalan Yos Sudarso No.09, Kecamatan Pulomerak, Cilegon, Banten 42431, Indonesia</t>
  </si>
  <si>
    <t>POP_1DPK013</t>
  </si>
  <si>
    <t>POP_1DPK013 CIMANGGIS GI PLN</t>
  </si>
  <si>
    <t>Jl. Jatijajar 1 No.29, Tapos, Depok, West Java 16451, Indonesia</t>
  </si>
  <si>
    <t>POP_1TJP017</t>
  </si>
  <si>
    <t>POP_1TJP017 MUARA KARANG LAMA PLTU PLN</t>
  </si>
  <si>
    <t>Pantai Mutiara, Penjaringan, North Jakarta City, Jakarta 14450, Indonesia</t>
  </si>
  <si>
    <t>POP_1TJP022</t>
  </si>
  <si>
    <t>POP_1TJP022 TANJUNG PRIOK BARAT GI PLN</t>
  </si>
  <si>
    <t>Ketel, Pademangan, North Jakarta City, Jakarta 14430, Indonesia</t>
  </si>
  <si>
    <t>POP_1TMT001</t>
  </si>
  <si>
    <t>POP_1TMT001 REPEATER LAMU PLN</t>
  </si>
  <si>
    <t>Jl. Trans Sulawesi Bukit Lamu</t>
  </si>
  <si>
    <t>POP_1BLT004</t>
  </si>
  <si>
    <t>POP_1BLT004 GARUM KANTOR CAMAT MINI ODC</t>
  </si>
  <si>
    <t>JL. PENATARAN NO. 16 GARUM</t>
  </si>
  <si>
    <t>POP_1KYB090</t>
  </si>
  <si>
    <t>POP_1KYB090 KN71 GH ODC PLN Megakuningan Oakwood</t>
  </si>
  <si>
    <t>Oakwood</t>
  </si>
  <si>
    <t>POP_1KYB089</t>
  </si>
  <si>
    <t>POP_1KYB089 KN35 GH ODC PLN Megakuningan JW Marriott Hotel Jakarta</t>
  </si>
  <si>
    <t>JW Marriott Hotel Jakarta</t>
  </si>
  <si>
    <t>POP_1KYB106</t>
  </si>
  <si>
    <t>POP_1KYB106 SN 112 GH ODC PLN SCBD GRAHA ENERGI</t>
  </si>
  <si>
    <t>GRAHA ENERGI</t>
  </si>
  <si>
    <t>POP_1KYB092</t>
  </si>
  <si>
    <t>POP_1KYB092 MP 69 GH ODC PLN SCBD APARTMENT KUSUMA CHANDRA</t>
  </si>
  <si>
    <t>APARTMENT KUSUMA CHANDRA</t>
  </si>
  <si>
    <t>POP_1KYB093</t>
  </si>
  <si>
    <t>POP_1KYB093 MP 118 GH ODC PLN . SCBD . JAK TV</t>
  </si>
  <si>
    <t>JAK TV</t>
  </si>
  <si>
    <t>POP_1KYB094</t>
  </si>
  <si>
    <t>POP_1KYB094 MG 81 GH ODC PLN . SCBD . TELKOM 2</t>
  </si>
  <si>
    <t>TELKOM 2</t>
  </si>
  <si>
    <t>POP_1KYB095</t>
  </si>
  <si>
    <t>POP_1KYB095 MP 116 GH ODC PLN . SCBD . SCBD SUITE</t>
  </si>
  <si>
    <t>SCBD SUITE</t>
  </si>
  <si>
    <t>POP_1KYB096</t>
  </si>
  <si>
    <t>POP_1KYB096 KB 546 GH ODC PLN . SCBD . POLDA METRO</t>
  </si>
  <si>
    <t>POLDA METRO</t>
  </si>
  <si>
    <t>POP_1KYB097</t>
  </si>
  <si>
    <t>POP_1KYB097 KB 326 GH ODC PLN . SCBD . POLDA METRO</t>
  </si>
  <si>
    <t>POP_1KYB098</t>
  </si>
  <si>
    <t>POP_1KYB098 KB 66 GH ODC PLN . SCBD . POLDA METRO</t>
  </si>
  <si>
    <t>POP_1KYB099</t>
  </si>
  <si>
    <t>POP_1KYB099 MG 107 GH ODC PLN . SCBD . POLDA METRO</t>
  </si>
  <si>
    <t>POP_1KYB100</t>
  </si>
  <si>
    <t>POP_1KYB100 KB 318 GH ODC PLN . SCBD . SEQUIS LIFE</t>
  </si>
  <si>
    <t>SEQUIS LIFE</t>
  </si>
  <si>
    <t>POP_1KYB101</t>
  </si>
  <si>
    <t>POP_1KYB101 SN 138 GH ODC PLN . SCBD . HOTEL ALILA</t>
  </si>
  <si>
    <t>HOTEL ALILA</t>
  </si>
  <si>
    <t>POP_1KYB102</t>
  </si>
  <si>
    <t>POP_1KYB102 MP 142 GH ODC PLN . SCBD . GEDUNG KRESNA LOT 18</t>
  </si>
  <si>
    <t>GEDUNG KRESNA LOT 18</t>
  </si>
  <si>
    <t>POP_1KYB103</t>
  </si>
  <si>
    <t>POP_1KYB103 SN 130 GH ODC PLN . SCBD . LOT 8</t>
  </si>
  <si>
    <t>LOT 8</t>
  </si>
  <si>
    <t>POP_1KYB104</t>
  </si>
  <si>
    <t>POP_1KYB104 MP 129 GH ODC PLN . SCBD . CAPITAL RESIDENCE</t>
  </si>
  <si>
    <t>CAPITAL RESIDENCE</t>
  </si>
  <si>
    <t>POP_1KYB107</t>
  </si>
  <si>
    <t>POP_1KYB107 MP 101 GH ODC PLN . SCBD . ELECTRONIC CITY</t>
  </si>
  <si>
    <t>ELECTRONIC CITY</t>
  </si>
  <si>
    <t>POP_1KYB105</t>
  </si>
  <si>
    <t>POP_1KYB105 MG 113 GH ODC PLN . SCBD . PT. BUANA ARTHA GRAHA</t>
  </si>
  <si>
    <t>PT. BUANA ARTHA GRAHA</t>
  </si>
  <si>
    <t>POP_1KYB071</t>
  </si>
  <si>
    <t>POP_1KYB071 KN91 GH ODC PLN Megakuningan Kedubes Qatar</t>
  </si>
  <si>
    <t>POP_1TNA033</t>
  </si>
  <si>
    <t>POP_1TNA033 KB168_GBK</t>
  </si>
  <si>
    <t>Jl. Gelora Bung Karno, Gelora, Tanah Abang, Kota Jakarta Pusat, Daerah Khusus Ibukota Jakarta 10270, Indonesia</t>
  </si>
  <si>
    <t>POP_1TNA034</t>
  </si>
  <si>
    <t>POP_1TNA034 SN28 GBK</t>
  </si>
  <si>
    <t>Jl. New Dhelhi, Gelora, Tanah Abang, Kota Jakarta Pusat, Daerah Khusus Ibukota Jakarta 10270, Indonesia</t>
  </si>
  <si>
    <t>POP_1TNA035</t>
  </si>
  <si>
    <t>POP_1TNA035 SN2 GBK</t>
  </si>
  <si>
    <t>POP_1TNA036</t>
  </si>
  <si>
    <t>POP_1TNA036 SN100 GBK</t>
  </si>
  <si>
    <t>Jl. Stadion Senayan, Gelora, Tanah Abang, Kota Jakarta Pusat, Daerah Khusus Ibukota Jakarta 10270, Indonesia</t>
  </si>
  <si>
    <t>POP_1TNA037</t>
  </si>
  <si>
    <t>POP_1TNA037 KB 54 GBK</t>
  </si>
  <si>
    <t>Jl. Asia Afrika No.6, Gelora, Tanah Abang, Kota Jakarta Pusat, Daerah Khusus Ibukota Jakarta 10270, Indonesia</t>
  </si>
  <si>
    <t>POP_1TNA038</t>
  </si>
  <si>
    <t>POP_1TNA038 KB 63B GBK</t>
  </si>
  <si>
    <t>Jl. Asia Afrika No.40-70, Gelora, Tanah Abang, Kota Jakarta Pusat, Daerah Khusus Ibukota Jakarta 10270, Indonesia</t>
  </si>
  <si>
    <t>POP_1TNA039</t>
  </si>
  <si>
    <t>POP_1TNA039 GH 154 GBK</t>
  </si>
  <si>
    <t>Jl. Semanggi, Gelora, Tanah Abang, Kota Jakarta Pusat, Daerah Khusus Ibukota Jakarta 10270, Indonesia</t>
  </si>
  <si>
    <t>POP_1KYB091</t>
  </si>
  <si>
    <t>POP_1KYB091 KN32 GH ODC PLN MEGAKUNINGAN KEDUBES CHINA ADMINISTRASI</t>
  </si>
  <si>
    <t>Kedubes China Administrasi</t>
  </si>
  <si>
    <t>POP_1WSB003</t>
  </si>
  <si>
    <t>POP_1WSB003_DESA DIENG MINI ODC</t>
  </si>
  <si>
    <t>Jl. Raya Dieng No.16, Dieng, Kejajar, Kabupaten Wonosobo, Jawa Tengah 56354, Indonesia</t>
  </si>
  <si>
    <t>POP_1SPN001</t>
  </si>
  <si>
    <t>POP_1SPN001 KOTO LOLO PLTD SHELTER PLN</t>
  </si>
  <si>
    <t>Jl. Muradi, Pesisir Bukit, Sungai Penuh, Jambi 37152, Indonesia</t>
  </si>
  <si>
    <t>POP_1BKS015</t>
  </si>
  <si>
    <t>POP_1BKS015 PD26 PONDOK GEDE AREA PLN</t>
  </si>
  <si>
    <t>Jl. Proklamasi Raya Blok Umar No.54 Abadijaya Sukmajaya Kota Depok Jawa Barat 16417 Indonesia</t>
  </si>
  <si>
    <t>POP_1BKS016</t>
  </si>
  <si>
    <t>POP_1BKS016 E95B PONDOK GEDE AREA PLN</t>
  </si>
  <si>
    <t>Jl. Jatiwaringin Raya No.96D Jatiwaringin Pondokgede Kota Bks Jawa Barat 17411 Indonesia</t>
  </si>
  <si>
    <t>POP_1DPK020</t>
  </si>
  <si>
    <t>POP_1DPK020 GD250 CIRACAS AREA PLN</t>
  </si>
  <si>
    <t>Jl. Masjid No.28 Sukatani Tapos Kota Depok Jawa Barat 16454 Indonesia</t>
  </si>
  <si>
    <t>POP_1KYB117</t>
  </si>
  <si>
    <t>POP_1KYB117 MP24 /GI MAMPANG BARU AREA BULUNGAN PLN</t>
  </si>
  <si>
    <t>JL. Gatot Subroto, Jakarta Selatan</t>
  </si>
  <si>
    <t>POP_1KYB116</t>
  </si>
  <si>
    <t>POP_1KYB116 CILANDAK TENGAH 2 AREA BULUNGAN PLN</t>
  </si>
  <si>
    <t>CILANDAK TENGAH 2, JL. ANGGREK</t>
  </si>
  <si>
    <t>POP_1KYB114</t>
  </si>
  <si>
    <t>POP_1KYB114 KB74A / JL TULODONG ATAS AREA BULUNGAN PLN</t>
  </si>
  <si>
    <t>Tulodong Atlas 1 No.3 Senayan Kby. Baru Kota Jakarta Selatan Daerah Khusus Ibukota Jakarta 12190 Indonesia</t>
  </si>
  <si>
    <t>POP_1TNA042</t>
  </si>
  <si>
    <t>POP_1TNA042 KOMPLEK MPR-DPR AREA BULUNGAN PLN</t>
  </si>
  <si>
    <t>Dpr &amp; Mpr, Gelora, Tanah Abang, Kota Jakarta Pusat, Daerah Khusus Ibukota Jakarta 10270, Indonesia</t>
  </si>
  <si>
    <t>POP_1KYB112</t>
  </si>
  <si>
    <t>POP_1KYB112 KB454 / APARTEMEN SIMPRUK AREA BULUNGAN PLN</t>
  </si>
  <si>
    <t>[AREA BULUNGAN] KB454 / APART. SIMPRUK FUJI IMAGE PLAZA (S6.24134 E106.78326)</t>
  </si>
  <si>
    <t>POP_1KYB111</t>
  </si>
  <si>
    <t>POP_1KYB111 APARTEMEN RAJA AREA BULUNGAN PLN</t>
  </si>
  <si>
    <t>APARTEMEN RAJA, JL. WARUNG BUNCIT RAYA</t>
  </si>
  <si>
    <t>POP_1GGP041</t>
  </si>
  <si>
    <t>POP_1GGP041 B330 BANDENGAN AREA PLN</t>
  </si>
  <si>
    <t>Jalan Mangga Besar VI L No.131 Taman Sari Tamansari Kota Jakarta Barat Daerah Khusus Ibukota Jakarta 11150 Indonesia</t>
  </si>
  <si>
    <t>POP_1KYB110</t>
  </si>
  <si>
    <t>POP_1KYB110 KB268 / KOMPLEK MENTERI AREA BULUNGAN PLN</t>
  </si>
  <si>
    <t>Jl. Widya Chandra V No.25 Senayan Kby. Baru Kota Jakarta Selatan Daerah Khusus Ibukota Jakarta 12190 Indonesia</t>
  </si>
  <si>
    <t>POP_1KYB109</t>
  </si>
  <si>
    <t>POP_1KYB109 KB134 / WIDYA CANDRA AREA BULUNGAN PLN</t>
  </si>
  <si>
    <t>Jl. Widya Chandra IV No.16 Senayan Kby. Baru Kota Jakarta Selatan Daerah Khusus Ibukota Jakarta 12190 Indonesia</t>
  </si>
  <si>
    <t>POP_1GGP021</t>
  </si>
  <si>
    <t>POP_1GGP021 DB72 / GROGOL-LATUMENTEN AREA BANDENGAN PLN</t>
  </si>
  <si>
    <t>[AREA BANDENGAN] DB72 / GROGOL-LATUMENTEN</t>
  </si>
  <si>
    <t>POP_1GGP022</t>
  </si>
  <si>
    <t>POP_1GGP022 B37B / JL.KEUTAMAAN 1 AREA BANDENGAN PLN</t>
  </si>
  <si>
    <t>Jl. Keutamaan No.23, Krukut, Tamansari,Kota Jakarta Barat, Daerah Khusus Ibukota Jakarta 11140, Indonesia</t>
  </si>
  <si>
    <t>POP_1GGP023</t>
  </si>
  <si>
    <t>POP_1GGP023 B12A / JL JAMHARI NO 23 AREA BANDENGAN PLN</t>
  </si>
  <si>
    <t xml:space="preserve">[AREA BANDENGAN] B12A / JL JAMHARI NO 23 </t>
  </si>
  <si>
    <t>POP_1GGP025</t>
  </si>
  <si>
    <t>POP_1GGP025 JL TAMAN SARI VII AREA BANDENGAN PLN</t>
  </si>
  <si>
    <t>JL TAMAN SARI VII, Taman Sari, Tamansari,Kota Jakarta Barat, Daerah Khusus Ibukota Jakarta 11150, Indonesia</t>
  </si>
  <si>
    <t>POP_1GGP026</t>
  </si>
  <si>
    <t>POP_1GGP026 MK69 / KAPUK PETERNAKAN AREA BANDENGAN PLN</t>
  </si>
  <si>
    <t>Jl. Peternakan 1 No.105 RT.5/RW.7 Kapuk Cengkareng Kota Jakarta Barat Daerah Khusus Ibukota Jakarta 11720</t>
  </si>
  <si>
    <t>POP_1GGP027</t>
  </si>
  <si>
    <t>POP_1GGP027 AB153 / KOMP. ARTHA CENTRE AREA BANDENGAN PLN</t>
  </si>
  <si>
    <t>Jl. Mangga Besar IX No.32 Aa,Kota Tua, Pinangsia, Tamansari,Kota Jakarta Barat, Daerah Khusus Ibukota Jakarta 11110, Indonesia</t>
  </si>
  <si>
    <t>POP_1GGP028</t>
  </si>
  <si>
    <t>POP_1GGP028 B277 / JL KRENDANG CIBUBUR AREA BANDENGAN PLN</t>
  </si>
  <si>
    <t>Jl. Kuningan Barat No.17 Mampang Prapatan South Jakarta City Jakarta 12710 Indonesia</t>
  </si>
  <si>
    <t>POP_1TJP029</t>
  </si>
  <si>
    <t>POP_1TJP029 A73 / ANCOL BARAT AREA BANDENGAN PLN</t>
  </si>
  <si>
    <t>PLN [AREA BANDENGAN] A73 / ANCOL BARAT</t>
  </si>
  <si>
    <t>POP_1TJP030</t>
  </si>
  <si>
    <t>POP_1TJP030 B399 / DUTA INDAH SQUARE AREA BANDENGAN PLN</t>
  </si>
  <si>
    <t>STASIUN MANGGARAI Jalan Stasiun Manggarai No. 1 Kel Manggarai Tebet Jakarta Selatan 12850</t>
  </si>
  <si>
    <t>POP_1TJP031</t>
  </si>
  <si>
    <t>POP_1TJP031 B78S / JL.JEMBATAN TIGA AREA BANDENGAN PLN</t>
  </si>
  <si>
    <t>Jl. Pluit Karang Karya Tim. Blok C No.5B Penjaringan Kota Jkt Utara Daerah Khusus Ibukota Jakarta 14440 Indonesia</t>
  </si>
  <si>
    <t>POP_1TJP032</t>
  </si>
  <si>
    <t>POP_1TJP032 MB22 / JL. PLUIT PERGUDANGAN AREA BANDENGAN PLN</t>
  </si>
  <si>
    <t>Jl. Pluit Selatan Raya No.2 Pejagalan Penjaringan Kota Jkt Utara Daerah Khusus Ibukota Jakarta 14440 Indonesia</t>
  </si>
  <si>
    <t>POP_1TNA043</t>
  </si>
  <si>
    <t>POP_1TNA043 KOMPLEK GED. MAGGALA WANA BAKTI / DET. KEHUTANAN BULUNGAN AREA PLN</t>
  </si>
  <si>
    <t>POP_1TNA044</t>
  </si>
  <si>
    <t>POP_1TNA044 D133 / HAGA BANK MENTENG AREA PLN</t>
  </si>
  <si>
    <t>Jl. Diponegoro No. 11 Padang</t>
  </si>
  <si>
    <t>POP_1TNA045</t>
  </si>
  <si>
    <t>POP_1TNA045 HOTEL MANDARIN MENTENG AREA PLN</t>
  </si>
  <si>
    <t>Jl. Imam Bonjol No.82, Menteng, Kota Jakarta Pusat, Daerah Khusus Ibukota Jakarta 10310, Indonesia</t>
  </si>
  <si>
    <t>POP_1TNA046</t>
  </si>
  <si>
    <t>POP_1TNA046 JEMBATAN MARTO JL. BEND JAGO CEMPAKA PUTIH AREA PLN</t>
  </si>
  <si>
    <t>Jl. Kemayoran Gempal, Kb. Kosong, Kemayoran, Kota Jakarta Pusat, Daerah Khusus Ibukota Jakarta 10630, Indonesia</t>
  </si>
  <si>
    <t>POP_1TNA047</t>
  </si>
  <si>
    <t>POP_1TNA047 D17BIS /GI KETAPANG, JL PEMBANGUNAN III SMP KRISTEN 1 PENABUR MENTENG AREA PLN</t>
  </si>
  <si>
    <t>Jl. Pembangunan I No.19-21, Petojo Utara, Gambir, Kota Jakarta Pusat, Daerah Khusus Ibukota Jakarta 10130, Indonesia</t>
  </si>
  <si>
    <t>POP_1TNA048</t>
  </si>
  <si>
    <t>POP_1TNA048 GH145 / PAM PEJOMPNGAN BULUNGAN AREA PLN</t>
  </si>
  <si>
    <t>Jl. Penjernihan II No.3d, Bend. Hilir, Tanahabang, Kota Jakarta Pusat, Daerah Khusus Ibukota Jakarta 10210, Indonesia</t>
  </si>
  <si>
    <t>POP_1TNA049</t>
  </si>
  <si>
    <t>POP_1TNA049 B254 /KANTOR KECAMATAN MANGGA BESAR BANDENGAN AREA PLN</t>
  </si>
  <si>
    <t>Jl. Karang Anyar F No.32 Karang Anyar Sawah Besar Kota Jakarta Pusat Daerah Khusus Ibukota Jakarta 10740</t>
  </si>
  <si>
    <t>POP_1TNA050</t>
  </si>
  <si>
    <t>POP_1TNA050 AB192 / JL RUMAH SUSUN TAHAP 2 BANDENGAN AREA PLN</t>
  </si>
  <si>
    <t>[AREA BANDENGAN] AB192 / JL RUMAH SUSUN TAHAP 2</t>
  </si>
  <si>
    <t>POP_1TNA051</t>
  </si>
  <si>
    <t>POP_1TNA051 TP52 /GI GAMBIR BARU, PERTOKOAN EX NILA ALAM CEMPAKA PUTIH AREA PLN</t>
  </si>
  <si>
    <t>Jl. Cempaka Putih Barat 26 No.23, Cemp. Putih Bar., Cemp. Putih, Kota Jakarta Pusat, Daerah Khusus Ibukota Jakarta 10520, Indonesia</t>
  </si>
  <si>
    <t>POP_1TNA052</t>
  </si>
  <si>
    <t>POP_1TNA052 TP11 / KOMP PERTAMINA RW SARI JL. A YANI TANAH TINGGI AREA PLN</t>
  </si>
  <si>
    <t>Jalan Pertamina, Cemp. Putih Tim., Cemp. Putih, Kota Jakarta Pusat, Daerah Khusus Ibukota Jakarta 10510, Indonesia</t>
  </si>
  <si>
    <t>POP_1TNA053</t>
  </si>
  <si>
    <t>POP_1TNA053 HOTEL HILTON SEMANGGI BULUNGAN AREA PLN</t>
  </si>
  <si>
    <t>POP_1TNG013</t>
  </si>
  <si>
    <t>POP_1TNG013 CD63 / KOMP.PENINGGILAN PERMAI BINTARO AREA PLN</t>
  </si>
  <si>
    <t>Jl. Peninggilan Permai Blok E No.6, Parung Serab, Ciledug, Kota Tangerang, Banten 15153, Indonesia</t>
  </si>
  <si>
    <t>POP_1TJP033</t>
  </si>
  <si>
    <t>POP_1TJP033 B220N / JL PLUIT SELATAN BLOK S NO.1 AREA BANDENGAN PLN</t>
  </si>
  <si>
    <t>Jl. Pluit Tim. Raya No.53, Pluit, Penjaringan,Kota Jkt Utara, Daerah Khusus Ibukota Jakarta 14450, Indonesia</t>
  </si>
  <si>
    <t>POP_1TJP034</t>
  </si>
  <si>
    <t>POP_1TJP034 A48 / SINAR ANCOL AREA BANDENGAN PLN</t>
  </si>
  <si>
    <t>Jl. Krekot Jaya Molek Blok h No.11D Ps. Baru Sawah Besar Kota Jakarta Pusat Daerah Khusus Ibukota Jakarta Indonesia</t>
  </si>
  <si>
    <t>POP_1TJP035</t>
  </si>
  <si>
    <t>POP_1TJP035 MK472 / JL. KAPUK UTARA 1 AREA BANDENGAN PLN</t>
  </si>
  <si>
    <t>Jalan Kapuk Utara No.46 Kapuk Muara Penjaringan Kota Jkt Utara Daerah Khusus Ibukota Jakarta 14460 Indonesia</t>
  </si>
  <si>
    <t>POP_1TJP036</t>
  </si>
  <si>
    <t>POP_1TJP036 AB25N / TNI ANGKATAN LAUT AREA BANDENGAN PLN</t>
  </si>
  <si>
    <t>Jl. Budi Mulia Raya No.12B,Kota Tua, Pademangan Bar., Pademangan,Kota Jkt Utara, Daerah Khusus Ibukota Jakarta 14420, Indonesia</t>
  </si>
  <si>
    <t>POP_1TNG014</t>
  </si>
  <si>
    <t>POP_1TNG014 CD12A /GI CILEDUG, JL KARANG TENGAH RAYA BINTARO AREA PLN</t>
  </si>
  <si>
    <t>Jl. Anggaran, Karang Tengah, Kota Tangerang, Banten 15157, Indonesia</t>
  </si>
  <si>
    <t>POP_1TNA040</t>
  </si>
  <si>
    <t>POP_1TNA040 AB158 / RUSUN BOING 5 AREA BANDENGAN PLN</t>
  </si>
  <si>
    <t>Jl. Rusun Boing No.3, Kb. Kosong, Kemayoran,Kota Jakarta Pusat, Daerah Khusus Ibukota Jakarta 10630, Indonesia</t>
  </si>
  <si>
    <t>POP_1TNA041</t>
  </si>
  <si>
    <t>POP_1TNA041 AB104 / RUSUN APRON KEMAYORAN AREA BANDENGAN PLN</t>
  </si>
  <si>
    <t>RT.13/RW.6 Kebon Kosong Kemayoran Central Jakarta City Jakarta 10630 Indonesia</t>
  </si>
  <si>
    <t>POP_1TNG015</t>
  </si>
  <si>
    <t>POP_1TNG015 CD65 /GI PETUKANGAN, KOMP.TAMAN ASRI DESA CIPADU BINTARO AREA PLN</t>
  </si>
  <si>
    <t>Jl. Taman Asri Utama No.83, Gaga, Larangan, Kota Tangerang, Banten 15154, Indonesia</t>
  </si>
  <si>
    <t>POP_1TNG016</t>
  </si>
  <si>
    <t>POP_1TNG016 KJ79 /GI CILEDUG, KOMP METRO PERMATA DS KR MULYA BINTARO AREA PLN</t>
  </si>
  <si>
    <t>Jl. Raden Saleh Blok Mesjid No.10, Karang Mulya, Karang Tengah, Kota Tangerang, Banten 15157, Indonesia</t>
  </si>
  <si>
    <t>POP_1TNG017</t>
  </si>
  <si>
    <t>POP_1TNG017 KAWASAN INDOSTRI DAAN MOGOT KM.19,8 BLOK K3 CENGKARENG AREA PLN</t>
  </si>
  <si>
    <t>Jl. Daan Mogot Blok K No.3, Poris Gaga Baru, Batuceper, Kota Tangerang, Banten 15122, Indonesia</t>
  </si>
  <si>
    <t>POP_1TNG018</t>
  </si>
  <si>
    <t>POP_1TNG018 BC349 / JL. ASTER JAWA PERG MAYORA CENGKARENG AREA PLN</t>
  </si>
  <si>
    <t>Jl. Yos Sudarso No.150, Kb. Besar, Batuceper, Kota Tangerang, Banten 15122, Indonesia</t>
  </si>
  <si>
    <t>POP_1GGP042</t>
  </si>
  <si>
    <t>POP_1GGP042 B6Q BANDENGAN AREA PLN</t>
  </si>
  <si>
    <t>Jl. Pekojan II Gg. 5 Blok 5 No.61E Pekojan Tambora Kota Jakarta Barat Daerah Khusus Ibukota Jakarta 11240 Indonesia</t>
  </si>
  <si>
    <t>POP_1GGP044</t>
  </si>
  <si>
    <t>POP_1GGP044 DK180 CENGKARENG AREA PLN</t>
  </si>
  <si>
    <t>[AREA CENGKARENG] DK180 / SEMANAN, Jl. Semanan Raya No.137,  Semanan,  Kalideres,  Kota Jakarta Barat,  Daerah Khusus Ibukota Jakarta 11850,  Indonesia</t>
  </si>
  <si>
    <t>POP_1GGP045</t>
  </si>
  <si>
    <t>POP_1GGP045 MK231 CENGKARENG AREA PLN</t>
  </si>
  <si>
    <t>Jl. Kapuk - Kamal No.66 Tegal Alur Kalideres Kota Jakarta Barat Daerah Khusus Ibukota Jakarta 11820 Indonesia</t>
  </si>
  <si>
    <t>POP_1GGP046</t>
  </si>
  <si>
    <t>POP_1GGP046 KB185 KEBON JERUK AREA PLN</t>
  </si>
  <si>
    <t>Jl. Panjang Arteri Klp. Dua Blok C No.31 Klp. Dua Kb. Jeruk Kota Jakarta Barat Daerah Khusus Ibukota Jakarta 11550 Indonesia</t>
  </si>
  <si>
    <t>POP_1CKG034</t>
  </si>
  <si>
    <t>POP_1CKG034 PS159 / KAYU PUTIH TENGAH AREA CEMPAKA PUTIH PLN</t>
  </si>
  <si>
    <t>[AREA CEMPAKA PUTIH]PS159/Kayu Putih Tengah</t>
  </si>
  <si>
    <t>POP_1GGP047</t>
  </si>
  <si>
    <t>POP_1GGP047 KJ321 KEBON JERUK AREA PLN</t>
  </si>
  <si>
    <t>Jl. Raya Anyer No.7 Tegalratu Ciwandan Kota Cilegon Banten Indonesia</t>
  </si>
  <si>
    <t>POP_1CKG033</t>
  </si>
  <si>
    <t>POP_1CKG033 PG72 / JL. RAWA GELAM IV AREA CEMPAKA PUTIH PLN</t>
  </si>
  <si>
    <t>Jl. Rw. Sumur Barat No.1201 Jatinegara Cakung Kota Jakarta Timur Daerah Khusus Ibukota Jakarta 13930 Indonesia</t>
  </si>
  <si>
    <t>POP_1GGP048</t>
  </si>
  <si>
    <t>POP_1GGP048 SP159 KEBON JERUK AREA PLN</t>
  </si>
  <si>
    <t>Jl. Moneter Blok C No.54 Kedoya Sel. Kb. Jeruk Kota Jakarta Barat Daerah Khusus Ibukota Jakarta 11520 Indonesia</t>
  </si>
  <si>
    <t>POP_1GGP049</t>
  </si>
  <si>
    <t>POP_1GGP049 TT55 MENTENG AREA PLN</t>
  </si>
  <si>
    <t>[Area Menteng] TT55 / JL. TANJUNG DUREN BARAT 2 NO.1, Jl. Tj. Duren Bar. 2 No.1,  Tj. Duren Utara,  Grogol petamburan,  Kota Jakarta Barat,  Daerah Khusus Ibukota Jakarta 11470,  Indonesia</t>
  </si>
  <si>
    <t>POP_1CKG035</t>
  </si>
  <si>
    <t>POP_1CKG035 K58B / JL. CIPINANG KEBEMBEM AREA CEMPAKA PUTIH PLN</t>
  </si>
  <si>
    <t>[AREA CEMPAKA PUTIH] K58B / JL. CIPINANG KEBEMBEM</t>
  </si>
  <si>
    <t>POP_1CPT027</t>
  </si>
  <si>
    <t>POP_1CPT027 CP97 / JL. KEMIRI AREA CIPUTAT PLN</t>
  </si>
  <si>
    <t>Jl. Kemiri Raya No.20, Pd. Cabe Udik, Pamulang, Kota Tangerang Selatan, Banten 15418, Indonesia</t>
  </si>
  <si>
    <t>POP_1CPT028</t>
  </si>
  <si>
    <t>POP_1CPT028 CP174 / PERUMAHAN BALI VIEW AREA CIPUTAT PLN</t>
  </si>
  <si>
    <t>[AREA CIPUTAT] CP174 / PERUMAHAN BALI VIEW</t>
  </si>
  <si>
    <t>POP_1KBM001</t>
  </si>
  <si>
    <t>POP_1KBM001_KEBUMEN GI PLN</t>
  </si>
  <si>
    <t>POP_1KRG001</t>
  </si>
  <si>
    <t>POP_1KRG001_PALUR GI PLN</t>
  </si>
  <si>
    <t>Jl. Yogyakarta-Sidoarjo, Jaten, Karanganyar 57731, Indonesia</t>
  </si>
  <si>
    <t>POP_1MGG001</t>
  </si>
  <si>
    <t>POP_1MGG001_MAGELANG APJ PLN</t>
  </si>
  <si>
    <t>Jl. Jenderal Ahmad Yani, Magelang Tengah, Kota Magelang, Jawa Tengah 56117, Indonesia</t>
  </si>
  <si>
    <t>POP_1PBG001</t>
  </si>
  <si>
    <t>POP_1PBG001_PURBALINGGA GI PLN</t>
  </si>
  <si>
    <t>Kemangkon, Purbalingga 53381, Indonesia</t>
  </si>
  <si>
    <t>POP_1PKL005</t>
  </si>
  <si>
    <t>POP_1PKL005_PEKALONGAN APJ PLN</t>
  </si>
  <si>
    <t>Jl. Manggis, East Pekalongan, Pekalongan City, Central Java 51126, Indonesia</t>
  </si>
  <si>
    <t>POP_1PKL003</t>
  </si>
  <si>
    <t>POP_1PKL003_PEKALONGAN GI PLN</t>
  </si>
  <si>
    <t>POP_1SKT002</t>
  </si>
  <si>
    <t>POP_1SKT002_SOLO AP PLN</t>
  </si>
  <si>
    <t>Jl. Slamet Riyadi, Laweyan, Surakarta City, Central Java 57147, Indonesia</t>
  </si>
  <si>
    <t>POP_1SMG016</t>
  </si>
  <si>
    <t>POP_1SMG016_TAMBAK LOROK GI PLN</t>
  </si>
  <si>
    <t>Jalan Ahmad Yani Semarang Utara Kota Semarang Jawa Tengah 50174 Indonesia</t>
  </si>
  <si>
    <t>POP_1CPT029</t>
  </si>
  <si>
    <t>POP_1CPT029 ARYA PUTRA JOMBANG SUDIMARA AREA CIPUTAT PLN</t>
  </si>
  <si>
    <t>JL. ARYA PUTRA JOMBANG SUDIMARA</t>
  </si>
  <si>
    <t>POP_1PWD002</t>
  </si>
  <si>
    <t>POP_1PWD002_PURWODADI GI PLN</t>
  </si>
  <si>
    <t>Jl. Jend S. Parman, Purwodadi, Grobogan, Central Java 58112, Indonesia</t>
  </si>
  <si>
    <t>POP_1GGP050</t>
  </si>
  <si>
    <t>POP_1GGP050 B35A BANDENGAN AREA PLN</t>
  </si>
  <si>
    <t>Jl. Mangga Besar 12 Tangki Tamansari Kota Jakarta Barat Daerah Khusus Ibukota Jakarta 11170 Indonesia</t>
  </si>
  <si>
    <t>POP_1GGP051</t>
  </si>
  <si>
    <t>POP_1GGP051 B103 BANDENGAN AREA PLN</t>
  </si>
  <si>
    <t>Jalan Kemang Raya No.27 Mampang Prapatan South Jakarta City Jakarta 12720 Indonesia</t>
  </si>
  <si>
    <t>POP_1GGP052</t>
  </si>
  <si>
    <t>POP_1GGP052 B7BIS BANDENGAN AREA PLN</t>
  </si>
  <si>
    <t>Jalan Bandengan Selatan No.31 Pekojan Tambora Kota Jakarta Barat Daerah Khusus Ibukota Jakarta 11240 Indonesia</t>
  </si>
  <si>
    <t>POP_1GGP053</t>
  </si>
  <si>
    <t>POP_1GGP053 D204 MENTENG AREA PLN</t>
  </si>
  <si>
    <t>Jl. Gelong Baru Barat Tomang Grogol petamburan Kota Jakarta Barat Daerah Khusus Ibukota Jakarta 11440 Indonesia</t>
  </si>
  <si>
    <t>POP_1GGP054</t>
  </si>
  <si>
    <t>POP_1GGP054 KJ33 CENGKARENG AREA PLN</t>
  </si>
  <si>
    <t>Jl. Perumahan Green Garden Blok O. 2 No.15 Kedoya Utara Kb. Jeruk Kota Jakarta Barat Daerah Khusus Ibukota Jakarta Indonesia</t>
  </si>
  <si>
    <t>POP_1GGP055</t>
  </si>
  <si>
    <t>POP_1GGP055 B61B BANDENGAN AREA PLN</t>
  </si>
  <si>
    <t>Jl. Bandengan Sel. No.11 Pekojan Tambora Kota Jakarta Barat Daerah Khusus Ibukota Jakarta 11240 Indonesia</t>
  </si>
  <si>
    <t>POP_1PWR003</t>
  </si>
  <si>
    <t>POP_1PWR003_PURWOREJO GI PLN</t>
  </si>
  <si>
    <t>Banyuurip, Purworejo 54171, Indonesia</t>
  </si>
  <si>
    <t>POP_1GGP057</t>
  </si>
  <si>
    <t>POP_1GGP057 DB23 BANDENGAN AREA PLN</t>
  </si>
  <si>
    <t>Jl. Jelambar Bar. 2J No.7D Jelambar Baru Grogol petamburan Kota Jakarta Barat DKI Jakarta 11460 Indonesia</t>
  </si>
  <si>
    <t>POP_1GGP056</t>
  </si>
  <si>
    <t>POP_1GGP056 B59D BANDENGAN AREA PLN</t>
  </si>
  <si>
    <t>Jl. Kebon Jeruk IX Maphar Tamansari Kota Jakarta Barat DKI Jakarta 11160 Indonesia</t>
  </si>
  <si>
    <t>POP_1GGP058</t>
  </si>
  <si>
    <t>POP_1GGP058 B66F BANDENGAN AREA PLN</t>
  </si>
  <si>
    <t>Jl. Jembatan Besi Raya No.23 Jemb. Besi Tambora Kota Jakarta Barat Daerah Khusus Ibukota Jakarta 11320 Indonesia</t>
  </si>
  <si>
    <t>POP_1GGP059</t>
  </si>
  <si>
    <t>POP_1GGP059 MK78 BANDENGAN AREA PLN</t>
  </si>
  <si>
    <t>Jl. Peternakan III No.72 Kapuk Cengkareng Kota Jakarta Barat Daerah Khusus Ibukota Jakarta 11720</t>
  </si>
  <si>
    <t>POP_1PWT003</t>
  </si>
  <si>
    <t>POP_1PWT003_RAWALO GI PLN</t>
  </si>
  <si>
    <t>Jalan Raya Rawalo-Ja, Rawalo, Banyumas, Jawa Tengah 53173, Indonesia</t>
  </si>
  <si>
    <t>POP_1GGP060</t>
  </si>
  <si>
    <t>POP_1GGP060 TG31A MENTENG AREA PLN</t>
  </si>
  <si>
    <t>JL TOMANG TINGGI RAYA</t>
  </si>
  <si>
    <t>POP_1PWT004</t>
  </si>
  <si>
    <t>POP_1PWT004_PURWOKERTO APJ PLN</t>
  </si>
  <si>
    <t>Jl. Raga Semangsang, East Purwokerto, Banyumas, Central Java 53115, Indonesia</t>
  </si>
  <si>
    <t>POP_1GGP061</t>
  </si>
  <si>
    <t>POP_1GGP061 B32C BANDENGAN AREA PLN</t>
  </si>
  <si>
    <t>Jl. Talas No.131 Mangga Besar Tamansari Kota Jakarta Barat Daerah Khusus Ibukota Jakarta 11180 Indonesia</t>
  </si>
  <si>
    <t>POP_1GGP062</t>
  </si>
  <si>
    <t>POP_1GGP062 MK472 / JL. KAPUK UTARA 1 AREA BANDENGAN PLN</t>
  </si>
  <si>
    <t>POP_1GGP063</t>
  </si>
  <si>
    <t>POP_1GGP063 SP74 MENTENG AREA PLN</t>
  </si>
  <si>
    <t>Panorama Tomang Grogol petamburan West Jakarta City Special Capital Region of Jakarta Indonesia</t>
  </si>
  <si>
    <t>POP_1PWT007</t>
  </si>
  <si>
    <t>POP_1PWT007_KALIBAKAL GI PLN</t>
  </si>
  <si>
    <t>Jl. Soka Daru, South Purwokerto, Banyumas, Central Java 53147, Indonesia</t>
  </si>
  <si>
    <t>POP_1DPK021</t>
  </si>
  <si>
    <t>POP_1DPK021 TD131A / JL. KAYU PUTIH AREA CIPUTAT PLN</t>
  </si>
  <si>
    <t>Jl. Kayu Putih I No.15 Cinangka Sawangan Kota Depok Jawa Barat 16516 Indonesia</t>
  </si>
  <si>
    <t>POP_1DPK022</t>
  </si>
  <si>
    <t>POP_1DPK022 CN74 / PERUM MODERNHILL CLUSTER NEO AGATHIS AREA CIPUTAT PLN</t>
  </si>
  <si>
    <t>[AREA CIPUTAT] CN74 / PERUM MODERNHILL CLUSTER NEO AGATHIS</t>
  </si>
  <si>
    <t>POP_1GGP064</t>
  </si>
  <si>
    <t>POP_1GGP064 B201 BANDENGAN AREA PLN</t>
  </si>
  <si>
    <t>JL. RAYA CILEUNYI NO. 905 RT. 001 RW. 010 KEL. CILEUNYI KULON KEC. CILEUNYI KAB. BANDUNG</t>
  </si>
  <si>
    <t>POP_1TJP044</t>
  </si>
  <si>
    <t>POP_1TJP044 SD11 / JL. DANAU AGUNG TANJUNG PRIOK AREA PLN</t>
  </si>
  <si>
    <t>Jl. Danau Agung 4 No.3 Sunter Agung Tj. Priok Kota Jkt Utara Daerah Khusus Ibukota Jakarta 14350 Indonesia</t>
  </si>
  <si>
    <t>POP_1GGP065</t>
  </si>
  <si>
    <t>POP_1GGP065 B124 BANDENGAN AREA PLN</t>
  </si>
  <si>
    <t>Nusa Indah Kebayoran Baru Kota Jakarta Selatan Daerah Khusus Ibukota Jakarta 12160 Indonesia</t>
  </si>
  <si>
    <t>POP_1TJP043</t>
  </si>
  <si>
    <t>POP_1TJP043 SD33 / JL BENTENGAN RAYA TANJUNG PRIOK AREA PLN</t>
  </si>
  <si>
    <t>Jl. Sunter Bentengan Raya No.15 Sunter Jaya Tj. Priok Kota Jkt Utara Daerah Khusus Ibukota Jakarta 14360 Indonesia</t>
  </si>
  <si>
    <t>POP_1TJP042</t>
  </si>
  <si>
    <t>POP_1TJP042 A28 /PANTAI SANUR 3 BANDENGAN AREA PLN</t>
  </si>
  <si>
    <t>Jl. Tanah Abang III No.4 Petojo Sel. Gambir Kota Jakarta Pusat Daerah Khusus Ibukota Jakarta Indonesia</t>
  </si>
  <si>
    <t>POP_1TJP041</t>
  </si>
  <si>
    <t>POP_1TJP041 A22 /PUTRI DUYUNG BANDENGAN AREA PLN</t>
  </si>
  <si>
    <t>Jl. Cemp. Mas Utara Kemayoran Kota Jakarta Pusat Daerah Khusus Ibukota Jakarta 10640 Indonesia</t>
  </si>
  <si>
    <t>POP_1TJP040</t>
  </si>
  <si>
    <t>POP_1TJP040 B63B /PLTU MUARA KARANG BANDENGAN AREA PLN</t>
  </si>
  <si>
    <t>Jl. Pluit Samudra 4, Pluit, Penjaringan, Kota Jkt Utara, Daerah Khusus Ibukota Jakarta 14450, Indonesia</t>
  </si>
  <si>
    <t>POP_1TJP039</t>
  </si>
  <si>
    <t>POP_1TJP039 JL.BOULEVARD BARAT BLK.XC NO.7 RESTORAN MC.DONALD TANJUNG PRIOK AREA PLN</t>
  </si>
  <si>
    <t>Jl. Raya Venesia Blok Eb No.1, Klp. Gading Bar., Klp. Gading, Kota Jkt Utara, Daerah Khusus Ibukota Jakarta 14240, Indonesia</t>
  </si>
  <si>
    <t>POP_1DPK023</t>
  </si>
  <si>
    <t>POP_1DPK023 TD179 / JL. PUNCAK PESANGGRAHAN AREA CIPUTAT PLN</t>
  </si>
  <si>
    <t>TD179 [AREA GANDUL] / JL. PUNCAK PESANGGRAHAN</t>
  </si>
  <si>
    <t>POP_1TJP038</t>
  </si>
  <si>
    <t>POP_1TJP038 GH0189 / KP. KANDANG SAPI ROROTAN MARUNDA AREA PLN</t>
  </si>
  <si>
    <t>Jl. Rorotan III No.22, Rorotan, Cilincing, Kota Jkt Utara, Daerah Khusus Ibukota Jakarta 14140, Indonesia</t>
  </si>
  <si>
    <t>POP_1TJP037</t>
  </si>
  <si>
    <t>POP_1TJP037 PK202 / JL ENGGANO TANJUNG PRIOK AREA PLN</t>
  </si>
  <si>
    <t>Jl. Juragan Sinda No.38 Kukusan Beji Kota Depok Jawa Barat 16425 Indonesia</t>
  </si>
  <si>
    <t>POP_1GGP066</t>
  </si>
  <si>
    <t>POP_1GGP066 DK69 KEBON JERUK AREA PLN</t>
  </si>
  <si>
    <t>KOMP. DINAS KEBAKARAN JAKARTA BARAT, Kambil No.3,  Joglo,  Kembangan,  Kota Jakarta Barat,  Daerah Khusus Ibukota Jakarta 11640,  Indonesia</t>
  </si>
  <si>
    <t>POP_1KYB126</t>
  </si>
  <si>
    <t>POP_1KYB126 GH177 / JL. BRAWIJAYA VII KEBAYORAN BARU BULUNGAN AREA PLN</t>
  </si>
  <si>
    <t>Jl. Brawijaya VI No.11 Pulo Kby. Baru Kota Jakarta Selatan Daerah Khusus Ibukota Jakarta 12160 Indonesia</t>
  </si>
  <si>
    <t>POP_1GGP067</t>
  </si>
  <si>
    <t>POP_1GGP067 DK56 KEBON JERUK AREA PLN</t>
  </si>
  <si>
    <t>KOMP. DKI MERUYA UDIK, Jl. Perumahan Walikota Jkt Bar. Blok C5 No.1,  Meruya Sel.,  Kembangan,  Kota Jakarta Barat,  Daerah Khusus Ibukota Jakarta 11610,  Indonesia</t>
  </si>
  <si>
    <t>POP_1KYB125</t>
  </si>
  <si>
    <t>POP_1KYB125 KB353A /GI KEMANG, JL. KEMANG RAYA BULUNGAN AREA PLN</t>
  </si>
  <si>
    <t>Jl. Kemang Selatan IV No.79K, Bangka, Mampang Prpt., Kota Jakarta Selatan, Daerah Khusus Ibukota Jakarta 12730, Indonesia</t>
  </si>
  <si>
    <t>POP_1KYB124</t>
  </si>
  <si>
    <t>POP_1KYB124 CD37B / SEKOLAH TK.PEMBINA CILEDUG BINTARO AREA PLN</t>
  </si>
  <si>
    <t>Jl. H. Kuling No.74, Petukangan Utara, Pesanggrahan, Kota Jakarta Selatan, Daerah Khusus Ibukota Jakarta 12260, Indonesia</t>
  </si>
  <si>
    <t>POP_1KYB123</t>
  </si>
  <si>
    <t>POP_1KYB123 MP106 / RANCH MARKET - PROMENADE - WARUNG BUNCIT BULUNGAN AREA PLN</t>
  </si>
  <si>
    <t>Jl. Pejaten Raya No.5, Pejaten Bar., Ps. Minggu, Kota Jakarta Selatan, Daerah Khusus Ibukota Jakarta 12510, Indonesia</t>
  </si>
  <si>
    <t>POP_1KYB122</t>
  </si>
  <si>
    <t>POP_1KYB122 D57 / JL AREA BINTARO PUSPITA IV BINTARO AREA PLN</t>
  </si>
  <si>
    <t>Jalan Taman Makam Pahlawan Taruna Kecamatan Tangerang Tangerang Banten 15118 Indonesia</t>
  </si>
  <si>
    <t>POP_1KYB121</t>
  </si>
  <si>
    <t>POP_1KYB121 PM99 / JL. SDN RAGUNAN BULUNGAN AREA PLN</t>
  </si>
  <si>
    <t>Jl. Marga Satwa Raya No.39, Ragunan, Ps. Minggu, Kota Jakarta Selatan, Daerah Khusus Ibukota Jakarta 12540, Indonesia</t>
  </si>
  <si>
    <t>POP_1KYB120</t>
  </si>
  <si>
    <t>POP_1KYB120 PM238 /GI DUREN TIGA, GRAHA MAMPANG BULUNGAN AREA PLN</t>
  </si>
  <si>
    <t>Jl. Kemang Utara IX Blok Sawa No.45, Duren Tiga, Pancoran, Kota Jakarta Selatan, Daerah Khusus Ibukota Jakarta 12760, Indonesia</t>
  </si>
  <si>
    <t>POP_1KYB119</t>
  </si>
  <si>
    <t>POP_1KYB119 PM92 / KOMPLEK BAPENAS WR BUNCIT LENTENG AGUNG AREA PLN</t>
  </si>
  <si>
    <t>Jl. Mampang Prapatan X No.33a, Tegal Parang, Mampang Prpt., Kota Jakarta Selatan, Daerah Khusus Ibukota Jakarta 12790, Indonesia</t>
  </si>
  <si>
    <t>POP_1KYB118</t>
  </si>
  <si>
    <t>POP_1KYB118 PAKUBUWONO RESIDENCE / JL.PAKUBUWONO VI NO.68 JAKSEL BULUNGAN AREA PLN</t>
  </si>
  <si>
    <t>Jl. Kramat II No.10, Kby. Lama Utara, Kby. Lama, Kota Jakarta Selatan, Daerah Khusus Ibukota Jakarta 12220, Indonesia</t>
  </si>
  <si>
    <t>POP_1GGP040</t>
  </si>
  <si>
    <t>POP_1GGP040 KJ127/PURI INDAH KEMBANGAN KEBON JERUK AREA PLN</t>
  </si>
  <si>
    <t>Jl. Kembang Wangi, Kembangan Sel., Kembangan, Kota Jakarta Barat, Daerah Khusus Ibukota Jakarta 11610, Indonesia</t>
  </si>
  <si>
    <t>POP_1GGP039</t>
  </si>
  <si>
    <t>POP_1GGP039 BC342 / JL. CENDRAWASIH STP STADION MINI CENGKARENG AREA PLN</t>
  </si>
  <si>
    <t>Jl. Bina Serasih III Blok E No.7 Pegadungan Kalideres Kota Jakarta Barat Daerah Khusus Ibukota Jakarta 11830 Indonesia</t>
  </si>
  <si>
    <t>POP_1GGP038</t>
  </si>
  <si>
    <t>POP_1GGP038 D318 /GI GROGOL, JL. TOMANG BRID BANJIR MENTENG AREA PLN</t>
  </si>
  <si>
    <t>[AREA MENTENG] D318 /GI GROGOL JL. TOMANG BRID BANJIR  -6.1736 106.80505</t>
  </si>
  <si>
    <t>POP_1GGP068</t>
  </si>
  <si>
    <t>POP_1GGP068 KJ68 KEBON JERUK AREA PLN</t>
  </si>
  <si>
    <t>MERUYA GRAND VILLA, Jl. Taman Palem Raya Blok B4 No.7,  Meruya Sel.,  Kembangan,  Kota Jakarta Barat,  Daerah Khusus Ibukota Jakarta 11610,  Indonesia</t>
  </si>
  <si>
    <t>POP_1GGP037</t>
  </si>
  <si>
    <t>POP_1GGP037 MK204 / Jl. PETERNAKAN RAYA,PABRIK KARPET BANDENGAN AREA PLN</t>
  </si>
  <si>
    <t>Jl. Peternakan Raya No.101 Kapuk Cengkareng Kota Jakarta Barat Daerah Khusus Ibukota Jakarta 11720</t>
  </si>
  <si>
    <t>POP_1GGP036</t>
  </si>
  <si>
    <t>POP_1GGP036 KDR171 / JL. RUKAN SEDAYU SQUARE CENGKARENG AREA PLN</t>
  </si>
  <si>
    <t>AREA CENGKARENG KDR 171 JL RUKAN SEDAYU SQUARE TANGERANG</t>
  </si>
  <si>
    <t>POP_1GGP035</t>
  </si>
  <si>
    <t>POP_1GGP035 TAMAN KEDOYA PERMAI KEBON JERUK AREA PLN</t>
  </si>
  <si>
    <t>Trapesium 1, Kb. Jeruk, Kota Jakarta Barat, Daerah Khusus Ibukota Jakarta 11530, Indonesia</t>
  </si>
  <si>
    <t>POP_1GGP069</t>
  </si>
  <si>
    <t>POP_1GGP069 KJ12 KEBON JERUK AREA PLN</t>
  </si>
  <si>
    <t>RUKO PURI INDAH BLOK A, Jl. Taman Kembangan Abadi 1 No.55-58,  Kembangan Sel.,  Kembangan,  Kota Jakarta Barat,  Daerah Khusus Ibukota Jakarta 11610,  Indonesia</t>
  </si>
  <si>
    <t>POP_1GGP034</t>
  </si>
  <si>
    <t>POP_1GGP034 CD98/ KOMP. KEUANGAN CILEDUG KEBON JERUK AREA PLN</t>
  </si>
  <si>
    <t>Jl. Joglo Baru No.3, Joglo, Kembangan, Kota Jakarta Barat, Daerah Khusus Ibukota Jakarta 11640, Indonesia</t>
  </si>
  <si>
    <t>POP_1GGP033</t>
  </si>
  <si>
    <t>POP_1GGP033 SP136A / TAMAN ARIES BLOK F KEBON JERUK AREA PLN</t>
  </si>
  <si>
    <t>Jl. Berlian 9 Blok D8 No.1 Meruya Utara Kembangan Kota Jakarta Barat Daerah Khusus Ibukota Jakarta 11620 Indonesia</t>
  </si>
  <si>
    <t>POP_1GGP032</t>
  </si>
  <si>
    <t>POP_1GGP032 MK75A / JL. PREPEDAN RAYA CENGKARENG AREA PLN</t>
  </si>
  <si>
    <t>Jl. Prepedan Raya No.35 Kalideres Kota Jakarta Barat Daerah Khusus Ibukota Jakarta 11820 Indonesia</t>
  </si>
  <si>
    <t>POP_1GGP031</t>
  </si>
  <si>
    <t>POP_1GGP031 TA134 / PERUM PERMATA PALEM CENGKARENG AREA PLN</t>
  </si>
  <si>
    <t>Jl. Perumahan Taman Surya Blok D No.3 Pegadungan Kalideres Kota Jakarta Barat Daerah Khusus Ibukota Jakarta 11830 Indonesia</t>
  </si>
  <si>
    <t>POP_1GGP030</t>
  </si>
  <si>
    <t>POP_1GGP030 TA67 / JL. KAPUK KAMAL RAYA STP PT MONAS BOX DURI KOSAMBI AREA PLN</t>
  </si>
  <si>
    <t xml:space="preserve">Jl. Kapuk Kamal Raya No.38 Tegal Alur Kalideres Kota Jakarta Barat Daerah Khusus Ibukota Jakarta 11820 </t>
  </si>
  <si>
    <t>POP_1GGP070</t>
  </si>
  <si>
    <t>POP_1GGP070 B28BIS BANDENGAN AREA PLN</t>
  </si>
  <si>
    <t>STASION KOTA, Jl. Asemka No.8A,  Kota Tua,  Pinangsia,  Tamansari,  Kota Jakarta Barat,  Daerah Khusus Ibukota Jakarta 11110</t>
  </si>
  <si>
    <t>POP_1GGP071</t>
  </si>
  <si>
    <t>POP_1GGP071 SP54 MENTENG AREA PLN</t>
  </si>
  <si>
    <t>SUDIN PEMADAN KEBAKARAN, Jl. Peternakan III No.4 A,  Kapuk,  Cengkareng,  Kota Jakarta Barat,  Daerah Khusus Ibukota Jakarta 11720,  Indonesia</t>
  </si>
  <si>
    <t>POP_1KYB127</t>
  </si>
  <si>
    <t>POP_1KYB127 KB13C BULUNGAN AREA PLN</t>
  </si>
  <si>
    <t>Jl. Cisanggiri I No.17 Petogogan Kby. Baru Kota Jakarta Selatan Daerah Khusus Ibukota Jakarta 12170 Indonesia</t>
  </si>
  <si>
    <t>POP_1GGP029</t>
  </si>
  <si>
    <t>POP_1GGP029 TA105/PERG JOKO CENGKARENG AREA PLN</t>
  </si>
  <si>
    <t>Jl. Kayu Besar 3 No.5, Tegal Alur, Kalideres, Kota Jakarta Barat, Daerah Khusus Ibukota Jakarta 11820, Indonesia</t>
  </si>
  <si>
    <t>POP_1DPK018</t>
  </si>
  <si>
    <t>POP_1DPK018 GD175/PERUM LEMBAH NIRMALA CIRACAS AREA PLN</t>
  </si>
  <si>
    <t>Jl. Lembah Nirmala Dua Mekarsari Cimanggis Kota Depok Jawa Barat 16452 Indonesia</t>
  </si>
  <si>
    <t>POP_1DPK017</t>
  </si>
  <si>
    <t>POP_1DPK017 57F / PERUM CIBUBUR 2, PONDOK RANGGON PONDOK GEDE AREA PLN</t>
  </si>
  <si>
    <t>Jl. Keresek No.10 Jatisampurna Kota Bks Jawa Barat 17435 Indonesia</t>
  </si>
  <si>
    <t>POP_1DPK016</t>
  </si>
  <si>
    <t>POP_1DPK016 GH0240 / EMERALD CIMANGGIS CIRACAS AREA PLN</t>
  </si>
  <si>
    <t>Jl. Desa Tapos No.53 Tapos Kota Depok Jawa Barat 16457 Indonesia</t>
  </si>
  <si>
    <t>POP_1DPK015</t>
  </si>
  <si>
    <t>POP_1DPK015 GD216 / KOMP. PERUM KASASARONSA, JL PUTRI TUNGGAL CIRACAS AREA PLN</t>
  </si>
  <si>
    <t>Jl. Casa Soronsa No.1 Harjamukti Cimanggis Kota Depok Jawa Barat 16454 Indonesia</t>
  </si>
  <si>
    <t>POP_1CPT026</t>
  </si>
  <si>
    <t>POP_1CPT026 GH421 / MASJID IAIN CIPUTAT AREA PLN</t>
  </si>
  <si>
    <t>[AREA CIPUTAT] GH0421 / MASJID IAIN CIPUTAT</t>
  </si>
  <si>
    <t>POP_1CPT025</t>
  </si>
  <si>
    <t>POP_1CPT025 CP169 / GI BINTARO, PERUM ARYA GRAHA CIPUTAT AREA PLN</t>
  </si>
  <si>
    <t>Jl. Perumahan Arya Graha, Kedaung, Pamulang, Kota Tangerang Selatan, Banten 15415, Indonesia</t>
  </si>
  <si>
    <t>POP_1CPT024</t>
  </si>
  <si>
    <t>POP_1CPT024 CP185/ RUKO PRIMA CIPUTAT, CIPUTAT AREA PLN</t>
  </si>
  <si>
    <t>Jl. Otista Raya Blok B No.16, Ciputat, Kota Tangerang Selatan, Banten 15411, Indonesia</t>
  </si>
  <si>
    <t>POP_1CPT023</t>
  </si>
  <si>
    <t>POP_1CPT023 TD286 / KOMP. PERTAMINA CIPUTAT AREA PLN</t>
  </si>
  <si>
    <t>Jl. Limea I No.17, Pd. Ranji, Ciputat Tim., Kota Tangerang Selatan, Banten 15412, Indonesia</t>
  </si>
  <si>
    <t>POP_1CPT022</t>
  </si>
  <si>
    <t>POP_1CPT022 CN92/ JL. KAMPUNG GUNUNG CIRENDEU PERUM RIVER VALLEY CIPUTAT AREA PLN</t>
  </si>
  <si>
    <t>Jalan Poncol Indah IV No.29, Cireundeu, Ciputat Tim., Kota Tangerang Selatan, Banten 15419, Indonesia</t>
  </si>
  <si>
    <t>POP_1CPT021</t>
  </si>
  <si>
    <t>POP_1CPT021 DEPLU PD.AREN BINTARO AREA PLN</t>
  </si>
  <si>
    <t>Jl.Teratai No.144, Pd. Betung, Pd. Aren, Kota Tangerang Selatan, Banten 15221, Indonesia</t>
  </si>
  <si>
    <t>POP_1CPT020</t>
  </si>
  <si>
    <t>POP_1CPT020 CP148 / JL.IR JUANDA RUKO CIPUTAT INDAH PERMAI CIPUTAT AREA PLN</t>
  </si>
  <si>
    <t>Komp. Perkantoran Ciputat Indah Permai Jl. H. Jaunda Pisangan Ciputat Tim. Kota Tangerang Selatan Banten 15419 Indonesia</t>
  </si>
  <si>
    <t>POP_1CPT019</t>
  </si>
  <si>
    <t>POP_1CPT019 CP350 / PURI BINTARO RESIDENCE 2 CIPUTAT AREA PLN</t>
  </si>
  <si>
    <t>Jl. Sukamulya Serua Indah Ciputat Kota Tangerang Selatan Banten 15414 Indonesia</t>
  </si>
  <si>
    <t>POP_1CPT018</t>
  </si>
  <si>
    <t>POP_1CPT018 JL RAYA KAMPUNG UTAN CIPUTAT AREA PLN</t>
  </si>
  <si>
    <t>Jl. W.R. Supratman No.44, Rengas, Ciputat Tim., Kota Tangerang Selatan, Banten 15412, Indonesia</t>
  </si>
  <si>
    <t>POP_1CKG022</t>
  </si>
  <si>
    <t>POP_1CKG022 TAMAN MINI SQUARE PONDOK GEDE AREA PLN</t>
  </si>
  <si>
    <t>Jl. Pinang Ranti No.287, Pinang Ranti, Makasar, Kota Jakarta Timur, Daerah Khusus Ibukota Jakarta 13560, Indonesia</t>
  </si>
  <si>
    <t>POP_1CPT017</t>
  </si>
  <si>
    <t>POP_1CPT017 KOMP STAN JURANGMANGU JL CEGER RAYA BINTARO AREA PLN</t>
  </si>
  <si>
    <t>Jl. Bintaro Sektor 5 No.3, Jurang Manggu Tim., Pd. Aren, Kota Tangerang Selatan, Banten 15222, Indonesia</t>
  </si>
  <si>
    <t>POP_1CPT016</t>
  </si>
  <si>
    <t>POP_1CPT016 KL67 / KOMP METEOROLOGI JL PANDAN BINTARO AREA PLN</t>
  </si>
  <si>
    <t>Jl. Pemancar I No.51A, Pd. Betung, Pd. Aren, Kota Tangerang Selatan, Banten 15221, Indonesia</t>
  </si>
  <si>
    <t>POP_1CKG026</t>
  </si>
  <si>
    <t>POP_1CKG026 K183N / Jl Cipinang Elok 1 JATINEGARA AREA PLN</t>
  </si>
  <si>
    <t>Jl. Cipinang Jaya No.11, Cipinang Muara, Jatinegara, Kota Jakarta Timur, Daerah Khusus Ibukota Jakarta 13420, Indonesia</t>
  </si>
  <si>
    <t>POP_1CKG025</t>
  </si>
  <si>
    <t>POP_1CKG025 E38A / JL RY BOGOR CAWANG AREA PLN</t>
  </si>
  <si>
    <t>Jl. Komp. Zeni Tni No.40, Kp. Tengah, Kramatjati, Kota Jakarta Timur, Daerah Khusus Ibukota Jakarta 13540, Indonesia</t>
  </si>
  <si>
    <t>POP_1CKG024</t>
  </si>
  <si>
    <t>POP_1CKG024 RM17 / JL.SUNAN KALI JAGA CEMPAKA PUTIH AREA PLN</t>
  </si>
  <si>
    <t>Jl. Sunan Gn. Jati No.4, Rawamangun, Pulo Gadung, Kota Jakarta Timur, Daerah Khusus Ibukota Jakarta 13220, Indonesia</t>
  </si>
  <si>
    <t>POP_1CKG023</t>
  </si>
  <si>
    <t>POP_1CKG023 E59 / JL TANJUNG SANYANG KRAMAT JATI AREA PLN</t>
  </si>
  <si>
    <t>[AREA KRAMAT JATI] E59 / JL TANJUNG SANYANG</t>
  </si>
  <si>
    <t>POP_1CKG054</t>
  </si>
  <si>
    <t>POP_1CKG054 E183 KOMP. DEPSOS BINA REMAJA CIRACAS AREA PLN</t>
  </si>
  <si>
    <t>Jl. P.P.A Blok Paitem Bambu Apus Cipayung Kota Jakarta Timur Daerah Khusus Ibukota Jakarta 13890</t>
  </si>
  <si>
    <t>POP_1CKG020</t>
  </si>
  <si>
    <t>POP_1CKG020 GH425 / JL. RAYA PKP CIRACAS AREA PLN</t>
  </si>
  <si>
    <t>Jl. Raya Pkp No.45 Klp. Dua Wetan Ciracas Kota Jakarta Timur DKI Jkt 13730 Indonesia</t>
  </si>
  <si>
    <t>POP_1BKS022</t>
  </si>
  <si>
    <t>POP_1BKS022 PL36 / PRUM TM SARI PERSADA BLK RUKO PONDOK KOPI AREA PLN</t>
  </si>
  <si>
    <t>Jl. Taman Golf VI Blok 11 No.1 Jatibening Baru Pondokgede Kota Bks Jawa Barat 17412 Indonesia</t>
  </si>
  <si>
    <t>POP_1BKS021</t>
  </si>
  <si>
    <t>POP_1BKS021 JS39 / JL GUSANA PABRIK CAT CAKUNG PAYANGAN PONDOK GEDE AREA PLN</t>
  </si>
  <si>
    <t>Jl. Wibawa Mukti II Blok A6 No.17, Jatisari, Jatiasih, Kota Bks, Jawa Barat 17426, Indonesia</t>
  </si>
  <si>
    <t>POP_1BKS019</t>
  </si>
  <si>
    <t>POP_1BKS019 CK78 / JL. WIJAYA KUSUMA II MARUNDA AREA PLN</t>
  </si>
  <si>
    <t>Jl. Wijaya Kusuma No.36, Medan Satria, Kota Bks, Jawa Barat 17132, Indonesia</t>
  </si>
  <si>
    <t>POP_1BKS018</t>
  </si>
  <si>
    <t>POP_1BKS018 KP40 / PASAR PEJUANG JAYA MARUNDA AREA PLN</t>
  </si>
  <si>
    <t>Jl. Anggrek 2, Pejuang, Medan Satria, Kota Bks, Jawa Barat 17131, Indonesia</t>
  </si>
  <si>
    <t>POP_1BKS017</t>
  </si>
  <si>
    <t>POP_1BKS017 KP.BULAK MACAN BEKASI MARUNDA AREA PLN</t>
  </si>
  <si>
    <t>Jl. Nusantara 1 No.33, Harapan Jaya, Bekasi Utara, Kota Bks, Jawa Barat 17124, Indonesia</t>
  </si>
  <si>
    <t>POP_1DPK024</t>
  </si>
  <si>
    <t>POP_1DPK024 GH0099 / KANTOR PT PLN P3B AREA CIPUTAT PLN</t>
  </si>
  <si>
    <t>Jl. Pln No.51 Gandul Cinere Kota Depok Jawa Barat 16514 Indonesia</t>
  </si>
  <si>
    <t>POP_1KYB128</t>
  </si>
  <si>
    <t>POP_1KYB128 KB156 BULUNGAN AREA PLN</t>
  </si>
  <si>
    <t>Jl. Sunan Kalijaga No.69 Melawai Kby. Baru Kota Jakarta Selatan Daerah Khusus Ibukota Jakarta 12160 Indonesia</t>
  </si>
  <si>
    <t>POP_1KYB129</t>
  </si>
  <si>
    <t>POP_1KYB129 KB218A BULUNGAN AREA PLN</t>
  </si>
  <si>
    <t>Jl. Gandaria I No.5 Kramat Pela Kby. Baru Kota Jakarta Selatan Daerah Khusus Ibukota Jakarta 12130</t>
  </si>
  <si>
    <t>POP_1KYB130</t>
  </si>
  <si>
    <t>POP_1KYB130 KB9 BULUNGAN AREA PLN</t>
  </si>
  <si>
    <t>Gg. Asmad Kelana Blok Asmad No.101 Pegadungan Kalideres Kota Jakarta Barat Daerah Khusus Ibukota Jakarta 15124 Indonesia</t>
  </si>
  <si>
    <t>POP_1KYB131</t>
  </si>
  <si>
    <t>POP_1KYB131 TD203 BULUNGAN AREA PLN</t>
  </si>
  <si>
    <t>Jl. Komp. Sapta Taruna No.8 Pd. Pinang Kby. Lama Kota Jakarta Selatan DKI Jakarta 12310 Indonesia</t>
  </si>
  <si>
    <t>POP_1KYB132</t>
  </si>
  <si>
    <t>POP_1KYB132 TD5N BULUNGAN AREA PLN</t>
  </si>
  <si>
    <t>Jl. Tabanas No.1A Cilandak Bar. Cilandak Kota Jakarta Selatan DKI Jkt 12430 Indonesia</t>
  </si>
  <si>
    <t>POP_1KYB133</t>
  </si>
  <si>
    <t>POP_1KYB133 MP137 BULUNGAN AREA PLN</t>
  </si>
  <si>
    <t>[AREA BULUNGAN]MP137 JL. KEMANG RAYA NO.8 " Cafe La Codefin ", Jalan Kemang I, , Mampang Prapatan, Kota Jakarta Selatan, Daerah Khusus Ibukota Jakarta, 12730</t>
  </si>
  <si>
    <t>POP_1KYB155</t>
  </si>
  <si>
    <t>POP_1KYB155 PM139G / GHGD KUKUSAN AREA CIPUTAT PLN</t>
  </si>
  <si>
    <t>CIPUTAT] PM139G / Jl. Kukusan gg Masjid Kp Kukusan</t>
  </si>
  <si>
    <t>POP_1KYB156</t>
  </si>
  <si>
    <t>POP_1KYB156 JL KOMP TIMAH AREA CIPUTAT PLN</t>
  </si>
  <si>
    <t>Jl. Komp. Timah Raya No.14, Pd. Labu, Cilandak, Kota Jakarta Selatan, Daerah Khusus Ibukota Jakarta 12450, Indonesia</t>
  </si>
  <si>
    <t>POP_1KYB157</t>
  </si>
  <si>
    <t>POP_1KYB157 TD181 / PERUM BUMI KARANG INDAH AREA CIPUTAT PLN</t>
  </si>
  <si>
    <t>PERUM BUMI KARANG INDAH, LEBAK BULUS, CILANDAK</t>
  </si>
  <si>
    <t>POP_1CKG036</t>
  </si>
  <si>
    <t>POP_1CKG036 Komp. Kopassus Cijantung Area Ciracas PLN</t>
  </si>
  <si>
    <t>Komp. Kopassus Cijantung</t>
  </si>
  <si>
    <t>POP_1CKG037</t>
  </si>
  <si>
    <t>POP_1CKG037 JR41 / JL. Cilangkap Baru Area Ciracas PLN</t>
  </si>
  <si>
    <t>[AREA CIRACAS] JR41 / STO Kranggan Jl. Cilangkap baru</t>
  </si>
  <si>
    <t>POP_1PMS004</t>
  </si>
  <si>
    <t>POP_1PMS004 PARAPAT RAYON MINI ODC PLN</t>
  </si>
  <si>
    <t>PLN Rayon Prapat  Jl. Lintas Tengah Sumatera No.44 Tiga Raja Girsang Sipangan Bolon Kabupaten Simalungun Sumatera Utara 21174</t>
  </si>
  <si>
    <t>POP_1PMS003</t>
  </si>
  <si>
    <t>POP_1PMS003 TANAH JAWA RAYON PLN</t>
  </si>
  <si>
    <t>Jln Suhi Mahasar Tanjung Pasir Tanah Jawa Kab Simalungun</t>
  </si>
  <si>
    <t>POP_1MLL001</t>
  </si>
  <si>
    <t>POP_1MLL001 TOMONI RAYON PLN</t>
  </si>
  <si>
    <t>Jl. Trans Sulawesi Balai Kembang Mangkutana Kabupaten Luwu Timur Sulawesi Selatan 92972 Indonesia</t>
  </si>
  <si>
    <t>POP_1PKJ002</t>
  </si>
  <si>
    <t>POP_1PKJ002 AMPUTANG LBS PLN</t>
  </si>
  <si>
    <t>Box CPE</t>
  </si>
  <si>
    <t>Jl. Kemakmuran No.65-71 Segeri Kabupaten Pangkajene Dan Kepulauan Sulawesi Selatan 90655 Indonesia</t>
  </si>
  <si>
    <t>POP_1GTO002</t>
  </si>
  <si>
    <t>POP_1GTO002 TALAGA PLTD PLN</t>
  </si>
  <si>
    <t>Jl. Andalas No.122 Tapa Kec. Sipatana Kota Gorontalo Gorontalo 96138 Indonesia</t>
  </si>
  <si>
    <t>POP_1RTN001</t>
  </si>
  <si>
    <t>POP_1RTN001 RATAHAN RAYON PLN</t>
  </si>
  <si>
    <t>l. Ratahan - Kotamobagu Tosuraya Sel. Ratahan Kabupaten Minahasa Tenggara Sulawesi Utara Indonesia</t>
  </si>
  <si>
    <t>POP_1ARM002</t>
  </si>
  <si>
    <t>POP_1ARM002 LIKUPANG GI PLN</t>
  </si>
  <si>
    <t>Jl. Likupang-Girian Wineru Likupang Tim. Kabupaten Minahasa Utara Sulawesi Utara Indonesia</t>
  </si>
  <si>
    <t>POP_1BLG002</t>
  </si>
  <si>
    <t>POP_1BLG002 BALIGE RAYON ODC PLN</t>
  </si>
  <si>
    <t>Jl. Siliwangi No.10, Balige, Kabupaten Toba Samosir, Sumatera Utara 22312, Indonesia</t>
  </si>
  <si>
    <t>POP_1CKG038</t>
  </si>
  <si>
    <t>POP_1CKG038 GH CB125 / JL.BAMBU PETUNG CILANGKAP AREA CIRACAS PLN</t>
  </si>
  <si>
    <t>SMPN 237 JL.BAMBU PETUNG CILANGKAP, CIPAYUNG</t>
  </si>
  <si>
    <t>POP_1CKG039</t>
  </si>
  <si>
    <t>POP_1CKG039 GD20D / Komp. PHB Cibubur Area Ciracas PLN</t>
  </si>
  <si>
    <t>Komp. PHB, Cibubur</t>
  </si>
  <si>
    <t>POP_1CKG040</t>
  </si>
  <si>
    <t>POP_1CKG040 JL. RY Area Ciracas PLN</t>
  </si>
  <si>
    <t>JL.RY Area Ciracas</t>
  </si>
  <si>
    <t>POP_1CKG041</t>
  </si>
  <si>
    <t>POP_1CKG041 JL. CIPINANG ELOK II Area Jatinegara</t>
  </si>
  <si>
    <t>JL. CIPINANG ELOK II, Jatinegara, Jakarta Timur</t>
  </si>
  <si>
    <t>POP_1CKG042</t>
  </si>
  <si>
    <t>POP_1CKG042 Perum Jasa Tirta Kali Malang Area Jatinegara PLN</t>
  </si>
  <si>
    <t>Perum Jasa Tirta Kali Malang</t>
  </si>
  <si>
    <t>POP_1KYB154</t>
  </si>
  <si>
    <t>POP_1KYB154 JL. CASABLANCA RAYA Area Jatinegara PLN</t>
  </si>
  <si>
    <t>JL. CASABLANCA RAYA</t>
  </si>
  <si>
    <t>POP_1GGP072</t>
  </si>
  <si>
    <t>POP_1GGP072 KB292 / KANTOR DEP. PENERANGAN KELAPA DUA Area Kebon Jeruk PLN</t>
  </si>
  <si>
    <t>Jl. Raya Klp. Dua Blok Depan No.49D, Klp. Dua, Kb. Jeruk, Kota Jakarta Barat, Daerah Khusus Ibukota Jakarta 11550, Indonesia</t>
  </si>
  <si>
    <t>POP_1DPK019</t>
  </si>
  <si>
    <t>POP_1DPK019 CN14 CIPUTAT AREA PLN</t>
  </si>
  <si>
    <t>[AREA CIPUTAT] CN14 / PERUMAHAN WISMA CAKRA, Jl. Cakra Budaya No.6-7,  Grogol,  Limo,  Kota Depok,  Jawa Barat 16514,  Indonesia</t>
  </si>
  <si>
    <t>POP_1CKG010</t>
  </si>
  <si>
    <t>POP_1CKG010 E262 KRAMAT JATI AREA PLN</t>
  </si>
  <si>
    <t>Jl. Dato Tonggara No.11, Kramatjati, East Jakarta City, Jakarta 13510, Indonesia</t>
  </si>
  <si>
    <t>POP_1BKS014</t>
  </si>
  <si>
    <t>POP_1BKS014 PL23 Pondok Kopi Area PLN</t>
  </si>
  <si>
    <t>[AREA PONDOK KOPI] PL23 /GI PONDOK KELAPA, JL.Aster I Perumahan Taman Bougenville</t>
  </si>
  <si>
    <t>POP_1KYB108</t>
  </si>
  <si>
    <t>POP_1KYB108_3D IDC Duren Tiga</t>
  </si>
  <si>
    <t>Jl. Swadaya No.24, Duren Tiga, Pancoran, Kota Jakarta Selatan, Daerah Khusus Ibukota Jakarta 12760, Indonesia</t>
  </si>
  <si>
    <t>POP_1CLP008</t>
  </si>
  <si>
    <t>POP_1CLP008_CILACAP AREA PLN</t>
  </si>
  <si>
    <t>Jl. Brigjend. Katamso No.54a, Sidanegara, Cilacap Tengah, Kabupaten Cilacap, Jawa Tengah 53212, Indonesia</t>
  </si>
  <si>
    <t>POP_1KYB134</t>
  </si>
  <si>
    <t>POP_1KYB134 K48N JATINEGARA AREA PLN</t>
  </si>
  <si>
    <t>[AREA JATINEGARA] K48N / JL PERKUTUT Bukit Duri, Jl. Perkutut No.201,  Bukit Duri,  Tebet,  Kota Jakarta Selatan,  Daerah Khusus Ibukota Jakarta 12840,  Indonesia</t>
  </si>
  <si>
    <t>POP_1KYB135</t>
  </si>
  <si>
    <t>POP_1KYB135 PM22D JATINEGARA AREA PLN</t>
  </si>
  <si>
    <t>[AREA JATINEGARA] PM22D / Jl Asem Baris / Kampung Dalam, Jl. M.Kavling No.27-126,  Kb. Baru,  Tebet,  Kota Jakarta Selatan,  Daerah Khusus Ibukota Jakarta 12830,  Indonesia</t>
  </si>
  <si>
    <t>POP_1KYB136</t>
  </si>
  <si>
    <t>POP_1KYB136 DT30 LENTENG AGUNG AREA PLN</t>
  </si>
  <si>
    <t>[AREA LENTENG AGUNG] DT30 / Gedung BIA Jl Ry Kalibata/ BIN, Jalan Rawajati Barat No.23,  Rawajati,  Pancoran,  Kota Jakarta Selatan,  Daerah Khusus Ibukota Jakarta 12750,  Indonesia</t>
  </si>
  <si>
    <t>POP_1KYB137</t>
  </si>
  <si>
    <t>POP_1KYB137 PM181 LENTENG AGUNG AREA PLN</t>
  </si>
  <si>
    <t>[AREA LENTENG AGUNG] PM181 /GI DUREN TIGA, Ktr Bakin Pejaten Timur, Jl. Rukun Blok A No.38,  Pejaten Tim.,  Ps. Minggu,  Kota Jakarta Selatan,  Daerah Khusus Ibukota Jakarta 12510,  Indonesia</t>
  </si>
  <si>
    <t>POP_1KYB138</t>
  </si>
  <si>
    <t>POP_1KYB138 KL196 BULUNGAN AREA PLN</t>
  </si>
  <si>
    <t>{AREA BULUNGAN] KL196 / GI CSW, PERUM. VILA PONDOK INDAH 2, Jl. Tanah Kusir III Blok 1 No.94,  Kby. Lama Sel.,  Kby. Lama,  Kota Jakarta Selatan,  Daerah Khusus Ibukota Jakarta 12240,  Indonesia</t>
  </si>
  <si>
    <t>POP_1KYB139</t>
  </si>
  <si>
    <t>POP_1KYB139 GH0422 BINTARO AREA PLN</t>
  </si>
  <si>
    <t xml:space="preserve">[AREA BINTARO] GH0422 / BINTARO EXCHANGE </t>
  </si>
  <si>
    <t>POP_1KYB140</t>
  </si>
  <si>
    <t>POP_1KYB140 KB78C MENTENG AREA PLN</t>
  </si>
  <si>
    <t>Jl. Komp. Polri Karet Semanggi Kecamatan Setiabudi Kota Jakarta Selatan DKI Jakarta 12930 Indonesia</t>
  </si>
  <si>
    <t>POP_1KYB141</t>
  </si>
  <si>
    <t>POP_1KYB141 GH0310 MENTENG AREA PLN</t>
  </si>
  <si>
    <t>GRAND RASUNA SAID JL. SATRIO KUNINGAN, Jalan Pedurenan Mesjid 4, , Kecamatan Setiabudi, Kota Jakarta Selatan, Daerah Khusus Ibukota Jakarta, 12940</t>
  </si>
  <si>
    <t>POP_1KYB142</t>
  </si>
  <si>
    <t>POP_1KYB142 SP32A MENTENG AREA PLN</t>
  </si>
  <si>
    <t>Jl. Mangga 18 No.14 Duri Kepa Kb. Jeruk Kota Jakarta Barat Daerah Khusus Ibukota Jakarta 11510 Indonesia</t>
  </si>
  <si>
    <t>POP_1KYB143</t>
  </si>
  <si>
    <t>POP_1KYB143 TD367 BULUNGAN AREA PLN</t>
  </si>
  <si>
    <t>Jl.Mesjid Ar-Rahman</t>
  </si>
  <si>
    <t>POP_1KYB144</t>
  </si>
  <si>
    <t>POP_1KYB144 T18D MENTENG AREA PLN</t>
  </si>
  <si>
    <t>[AREA MENTENG]T18D JL SAHARJO GG.BEDENG</t>
  </si>
  <si>
    <t>POP_1KYB145</t>
  </si>
  <si>
    <t>POP_1KYB145 PP59 BULUNGAN AREA PLN</t>
  </si>
  <si>
    <t>Jl. Gedung Hijau II No.4 Pd. Pinang Kby. Lama Kota Jakarta Selatan Daerah Khusus Ibukota Jakarta 12310 Indonesia</t>
  </si>
  <si>
    <t>POP_1CLP005</t>
  </si>
  <si>
    <t>POP_1CLP005_DERMAGA WIJAYAPURA</t>
  </si>
  <si>
    <t>Jl. Syah Bandar, Tambakreja, Cilacap Sel., Kabupaten Cilacap, Jawa Tengah, Indonesia</t>
  </si>
  <si>
    <t>POP_1KYB146</t>
  </si>
  <si>
    <t>POP_1KYB146 KL18 BULUNGAN AREA PLN</t>
  </si>
  <si>
    <t>Jl. Kemandoran VIII No.10 Grogol Utara Kby. Lama Kota Jakarta Selatan Daerah Khusus Ibukota Jakarta 12210 Indonesia</t>
  </si>
  <si>
    <t>POP_1TJP065</t>
  </si>
  <si>
    <t>POP_1TJP065 PK34 / Jl. Yos Sudarso Rw. Badak Utara Area Marunda PLN</t>
  </si>
  <si>
    <t>Jl. Cempaka No.10 Rawabadak Utara Koja Kota Jkt Utara Daerah Khusus Ibukota Jakarta 14230</t>
  </si>
  <si>
    <t>POP_1KYB158</t>
  </si>
  <si>
    <t>POP_1KYB158 RG43 / Jl. Anggrek Konveksi Jagakarsa Area Lenteng Agung PLN</t>
  </si>
  <si>
    <t>[AREA LENTENG AGUNG] RG43 / Jl. Anggrek Konveksi Jagakarsa</t>
  </si>
  <si>
    <t>POP_1DPK025</t>
  </si>
  <si>
    <t>POP_1DPK025 PM194A / Jl. Raden Sanin Beji Area Lenteng Agung PLN</t>
  </si>
  <si>
    <t>[AREA LENTENG AGUNG] PM194A / Jl. Raden Sanin Beji dpn gg Zakaria</t>
  </si>
  <si>
    <t>POP_1BKS023</t>
  </si>
  <si>
    <t>POP_1BKS023 KP54 / Harapan Indah Cluster Taman Sari Area Marunda PLN</t>
  </si>
  <si>
    <t>HARAPAN INDAH CLUSTER TAMAN SARI, BEKASI</t>
  </si>
  <si>
    <t>POP_1CKG043</t>
  </si>
  <si>
    <t>POP_1CKG043 KG117 / Jl. Tipar Cakung Area Marunda PLN</t>
  </si>
  <si>
    <t>Jalan Balai Pustaka No.2A Pulo Gadung Kota Jakarta Timur Daerah Khusus Ibukota Jakarta 13220 Indonesia</t>
  </si>
  <si>
    <t>POP_1CKG044</t>
  </si>
  <si>
    <t>POP_1CKG044 KG251 / JL. INSPEKSI PUMP TIPAR CAKUNG Area Marunda PLN</t>
  </si>
  <si>
    <t>Jl. Komp. Perum Pln No.47 Cililitan Kramatjati Kota Jakarta Timur Daerah Khusus Ibukota Jakarta Indonesia</t>
  </si>
  <si>
    <t>POP_1TJP066</t>
  </si>
  <si>
    <t>POP_1TJP066 PK192 / JL. BHAYANGKARA KRAMAT JAYA Area Marunda PLN</t>
  </si>
  <si>
    <t>KK Citayam (KCY) Jl Raya Citayam No 5A Depok</t>
  </si>
  <si>
    <t>POP_1TJP067</t>
  </si>
  <si>
    <t>POP_1TJP067 PK81 / KOMPLEK AIRUD CILINCING Area Marunda PLN</t>
  </si>
  <si>
    <t>KOMPLEK AIRUD CILINCING</t>
  </si>
  <si>
    <t>POP_1CKG045</t>
  </si>
  <si>
    <t>POP_1CKG045 PERUM GARDEN CITY Area Marunda PLN</t>
  </si>
  <si>
    <t>Jl. Jkt Garden City, Cakung Tim., Cakung, Kota Jakarta Timur, Daerah Khusus Ibukota Jakarta 13910, Indonesia</t>
  </si>
  <si>
    <t>POP_1CKG046</t>
  </si>
  <si>
    <t>POP_1CKG046 BK147 / JL. RAYA CACING AREA MARUNDA PLN</t>
  </si>
  <si>
    <t>JL. RAYA CACING ( PERUM JAKARTA GARDEN CITY )</t>
  </si>
  <si>
    <t>POP_1TJP068</t>
  </si>
  <si>
    <t>POP_1TJP068 GH0089 / PUSAT PERKAYUAN KEBON MARUNDA Area Marunda PLN</t>
  </si>
  <si>
    <t>Jl. Jayapura No.17631 Cilincing Kota Jkt Utara Daerah Khusus Ibukota Jakarta 14120 Indonesia</t>
  </si>
  <si>
    <t>POP_1BKS024</t>
  </si>
  <si>
    <t>POP_1BKS024 BK54 / KP PULO KENDAL BEKASI AREA MARUNDA PLN</t>
  </si>
  <si>
    <t>KP PULO KENDAL BEKASI</t>
  </si>
  <si>
    <t>POP_1TJP069</t>
  </si>
  <si>
    <t>POP_1TJP069 CK218 / CENTRAL CAKUNG AREA MARUNDA PLN</t>
  </si>
  <si>
    <t>JL ROROTAN</t>
  </si>
  <si>
    <t>POP_1BKS025</t>
  </si>
  <si>
    <t>POP_1BKS025 GH0280 / PT. BAKRI JL.KALIABANG Area Marunda PLN</t>
  </si>
  <si>
    <t>PT. BAKRI JL.KALIABANG</t>
  </si>
  <si>
    <t>POP_1BKS026</t>
  </si>
  <si>
    <t>POP_1BKS026 MD107 / JL. RAYA MARUNDA MAKMUR Area Marunda PLN</t>
  </si>
  <si>
    <t>Jl. Marunda Makmur No.6 Sagara Makmur Tarumajaya Bekasi Jawa Barat 17211 Indonesia</t>
  </si>
  <si>
    <t>POP_1TNA080</t>
  </si>
  <si>
    <t>POP_1TNA080 T224 / BPPT Area Menteng PLN</t>
  </si>
  <si>
    <t>Jl. Taman Kb. Sirih III No.1 Kp. Bali Tanah Abang Kota Jakarta Pusat DKI Jakarta 10250 Indonesia</t>
  </si>
  <si>
    <t>POP_1TNA082</t>
  </si>
  <si>
    <t>POP_1TNA082 T66 / SEKOLAH TINGGI TEKNOLOGI JAKARTA Area Menteng PLN</t>
  </si>
  <si>
    <t>Jl. Raya Lintas Timur Sumatera Kabupaten Tulangbawang Lampung 34684 Indonesia</t>
  </si>
  <si>
    <t>POP_1TNA083</t>
  </si>
  <si>
    <t>POP_1TNA083 GH12 / JL. BUNGUR BESAR Area Menteng PLN</t>
  </si>
  <si>
    <t>Jl. Bungur Besar Raya , Gn. Sahari Sel., Kemayoran, Kota Jakarta Pusat, Daerah Khusus Ibukota Jakarta 10610, Indonesia</t>
  </si>
  <si>
    <t>POP_1TNA084</t>
  </si>
  <si>
    <t>POP_1TNA084 D108 / HANKAM AREA MENTENG PLN</t>
  </si>
  <si>
    <t>Jl Batang Kabung Padang 25172 Padang</t>
  </si>
  <si>
    <t>POP_1GGP073</t>
  </si>
  <si>
    <t>POP_1GGP073 TG22 / JL. DR.SUSILO Area Menteng PLN</t>
  </si>
  <si>
    <t>Menteng TG 22 Jalan Dr Susilo Grogol Jakarta Barat</t>
  </si>
  <si>
    <t>POP_1GGP074</t>
  </si>
  <si>
    <t>POP_1GGP074 D357 / JL. PANJANG KAV.18 MENTENG AREA PLN</t>
  </si>
  <si>
    <t>Jl. Panjang , Kedoya Utara, Kb. Jeruk, Kota Jakarta Barat, Daerah Khusus Ibukota Jakarta 11520, Indonesia</t>
  </si>
  <si>
    <t>POP_1TNA085</t>
  </si>
  <si>
    <t>POP_1TNA085 JL PEJOMPONGAN JAKPUS Area Menteng PLN</t>
  </si>
  <si>
    <t>PAM JAYA JL PEJOMPONGAN JAKPUS</t>
  </si>
  <si>
    <t>POP_1BKS027</t>
  </si>
  <si>
    <t>POP_1BKS027 JR100 / PRUM GRAND CIBUBUR JL ALHIDAYAH AREA PONDOK GEDE PLN</t>
  </si>
  <si>
    <t>Jalan Grand Cibubur Jatisampurna Kota Bks Jawa Barat 17435 Indonesia</t>
  </si>
  <si>
    <t>POP_1BKS028</t>
  </si>
  <si>
    <t>POP_1BKS028 JR 34 / PRUM PURI GADING AREA PONDOK GEDE PLN</t>
  </si>
  <si>
    <t>Jl. Puri Gading Raya , Jatimelati, Pondokmelati, Kota Bks, Jawa Barat 17415, Indonesia</t>
  </si>
  <si>
    <t>POP_1BKS029</t>
  </si>
  <si>
    <t>POP_1BKS029 JR160 / TOP BUAH SEGAR JALAN ALTERNATIF CIBUBUR AREA PONDOK GEDE</t>
  </si>
  <si>
    <t>Jl. Alternatif Cibubur No.8C Jatisampurna Kota Bks Jawa Barat 17435 Indonesia</t>
  </si>
  <si>
    <t>POP_1BYW001</t>
  </si>
  <si>
    <t>POP_1BYW001 DESA KETAPANG MINI ODC</t>
  </si>
  <si>
    <t>Jl. Gatot Subroto No.88 Lkr. Kp. Baru Ketapang Kalipuro Kabupaten Banyuwangi Jawa Timur 68451</t>
  </si>
  <si>
    <t>POP_1KDS003</t>
  </si>
  <si>
    <t>POP_1KDS003_PT PLN (PERSERO) KANTOR PUSAT KUDUS AREA PLN</t>
  </si>
  <si>
    <t>Jalan Raya Agil Kusumadya No.102, Jati Wetan, Jati, Jati Kulon, Jati, Kabupaten Kudus, Jawa Tengah 59346</t>
  </si>
  <si>
    <t>POP_1DMK004</t>
  </si>
  <si>
    <t>POP_1DMK004_DEMAK AREA PLN</t>
  </si>
  <si>
    <t>Botorejo, Wonosalam, Demak Regency, Central Java 59571</t>
  </si>
  <si>
    <t>POP_1WSB004</t>
  </si>
  <si>
    <t>POP_1WSB004_DESA SEDAYU MINI ODC</t>
  </si>
  <si>
    <t>Jl. Raya Purworejo Km.14, Sedayu, Sapuran, Wonosobo 56373</t>
  </si>
  <si>
    <t>POP_1WSB005</t>
  </si>
  <si>
    <t>POP_1WSB005_DESA WADASLINTANG MINI ODC</t>
  </si>
  <si>
    <t>Jl. Raya Wadaslintang Km.1, Wadaslintang, Wonosobo 56365</t>
  </si>
  <si>
    <t>POP_1KDL007</t>
  </si>
  <si>
    <t>POP_1KDL007_KENDAL RAYON MINI ODC PLN</t>
  </si>
  <si>
    <t>Jl. Soekarno â€“ Hatta No. 214 Kendal, Jawa Tengah 51313</t>
  </si>
  <si>
    <t>POP_1BTL008</t>
  </si>
  <si>
    <t>POP_1BTL008_BANTUL RAYON MINI ODC PLN</t>
  </si>
  <si>
    <t>Jl. Wahidin Sudiro Husudo, Bantul, Daerah Istimewa Yogyakarta 55714</t>
  </si>
  <si>
    <t>POP_1CLP006</t>
  </si>
  <si>
    <t>POP_1CLP006_DERMAGA SODONG</t>
  </si>
  <si>
    <t>Dermaga Sodong, Nusakambangan</t>
  </si>
  <si>
    <t>POP_1CKG047</t>
  </si>
  <si>
    <t>POP_1CKG047 GH 191 / DERMAGA BUARAN AREA PONDOK KOPI PLN</t>
  </si>
  <si>
    <t>DERMAGA BUARAN</t>
  </si>
  <si>
    <t>POP_1CKG048</t>
  </si>
  <si>
    <t>POP_1CKG048 KD97 / JL. BALAI RAKYAT AREA PONDOK KOPI PLN</t>
  </si>
  <si>
    <t>Jl. Balai Rakyat/Masjid Al Husna/Tanah 80</t>
  </si>
  <si>
    <t>POP_1TBN006</t>
  </si>
  <si>
    <t>POP_1TBN006 DESA SAMBONG GEDE MINI ODC</t>
  </si>
  <si>
    <t>Jl. Pemuda No.184 Krajan Sambonggede Merakurak Kabupaten Tuban Jawa Timur 62355 Indonesia</t>
  </si>
  <si>
    <t>POP_1TBN005</t>
  </si>
  <si>
    <t>POP_1TBN005 KELURAHAN SOKOSARI MINI ODC</t>
  </si>
  <si>
    <t>Jl. Raya Soko No.549 Soko Sokosari Soko Kabupaten Tuban Jawa Timur 62372 Indonesia</t>
  </si>
  <si>
    <t>POP_1TBN007</t>
  </si>
  <si>
    <t>POP_1TBN007 KECAMATAN SENORI TUBAN MINI ODC</t>
  </si>
  <si>
    <t>Jl. Letnan Sucipto No.666 Baleono Sendang Senori Kabupaten Tuban Jawa Timur 62365 Indonesia</t>
  </si>
  <si>
    <t>POP_1SMD007</t>
  </si>
  <si>
    <t>POP_1SMD007_RANCAEKEK ODC PLN</t>
  </si>
  <si>
    <t>Cibungur, Jatimukti, Jatinangor, Kabupaten Sumedang, Jawa Barat 45363</t>
  </si>
  <si>
    <t>POP_1IDM007</t>
  </si>
  <si>
    <t>POP_1IDM007_CIKEDUNG GI PLN</t>
  </si>
  <si>
    <t>Gunung Sari Terisi Kabupaten Indramayu Jawa Barat 45262 Indonesia</t>
  </si>
  <si>
    <t>POP_1CMH003</t>
  </si>
  <si>
    <t>POP_1CMH003_CIBABAT GI PLN</t>
  </si>
  <si>
    <t>JL. SENTRAL</t>
  </si>
  <si>
    <t>POP_1RAP003</t>
  </si>
  <si>
    <t>POP_1RAP003 LABUHAN BILIK RAYON MINI ODC PLN</t>
  </si>
  <si>
    <t>Jalan aselih no.134 RT 9 RW 1 CIpedak</t>
  </si>
  <si>
    <t>POP_1PWT012</t>
  </si>
  <si>
    <t>POP_1PWT012_MINI ODC PURWOKERTO KOTA</t>
  </si>
  <si>
    <t>Jln. Jend Sudirman No. 793 Berkoh, Purwokerto Selatan, Banyumas</t>
  </si>
  <si>
    <t>POP_1UNR001</t>
  </si>
  <si>
    <t>POP_1UNR001_UNGARAN GI SHELTER PLN</t>
  </si>
  <si>
    <t>POP_1SIT003</t>
  </si>
  <si>
    <t>POP_1SIT003 BESUKI UPJ ODC PLN</t>
  </si>
  <si>
    <t>Jl. Gunung Ijen No. 30, Besuki</t>
  </si>
  <si>
    <t>POP_1KWG017</t>
  </si>
  <si>
    <t>POP_1KWG017_KARAWANG APJ ODC PLN</t>
  </si>
  <si>
    <t>POP_1PWK011</t>
  </si>
  <si>
    <t>POP_1PWK011_CIKUMPAY GI SHELTER PLN</t>
  </si>
  <si>
    <t>Jl. Raya Campaka No.12, Cikumpay, Campaka, Kabupaten Purwakarta, Jawa Barat 41181</t>
  </si>
  <si>
    <t>POP_1PWK012</t>
  </si>
  <si>
    <t>POP_1PWK012_KOTA BUKIT INDAH ODC PLN</t>
  </si>
  <si>
    <t>Dangdeur, Bungursari, Kabupaten Purwakarta, Jawa Barat</t>
  </si>
  <si>
    <t>POP_1TSM002</t>
  </si>
  <si>
    <t>POP_1TSM002_TASIKMALAYA APJ ODC PLN</t>
  </si>
  <si>
    <t>POP_1BNA004</t>
  </si>
  <si>
    <t>POP_1BNA004 ACEH WILAYAH MINI SHELTER PLN</t>
  </si>
  <si>
    <t>Jl. Jeumpa, Beurawe, Kuta Alam, Kota Banda Aceh, Aceh, Indonesia</t>
  </si>
  <si>
    <t>POP_1SBG003</t>
  </si>
  <si>
    <t>POP_1SBG003 SIBOLGA AREA SHELTER PLN</t>
  </si>
  <si>
    <t>Kw. Pemerintahan Deli Serdang, Jl. Komp. Pemda Deli Serdang No.10, Perbarakan, Lubuk Pakam, Kabupaten Deli Serdang, Sumatera Utara 20551, Indonesia</t>
  </si>
  <si>
    <t>POP_1LBP006</t>
  </si>
  <si>
    <t>POP_1LBP006 LUBUK PAKAM AREA MINI SHELTER PLN</t>
  </si>
  <si>
    <t>Jl. Ade Irma Suryani Nasution No.28, Huta Tonga Tonga, Sibolga Utara, Kota Sibolga, Sumatera Utara 22513, Indonesia</t>
  </si>
  <si>
    <t>POP_1KYB017</t>
  </si>
  <si>
    <t>POP_1KYB017 MAMPANG 2 GIS PLN</t>
  </si>
  <si>
    <t>Jl. Kuningan Barat 4 No.14A, Mampang Prapatan, South Jakarta City, Jakarta 12710, Indonesia</t>
  </si>
  <si>
    <t>POP_1TJP019</t>
  </si>
  <si>
    <t>POP_1TJP019 PLUMPANG GI PLN</t>
  </si>
  <si>
    <t>Jl. Pelumpang Raya No.2-4, Koja, North Jakarta City, Jakarta 14230, Indonesia</t>
  </si>
  <si>
    <t>POP_1KYB024</t>
  </si>
  <si>
    <t>POP_1KYB024 PUSAT PLN</t>
  </si>
  <si>
    <t>Jl. Trunojoyo No.135, Kebayoran Baru, South Jakarta City, Jakarta 12160, Indonesia</t>
  </si>
  <si>
    <t>POP_1KYB115</t>
  </si>
  <si>
    <t>POP_1KYB115 KB307 / DEPLU JL. SISINGAMANGARAJA AREA BULUNGAN PLN</t>
  </si>
  <si>
    <t>DEPLU, JL. SISINGAMANGARAJA</t>
  </si>
  <si>
    <t>POP_1NPM004</t>
  </si>
  <si>
    <t>POP_1NPM004 SUNGAI LIMAU GH ODC PLN</t>
  </si>
  <si>
    <t>Jalan Raya Sungai Limau, Kuranji Hilir, Sungai Limau, Kabupaten Padang Pariaman, Sumatera Barat 25562</t>
  </si>
  <si>
    <t>POP_1NPM003</t>
  </si>
  <si>
    <t>POP_1NPM003 SICINCIN RAYON ODC PLN</t>
  </si>
  <si>
    <t>Jalan Padang Pariaman Lubuk Alung Kabupaten Padang Pariaman Sumatera Barat 25582 Indonesia</t>
  </si>
  <si>
    <t>POP_1BYW016</t>
  </si>
  <si>
    <t>POP_1BYW016 ROGOJAMPI UPJ PLN</t>
  </si>
  <si>
    <t>Rogojampi, Kabupaten Banyuwangi, Jawa Timur 68462</t>
  </si>
  <si>
    <t>POP_1SBR007</t>
  </si>
  <si>
    <t>POP_1SBR007_GUDANG MUNDU CIREBON APJ PLN</t>
  </si>
  <si>
    <t>Jl Mundu Pesisir Cirebon</t>
  </si>
  <si>
    <t>POP_1BGR006</t>
  </si>
  <si>
    <t>POP_1BGR006 TAMAN YASMIN ODC</t>
  </si>
  <si>
    <t>East Cilendek West Bogor Bogor City West Java</t>
  </si>
  <si>
    <t>POP_1NGA008</t>
  </si>
  <si>
    <t>POP_1NGA008 NEGARA GI SHELTER</t>
  </si>
  <si>
    <t>Jalan Raya Denpasar Gilimanuk, Jembrana, Jembrana, Bali 82261, Indonesia</t>
  </si>
  <si>
    <t>POP_1KLA004</t>
  </si>
  <si>
    <t>POP_1KLA004 KETAPANG SHELTER</t>
  </si>
  <si>
    <t>Unnamed Road, Ketapang, Lampung Selatan, Lampung 35596, Indonesia</t>
  </si>
  <si>
    <t>POP_1MND005</t>
  </si>
  <si>
    <t>POP_1MND005 RANOMUT GI SHELTER PLN</t>
  </si>
  <si>
    <t>Jalan Maesa, Tikala, Kota Manado, Sulawesi Utara, Indonesia</t>
  </si>
  <si>
    <t>POP_1ARM001</t>
  </si>
  <si>
    <t>POP_1ARM001 SAWANGAN GI SHELTER PLN</t>
  </si>
  <si>
    <t>Jl. Sawangan, Airmadidi, Minahasa Utara, Sulawesi Utara, Indonesia</t>
  </si>
  <si>
    <t>POP_1TMH003</t>
  </si>
  <si>
    <t>POP_1TMH003 TOMOHON GI SHELTER PLN</t>
  </si>
  <si>
    <t>Jl. Tomohon-Tondano, Tomohon Tengah, Kota Tomohon, Sulawesi Utara, Indonesia</t>
  </si>
  <si>
    <t>POP_1SMG002</t>
  </si>
  <si>
    <t>POP_1SMG002_DISJATENG PLN</t>
  </si>
  <si>
    <t>Jl. Semarang-Yogyakarta, Gajahmungkur, Semarang City, Central Java 50231, Indonesia</t>
  </si>
  <si>
    <t>POP_1TBN008</t>
  </si>
  <si>
    <t>POP_1TBN008 DESA GADON MINI ODC</t>
  </si>
  <si>
    <t>Jl. Kragan - Rembang - Surabaya Gadon Tambakboyo Kabupaten Tuban Jawa Timur 62352 Indonesia</t>
  </si>
  <si>
    <t>POP_1TBN011</t>
  </si>
  <si>
    <t>POP_1TBN011 DESA BANCAR MINI ODC</t>
  </si>
  <si>
    <t>Jl Raya Bancar km 35 Kecamatan Bancar Tuban</t>
  </si>
  <si>
    <t>POP_1TBN009</t>
  </si>
  <si>
    <t>POP_1TBN009 KECAMATAN MONTONG MINI ODC</t>
  </si>
  <si>
    <t>Jl Raya Montong Tuban</t>
  </si>
  <si>
    <t>POP_1TBN012</t>
  </si>
  <si>
    <t>POP_1TBN012 DESA RENGEL MINI ODC</t>
  </si>
  <si>
    <t>Jl Ahmad Yani Tuban</t>
  </si>
  <si>
    <t>POP_1TBN010</t>
  </si>
  <si>
    <t>POP_1TBN010 DESA BEJI MINI ODC</t>
  </si>
  <si>
    <t>Krajan Beji Jenu Kabupaten Tuban Jawa Timur Indonesia</t>
  </si>
  <si>
    <t>POP_1TBN013</t>
  </si>
  <si>
    <t>POP_1TBN013 DESA PALANG MINI ODC</t>
  </si>
  <si>
    <t>Jl. Raya Tuban Palang Kabupaten Tuban Jawa Timur 62391</t>
  </si>
  <si>
    <t>POP_1PRR003</t>
  </si>
  <si>
    <t>POP_1PRR003 SIMANINDO KANTOR CAMAT MINI ODC</t>
  </si>
  <si>
    <t>Jl Pulau Samosir</t>
  </si>
  <si>
    <t>POP_1PRP002</t>
  </si>
  <si>
    <t>POP_1PRP002 UJUNG BATU RAYON PLN</t>
  </si>
  <si>
    <t>UJUNG BATU RAYON PLN Jl Ngaso</t>
  </si>
  <si>
    <t>POP_1UNR003</t>
  </si>
  <si>
    <t>POP_1UNR003_AMBARAWA RAYON PLN</t>
  </si>
  <si>
    <t>Jl. Pemuda, Ambarawa, Semarang, Central Java 50614, Indonesia</t>
  </si>
  <si>
    <t>POP_1BKN004</t>
  </si>
  <si>
    <t>POP_1BKN004 LIPAT KAIN RAYON ODC PLN</t>
  </si>
  <si>
    <t>PT.PLN (PERSERO) RAYON LIPAT KAIN_PT.PLN (PERSERO) RAYON LIPAT KAIN</t>
  </si>
  <si>
    <t>POP_1GRT012</t>
  </si>
  <si>
    <t>POP_1GRT012_CIKAJANG UPJ PLN</t>
  </si>
  <si>
    <t>JL. Raya Cidatar, Cikajang, Garut, West Java</t>
  </si>
  <si>
    <t>POP_1KRB001</t>
  </si>
  <si>
    <t>POP_1KRB001 KUALA SIMPANG ODC PLN</t>
  </si>
  <si>
    <t>Jl. Ir Hj Juanda No 1</t>
  </si>
  <si>
    <t>POP_1PYB002</t>
  </si>
  <si>
    <t>POP_1PYB002 PENYABUNGAN ODC PLN</t>
  </si>
  <si>
    <t>Unnamed Road, Panyabungan, Mandailing Natal, Sumatera Utara 22976, Indonesia</t>
  </si>
  <si>
    <t>POP_1PYB003</t>
  </si>
  <si>
    <t>POP_1PYB003 NATAL RANTING ODC PLN</t>
  </si>
  <si>
    <t>Jl. Sisiran Desa Panggaupan, Muara Soma</t>
  </si>
  <si>
    <t>POP_1MND007</t>
  </si>
  <si>
    <t>POP_1MND007 Teling GIS Shelter PLN</t>
  </si>
  <si>
    <t>Jl. Tololiu Supit, Tingkulu, Wanea, Kota Manado, Sulawesi Utara, Indonesia</t>
  </si>
  <si>
    <t>POP_1MJY002</t>
  </si>
  <si>
    <t>POP_1MJY002 DOLOPO UPJ PLN</t>
  </si>
  <si>
    <t>Jl. Raya Ponorogo No.246, Madiun</t>
  </si>
  <si>
    <t>POP_1BYW005</t>
  </si>
  <si>
    <t>POP_1BYW005 BANYUWANGI GI SHELTER PLN</t>
  </si>
  <si>
    <t>Jalan Mahoni, Giri, Kabupaten Banyuwangi, Jawa Timur 68423, Indonesia</t>
  </si>
  <si>
    <t>POP_1LMJ001</t>
  </si>
  <si>
    <t>POP_1LMJ001 LUMAJANG GI SHELTER PLN</t>
  </si>
  <si>
    <t>Jl. Pulo Sari No 29 Lumajang</t>
  </si>
  <si>
    <t>POP_1KDL003</t>
  </si>
  <si>
    <t>POP_1KDL003_KENDAL RAYON PLN</t>
  </si>
  <si>
    <t>Jl. Soekarno-Hatta No.187, Kendal, 51313, Indonesia</t>
  </si>
  <si>
    <t>POP_1MJK001</t>
  </si>
  <si>
    <t>POP_1MJK001 KRIAN GITET SHELTER PLN</t>
  </si>
  <si>
    <t>Jl. Driyoyejo, Gresik</t>
  </si>
  <si>
    <t>POP_1PSN003</t>
  </si>
  <si>
    <t>POP_1PSN003 GONDANG WETAN GI SHELTER PLN</t>
  </si>
  <si>
    <t>Jl. KH Agus Salim</t>
  </si>
  <si>
    <t>POP_1JBG002</t>
  </si>
  <si>
    <t>POP_1JBG002 NGORO UPJ ODC PLN</t>
  </si>
  <si>
    <t>Jl. Suropati No.5, Ngoro</t>
  </si>
  <si>
    <t>POP_1KNR002</t>
  </si>
  <si>
    <t>POP_1KNR002 WLINGI GI SHELTER PLN</t>
  </si>
  <si>
    <t>Unnamed Road, Sutojayan, Blitar, Jawa Timur 66172, Indonesia</t>
  </si>
  <si>
    <t>POP_1TRG006</t>
  </si>
  <si>
    <t>POP_1TRG006 SAMBOJA RAYON MINI ODC PLN</t>
  </si>
  <si>
    <t>SBU BALIKPAPAN</t>
  </si>
  <si>
    <t>Kalimantan Timur</t>
  </si>
  <si>
    <t>Samboja Kuala, Semboja, Kutai Kartanegara Regency, East Kalimantan 75276</t>
  </si>
  <si>
    <t>POP_1PBU001</t>
  </si>
  <si>
    <t>POP_1PBU001 PANGKALANBUN RAYON MINI ODC PLN</t>
  </si>
  <si>
    <t>Kalimantan Tengah</t>
  </si>
  <si>
    <t>Raja, South Arut, West Kotawaringin Regency, Central Kalimantan 74112</t>
  </si>
  <si>
    <t>POP_1BPP010</t>
  </si>
  <si>
    <t>POP_1BPP010 MANGGAR GI MINI ODC PLN</t>
  </si>
  <si>
    <t>Jl. Mulawarman, Manggar, East Balikpapan, Balikpapan City, East Kalimantan</t>
  </si>
  <si>
    <t>POP_1TGT002</t>
  </si>
  <si>
    <t>POP_1TGT002 GROGOT RAYON MINI ODC PLN</t>
  </si>
  <si>
    <t>Jl. Rm Noto Sunardi, Tanah Grogot, Kabupaten Paser, Kalimantan Timur 76251</t>
  </si>
  <si>
    <t>POP_1TRG004</t>
  </si>
  <si>
    <t>POP_1TRG004 TENGARONG RAYON MINI ODC PLN</t>
  </si>
  <si>
    <t>PLN Tenggarong, Jl. K.H. Ahmad Muksin, Timbau, Tenggarong, Kabupaten Kutai Kartanegara, Kalimantan Timur 75511</t>
  </si>
  <si>
    <t>POP_1TNR001</t>
  </si>
  <si>
    <t>POP_1TNR001 BERAU AREA MINI ODC PLN</t>
  </si>
  <si>
    <t>PLN Area Berau, S.A., Jl. Maulana Hasanudin, Karang Ambun, Tj. Redeb, Gunung Tabur, Berau Regency, East Kalimantan</t>
  </si>
  <si>
    <t>POP_1TAR001</t>
  </si>
  <si>
    <t>POP_1TAR001 TARAKAN RAYON MINI ODC PLN</t>
  </si>
  <si>
    <t>Kalimantan Utara</t>
  </si>
  <si>
    <t>Jl. P. Diponegoro, Sebengkok, Tarakan Tengah, Kota Tarakan, Kalimantan Utara</t>
  </si>
  <si>
    <t>POP_1TRG005</t>
  </si>
  <si>
    <t>POP_1TRG005 SENIPAH GI PLN</t>
  </si>
  <si>
    <t>PLN GI SENIPAH, pln, Senipah, Semboja, Kabupaten Kutai Kartanegara, Kalimantan Timur 75277</t>
  </si>
  <si>
    <t>POP_1RTA002</t>
  </si>
  <si>
    <t>POP_1RTA002 RANTAU RAYON PLN</t>
  </si>
  <si>
    <t>Kalimantan Selatan</t>
  </si>
  <si>
    <t>PLN Rayon Rantau, Rantau Kiwa, North Tapin, Tapin Regency, South Kalimantan 71152</t>
  </si>
  <si>
    <t>POP_1MTW002</t>
  </si>
  <si>
    <t>POP_1MTW002 BANGKANAI GI PLN</t>
  </si>
  <si>
    <t>Muara Pari, Lahei, North Barito Regency, Central Kalimantan</t>
  </si>
  <si>
    <t>POP_1BPP003</t>
  </si>
  <si>
    <t>POP_1BPP003 RBU ODC PLN</t>
  </si>
  <si>
    <t>Jalan Soekarno Hatta, Balikpapan Utara, Kota Balikpapan, Kalimantan Timur 76136, Indonesia</t>
  </si>
  <si>
    <t>POP_1BPP004</t>
  </si>
  <si>
    <t>POP_1BPP004 KALTIM BPP WILAYAH GI SHELTER PLN</t>
  </si>
  <si>
    <t>Jl. MT Haryono No. 384 Balikpapan 76114</t>
  </si>
  <si>
    <t>POP_1BPP007</t>
  </si>
  <si>
    <t>POP_1BPP007 KARANG JOANG GI SHELTER PLN</t>
  </si>
  <si>
    <t>Karang Joang, North Balikpapan, Balikpapan City, East Kalimantan 76127</t>
  </si>
  <si>
    <t>POP_1PTK001</t>
  </si>
  <si>
    <t>POP_1PTK001 PONTIANAK PIKITRING PLN</t>
  </si>
  <si>
    <t>Kalimantan Barat</t>
  </si>
  <si>
    <t>Jalan Gusti Sulung Lelanang, South Pontianak, Pontianak, West Kalimantan 78243, Indonesia</t>
  </si>
  <si>
    <t>POP_1BON001</t>
  </si>
  <si>
    <t>POP_1BON001 BONTANG GI SHELTER PLN</t>
  </si>
  <si>
    <t>Api-Api, North Bontang, Bontang City, East Kalimantan 75325</t>
  </si>
  <si>
    <t>POP_1SMR002</t>
  </si>
  <si>
    <t>POP_1SMR002 HARAPAN BARU GI SHELTER PLN</t>
  </si>
  <si>
    <t>Jl. Kurnia Makmur No.45, Harapan Baru, Kec. Loa Janan Ilir, Kota Samarinda, Kalimantan Timur 75243, Indonesia</t>
  </si>
  <si>
    <t>POP_1BPP008</t>
  </si>
  <si>
    <t>POP_1BPP008 KARIANGAU GI SHELTER PLN</t>
  </si>
  <si>
    <t>Unnamed Road, Kariangau, Balikpapan Bar., Kota Balikpapan, Kalimantan Timur 76134, Indonesia</t>
  </si>
  <si>
    <t>POP_1BPP006</t>
  </si>
  <si>
    <t>POP_1BPP006 RBS ODC PLN</t>
  </si>
  <si>
    <t>Jalan Jenderal Sudirman, Balikpapan Selatan, Kota Balikpapan, Kalimantan Timur, Indonesia</t>
  </si>
  <si>
    <t>POP_1BPP001</t>
  </si>
  <si>
    <t>POP_1BPP001 GUNUNG MALANG AP2B ODC PLN</t>
  </si>
  <si>
    <t>Jalan Mayjend Sutoyo, Balikpapan Tengah, Kota Balikpapan, Kalimantan Timur 76113, Indonesia</t>
  </si>
  <si>
    <t>POP_1SMR001</t>
  </si>
  <si>
    <t>POP_1SMR001 SAMARINDA AREA SHELTER PLN</t>
  </si>
  <si>
    <t>Jl. aajah Mada, Samarinda Kota, Samarinda, East Kalimantan 75242, Indonesia</t>
  </si>
  <si>
    <t>POP_1TRG001</t>
  </si>
  <si>
    <t>POP_1TRG001 SAMBERA GI SHELTER PLN</t>
  </si>
  <si>
    <t>Jl. Bontang - Samarinda, Tanah Datar, Muara Badak, Kabupaten Kutai Kartanegara, Kalimantan Timur 75382, Indonesia</t>
  </si>
  <si>
    <t>POP_1KLK001</t>
  </si>
  <si>
    <t>POP_1KLK001 KUALA KAPUAS AREA SHELTER PLN</t>
  </si>
  <si>
    <t>Jl. Trans Kalimantan, Selat Tengah, Kec. Selat, Kabupaten Kapuas, Kalimantan Tengah 73516, Indonesia</t>
  </si>
  <si>
    <t>POP_1MTP001</t>
  </si>
  <si>
    <t>POP_1MTP001 MARTAPURA RANTING PLN</t>
  </si>
  <si>
    <t>Jl. Pangeran Hidayatullah Martapura</t>
  </si>
  <si>
    <t>POP_1BJB006</t>
  </si>
  <si>
    <t>POP_1BJB006 CEMPAKA AP2B GI SHELTER PLN</t>
  </si>
  <si>
    <t>Jl. Mistar Cokrokusumo, Banjar Baru Sel., Kota Banjar Baru, Provinsi Kalimantan Sel. 70732, Indonesia</t>
  </si>
  <si>
    <t>POP_1TGT001</t>
  </si>
  <si>
    <t>POP_1TGT001 KUARO GI SHELTER PLN</t>
  </si>
  <si>
    <t>Jl. Penajam - Kuaro, Rangan, Kuaro, Kabupaten Paser, Kalimantan Timur 76281, Indonesia</t>
  </si>
  <si>
    <t>POP_1PNJ001</t>
  </si>
  <si>
    <t>POP_1PNJ001 PETUNG GI SHELTER PLN</t>
  </si>
  <si>
    <t>Unnamed Road, Giri Mukti, Penajam, Kabupaten Penajam Paser Utara, Kalimantan Timur 76141, Indonesia</t>
  </si>
  <si>
    <t>POP_1PTK002</t>
  </si>
  <si>
    <t>POP_1PTK002 PONTIANAK CABANG SHELTER PLN</t>
  </si>
  <si>
    <t>Jl. A Sood, Pontianak Sel., Kota Pontianak, Provinsi Kalimantan Bar. 78113, Indonesia</t>
  </si>
  <si>
    <t>POP_1TRG003</t>
  </si>
  <si>
    <t>POP_1TRG003 BUKIT BIRU GI PLN</t>
  </si>
  <si>
    <t>Jl. Pahlawan Tenggarong Kabupaten Kutai Kartanegara Kalimantan Timur Indonesia</t>
  </si>
  <si>
    <t>POP_1PPS001</t>
  </si>
  <si>
    <t>POP_1PPS001_MINTIN GI SHELTER PLN</t>
  </si>
  <si>
    <t>no 107 Kec. Kab., Jl. Tingang Menteng, Mintin, Kahayan Hilir, Kabupaten Pulang Pisau, Kalimantan Tengah 74873</t>
  </si>
  <si>
    <t>POP_1PLK001</t>
  </si>
  <si>
    <t>POP_1PLK001 PALANGKARAYA AREA SHELTER PLN</t>
  </si>
  <si>
    <t>Jl. Ahmad Yani, Langkai, Pahandut, Kota Palangka Raya, Kalimantan Tengah 74874</t>
  </si>
  <si>
    <t>POP_1BJM001</t>
  </si>
  <si>
    <t>POP_1BJM001 BANJARMASIN CABANG GI SHELTER PLN</t>
  </si>
  <si>
    <t>Jl. Merdeka Banjarmasin</t>
  </si>
  <si>
    <t>POP_1RTA001</t>
  </si>
  <si>
    <t>POP_1RTA001 RANTAU GI SHELTER PLN</t>
  </si>
  <si>
    <t>Jl. Ahmad Yani, Suato Tatakan, Tapin Sel., Kabupaten Tapin, kelurahan 71181, Indonesia</t>
  </si>
  <si>
    <t>POP_1PLK003</t>
  </si>
  <si>
    <t>POP_1PLK003 PALANGKARAYA GI SHELTER PLN</t>
  </si>
  <si>
    <t>Jl.Tjilik Riwut KM 6,5 - Palangkaraya, Kota Palangka Raya</t>
  </si>
  <si>
    <t>POP_1BJM003</t>
  </si>
  <si>
    <t>POP_1BJM003_ BANJARMASIN GI SHELTER PLN</t>
  </si>
  <si>
    <t>Jl. Ahmad Yani, Pemurus Luar, Kec. Banjarmasin Tim., Kota Banjarmasin, Kalimantan Selatan 70237</t>
  </si>
  <si>
    <t>POP_1SRY001</t>
  </si>
  <si>
    <t>POP_1SRY001 PONTIANAK WILAYAH GI SHELTER PLN</t>
  </si>
  <si>
    <t>Gang Anggrek Putih, Raya River, Kubu Raya 78234, Indonesia</t>
  </si>
  <si>
    <t>POP_1TJG002</t>
  </si>
  <si>
    <t>POP_1TJG002 TANJUNG GI SHELTER PLN</t>
  </si>
  <si>
    <t>Unnamed Road, Maburai, Murung Pudak, Kabupaten Tabalong, kelurahan 71571, Indonesia</t>
  </si>
  <si>
    <t>POP_1BNT001</t>
  </si>
  <si>
    <t>POP_1BNT001 BUNTOK GI MINI ODC PLN</t>
  </si>
  <si>
    <t>Unnamed Road Mangaris Dusun Sel. Kabupaten Barito Selatan Kalimantan Tengah 73653 Indonesia</t>
  </si>
  <si>
    <t>POP_1PLI003</t>
  </si>
  <si>
    <t>POP_1PLI003 ASAM GI PLN</t>
  </si>
  <si>
    <t>Unnamed Road Asri Mulia Jorong Tanah Laut Regency South Kalimantan 70881</t>
  </si>
  <si>
    <t>POP_1BLN001</t>
  </si>
  <si>
    <t>POP_1BLN001 SATUI GI PLN</t>
  </si>
  <si>
    <t>Unnamed Road Wono Rejo Satui Tanah Bumbu Regency South Kalimantan 72275</t>
  </si>
  <si>
    <t>POP_1BRB002</t>
  </si>
  <si>
    <t>POP_1BRB002 BARABAI GI SHELTER PLN</t>
  </si>
  <si>
    <t>Mandingin, Barabai, Central Hulu Sungai Regency, South Kalimantan 71315</t>
  </si>
  <si>
    <t>POP_1KLK002</t>
  </si>
  <si>
    <t>POP_1KLK002 SELAT KAPUAS GI SHELTER PLN</t>
  </si>
  <si>
    <t>Jl. Kalimantan, Selat Hilir, Kec. Selat, Kabupaten Kapuas, Kalimantan Tengah 73516, Indonesia</t>
  </si>
  <si>
    <t>POP_1BLN002</t>
  </si>
  <si>
    <t>POP_1BLN002 BATULICIN GI PLN</t>
  </si>
  <si>
    <t>Jl. Dharma Praja Kersik Putih Batu Licin Kabupaten Tanah Bumbu Kalimantan Selatan 72273</t>
  </si>
  <si>
    <t>POP_1KSN001</t>
  </si>
  <si>
    <t>POP_1KSN001 KASONGAN GI MINI ODC PLN</t>
  </si>
  <si>
    <t>Jl. Trans Kalimantan, Kasongan Lama, Katingan Hilir, Kabupaten Katingan, Kalimantan Tengah 74461, Indonesia</t>
  </si>
  <si>
    <t>POP_1SGT001</t>
  </si>
  <si>
    <t>POP_1SGT001 SANGATA RAYON MINI ODC PLN</t>
  </si>
  <si>
    <t>Jl. Yos Sudarso IV Swarga Bara Sangatta Utara Kabupaten Kutai Timur Kalimantan Timur 75683 Indonesia</t>
  </si>
  <si>
    <t>POP_1MTW001</t>
  </si>
  <si>
    <t>POP_1MTW001 MUARA TEWEH GI MINI ODC PLN</t>
  </si>
  <si>
    <t>Jl. Lintas Kalimantan Poros Tengah Kabupaten Barito Utara Kalimantan Tengah 73814 Indonesia</t>
  </si>
  <si>
    <t>POP_1PNJ002</t>
  </si>
  <si>
    <t>POP_1PNJ002 SEPAKU RAYON SHELTER PLN</t>
  </si>
  <si>
    <t>Jl. Samboja-Sepaku Sukaraja Sepaku Kabupaten Penajam Paser Utara Kalimantan Timur 76147 Indonesia</t>
  </si>
  <si>
    <t>POP_1MRH001</t>
  </si>
  <si>
    <t>POP_1MRH001 KAYUTANGI GI MINI ODC PLN</t>
  </si>
  <si>
    <t>Jl. Banjarmasin - Marabahan Handil Bakti Alalak Kabupaten Barito Kuala Kalimantan Selatan 70581 Indonesia</t>
  </si>
  <si>
    <t>POP_1MPW001</t>
  </si>
  <si>
    <t>POP_1MPW001 SENGGIRING SHELTER PLN</t>
  </si>
  <si>
    <t>Jl. Bakau Kecil, Mempawah Tim., Pontianak, Provinsi Kalimantan Bar. 78915, Indonesia</t>
  </si>
  <si>
    <t>POP_1PLI001</t>
  </si>
  <si>
    <t>POP_1PLI001 RANTING PELAIHARI PLN</t>
  </si>
  <si>
    <t>Jl. Pembangunan, Pelaihari, Tanah Laut 70812, Indonesia</t>
  </si>
  <si>
    <t>POP_1BRB003</t>
  </si>
  <si>
    <t>POP_1BRB003 BARIKIN GI SHELTER PLN</t>
  </si>
  <si>
    <t>Jl. Raya Haruyan, Haruyan, Kabupaten Hulu Sungai Tengah, kelurahan 71363, Indonesia</t>
  </si>
  <si>
    <t>POP_1SPT001</t>
  </si>
  <si>
    <t>POP_1SPT001 SAMPIT GI MINI ODC PLN</t>
  </si>
  <si>
    <t>Jl. IR. Soekarno Baamang Tengah Baamang Kabupaten Kotawaringin Timur Kalimantan Tengah 74312 Indonesia</t>
  </si>
  <si>
    <t>POP_1SKW001</t>
  </si>
  <si>
    <t>POP_1SKW001 SINGKAWANG GI SHELTER PLN</t>
  </si>
  <si>
    <t>Jl. Singkawang, Singkawang Tengah, Kota Singkawang, Provinsi Kalimantan Bar. 79113, Indonesia</t>
  </si>
  <si>
    <t>POP_1AMT001</t>
  </si>
  <si>
    <t>POP_1AMT001 AMUNTAI GI MINI ODC PLN</t>
  </si>
  <si>
    <t>Unnamed Road Banjang Kabupaten Hulu Sungai Utara Kalimantan Selatan 71416 Indonesia</t>
  </si>
  <si>
    <t>POP_1KBR001</t>
  </si>
  <si>
    <t>POP_1KBR001 BARU AREA MINI ODC PLN</t>
  </si>
  <si>
    <t>Jl. H. Hasan Basri No.4 Semayap Pulau Laut Utara Kabupaten Kota Baru Kalimantan Selatan 72113 Indonesia</t>
  </si>
  <si>
    <t>POP_1SMR003</t>
  </si>
  <si>
    <t>POP_1SMR003 R. PLC PALARAN GI PLN</t>
  </si>
  <si>
    <t>Bukuan Palaran Kota Samarinda Kalimantan Timur</t>
  </si>
  <si>
    <t>POP_1MTP002</t>
  </si>
  <si>
    <t>POP_1MTP002 MANTUIL GI PLN</t>
  </si>
  <si>
    <t>Unnamed Road Tampang Awang Tatah Makmur Banjar South Kalimantan 70652</t>
  </si>
  <si>
    <t>POP_1TRG002</t>
  </si>
  <si>
    <t>POP_1TRG002 EMBALUT GI PLN</t>
  </si>
  <si>
    <t>Jl. PLTGU Tj. Batu Tj. Batu Tenggarong Seberang Kabupaten Kutai Kartanegara Kalimantan Timur 75514 Indonesia</t>
  </si>
  <si>
    <t>POP_1PLI002</t>
  </si>
  <si>
    <t>POP_1PLI002 PELAIHARI GI PLN</t>
  </si>
  <si>
    <t>Ambungan Pelaihari Tanah Laut Regency South Kalimantan 70815</t>
  </si>
  <si>
    <t>POP_1SMR004</t>
  </si>
  <si>
    <t>POP_1SMR004 TENGKAWANG GI PLN</t>
  </si>
  <si>
    <t>Jl. Tengkawang No.1 Karang Anyar Sungai Kunjang Kota Samarinda Kalimantan Timur 75243 Indonesia</t>
  </si>
  <si>
    <t>POP_1SGT003</t>
  </si>
  <si>
    <t>POP_1SGT003 SANGATA GI PLN</t>
  </si>
  <si>
    <t>Jalan Guru Besar Sangatta Utara Kabupaten Kutai Timur Kalimantan Timur 75683 Indonesia</t>
  </si>
  <si>
    <t>POP_1SGT002</t>
  </si>
  <si>
    <t>POP_1SGT002 KANDOLO MINI ODC PLN</t>
  </si>
  <si>
    <t>Unnamed Road Kandolo Tlk. Pandan Kabupaten Kutai Timur Kalimantan Timur 75312 Indonesia</t>
  </si>
  <si>
    <t>POP_1SMR005</t>
  </si>
  <si>
    <t>POP_1SMR005 SAMBUTAN GI PLN</t>
  </si>
  <si>
    <t>Jl. Sultan Sulaiman Sambutan Kec. Sambutan Kota Samarinda Kalimantan Timur 75253 Indonesia</t>
  </si>
  <si>
    <t>POP_1BDL012</t>
  </si>
  <si>
    <t>POP_1BDL012 TARAHAN BARU GI MINI ODC</t>
  </si>
  <si>
    <t>Jl Lintas Sumatera, Srengsem, Panjang, Kota Bandar Lampung 35452</t>
  </si>
  <si>
    <t>POP_1KPI001</t>
  </si>
  <si>
    <t>POP_1KPI001 KOTA PINANG GI SHELTER PLN</t>
  </si>
  <si>
    <t>Jl. Lintas Sumatera Km.7 Desa Asam Jawa Kec. Torgamba, Kab Labuhan Batu 21464, Indonesia</t>
  </si>
  <si>
    <t>POP_1BON002</t>
  </si>
  <si>
    <t>POP_1BON002 BONTANG RAYON PLN</t>
  </si>
  <si>
    <t>Jl. MT Haryono No.14 Api-Api Bontang Utara Kota Bontang Kalimantan Timur 75325 Indonesia</t>
  </si>
  <si>
    <t>POP_1PSR004</t>
  </si>
  <si>
    <t>POP_1PSR004 BANGIL GI SHELTER PLN</t>
  </si>
  <si>
    <t>Jl. Mangga, Bangil, Pasuruan 67153, Indonesia</t>
  </si>
  <si>
    <t>POP_1KDR001</t>
  </si>
  <si>
    <t>POP_1KDR001 BANARAN GI PLC PLN</t>
  </si>
  <si>
    <t>Jl. Kapten Piere Tendean, Pesantren, Kediri City, East Java 64132, Indonesia</t>
  </si>
  <si>
    <t>POP_1KNR009</t>
  </si>
  <si>
    <t>POP_1KNR009 BINANGUN KANTOR CAMAT MINI ODC</t>
  </si>
  <si>
    <t>JL. SUPRIYADI NO.18 BINANGUN</t>
  </si>
  <si>
    <t>POP_1BDW001</t>
  </si>
  <si>
    <t>POP_1BDW001 BONDOWOSO UPJ PLN ODC</t>
  </si>
  <si>
    <t>Jl. Kol. Sugiono No.30, Bondowoso</t>
  </si>
  <si>
    <t>POP_1SBY012</t>
  </si>
  <si>
    <t>POP_1SBY012 DARMO GRAND GI SHELTER PLN</t>
  </si>
  <si>
    <t>Jl. Lontar PLN No 18</t>
  </si>
  <si>
    <t>POP_1BLT005</t>
  </si>
  <si>
    <t>POP_1BLT005 KADEMANGAN KANTOR CAMAT MINI ODC</t>
  </si>
  <si>
    <t>JL. RAYA TRISULA NO. 12 BLITAR</t>
  </si>
  <si>
    <t>POP_1KNR010</t>
  </si>
  <si>
    <t>POP_1KNR010 KALIPANG KANTOR LURAH MINI ODC</t>
  </si>
  <si>
    <t>JL. ANGGREK NO. 94 KALIPANG</t>
  </si>
  <si>
    <t>POP_1KNR006</t>
  </si>
  <si>
    <t>POP_1KNR006 KANIGORO KANTOR LURAH MINI ODC</t>
  </si>
  <si>
    <t>JL. KUSUMA BANGSA NO. 11 KANIGORO</t>
  </si>
  <si>
    <t>POP_1MLG009</t>
  </si>
  <si>
    <t>POP_1MLG009 KEBON AGUNG GI SHELTER PLN</t>
  </si>
  <si>
    <t>Jl. Supriadi No.10, Kebunagung, Malang</t>
  </si>
  <si>
    <t>POP_1KPN003</t>
  </si>
  <si>
    <t>POP_1KPN003 KEPANJEN UPJ PLN ODC</t>
  </si>
  <si>
    <t>Jalan Panji, Kepanjen, Malang, Jawa Timur 65163, Indonesia</t>
  </si>
  <si>
    <t>POP_1NJK002</t>
  </si>
  <si>
    <t>POP_1NJK002 KERTOSONO UP PLN ODC</t>
  </si>
  <si>
    <t>Jl. Panglima Sudirman 18, Kertosono</t>
  </si>
  <si>
    <t>POP_1KNR007</t>
  </si>
  <si>
    <t>POP_1KNR007 KESAMBEN KANTOR CAMAT MINI ODC</t>
  </si>
  <si>
    <t>JL. RAYA KESAMBEN NO. 17 BLITAR</t>
  </si>
  <si>
    <t>POP_1KTP001</t>
  </si>
  <si>
    <t>POP_1KTP001 KETAPANG UPJ PLN</t>
  </si>
  <si>
    <t>Jl. Raya Ketapang Barat, No. 2, Ketapang</t>
  </si>
  <si>
    <t>POP_1SDA005</t>
  </si>
  <si>
    <t>POP_1SDA005 KRIAN UPJ PLN ODC</t>
  </si>
  <si>
    <t> Jl. Ki Hajar Diwantoro No.11, Krian</t>
  </si>
  <si>
    <t>POP_1LMG002</t>
  </si>
  <si>
    <t>POP_1LMG002 LAMONGAN UPJ SHELTER PLN</t>
  </si>
  <si>
    <t>Jl. Veteran No. 36, Lamongan</t>
  </si>
  <si>
    <t>POP_1LMG003</t>
  </si>
  <si>
    <t>POP_1LMG003 NGIMBANG PLC PLN</t>
  </si>
  <si>
    <t>Kec. Ngimbang No 12 Babat</t>
  </si>
  <si>
    <t>POP_1BTU001</t>
  </si>
  <si>
    <t>POP_1BTU001 BATU UPJ PLN ODC</t>
  </si>
  <si>
    <t>Jalan Trunojoyo, Kecamatan Batu, Kota Batu, Jawa Timur 65313, Indonesia</t>
  </si>
  <si>
    <t>POP_1PCT001</t>
  </si>
  <si>
    <t>POP_1PCT001 PACITAN UPJ PLN ODC</t>
  </si>
  <si>
    <t>Jl. Jend. A. Yani, Sidoharjo, Kec. Pacitan, Kabupaten Pacitan, Jawa Timur, Indonesia</t>
  </si>
  <si>
    <t>POP_1SBY007</t>
  </si>
  <si>
    <t>POP_1SBY007 PERAK UPJ PLN ODC</t>
  </si>
  <si>
    <t>l. Tanjung Sadari No.82, Krembangan, Surabaya, East Java 60177, Indonesia</t>
  </si>
  <si>
    <t>POP_1SBY006</t>
  </si>
  <si>
    <t>POP_1SBY006 PLOSO UPJ PLN ODC</t>
  </si>
  <si>
    <t>Jl. Ploso Timur III/01, Surabaya</t>
  </si>
  <si>
    <t>POP_1SBY023</t>
  </si>
  <si>
    <t>POP_1SBY023 RUNGKUT GI SHELTER PLN</t>
  </si>
  <si>
    <t>Jl. Wonorejo Indah Tim. No.40, Wonorejo, Rungkut, Kota SBY, Jawa Timur, Indonesia</t>
  </si>
  <si>
    <t>POP_1GSK001</t>
  </si>
  <si>
    <t>POP_1GSK001 SEDAYU UPJ PLN ODC</t>
  </si>
  <si>
    <t>Gg. 1, Mriyunan, Sidayu, Kabupaten Gresik, Jawa Timur 61153, Indonesia</t>
  </si>
  <si>
    <t>POP_1SDA007</t>
  </si>
  <si>
    <t>POP_1SDA007 SURABAYA BARAT APJ PLN ODC</t>
  </si>
  <si>
    <t>POP_1KNR011</t>
  </si>
  <si>
    <t>POP_1KNR011 TOGOGAN KANTOR LURAH MINI ODC</t>
  </si>
  <si>
    <t>JL. MASTRIP NO. 27 TOGOGAN</t>
  </si>
  <si>
    <t>POP_1TRK001</t>
  </si>
  <si>
    <t>POP_1TRK001 TRENGGALEK UPJ PLN ODC</t>
  </si>
  <si>
    <t>Jl. Ki Mangun Sarkoro No. 27, Trenggalek, East Java 66316, Indonesia</t>
  </si>
  <si>
    <t>POP_1TBN004</t>
  </si>
  <si>
    <t>POP_1TBN004 TUBAN UPJ PLN ODC</t>
  </si>
  <si>
    <t>Jl. AKBP Suroko No.36, Tuban</t>
  </si>
  <si>
    <t>POP_1SDA004</t>
  </si>
  <si>
    <t>POP_1SDA004 WARU GI SHELTER-02 PLN</t>
  </si>
  <si>
    <t>Jl. Suningrat No.53, Taman, Sidoarjo, Jawa Timur 61257, Indonesia</t>
  </si>
  <si>
    <t>POP_1KNR008</t>
  </si>
  <si>
    <t>POP_1KNR008 WLINGI KANTOR PENGUJIAN KENDARAAN BERMOTOR MINI ODC</t>
  </si>
  <si>
    <t>JL. GAJAHMADA NO 87 B BLITAR</t>
  </si>
  <si>
    <t>POP_1JMR005</t>
  </si>
  <si>
    <t>POP_1JMR005 TANGGUL UPJ PLN</t>
  </si>
  <si>
    <t>Tekoan, Tanggul Kulon, Tanggul, Kabupaten Jember, Jawa Timur 68155</t>
  </si>
  <si>
    <t>POP_1GSK007</t>
  </si>
  <si>
    <t>POP_1GSK007 KRIAN GITET PLC PLN</t>
  </si>
  <si>
    <t>POP_1PSR018</t>
  </si>
  <si>
    <t>POP_1PSR018 GRATI SHELTER GITET PLN</t>
  </si>
  <si>
    <t>POP_1SDA008</t>
  </si>
  <si>
    <t>POP_1SDA008 GEDANGAN UPJ PLN MINI ODC</t>
  </si>
  <si>
    <t>Dusun Sawo, Sawotratap, Gedangan, Kabupaten Sidoarjo, Jawa Timur 61254</t>
  </si>
  <si>
    <t>POP_1CBI021</t>
  </si>
  <si>
    <t>POP_1CBI021 GUNUNG PUTRI AP PLN MINI POP</t>
  </si>
  <si>
    <t>Unnamed Road, Cileungsi Kidul, Cileungsi, Bogor, West Java 16820</t>
  </si>
  <si>
    <t>POP_1CLG012</t>
  </si>
  <si>
    <t>POP_1CLG012 ANYER AP PLN MINI POP</t>
  </si>
  <si>
    <t>Anyar sirih pegadungan, Jl. Raya Serang, Anyar, Serang, Banten 42166</t>
  </si>
  <si>
    <t>POP_1CKG052</t>
  </si>
  <si>
    <t>POP_1CKG052 KABEL METAL INDONESIA (KMI) GH</t>
  </si>
  <si>
    <t>Jalan Raya Bekasi No.KM. 23 No.7, RT.1/RW.2, Cakung Bar., Cakung, Kota Jakarta Timur, Daerah Khusus Ibukota Jakarta 13910</t>
  </si>
  <si>
    <t>POP_1KLN001</t>
  </si>
  <si>
    <t>POP_1KLN001_PEDAN GI SHELTER PLN</t>
  </si>
  <si>
    <t>Jalan Raya Pedan, Pedan, Klaten, Jawa Tengah 57468, Indonesia</t>
  </si>
  <si>
    <t>POP_1KLN002</t>
  </si>
  <si>
    <t>POP_1KLN002_PEDAN GITET PLN</t>
  </si>
  <si>
    <t>Jl. Sobayan, Pedan, Klaten, Central Java 57468, Indonesia</t>
  </si>
  <si>
    <t>POP_1KYB047</t>
  </si>
  <si>
    <t>POP_1KYB047 CYBER 1 CDC LT. 2</t>
  </si>
  <si>
    <t>Gedung Cyber, Jl. Kuningan Barat Raya No.8, RT.1/RW.3, Kuningan Bar., Mampang Prpt., Kota Jakarta Selatan, Daerah Khusus Ibukota Jakarta 12710</t>
  </si>
  <si>
    <t>POP_1TGR019</t>
  </si>
  <si>
    <t>POP_1TGR019 CURUG GUDANG PLN MINI POP</t>
  </si>
  <si>
    <t>JL. Raya Legok, Serpong, Curug Sangereng, Tangerang, Banten 15810</t>
  </si>
  <si>
    <t>POP_1BKS020</t>
  </si>
  <si>
    <t>POP_1BKS020 JS82 / JL WIBAWA MUKTI 2 JT ASIH PONDOK GEDE AREA PLN</t>
  </si>
  <si>
    <t>Jl. Wibawa Mukti II No.13-16 Jatiasih Kota Bks Jawa Barat 17423 Indonesia</t>
  </si>
  <si>
    <t>POP_1GGP043</t>
  </si>
  <si>
    <t>POP_1GGP043 BC151 GH CENGKARENG AREA PLN</t>
  </si>
  <si>
    <t>[AREA CENGKARENG] BC151 /GI KEMBANGAN, PERUM CITRA 2 BLOK J 10, Jl. Kesetiaan I Blok J. 10 No.7,  Pegadungan,  Kalideres,  Kota Jakarta Barat,  Daerah Khusus Ibukota Jakarta 11830,  Indonesia</t>
  </si>
  <si>
    <t>POP_1TJP021</t>
  </si>
  <si>
    <t>POP_1TJP021 CK44 GH MARUNDA AREA PLN</t>
  </si>
  <si>
    <t>Jl. Angelia 7, RT.7/RW.1, Rorotan, Cilincing, Kota Jkt Utara, Daerah Khusus Ibukota Jakarta 14140</t>
  </si>
  <si>
    <t>POP_1GGP016</t>
  </si>
  <si>
    <t>POP_1GGP016 MK47 GH BANDENGAN AREA PLN</t>
  </si>
  <si>
    <t>RT.7/RW.7, Kapuk, Cengkareng, Kota Jakarta Barat, Daerah Khusus Ibukota Jakarta</t>
  </si>
  <si>
    <t>POP_1TNG022</t>
  </si>
  <si>
    <t>POP_1TNG022 CKG120 GD CENGKARENG AREA PLN</t>
  </si>
  <si>
    <t>Petir, Cipondoh, Kota Tangerang, Banten 15147</t>
  </si>
  <si>
    <t>POP_1KYB038</t>
  </si>
  <si>
    <t>POP_1KYB038 RG75 GH LENTENG AGUNG AREA PLN</t>
  </si>
  <si>
    <t>Unnamed Road, RT.1/RW.6, Jagakarsa, South Jakarta City, Jakarta 12620</t>
  </si>
  <si>
    <t>POP_1CPT031</t>
  </si>
  <si>
    <t>POP_1CPT031 PT SUMBER ALFARIA TRIJAYA CIRENDEU 4 MINI POP</t>
  </si>
  <si>
    <t>Jl. Cirendeu Raya 24-66, Pisangan, Ciputat Tim., Kota Tangerang Selatan, Banten 15419</t>
  </si>
  <si>
    <t>POP_1TNG023</t>
  </si>
  <si>
    <t>POP_1TNG023 PT SUMBER ALFARIA TRIJAYA LARANGAN MINI POP</t>
  </si>
  <si>
    <t>Gaga, Larangan, Kota Tangerang, Banten 15154</t>
  </si>
  <si>
    <t>POP_1CKG021</t>
  </si>
  <si>
    <t>POP_1CKG021 PONDOK KOPI AP PLN MINI POP</t>
  </si>
  <si>
    <t>Jl. Sawo Kecik, RT.3/RW.8, Pulo Gebang, Cakung, Kota Jakarta Timur, Daerah Khusus Ibukota Jakarta 13950</t>
  </si>
  <si>
    <t>POP_1CKG006</t>
  </si>
  <si>
    <t>POP_1CKG006 CIRACAS AP PLN MINI POP</t>
  </si>
  <si>
    <t>Jalan Raya Centex No.1, RT.7/RW.2, Ciracas, RT.8/RW.10, Ciracas, RT.7/RW.2, Ciracas, Kota Jakarta Timur, Daerah Khusus Ibukota Jakarta 13740</t>
  </si>
  <si>
    <t>POP_1CPT003</t>
  </si>
  <si>
    <t>POP_1CPT003 CIPUTAT AP PLN MINI POP</t>
  </si>
  <si>
    <t>Pt. Pln Unit Pelayan Ciputat, Jl. R.E. Martadinata, Pamulang, South Tangerang City 15417, Indonesia</t>
  </si>
  <si>
    <t>POP_1CPT005</t>
  </si>
  <si>
    <t>POP_1CPT005 PAMULANG UP PLN MINI POP</t>
  </si>
  <si>
    <t>Jl. Siliwangi, Benda Baru, Pamulang, Kota Tangerang Selatan, Banten 15416</t>
  </si>
  <si>
    <t>POP_1CJR006</t>
  </si>
  <si>
    <t>POP_1CJR006_SUKANEGARA APJ PLN</t>
  </si>
  <si>
    <t>Sukanagara, Kabupaten Cianjur, Jawa Barat 43264</t>
  </si>
  <si>
    <t>POP_1CJR005</t>
  </si>
  <si>
    <t>POP_1CJR005_TANGGEUNG UPJ PLN</t>
  </si>
  <si>
    <t>Jl. Raya Tanggeung No.KM. 81, Tanggeung, Kabupaten Cianjur, Jawa Barat 43267</t>
  </si>
  <si>
    <t>POP_1MRE002</t>
  </si>
  <si>
    <t>POP_1MRE002_PENDOPO RANTING ODC PLN</t>
  </si>
  <si>
    <t>Jl Merdeka, Talang Ubi Selatan, Talang Ubi, Penukal Abab Lematang Ilir, Sumatera Selatan 31211</t>
  </si>
  <si>
    <t>POP_1SRG003</t>
  </si>
  <si>
    <t>POP_1SRG003 CIKANDE UPJ PLN MINI POP</t>
  </si>
  <si>
    <t>Jl. Raya Serang - Jakarta Km. 11, Cikande, Gorda, Julang, Cikande, Julang, Cikande, Serang, Banten 42186</t>
  </si>
  <si>
    <t>POP_1CLG004</t>
  </si>
  <si>
    <t>POP_1CLG004 CILEGON AP PLN MINI POP</t>
  </si>
  <si>
    <t>Jl. Nasional III, Sukmajaya, Kec. Jombang, Kota Cilegon, Banten 42416</t>
  </si>
  <si>
    <t>POP_1CBI028</t>
  </si>
  <si>
    <t>POP_1CBI028 BOJONG GEDE AP PLN MINI POP</t>
  </si>
  <si>
    <t>Jl. Raya Bojong Gede 3-85, Bojong Baru, Bojong Gede, Bogor, Jawa Barat 16920</t>
  </si>
  <si>
    <t>POP_1PMS005</t>
  </si>
  <si>
    <t>POP_1PMS005 UP3 SIANTAR KOTA MINI ODC PLN</t>
  </si>
  <si>
    <t>Jl. Kapten M.H. Sitorus, Timbang Galung, Siantar Bar., Kota Pematang Siantar, Sumatera Utara 21143</t>
  </si>
  <si>
    <t>POP_1LBP007</t>
  </si>
  <si>
    <t>POP_1LBP007 GALANG GI MINI ODC PLN</t>
  </si>
  <si>
    <t>PLN GI GALANG,Unnamed Road, Batu Lokong, Galang, Deli Serdang Regency, North Sumatra 20585</t>
  </si>
  <si>
    <t>POP_1BKS013</t>
  </si>
  <si>
    <t>POP_1BKS013 PONDOK GEDE AP PLN MINI POP</t>
  </si>
  <si>
    <t>Jl. Jati Makmur Blok Gober No.16, RT.9/RW.9, Jatimakmur, Pondokgede, Kota Bks, Jawa Barat 17413</t>
  </si>
  <si>
    <t>POP_1BJR003</t>
  </si>
  <si>
    <t>POP_1BJR003_BANJAR UPJ PLN</t>
  </si>
  <si>
    <t>Jl. Kapten Jamhur No.97, Mekarsari, Banjar, Kota Banjar, Jawa Barat 46321</t>
  </si>
  <si>
    <t>POP_1KDI002</t>
  </si>
  <si>
    <t>POP_1KDI002_KENDARI AREA MINI POP</t>
  </si>
  <si>
    <t>Jln. Jendral A. Yani no. 1 Kendari 93117</t>
  </si>
  <si>
    <t>POP_1MKS009</t>
  </si>
  <si>
    <t>POP_1MKS009 RATULANGI ICON+</t>
  </si>
  <si>
    <t>Jl. Sam Ratulangi No 134, Kota Makassar, Sulawesi Selatan</t>
  </si>
  <si>
    <t>POP_1CLP010</t>
  </si>
  <si>
    <t>POP_1CLP010_CILACAP UP3 MINISHELTER PLN</t>
  </si>
  <si>
    <t>Jl. Brigjend. Katamso, Cilacap, Sidanegara, Cilacap Tengah, Kabupaten Cilacap, Jawa Tengah 53212</t>
  </si>
  <si>
    <t>POP_1KYB159</t>
  </si>
  <si>
    <t>POP_1KYB159 ICON+ MAMPANG SHELTER PLN</t>
  </si>
  <si>
    <t>Jl. Kuningan Bar. 1 31-5, RT.12/RW.1, Kuningan Bar., Mampang Prpt., Kota Jakarta Selatan, Daerah Khusus Ibukota Jakarta 12710</t>
  </si>
  <si>
    <t>POP_1SMD008</t>
  </si>
  <si>
    <t>POP_1SMD008_TANJUNG SARI UPJ PLN</t>
  </si>
  <si>
    <t>Jl. Palasari No.75, Kotakulon, Sumedang Sel., Kabupaten Sumedang, Jawa Barat 45311</t>
  </si>
  <si>
    <t>POP_1SMD006</t>
  </si>
  <si>
    <t>POP_1SMD006_SUMEDANG KOTA UPJ PLN</t>
  </si>
  <si>
    <t>JL. Raya Tanjungsari KM. 28, Sumedang, West Java, Gudang, Tanjungsari, Sumedang Regency, West Java 45362</t>
  </si>
  <si>
    <t>POP_1CJR004</t>
  </si>
  <si>
    <t>POP_1CJR004_CIPANAS UPJ PLN</t>
  </si>
  <si>
    <t>Jl. Raya Cipanas No.29, Cipanas, Kabupaten Cianjur, Jawa Barat 43253</t>
  </si>
  <si>
    <t>POP_1IDM011</t>
  </si>
  <si>
    <t>POP_1IDM011_SMK PATROL ODC</t>
  </si>
  <si>
    <t>Jl. Raya Patrol, Bugel, Patrol, Kabupaten Indramayu, Jawa Barat 45257</t>
  </si>
  <si>
    <t>POP_1PWK002</t>
  </si>
  <si>
    <t>POP_1PWK002_PURWAKARTA APJ PLN</t>
  </si>
  <si>
    <t>Jl. Singawinata, Nagri Tengah, Kec. Purwakarta, Kabupaten Purwakarta, Jawa Barat 41114</t>
  </si>
  <si>
    <t>POP_1IDM012</t>
  </si>
  <si>
    <t>POP_1IDM012_JATIBARANG ODC PLN</t>
  </si>
  <si>
    <t>Jl. Raya Jatibarang-Karangampel, Tambi, Sliyeg, Kabupaten Indramayu, Jawa Barat 45281</t>
  </si>
  <si>
    <t>POP_1NBA001</t>
  </si>
  <si>
    <t>POP_1NBA001_NGABANG GI PLN</t>
  </si>
  <si>
    <t>Saing Rambi, Kecamtan Sambas, Kabupaten Sambas, Kalimantan Barat 79462</t>
  </si>
  <si>
    <t>POP_1BEK001</t>
  </si>
  <si>
    <t>POP_1BEK001_BENGKAYANG GI PLN</t>
  </si>
  <si>
    <t>Unnamed Road, Sebalo, Bengkayang Sub-District, Bengkayang Regency, West Kalimantan 79211</t>
  </si>
  <si>
    <t>POP_1SBS001</t>
  </si>
  <si>
    <t>POP_1SBS001_SAMBAS GI PLN</t>
  </si>
  <si>
    <t>Jl. Lintas Kalimantan Poros Tengah, Ngabang, Kabupaten Landak, Kalimantan Barat 79357</t>
  </si>
  <si>
    <t>POP_1SAG001</t>
  </si>
  <si>
    <t>POP_1SAG001_SANGGAU ULP PLN</t>
  </si>
  <si>
    <t>Jln. dr. Setia Budi, Kel. Provinsi Kalimantan Bar., Beringin, Kapuas, Kabupaten Sanggau, Kalimantan Barat 78516</t>
  </si>
  <si>
    <t>POP_1PBR014</t>
  </si>
  <si>
    <t>POP_1PBR014_KANTOR ICON+ PEKANBARU</t>
  </si>
  <si>
    <t>Jl Soekarno Hatta, Komp Griya Satitri no 4-5, Marpoyan Damai, Pekanbaru, Riau</t>
  </si>
  <si>
    <t>POP_1RGT004</t>
  </si>
  <si>
    <t>POP_1RGT004_RENGAT GI PLN</t>
  </si>
  <si>
    <t>Talang Jerinjing, Rengat Bar., Kabupaten Indragiri Hulu, Riau 29351</t>
  </si>
  <si>
    <t>POP_1SIN001</t>
  </si>
  <si>
    <t>POP_1SIN001 EQUINIX DATA CENTER (SG1)</t>
  </si>
  <si>
    <t>Singapore</t>
  </si>
  <si>
    <t>20 Ayer Rajah Crescent, Singapura 139964</t>
  </si>
  <si>
    <t>POP_1UJT003</t>
  </si>
  <si>
    <t>POP_1UJT003 UJUNG TANJUNG GH PLN</t>
  </si>
  <si>
    <t>Jalan Suka Jadi, Ujung Tj., Tanah Putih, Kabupaten Rokan Hilir, Riau 28953</t>
  </si>
  <si>
    <t>POP_1RGT003</t>
  </si>
  <si>
    <t>POP_1RGT003 KOTA RENGAT RAYON PLN</t>
  </si>
  <si>
    <t>JL. Yos Sudarso, No.01, Rengat, 2931</t>
  </si>
  <si>
    <t>POP_1RGT002</t>
  </si>
  <si>
    <t>POP_1RGT002 AIR MOLEK RAYON PLN</t>
  </si>
  <si>
    <t>Jl. St. Ibrahim No.01 Candirejo, Air Molek</t>
  </si>
  <si>
    <t>POP_1SLK003</t>
  </si>
  <si>
    <t>POP_1SLK003 ALAHAN PANJANG GH PLN</t>
  </si>
  <si>
    <t>Jl. Imam Bonjol, Alahan Panjang, Lembah Gumanti, Solok, Sumatera Barat 27371</t>
  </si>
  <si>
    <t>POP_1SLK002</t>
  </si>
  <si>
    <t>POP_1SLK002 KAYU ARO RAYON PLN</t>
  </si>
  <si>
    <t>Koto Gadang Guguak, Gunung Talang, Kab.Solok, Sumatera Barat 27365</t>
  </si>
  <si>
    <t>POP_1PMN002</t>
  </si>
  <si>
    <t>POP_1PMN002 SMK 3 PARIAMAN MINI ODC</t>
  </si>
  <si>
    <t>SMKN 3 Pariaman Jl. Siti Manggopoh, Mangguang , Pariaman Utara , Kota Pariaman Sumatera Barat 25522</t>
  </si>
  <si>
    <t>POP_1PBU002</t>
  </si>
  <si>
    <t>POP_1PBU002 PANGKALANBUN GI PLN</t>
  </si>
  <si>
    <t>Natai Baru, Arut Sel., Kabupaten Kotawaringin Barat, Kalimantan Tengah 74113</t>
  </si>
  <si>
    <t>POP_1PLK005</t>
  </si>
  <si>
    <t>POP_1PLK005 SEBANGAU GI PLN</t>
  </si>
  <si>
    <t>Sabaru, Sebangau, Kota Palangka Raya, Kalimantan Tengah</t>
  </si>
  <si>
    <t>POP_1MTW003</t>
  </si>
  <si>
    <t>POP_1MTW003 BENGKANAI GI PLN</t>
  </si>
  <si>
    <t>Muara Pari, Lahei, Muara Pari, Barito Utara, Kabupaten Barito Utara, Kalimantan Tengah 73852</t>
  </si>
  <si>
    <t>POP_1SAG002</t>
  </si>
  <si>
    <t>POP_1SAG002 TAYAN GI PLN</t>
  </si>
  <si>
    <t>alimantan Barat</t>
  </si>
  <si>
    <t>Unnamed Road, Kawat, Tayan Hilir, Sanggau Regency, West Kalimantan 78564</t>
  </si>
  <si>
    <t>Jl. Komarasari II Empangsari Tawang Tasikmalaya Jawa Barat 46121</t>
  </si>
  <si>
    <t>-</t>
  </si>
  <si>
    <t>10 KVA</t>
  </si>
  <si>
    <t>20 KVA</t>
  </si>
  <si>
    <t>30 KVA</t>
  </si>
  <si>
    <t>LAIN - LAIN</t>
  </si>
  <si>
    <t>A. ……</t>
  </si>
  <si>
    <t>B……</t>
  </si>
  <si>
    <t>C…..</t>
  </si>
  <si>
    <t>GENSET [Unit]</t>
  </si>
  <si>
    <t>BACKUP PS BATTERY [Bank]</t>
  </si>
  <si>
    <t>CCTV [Unit]</t>
  </si>
  <si>
    <t>EA
[Unit]</t>
  </si>
  <si>
    <t xml:space="preserve">Alamat </t>
  </si>
  <si>
    <t>6000 Watt</t>
  </si>
  <si>
    <t>10000 Watt</t>
  </si>
  <si>
    <t>VRLA 100 AH</t>
  </si>
  <si>
    <t>VRLA 200 AH</t>
  </si>
  <si>
    <t>Litium 100 AH</t>
  </si>
  <si>
    <t>Nilai RAB [Rp]</t>
  </si>
  <si>
    <t xml:space="preserve">Harga Satuan [Rp]  </t>
  </si>
  <si>
    <t>RECTIFIER [Set]</t>
  </si>
  <si>
    <t xml:space="preserve">Quantity (qty)  </t>
  </si>
  <si>
    <t>TIMELINE RFS</t>
  </si>
  <si>
    <t>SEM2 2019</t>
  </si>
  <si>
    <t>SEM1 2020</t>
  </si>
  <si>
    <t>NILA RAB (Rp)</t>
  </si>
  <si>
    <t>NO</t>
  </si>
  <si>
    <t>IP PHONE</t>
  </si>
  <si>
    <t>TAPPING BOX</t>
  </si>
  <si>
    <t>SIMMON 2000D + SENSOR</t>
  </si>
  <si>
    <t>APAR - FIREBLOCK (unit)</t>
  </si>
  <si>
    <t>Seifert 800W</t>
  </si>
  <si>
    <t>POP-D</t>
  </si>
  <si>
    <t>POP_1KPN011</t>
  </si>
  <si>
    <t>BLIMBING UPJ PLN</t>
  </si>
  <si>
    <t>POP_1KPN004</t>
  </si>
  <si>
    <t>LAWANG UPJ PLN</t>
  </si>
  <si>
    <t>MOJOAGUNG UPJ PLN</t>
  </si>
  <si>
    <t>POP_1CKR005</t>
  </si>
  <si>
    <t>POP_1CKR005_JABABEKA GI SHELTER PLN</t>
  </si>
  <si>
    <t>POP_1TGR008</t>
  </si>
  <si>
    <t>POP_1TGR008_CITRA HABITAT GI SHELTER PLN</t>
  </si>
  <si>
    <t>POP_1CKG011</t>
  </si>
  <si>
    <t>POP_1CKG011_KRAMAT JATI SHELTER  AREA PLN</t>
  </si>
  <si>
    <t>POP_1CLG006</t>
  </si>
  <si>
    <t>POP_1CLG006_CILEGON BARU GI SHELTER PLN</t>
  </si>
  <si>
    <t>POP_1CKR004</t>
  </si>
  <si>
    <t>POP_1CKR004_GANDA MEKAR GI SHELTER PLN</t>
  </si>
  <si>
    <t>POP_1SRG013</t>
  </si>
  <si>
    <t>POP_1SRG013_SERANG APJ SHELTER PLN</t>
  </si>
  <si>
    <t>POP_1TGR009</t>
  </si>
  <si>
    <t>POP_1TGR009_BALARAJA GI SHELTER PLN</t>
  </si>
  <si>
    <t>Server CCTV</t>
  </si>
  <si>
    <t>18000 Watt</t>
  </si>
  <si>
    <t>DCPDB Dual Source</t>
  </si>
  <si>
    <t>AC Controller</t>
  </si>
  <si>
    <t>Air Conditioner</t>
  </si>
  <si>
    <t xml:space="preserve">Rect </t>
  </si>
  <si>
    <t>KETERANGAN</t>
  </si>
  <si>
    <t>Modul</t>
  </si>
  <si>
    <t>Kapasitas Listrik (KVA)</t>
  </si>
  <si>
    <t>VRLA 110</t>
  </si>
  <si>
    <t>VRLA 250 AH</t>
  </si>
  <si>
    <t>Lithium 35 AH</t>
  </si>
  <si>
    <t>Lithium 40 AH</t>
  </si>
  <si>
    <t>Lithium 50 AH</t>
  </si>
  <si>
    <t>MiniPoP PTPN Aek Nabara</t>
  </si>
  <si>
    <t>MIKROPoP</t>
  </si>
  <si>
    <t>Rack Server Pemkab Pidie</t>
  </si>
  <si>
    <t>BUILDING USER</t>
  </si>
  <si>
    <t>AC 1pk</t>
  </si>
  <si>
    <t>AC 2pk</t>
  </si>
  <si>
    <t>RACK SERVER PEMKAB PIDIE</t>
  </si>
  <si>
    <t>MINIPOP PTPN AEK NABARA</t>
  </si>
  <si>
    <t>APAR FIREBLOCK</t>
  </si>
  <si>
    <t>AC 2 PK</t>
  </si>
  <si>
    <t>AC 1PK</t>
  </si>
  <si>
    <t>AC 800 Watt</t>
  </si>
  <si>
    <t>IP Phone</t>
  </si>
  <si>
    <t>Genset 10 KVA</t>
  </si>
  <si>
    <t>Genset 20 KVA</t>
  </si>
  <si>
    <t>Genset 30 KVA</t>
  </si>
  <si>
    <t>Rectifier 6KW</t>
  </si>
  <si>
    <t>Rectifier 10KW</t>
  </si>
  <si>
    <t>Rectifier 18KW</t>
  </si>
  <si>
    <t>Battery VRLA 100AH</t>
  </si>
  <si>
    <t>Battery VRLA 200 AH</t>
  </si>
  <si>
    <t>Battery Lithium 100 A</t>
  </si>
  <si>
    <t>AC Seifert 800W</t>
  </si>
  <si>
    <t>EA[Unit]</t>
  </si>
  <si>
    <t>RECTIFIER 3x40A</t>
  </si>
  <si>
    <t>RECTIFIER 10 KW</t>
  </si>
  <si>
    <t>RECTIFIER 18 KW</t>
  </si>
  <si>
    <t>Battery Lithium 50 AH</t>
  </si>
  <si>
    <t>RECTIFIER 2kw</t>
  </si>
  <si>
    <t>RECTIFIER 4kw</t>
  </si>
  <si>
    <t>RECTIFIER 6kw</t>
  </si>
  <si>
    <t>RECTIFIER 10kw</t>
  </si>
  <si>
    <t>RECTIFIER 12kw</t>
  </si>
  <si>
    <t>RECTIFIER 16kw</t>
  </si>
  <si>
    <t>RECTIFIER 18kw</t>
  </si>
  <si>
    <t>RECTIFIER 63kw</t>
  </si>
  <si>
    <t>Batteray VRLA 100 AH</t>
  </si>
  <si>
    <t>Batteray VRLA 200 AH</t>
  </si>
  <si>
    <t>Batteray VRLA 250 AH</t>
  </si>
  <si>
    <t>Battery Lithium 35 AH</t>
  </si>
  <si>
    <t>Battery Lithium 40 AH</t>
  </si>
  <si>
    <t>Battery Lithium 100 AH</t>
  </si>
  <si>
    <t>Battery Kapasitas 600</t>
  </si>
  <si>
    <t>Battery Kapasitas 200</t>
  </si>
  <si>
    <t>Battery Kapasitas 100</t>
  </si>
  <si>
    <t>IP PHONE [Unit]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</si>
</sst>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164" fontId="5" fillId="0" borderId="0" applyFont="0" applyFill="0" applyBorder="0" applyAlignment="0" applyProtection="0"/>
    <xf numFmtId="0" fontId="1" fillId="0" borderId="0"/>
    <xf numFmtId="0" fontId="3" fillId="0" borderId="0"/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4" borderId="1" xfId="0" applyFont="1" applyFill="1" applyBorder="1"/>
    <xf numFmtId="0" fontId="0" fillId="0" borderId="1" xfId="0" applyFont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164" fontId="0" fillId="3" borderId="1" xfId="3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vertical="center"/>
    </xf>
    <xf numFmtId="0" fontId="0" fillId="0" borderId="0" xfId="0" applyBorder="1" applyAlignment="1">
      <alignment horizontal="center"/>
    </xf>
    <xf numFmtId="164" fontId="0" fillId="3" borderId="1" xfId="3" quotePrefix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  <xf numFmtId="0" fontId="8" fillId="6" borderId="0" xfId="0" applyFont="1" applyFill="1" applyAlignment="1">
      <alignment vertical="center"/>
    </xf>
    <xf numFmtId="164" fontId="8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8" fillId="6" borderId="1" xfId="3" applyFont="1" applyFill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64" fontId="0" fillId="7" borderId="1" xfId="3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/>
    </xf>
    <xf numFmtId="164" fontId="0" fillId="4" borderId="4" xfId="3" applyNumberFormat="1" applyFont="1" applyFill="1" applyBorder="1" applyAlignment="1">
      <alignment horizontal="center"/>
    </xf>
    <xf numFmtId="0" fontId="0" fillId="4" borderId="5" xfId="0" applyFont="1" applyFill="1" applyBorder="1"/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0" borderId="4" xfId="0" applyFont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6" fillId="5" borderId="20" xfId="0" applyFont="1" applyFill="1" applyBorder="1" applyAlignment="1">
      <alignment vertical="center"/>
    </xf>
    <xf numFmtId="0" fontId="0" fillId="0" borderId="0" xfId="0" applyFill="1"/>
    <xf numFmtId="0" fontId="6" fillId="5" borderId="6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/>
    </xf>
    <xf numFmtId="0" fontId="0" fillId="9" borderId="15" xfId="0" applyFont="1" applyFill="1" applyBorder="1"/>
    <xf numFmtId="0" fontId="13" fillId="9" borderId="15" xfId="0" applyFont="1" applyFill="1" applyBorder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164" fontId="0" fillId="9" borderId="15" xfId="3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10" borderId="15" xfId="0" applyFont="1" applyFill="1" applyBorder="1"/>
    <xf numFmtId="0" fontId="13" fillId="10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vertical="top"/>
    </xf>
    <xf numFmtId="0" fontId="0" fillId="14" borderId="1" xfId="0" applyFont="1" applyFill="1" applyBorder="1"/>
    <xf numFmtId="0" fontId="1" fillId="13" borderId="15" xfId="0" applyFont="1" applyFill="1" applyBorder="1"/>
    <xf numFmtId="0" fontId="1" fillId="13" borderId="15" xfId="0" applyFont="1" applyFill="1" applyBorder="1" applyAlignment="1">
      <alignment vertical="top" wrapText="1"/>
    </xf>
    <xf numFmtId="0" fontId="1" fillId="13" borderId="15" xfId="0" applyFont="1" applyFill="1" applyBorder="1" applyAlignment="1">
      <alignment horizontal="center"/>
    </xf>
    <xf numFmtId="0" fontId="0" fillId="13" borderId="1" xfId="0" applyFont="1" applyFill="1" applyBorder="1"/>
    <xf numFmtId="0" fontId="0" fillId="13" borderId="15" xfId="0" applyFont="1" applyFill="1" applyBorder="1"/>
    <xf numFmtId="164" fontId="7" fillId="8" borderId="8" xfId="3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/>
    </xf>
    <xf numFmtId="0" fontId="0" fillId="14" borderId="4" xfId="0" applyFont="1" applyFill="1" applyBorder="1"/>
    <xf numFmtId="164" fontId="0" fillId="0" borderId="0" xfId="0" applyNumberForma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3" applyFont="1" applyFill="1" applyBorder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0" fillId="0" borderId="3" xfId="0" applyFont="1" applyFill="1" applyBorder="1"/>
    <xf numFmtId="0" fontId="6" fillId="5" borderId="8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16" fillId="11" borderId="16" xfId="5" applyFont="1" applyFill="1" applyBorder="1" applyAlignment="1">
      <alignment vertical="center"/>
    </xf>
    <xf numFmtId="0" fontId="16" fillId="11" borderId="17" xfId="5" applyFont="1" applyFill="1" applyBorder="1" applyAlignment="1">
      <alignment vertical="center"/>
    </xf>
    <xf numFmtId="0" fontId="16" fillId="11" borderId="18" xfId="5" applyFont="1" applyFill="1" applyBorder="1" applyAlignment="1">
      <alignment vertical="center"/>
    </xf>
    <xf numFmtId="0" fontId="16" fillId="11" borderId="15" xfId="5" applyFont="1" applyFill="1" applyBorder="1" applyAlignment="1">
      <alignment vertical="center"/>
    </xf>
    <xf numFmtId="0" fontId="0" fillId="0" borderId="0" xfId="0" applyAlignment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center" wrapText="1"/>
    </xf>
    <xf numFmtId="0" fontId="6" fillId="6" borderId="0" xfId="0" applyFont="1" applyFill="1" applyAlignment="1">
      <alignment horizontal="right" vertical="center"/>
    </xf>
    <xf numFmtId="0" fontId="6" fillId="6" borderId="9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right" vertical="center"/>
    </xf>
    <xf numFmtId="0" fontId="7" fillId="8" borderId="4" xfId="0" applyFont="1" applyFill="1" applyBorder="1" applyAlignment="1">
      <alignment horizontal="right" vertical="center"/>
    </xf>
    <xf numFmtId="0" fontId="7" fillId="8" borderId="5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7" fillId="8" borderId="14" xfId="0" applyFont="1" applyFill="1" applyBorder="1" applyAlignment="1">
      <alignment horizontal="right" vertical="center"/>
    </xf>
    <xf numFmtId="0" fontId="7" fillId="8" borderId="13" xfId="0" applyFont="1" applyFill="1" applyBorder="1" applyAlignment="1">
      <alignment horizontal="right" vertical="center"/>
    </xf>
    <xf numFmtId="0" fontId="7" fillId="8" borderId="20" xfId="0" applyFont="1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 wrapText="1"/>
    </xf>
  </cellXfs>
  <cellStyles count="6">
    <cellStyle name="Comma [0]" xfId="3" builtinId="6"/>
    <cellStyle name="Normal" xfId="0" builtinId="0"/>
    <cellStyle name="Normal 2" xfId="1" xr:uid="{00000000-0005-0000-0000-000002000000}"/>
    <cellStyle name="Normal 3" xfId="2" xr:uid="{00000000-0005-0000-0000-000003000000}"/>
    <cellStyle name="Normal 3 2" xfId="4" xr:uid="{00000000-0005-0000-0000-000004000000}"/>
    <cellStyle name="Normal 3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Job/!!QualityPerformance/!request/27.%20Improve%20POP%20tahap%202/dari%20SBU/revisi%20sbu/2019.08.09_POP%20ICON+%20All%20SBU%20IMPROVNET%20PS%20SARPEN%20rls_V3%20(002)_Surabay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!Job/!!QualityPerformance/!request/27.%20Improve%20POP%20tahap%202/dari%20SBU/2019.08.09_POP%20ICON+%20All%20SBU%20IMPROVNET%20PS%20SARPEN%20rls_edit%20faiz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an Usulan Improv"/>
      <sheetName val="REKAP BoQ &amp; RAB"/>
      <sheetName val="Medan"/>
      <sheetName val="Pekanbaru"/>
      <sheetName val="Palembang"/>
      <sheetName val="#Jakarta (2)"/>
      <sheetName val="Jakarta"/>
      <sheetName val="Bandung "/>
      <sheetName val="Semarang"/>
      <sheetName val="Surabaya R1"/>
      <sheetName val="Denpasar"/>
      <sheetName val="Makassar"/>
      <sheetName val="Balikpapan"/>
      <sheetName val="REf 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POP_1BDW001</v>
          </cell>
          <cell r="C3" t="str">
            <v>POP_1BDW001 BONDOWOSO UPJ PLN ODC</v>
          </cell>
          <cell r="D3" t="str">
            <v>SBU SURABAYA</v>
          </cell>
          <cell r="E3" t="str">
            <v>ODC</v>
          </cell>
          <cell r="F3" t="str">
            <v>POP D</v>
          </cell>
          <cell r="H3">
            <v>1</v>
          </cell>
          <cell r="M3">
            <v>2</v>
          </cell>
          <cell r="O3">
            <v>1</v>
          </cell>
        </row>
        <row r="4">
          <cell r="B4" t="str">
            <v>POP_1BJN001</v>
          </cell>
          <cell r="C4" t="str">
            <v>POP_1BJN001 BABAT GI SHELTER PLN</v>
          </cell>
          <cell r="D4" t="str">
            <v>SBU SURABAYA</v>
          </cell>
          <cell r="E4" t="str">
            <v>Shelter</v>
          </cell>
          <cell r="F4" t="str">
            <v>POP B</v>
          </cell>
          <cell r="G4">
            <v>1</v>
          </cell>
          <cell r="H4">
            <v>1</v>
          </cell>
          <cell r="J4">
            <v>1</v>
          </cell>
          <cell r="O4">
            <v>1</v>
          </cell>
        </row>
        <row r="5">
          <cell r="B5" t="str">
            <v>POP_1BJN002</v>
          </cell>
          <cell r="C5" t="str">
            <v>POP_1BJN002 BOJONEGORO REPEATER SHELTER</v>
          </cell>
          <cell r="D5" t="str">
            <v>SBU SURABAYA</v>
          </cell>
          <cell r="E5" t="str">
            <v>Shelter</v>
          </cell>
          <cell r="F5" t="str">
            <v>POP B</v>
          </cell>
          <cell r="G5">
            <v>1</v>
          </cell>
          <cell r="H5">
            <v>1</v>
          </cell>
          <cell r="I5">
            <v>1</v>
          </cell>
          <cell r="O5">
            <v>1</v>
          </cell>
        </row>
        <row r="6">
          <cell r="B6" t="str">
            <v>POP_1BJN003</v>
          </cell>
          <cell r="C6" t="str">
            <v>POP_1BJN003 BOJONEGORO APJ PLN</v>
          </cell>
          <cell r="D6" t="str">
            <v>SBU SURABAYA</v>
          </cell>
          <cell r="E6" t="str">
            <v>Ruangan</v>
          </cell>
          <cell r="F6" t="str">
            <v>POP D</v>
          </cell>
          <cell r="H6">
            <v>1</v>
          </cell>
          <cell r="M6">
            <v>3</v>
          </cell>
          <cell r="O6">
            <v>1</v>
          </cell>
        </row>
        <row r="7">
          <cell r="B7" t="str">
            <v>POP_1BKL001</v>
          </cell>
          <cell r="C7" t="str">
            <v>POP_1BKL001 BANGKALAN UPJ PLN</v>
          </cell>
          <cell r="D7" t="str">
            <v>SBU SURABAYA</v>
          </cell>
          <cell r="E7" t="str">
            <v>Ruangan</v>
          </cell>
          <cell r="F7" t="str">
            <v>POP D</v>
          </cell>
          <cell r="H7">
            <v>1</v>
          </cell>
          <cell r="O7">
            <v>1</v>
          </cell>
        </row>
        <row r="8">
          <cell r="B8" t="str">
            <v>POP_1BKL002</v>
          </cell>
          <cell r="C8" t="str">
            <v>POP_1BKL002 BANGKALAN GI SHELTER PLN</v>
          </cell>
          <cell r="D8" t="str">
            <v>SBU SURABAYA</v>
          </cell>
          <cell r="E8" t="str">
            <v>Shelter</v>
          </cell>
          <cell r="F8" t="str">
            <v>POP D</v>
          </cell>
          <cell r="G8">
            <v>1</v>
          </cell>
          <cell r="H8">
            <v>1</v>
          </cell>
          <cell r="I8">
            <v>1</v>
          </cell>
          <cell r="O8">
            <v>1</v>
          </cell>
        </row>
        <row r="9">
          <cell r="B9" t="str">
            <v>POP_1BLT001</v>
          </cell>
          <cell r="C9" t="str">
            <v>POP_1BLT001 BLITAR UP PLN</v>
          </cell>
          <cell r="D9" t="str">
            <v>SBU SURABAYA</v>
          </cell>
          <cell r="E9" t="str">
            <v>Ruangan</v>
          </cell>
          <cell r="F9" t="str">
            <v>POP D</v>
          </cell>
          <cell r="H9">
            <v>1</v>
          </cell>
          <cell r="M9">
            <v>3</v>
          </cell>
          <cell r="O9">
            <v>1</v>
          </cell>
        </row>
        <row r="10">
          <cell r="B10" t="str">
            <v>POP_1BLT004</v>
          </cell>
          <cell r="C10" t="str">
            <v>POP_1BLT004 GARUM KANTOR CAMAT MINI ODC</v>
          </cell>
          <cell r="D10" t="str">
            <v>SBU SURABAYA</v>
          </cell>
          <cell r="E10" t="str">
            <v>Mini ODC</v>
          </cell>
          <cell r="F10" t="str">
            <v>POP D</v>
          </cell>
          <cell r="H10">
            <v>1</v>
          </cell>
          <cell r="O10">
            <v>1</v>
          </cell>
        </row>
        <row r="11">
          <cell r="B11" t="str">
            <v>POP_1BLT005</v>
          </cell>
          <cell r="C11" t="str">
            <v>POP_1BLT005 KADEMANGAN KANTOR CAMAT MINI ODC</v>
          </cell>
          <cell r="D11" t="str">
            <v>SBU SURABAYA</v>
          </cell>
          <cell r="E11" t="str">
            <v>Mini ODC</v>
          </cell>
          <cell r="F11" t="str">
            <v>POP D</v>
          </cell>
          <cell r="H11">
            <v>1</v>
          </cell>
          <cell r="O11">
            <v>1</v>
          </cell>
        </row>
        <row r="12">
          <cell r="B12" t="str">
            <v>POP_1BTU001</v>
          </cell>
          <cell r="C12" t="str">
            <v>POP_1BTU001 BATU UPJ PLN ODC</v>
          </cell>
          <cell r="D12" t="str">
            <v>SBU SURABAYA</v>
          </cell>
          <cell r="E12" t="str">
            <v>ODC</v>
          </cell>
          <cell r="F12" t="str">
            <v>POP D</v>
          </cell>
          <cell r="H12">
            <v>1</v>
          </cell>
          <cell r="M12">
            <v>2</v>
          </cell>
          <cell r="N12">
            <v>1</v>
          </cell>
          <cell r="O12">
            <v>1</v>
          </cell>
        </row>
        <row r="13">
          <cell r="B13" t="str">
            <v>POP_1BYW001</v>
          </cell>
          <cell r="C13" t="str">
            <v>POP_1BYW001 DESA KETAPANG MINI ODC</v>
          </cell>
          <cell r="D13" t="str">
            <v>SBU SURABAYA</v>
          </cell>
          <cell r="E13" t="str">
            <v>Mini ODC</v>
          </cell>
          <cell r="F13" t="str">
            <v>POP D</v>
          </cell>
          <cell r="H13">
            <v>1</v>
          </cell>
          <cell r="O13">
            <v>1</v>
          </cell>
        </row>
        <row r="14">
          <cell r="B14" t="str">
            <v>POP_1BYW002</v>
          </cell>
          <cell r="C14" t="str">
            <v>POP_1BYW002 GENTENG UPJ PLN</v>
          </cell>
          <cell r="D14" t="str">
            <v>SBU SURABAYA</v>
          </cell>
          <cell r="E14" t="str">
            <v>Ruangan</v>
          </cell>
          <cell r="F14" t="str">
            <v>POP D</v>
          </cell>
          <cell r="H14">
            <v>1</v>
          </cell>
          <cell r="M14">
            <v>2</v>
          </cell>
          <cell r="O14">
            <v>1</v>
          </cell>
        </row>
        <row r="15">
          <cell r="B15" t="str">
            <v>POP_1BYW003</v>
          </cell>
          <cell r="C15" t="str">
            <v>POP_1BYW003 BANYUWANGI APJ PLN</v>
          </cell>
          <cell r="D15" t="str">
            <v>SBU SURABAYA</v>
          </cell>
          <cell r="E15" t="str">
            <v>Ruangan</v>
          </cell>
          <cell r="F15" t="str">
            <v>POP D</v>
          </cell>
          <cell r="H15">
            <v>1</v>
          </cell>
          <cell r="M15">
            <v>3</v>
          </cell>
          <cell r="O15">
            <v>1</v>
          </cell>
        </row>
        <row r="16">
          <cell r="B16" t="str">
            <v>POP_1BYW005</v>
          </cell>
          <cell r="C16" t="str">
            <v>POP_1BYW005 BANYUWANGI GI SHELTER PLN</v>
          </cell>
          <cell r="D16" t="str">
            <v>SBU SURABAYA</v>
          </cell>
          <cell r="E16" t="str">
            <v>Shelter</v>
          </cell>
          <cell r="F16" t="str">
            <v>POP B</v>
          </cell>
          <cell r="G16">
            <v>1</v>
          </cell>
          <cell r="H16">
            <v>1</v>
          </cell>
          <cell r="J16">
            <v>1</v>
          </cell>
          <cell r="O16">
            <v>1</v>
          </cell>
        </row>
        <row r="17">
          <cell r="B17" t="str">
            <v>POP_1BYW007</v>
          </cell>
          <cell r="C17" t="str">
            <v>POP_1BYW007 MUNCAR UPJ PLN</v>
          </cell>
          <cell r="D17" t="str">
            <v>SBU SURABAYA</v>
          </cell>
          <cell r="E17" t="str">
            <v>Ruangan</v>
          </cell>
          <cell r="F17" t="str">
            <v>POP D</v>
          </cell>
          <cell r="H17">
            <v>1</v>
          </cell>
          <cell r="O17">
            <v>1</v>
          </cell>
        </row>
        <row r="18">
          <cell r="B18" t="str">
            <v>POP_1BYW010</v>
          </cell>
          <cell r="C18" t="str">
            <v>POP_1BYW010 JAJAG UPJ PLN</v>
          </cell>
          <cell r="D18" t="str">
            <v>SBU SURABAYA</v>
          </cell>
          <cell r="E18" t="str">
            <v>Ruangan</v>
          </cell>
          <cell r="F18" t="str">
            <v>POP D</v>
          </cell>
          <cell r="H18">
            <v>1</v>
          </cell>
          <cell r="O18">
            <v>1</v>
          </cell>
        </row>
        <row r="19">
          <cell r="B19" t="str">
            <v>POP_1BYW016</v>
          </cell>
          <cell r="C19" t="str">
            <v>POP_1BYW016 ROGOJAMPI UPJ PLN</v>
          </cell>
          <cell r="D19" t="str">
            <v>SBU SURABAYA</v>
          </cell>
          <cell r="E19" t="str">
            <v>Ruangan</v>
          </cell>
          <cell r="F19" t="str">
            <v>POP D</v>
          </cell>
          <cell r="H19">
            <v>1</v>
          </cell>
          <cell r="O19">
            <v>1</v>
          </cell>
        </row>
        <row r="20">
          <cell r="B20" t="str">
            <v>POP_1GSK001</v>
          </cell>
          <cell r="C20" t="str">
            <v>POP_1GSK001 SEDAYU UPJ PLN ODC</v>
          </cell>
          <cell r="D20" t="str">
            <v>SBU SURABAYA</v>
          </cell>
          <cell r="E20" t="str">
            <v>ODC</v>
          </cell>
          <cell r="F20" t="str">
            <v>POP D</v>
          </cell>
          <cell r="H20">
            <v>1</v>
          </cell>
          <cell r="O20">
            <v>1</v>
          </cell>
        </row>
        <row r="21">
          <cell r="B21" t="str">
            <v>POP_1GSK002</v>
          </cell>
          <cell r="C21" t="str">
            <v>POP_1GSK002 GRESIK GITET PLN</v>
          </cell>
          <cell r="D21" t="str">
            <v>SBU SURABAYA</v>
          </cell>
          <cell r="E21" t="str">
            <v>Ruangan</v>
          </cell>
          <cell r="F21" t="str">
            <v>POP B</v>
          </cell>
        </row>
        <row r="22">
          <cell r="B22" t="str">
            <v>POP_1GSK003</v>
          </cell>
          <cell r="C22" t="str">
            <v>POP_1GSK003 BENJENG UP PLN</v>
          </cell>
          <cell r="D22" t="str">
            <v>SBU SURABAYA</v>
          </cell>
          <cell r="E22" t="str">
            <v>Rak 12U</v>
          </cell>
          <cell r="F22" t="str">
            <v>POP D</v>
          </cell>
        </row>
        <row r="23">
          <cell r="B23" t="str">
            <v>POP_1GSK004</v>
          </cell>
          <cell r="C23" t="str">
            <v>POP_1GSK004 GRESIK APJ SHELTER PLN</v>
          </cell>
          <cell r="D23" t="str">
            <v>SBU SURABAYA</v>
          </cell>
          <cell r="E23" t="str">
            <v>Shelter</v>
          </cell>
          <cell r="F23" t="str">
            <v>POP D</v>
          </cell>
          <cell r="H23">
            <v>1</v>
          </cell>
          <cell r="K23">
            <v>1</v>
          </cell>
          <cell r="M23">
            <v>2</v>
          </cell>
          <cell r="O23">
            <v>1</v>
          </cell>
        </row>
        <row r="24">
          <cell r="B24" t="str">
            <v>POP_1GSK007</v>
          </cell>
          <cell r="C24" t="str">
            <v>POP_1GSK007 KRIAN GITET PLC PLN</v>
          </cell>
          <cell r="D24" t="str">
            <v>SBU SURABAYA</v>
          </cell>
          <cell r="E24" t="str">
            <v>Ruangan</v>
          </cell>
          <cell r="F24" t="str">
            <v>POP D</v>
          </cell>
          <cell r="G24">
            <v>1</v>
          </cell>
        </row>
        <row r="25">
          <cell r="B25" t="str">
            <v>POP_1JBG001</v>
          </cell>
          <cell r="C25" t="str">
            <v>POP_1JBG001 MOJOAGUNG GI PLN</v>
          </cell>
          <cell r="D25" t="str">
            <v>SBU SURABAYA</v>
          </cell>
          <cell r="E25" t="str">
            <v>Shelter</v>
          </cell>
          <cell r="F25" t="str">
            <v>POP B</v>
          </cell>
          <cell r="G25">
            <v>1</v>
          </cell>
          <cell r="H25">
            <v>1</v>
          </cell>
          <cell r="I25">
            <v>1</v>
          </cell>
          <cell r="O25">
            <v>1</v>
          </cell>
        </row>
        <row r="26">
          <cell r="B26" t="str">
            <v>POP_1JBG002</v>
          </cell>
          <cell r="C26" t="str">
            <v>POP_1JBG002 NGORO UPJ ODC PLN</v>
          </cell>
          <cell r="D26" t="str">
            <v>SBU SURABAYA</v>
          </cell>
          <cell r="E26" t="str">
            <v>ODC</v>
          </cell>
          <cell r="F26" t="str">
            <v>POP D</v>
          </cell>
          <cell r="H26">
            <v>1</v>
          </cell>
          <cell r="O26">
            <v>1</v>
          </cell>
        </row>
        <row r="27">
          <cell r="B27" t="str">
            <v>POP_1JBG003</v>
          </cell>
          <cell r="C27" t="str">
            <v>POP_1JBG003 JOMBANG UPJ PLN</v>
          </cell>
          <cell r="D27" t="str">
            <v>SBU SURABAYA</v>
          </cell>
          <cell r="E27" t="str">
            <v>Ruangan</v>
          </cell>
          <cell r="F27" t="str">
            <v>POP D</v>
          </cell>
          <cell r="H27">
            <v>1</v>
          </cell>
          <cell r="O27">
            <v>1</v>
          </cell>
        </row>
        <row r="28">
          <cell r="B28" t="str">
            <v>POP_1JMR001</v>
          </cell>
          <cell r="C28" t="str">
            <v>POP_1JMR001 JEMBER GI PLN</v>
          </cell>
          <cell r="D28" t="str">
            <v>SBU SURABAYA</v>
          </cell>
          <cell r="E28" t="str">
            <v>Shelter</v>
          </cell>
          <cell r="F28" t="str">
            <v>POP B</v>
          </cell>
          <cell r="G28">
            <v>1</v>
          </cell>
          <cell r="H28">
            <v>1</v>
          </cell>
          <cell r="J28">
            <v>1</v>
          </cell>
          <cell r="O28">
            <v>1</v>
          </cell>
        </row>
        <row r="29">
          <cell r="B29" t="str">
            <v>POP_1JMR002</v>
          </cell>
          <cell r="C29" t="str">
            <v>POP_1JMR002 KALISAT UPJ PLN</v>
          </cell>
          <cell r="D29" t="str">
            <v>SBU SURABAYA</v>
          </cell>
          <cell r="E29" t="str">
            <v>Rak 12U</v>
          </cell>
          <cell r="F29" t="str">
            <v>POP D</v>
          </cell>
        </row>
        <row r="30">
          <cell r="B30" t="str">
            <v>POP_1JMR003</v>
          </cell>
          <cell r="C30" t="str">
            <v>POP_1JMR003 JEMBER APJ PLN</v>
          </cell>
          <cell r="D30" t="str">
            <v>SBU SURABAYA</v>
          </cell>
          <cell r="E30" t="str">
            <v>Ruangan</v>
          </cell>
          <cell r="F30" t="str">
            <v>POP D</v>
          </cell>
          <cell r="H30">
            <v>1</v>
          </cell>
          <cell r="O30">
            <v>1</v>
          </cell>
        </row>
        <row r="31">
          <cell r="B31" t="str">
            <v>POP_1JMR005</v>
          </cell>
          <cell r="C31" t="str">
            <v>POP_1JMR005 TANGGUL UPJ PLN</v>
          </cell>
          <cell r="D31" t="str">
            <v>SBU SURABAYA</v>
          </cell>
          <cell r="E31" t="str">
            <v>Rak 12U</v>
          </cell>
          <cell r="F31" t="str">
            <v>POP D</v>
          </cell>
        </row>
        <row r="32">
          <cell r="B32" t="str">
            <v>POP_1KDR001</v>
          </cell>
          <cell r="C32" t="str">
            <v>POP_1KDR001 BANARAN GI PLC PLN</v>
          </cell>
          <cell r="D32" t="str">
            <v>SBU SURABAYA</v>
          </cell>
          <cell r="E32" t="str">
            <v>Ruangan</v>
          </cell>
          <cell r="F32" t="str">
            <v>POP D</v>
          </cell>
        </row>
        <row r="33">
          <cell r="B33" t="str">
            <v>POP_1KDR002</v>
          </cell>
          <cell r="C33" t="str">
            <v>POP_1KDR002 BANARAN GI SHELTER PLN</v>
          </cell>
          <cell r="D33" t="str">
            <v>SBU SURABAYA</v>
          </cell>
          <cell r="E33" t="str">
            <v>Shelter</v>
          </cell>
          <cell r="F33" t="str">
            <v>POP B</v>
          </cell>
          <cell r="H33">
            <v>1</v>
          </cell>
          <cell r="J33">
            <v>1</v>
          </cell>
          <cell r="O33">
            <v>1</v>
          </cell>
        </row>
        <row r="34">
          <cell r="B34" t="str">
            <v>POP_1KDR003</v>
          </cell>
          <cell r="C34" t="str">
            <v>POP_1KDR003 PARE UPJ PLN</v>
          </cell>
          <cell r="D34" t="str">
            <v>SBU SURABAYA</v>
          </cell>
          <cell r="E34" t="str">
            <v>12U</v>
          </cell>
          <cell r="F34" t="str">
            <v>POP D</v>
          </cell>
        </row>
        <row r="35">
          <cell r="B35" t="str">
            <v>POP_1KDR004</v>
          </cell>
          <cell r="C35" t="str">
            <v>POP_1KDR004 KEDIRI APJ PLN</v>
          </cell>
          <cell r="D35" t="str">
            <v>SBU SURABAYA</v>
          </cell>
          <cell r="E35" t="str">
            <v>Ruangan</v>
          </cell>
          <cell r="F35" t="str">
            <v>POP D</v>
          </cell>
          <cell r="H35">
            <v>1</v>
          </cell>
          <cell r="O35">
            <v>1</v>
          </cell>
        </row>
        <row r="36">
          <cell r="B36" t="str">
            <v>POP_1KNR001</v>
          </cell>
          <cell r="C36" t="str">
            <v>POP_1KNR001 SRENGAT UPJ PLN</v>
          </cell>
          <cell r="D36" t="str">
            <v>SBU SURABAYA</v>
          </cell>
          <cell r="E36" t="str">
            <v>Rak 12U</v>
          </cell>
          <cell r="F36" t="str">
            <v>POP D</v>
          </cell>
        </row>
        <row r="37">
          <cell r="B37" t="str">
            <v>POP_1KNR002</v>
          </cell>
          <cell r="C37" t="str">
            <v>POP_1KNR002 WLINGI GI SHELTER PLN</v>
          </cell>
          <cell r="D37" t="str">
            <v>SBU SURABAYA</v>
          </cell>
          <cell r="E37" t="str">
            <v>Shelter</v>
          </cell>
          <cell r="F37" t="str">
            <v>POP D</v>
          </cell>
          <cell r="G37">
            <v>1</v>
          </cell>
          <cell r="H37">
            <v>1</v>
          </cell>
          <cell r="J37">
            <v>1</v>
          </cell>
          <cell r="O37">
            <v>1</v>
          </cell>
        </row>
        <row r="38">
          <cell r="B38" t="str">
            <v>POP_1KNR005</v>
          </cell>
          <cell r="C38" t="str">
            <v>POP_1KNR005 WLINGI UPJ PLN</v>
          </cell>
          <cell r="D38" t="str">
            <v>SBU SURABAYA</v>
          </cell>
          <cell r="E38" t="str">
            <v>Ruangan</v>
          </cell>
          <cell r="F38" t="str">
            <v>POP D</v>
          </cell>
          <cell r="H38">
            <v>1</v>
          </cell>
          <cell r="O38">
            <v>1</v>
          </cell>
        </row>
        <row r="39">
          <cell r="B39" t="str">
            <v>POP_1KNR006</v>
          </cell>
          <cell r="C39" t="str">
            <v>POP_1KNR006 KANIGORO KANTOR LURAH MINI ODC</v>
          </cell>
          <cell r="D39" t="str">
            <v>SBU SURABAYA</v>
          </cell>
          <cell r="E39" t="str">
            <v>Mini ODC</v>
          </cell>
          <cell r="F39" t="str">
            <v>POP D</v>
          </cell>
          <cell r="H39">
            <v>1</v>
          </cell>
          <cell r="O39">
            <v>1</v>
          </cell>
        </row>
        <row r="40">
          <cell r="B40" t="str">
            <v>POP_1KNR007</v>
          </cell>
          <cell r="C40" t="str">
            <v>POP_1KNR007 KESAMBEN KANTOR CAMAT MINI ODC</v>
          </cell>
          <cell r="D40" t="str">
            <v>SBU SURABAYA</v>
          </cell>
          <cell r="E40" t="str">
            <v>Mini ODC</v>
          </cell>
          <cell r="F40" t="str">
            <v>POP D</v>
          </cell>
          <cell r="H40">
            <v>1</v>
          </cell>
          <cell r="O40">
            <v>1</v>
          </cell>
        </row>
        <row r="41">
          <cell r="B41" t="str">
            <v>POP_1KNR008</v>
          </cell>
          <cell r="C41" t="str">
            <v>POP_1KNR008 WLINGI KANTOR PENGUJIAN KENDARAAN BERMOTOR MINI ODC</v>
          </cell>
          <cell r="D41" t="str">
            <v>SBU SURABAYA</v>
          </cell>
          <cell r="E41" t="str">
            <v>Mini ODC</v>
          </cell>
          <cell r="F41" t="str">
            <v>POP D</v>
          </cell>
          <cell r="H41">
            <v>1</v>
          </cell>
          <cell r="O41">
            <v>1</v>
          </cell>
        </row>
        <row r="42">
          <cell r="B42" t="str">
            <v>POP_1KNR009</v>
          </cell>
          <cell r="C42" t="str">
            <v>POP_1KNR009 BINANGUN KANTOR CAMAT MINI ODC</v>
          </cell>
          <cell r="D42" t="str">
            <v>SBU SURABAYA</v>
          </cell>
          <cell r="E42" t="str">
            <v>Mini ODC</v>
          </cell>
          <cell r="F42" t="str">
            <v>POP D</v>
          </cell>
          <cell r="H42">
            <v>1</v>
          </cell>
          <cell r="O42">
            <v>1</v>
          </cell>
        </row>
        <row r="43">
          <cell r="B43" t="str">
            <v>POP_1KNR010</v>
          </cell>
          <cell r="C43" t="str">
            <v>POP_1KNR010 KALIPANG KANTOR LURAH MINI ODC</v>
          </cell>
          <cell r="D43" t="str">
            <v>SBU SURABAYA</v>
          </cell>
          <cell r="E43" t="str">
            <v>Mini ODC</v>
          </cell>
          <cell r="F43" t="str">
            <v>POP D</v>
          </cell>
          <cell r="H43">
            <v>1</v>
          </cell>
          <cell r="O43">
            <v>1</v>
          </cell>
        </row>
        <row r="44">
          <cell r="B44" t="str">
            <v>POP_1KNR011</v>
          </cell>
          <cell r="C44" t="str">
            <v>POP_1KNR011 TOGOGAN KANTOR LURAH MINI ODC</v>
          </cell>
          <cell r="D44" t="str">
            <v>SBU SURABAYA</v>
          </cell>
          <cell r="E44" t="str">
            <v>Mini ODC</v>
          </cell>
          <cell r="F44" t="str">
            <v>POP D</v>
          </cell>
          <cell r="H44">
            <v>1</v>
          </cell>
          <cell r="O44">
            <v>1</v>
          </cell>
        </row>
        <row r="45">
          <cell r="B45" t="str">
            <v>POP_1KPN002</v>
          </cell>
          <cell r="C45" t="str">
            <v>POP_1KPN002 DAMPIT UPJ PLN</v>
          </cell>
          <cell r="D45" t="str">
            <v>SBU SURABAYA</v>
          </cell>
          <cell r="E45" t="str">
            <v>Rak 12U</v>
          </cell>
          <cell r="F45" t="str">
            <v>POP D</v>
          </cell>
        </row>
        <row r="46">
          <cell r="B46" t="str">
            <v>POP_1KPN003</v>
          </cell>
          <cell r="C46" t="str">
            <v>POP_1KPN003 KEPANJEN UPJ PLN ODC</v>
          </cell>
          <cell r="D46" t="str">
            <v>SBU SURABAYA</v>
          </cell>
          <cell r="E46" t="str">
            <v>ODC</v>
          </cell>
          <cell r="F46" t="str">
            <v>POP D</v>
          </cell>
          <cell r="H46">
            <v>1</v>
          </cell>
          <cell r="M46">
            <v>2</v>
          </cell>
          <cell r="O46">
            <v>1</v>
          </cell>
        </row>
        <row r="47">
          <cell r="B47" t="str">
            <v>POP_1KPN004</v>
          </cell>
          <cell r="C47" t="str">
            <v>POP_1KPN004 LAWANG UPJ PLN</v>
          </cell>
          <cell r="D47" t="str">
            <v>SBU SURABAYA</v>
          </cell>
          <cell r="E47" t="str">
            <v>Mini ODC</v>
          </cell>
          <cell r="F47" t="str">
            <v>POP D</v>
          </cell>
          <cell r="H47">
            <v>1</v>
          </cell>
          <cell r="O47">
            <v>1</v>
          </cell>
        </row>
        <row r="48">
          <cell r="B48" t="str">
            <v>POP_1KPN011</v>
          </cell>
          <cell r="C48" t="str">
            <v>POP_1KPN011 BLIMBING UPJ PLN</v>
          </cell>
          <cell r="D48" t="str">
            <v>SBU SURABAYA</v>
          </cell>
          <cell r="E48" t="str">
            <v>Mini ODC</v>
          </cell>
          <cell r="F48" t="str">
            <v>POP D</v>
          </cell>
          <cell r="H48">
            <v>1</v>
          </cell>
          <cell r="O48">
            <v>1</v>
          </cell>
        </row>
        <row r="49">
          <cell r="B49" t="str">
            <v>POP_1KPN016</v>
          </cell>
          <cell r="C49" t="str">
            <v>POP_1KPN016 LAWANG GI SHELTER PLN</v>
          </cell>
          <cell r="D49" t="str">
            <v>SBU SURABAYA</v>
          </cell>
          <cell r="E49" t="str">
            <v>Shelter</v>
          </cell>
          <cell r="F49" t="str">
            <v>POP B</v>
          </cell>
          <cell r="G49">
            <v>1</v>
          </cell>
          <cell r="H49">
            <v>1</v>
          </cell>
          <cell r="J49">
            <v>1</v>
          </cell>
          <cell r="M49">
            <v>4</v>
          </cell>
          <cell r="O49">
            <v>1</v>
          </cell>
        </row>
        <row r="50">
          <cell r="B50" t="str">
            <v>POP_1KRS001</v>
          </cell>
          <cell r="C50" t="str">
            <v>POP_1KRS001 PAITON GITET GI SHELTER PLN</v>
          </cell>
          <cell r="D50" t="str">
            <v>SBU SURABAYA</v>
          </cell>
          <cell r="E50" t="str">
            <v>Shelter</v>
          </cell>
          <cell r="F50" t="str">
            <v>POP B</v>
          </cell>
          <cell r="G50">
            <v>1</v>
          </cell>
          <cell r="H50">
            <v>1</v>
          </cell>
          <cell r="J50">
            <v>1</v>
          </cell>
          <cell r="M50">
            <v>4</v>
          </cell>
          <cell r="O50">
            <v>1</v>
          </cell>
        </row>
        <row r="51">
          <cell r="B51" t="str">
            <v>POP_1KRS002</v>
          </cell>
          <cell r="C51" t="str">
            <v>POP_1KRS002 PAITON GITET PLC PLN</v>
          </cell>
          <cell r="D51" t="str">
            <v>SBU SURABAYA</v>
          </cell>
          <cell r="E51" t="str">
            <v>Ruangan</v>
          </cell>
          <cell r="F51" t="str">
            <v>POP B</v>
          </cell>
        </row>
        <row r="52">
          <cell r="B52" t="str">
            <v>POP_1KRS003</v>
          </cell>
          <cell r="C52" t="str">
            <v>POP_1KRS003 KRAKSAAN UPJ PLN</v>
          </cell>
          <cell r="D52" t="str">
            <v>SBU SURABAYA</v>
          </cell>
          <cell r="E52" t="str">
            <v>Rak 12U</v>
          </cell>
          <cell r="F52" t="str">
            <v>POP D</v>
          </cell>
        </row>
        <row r="53">
          <cell r="B53" t="str">
            <v>POP_1KTP001</v>
          </cell>
          <cell r="C53" t="str">
            <v>POP_1KTP001 KETAPANG UPJ PLN</v>
          </cell>
          <cell r="D53" t="str">
            <v>SBU SURABAYA</v>
          </cell>
          <cell r="E53" t="str">
            <v>Ruangan</v>
          </cell>
          <cell r="F53" t="str">
            <v>POP D</v>
          </cell>
          <cell r="H53">
            <v>1</v>
          </cell>
          <cell r="O53">
            <v>1</v>
          </cell>
        </row>
        <row r="54">
          <cell r="B54" t="str">
            <v>POP_1LMG001</v>
          </cell>
          <cell r="C54" t="str">
            <v>POP_1LMG001 BRONDONG UPJ PLN</v>
          </cell>
          <cell r="D54" t="str">
            <v>SBU SURABAYA</v>
          </cell>
          <cell r="E54" t="str">
            <v>ODC</v>
          </cell>
          <cell r="F54" t="str">
            <v>POP D</v>
          </cell>
          <cell r="H54">
            <v>1</v>
          </cell>
          <cell r="O54">
            <v>1</v>
          </cell>
        </row>
        <row r="55">
          <cell r="B55" t="str">
            <v>POP_1LMG002</v>
          </cell>
          <cell r="C55" t="str">
            <v>POP_1LMG002 LAMONGAN UPJ SHELTER PLN</v>
          </cell>
          <cell r="D55" t="str">
            <v>SBU SURABAYA</v>
          </cell>
          <cell r="E55" t="str">
            <v>Shelter</v>
          </cell>
          <cell r="F55" t="str">
            <v>POP D</v>
          </cell>
          <cell r="H55">
            <v>1</v>
          </cell>
          <cell r="O55">
            <v>1</v>
          </cell>
        </row>
        <row r="56">
          <cell r="B56" t="str">
            <v>POP_1LMG003</v>
          </cell>
          <cell r="C56" t="str">
            <v>POP_1LMG003 NGIMBANG PLC PLN</v>
          </cell>
          <cell r="D56" t="str">
            <v>SBU SURABAYA</v>
          </cell>
          <cell r="E56" t="str">
            <v>Ruangan</v>
          </cell>
          <cell r="F56" t="str">
            <v>POP D</v>
          </cell>
        </row>
        <row r="57">
          <cell r="B57" t="str">
            <v>POP_1LMJ001</v>
          </cell>
          <cell r="C57" t="str">
            <v>POP_1LMJ001 LUMAJANG GI SHELTER PLN</v>
          </cell>
          <cell r="D57" t="str">
            <v>SBU SURABAYA</v>
          </cell>
          <cell r="E57" t="str">
            <v>Shelter</v>
          </cell>
          <cell r="F57" t="str">
            <v>POP B</v>
          </cell>
          <cell r="G57">
            <v>1</v>
          </cell>
          <cell r="H57">
            <v>1</v>
          </cell>
          <cell r="J57">
            <v>1</v>
          </cell>
          <cell r="O57">
            <v>1</v>
          </cell>
        </row>
        <row r="58">
          <cell r="B58" t="str">
            <v>POP_1MAD001</v>
          </cell>
          <cell r="C58" t="str">
            <v>POP_1MAD001 MADIUN APJ PLN</v>
          </cell>
          <cell r="D58" t="str">
            <v>SBU SURABAYA</v>
          </cell>
          <cell r="E58" t="str">
            <v>Ruangan</v>
          </cell>
          <cell r="F58" t="str">
            <v>POP B</v>
          </cell>
          <cell r="H58">
            <v>1</v>
          </cell>
          <cell r="K58">
            <v>1</v>
          </cell>
          <cell r="M58">
            <v>2</v>
          </cell>
          <cell r="O58">
            <v>1</v>
          </cell>
        </row>
        <row r="59">
          <cell r="B59" t="str">
            <v>POP_1MGT001</v>
          </cell>
          <cell r="C59" t="str">
            <v>POP_1MGT001 MAGETAN UPJ PLN</v>
          </cell>
          <cell r="D59" t="str">
            <v>SBU SURABAYA</v>
          </cell>
          <cell r="E59" t="str">
            <v>Rak 12U</v>
          </cell>
          <cell r="F59" t="str">
            <v>POP D</v>
          </cell>
        </row>
        <row r="60">
          <cell r="B60" t="str">
            <v>POP_1MJK001</v>
          </cell>
          <cell r="C60" t="str">
            <v>POP_1MJK001 KRIAN GITET SHELTER PLN</v>
          </cell>
          <cell r="D60" t="str">
            <v>SBU SURABAYA</v>
          </cell>
          <cell r="E60" t="str">
            <v>Shelter</v>
          </cell>
          <cell r="F60" t="str">
            <v>POP B</v>
          </cell>
          <cell r="G60">
            <v>1</v>
          </cell>
          <cell r="H60">
            <v>1</v>
          </cell>
          <cell r="O60">
            <v>1</v>
          </cell>
        </row>
        <row r="61">
          <cell r="B61" t="str">
            <v>POP_1MJK002</v>
          </cell>
          <cell r="C61" t="str">
            <v>POP_1MJK002 MOJOSARI UP PLN</v>
          </cell>
          <cell r="D61" t="str">
            <v>SBU SURABAYA</v>
          </cell>
          <cell r="E61" t="str">
            <v>Ruangan</v>
          </cell>
          <cell r="F61" t="str">
            <v>POP D</v>
          </cell>
          <cell r="H61">
            <v>1</v>
          </cell>
          <cell r="O61">
            <v>1</v>
          </cell>
        </row>
        <row r="62">
          <cell r="B62" t="str">
            <v>POP_1MJK003</v>
          </cell>
          <cell r="C62" t="str">
            <v>POP_1MJK003 MOJOKERTO APJ PLN</v>
          </cell>
          <cell r="D62" t="str">
            <v>SBU SURABAYA</v>
          </cell>
          <cell r="E62" t="str">
            <v>Shelter</v>
          </cell>
          <cell r="F62" t="str">
            <v>POP D</v>
          </cell>
          <cell r="H62">
            <v>1</v>
          </cell>
          <cell r="M62">
            <v>2</v>
          </cell>
          <cell r="O62">
            <v>1</v>
          </cell>
        </row>
        <row r="63">
          <cell r="B63" t="str">
            <v>POP_1MJY001</v>
          </cell>
          <cell r="C63" t="str">
            <v>POP_1MJY001 CARUBAN UPJ PLN</v>
          </cell>
          <cell r="D63" t="str">
            <v>SBU SURABAYA</v>
          </cell>
          <cell r="E63" t="str">
            <v>ODC</v>
          </cell>
          <cell r="F63" t="str">
            <v>POP D</v>
          </cell>
          <cell r="H63">
            <v>1</v>
          </cell>
          <cell r="O63">
            <v>1</v>
          </cell>
        </row>
        <row r="64">
          <cell r="B64" t="str">
            <v>POP_1MJY002</v>
          </cell>
          <cell r="C64" t="str">
            <v>POP_1MJY002 DOLOPO UPJ PLN</v>
          </cell>
          <cell r="D64" t="str">
            <v>SBU SURABAYA</v>
          </cell>
          <cell r="E64" t="str">
            <v>Rak 12U</v>
          </cell>
          <cell r="F64" t="str">
            <v>POP D</v>
          </cell>
        </row>
        <row r="65">
          <cell r="B65" t="str">
            <v>POP_1MLG001</v>
          </cell>
          <cell r="C65" t="str">
            <v>POP_1MLG001 NGANTANG UP PLN</v>
          </cell>
          <cell r="D65" t="str">
            <v>SBU SURABAYA</v>
          </cell>
          <cell r="E65" t="str">
            <v>Ruangan</v>
          </cell>
          <cell r="F65" t="str">
            <v>POP D</v>
          </cell>
          <cell r="H65">
            <v>1</v>
          </cell>
          <cell r="O65">
            <v>1</v>
          </cell>
        </row>
        <row r="66">
          <cell r="B66" t="str">
            <v>POP_1MLG003</v>
          </cell>
          <cell r="C66" t="str">
            <v>POP_1MLG003 MALANG APJ PLN</v>
          </cell>
          <cell r="D66" t="str">
            <v>SBU SURABAYA</v>
          </cell>
          <cell r="E66" t="str">
            <v>Ruangan</v>
          </cell>
          <cell r="F66" t="str">
            <v>POP B</v>
          </cell>
          <cell r="H66">
            <v>1</v>
          </cell>
          <cell r="K66">
            <v>1</v>
          </cell>
          <cell r="M66">
            <v>4</v>
          </cell>
          <cell r="O66">
            <v>1</v>
          </cell>
        </row>
        <row r="67">
          <cell r="B67" t="str">
            <v>POP_1MLG009</v>
          </cell>
          <cell r="C67" t="str">
            <v>POP_1MLG009 KEBON AGUNG GI SHELTER PLN</v>
          </cell>
          <cell r="D67" t="str">
            <v>SBU SURABAYA</v>
          </cell>
          <cell r="E67" t="str">
            <v>Shelter</v>
          </cell>
          <cell r="F67" t="str">
            <v>POP D</v>
          </cell>
          <cell r="G67">
            <v>1</v>
          </cell>
          <cell r="H67">
            <v>1</v>
          </cell>
          <cell r="J67">
            <v>1</v>
          </cell>
          <cell r="O67">
            <v>1</v>
          </cell>
        </row>
        <row r="68">
          <cell r="B68" t="str">
            <v>POP_1NGW001</v>
          </cell>
          <cell r="C68" t="str">
            <v>POP_1NGW001 NGAWI GI SHELTER PLN</v>
          </cell>
          <cell r="D68" t="str">
            <v>SBU SURABAYA</v>
          </cell>
          <cell r="E68" t="str">
            <v>Shelter</v>
          </cell>
          <cell r="F68" t="str">
            <v>POP B</v>
          </cell>
          <cell r="G68">
            <v>1</v>
          </cell>
          <cell r="H68">
            <v>1</v>
          </cell>
          <cell r="I68">
            <v>1</v>
          </cell>
          <cell r="O68">
            <v>1</v>
          </cell>
        </row>
        <row r="69">
          <cell r="B69" t="str">
            <v>POP_1NGW002</v>
          </cell>
          <cell r="C69" t="str">
            <v>POP_1NGW002 NGAWI UP PLN</v>
          </cell>
          <cell r="D69" t="str">
            <v>SBU SURABAYA</v>
          </cell>
          <cell r="E69" t="str">
            <v>Mini ODC</v>
          </cell>
          <cell r="F69" t="str">
            <v>POP D</v>
          </cell>
          <cell r="H69">
            <v>1</v>
          </cell>
          <cell r="O69">
            <v>1</v>
          </cell>
        </row>
        <row r="70">
          <cell r="B70" t="str">
            <v>POP_1NGW003</v>
          </cell>
          <cell r="C70" t="str">
            <v>POP_1NGW003 MANTINGAN UPJ PLN</v>
          </cell>
          <cell r="D70" t="str">
            <v>SBU SURABAYA</v>
          </cell>
          <cell r="E70" t="str">
            <v>Mini ODC + Rak 12U</v>
          </cell>
          <cell r="F70" t="str">
            <v>POP D</v>
          </cell>
          <cell r="H70">
            <v>1</v>
          </cell>
          <cell r="O70">
            <v>1</v>
          </cell>
        </row>
        <row r="71">
          <cell r="B71" t="str">
            <v>POP_1NJK001</v>
          </cell>
          <cell r="C71" t="str">
            <v>POP_1NJK001 NGANJUK UP PLN</v>
          </cell>
          <cell r="D71" t="str">
            <v>SBU SURABAYA</v>
          </cell>
          <cell r="E71" t="str">
            <v>Ruangan</v>
          </cell>
          <cell r="F71" t="str">
            <v>POP D</v>
          </cell>
          <cell r="H71">
            <v>1</v>
          </cell>
          <cell r="K71">
            <v>1</v>
          </cell>
          <cell r="M71">
            <v>2</v>
          </cell>
          <cell r="O71">
            <v>1</v>
          </cell>
        </row>
        <row r="72">
          <cell r="B72" t="str">
            <v>POP_1NJK002</v>
          </cell>
          <cell r="C72" t="str">
            <v>POP_1NJK002 KERTOSONO UP PLN ODC</v>
          </cell>
          <cell r="D72" t="str">
            <v>SBU SURABAYA</v>
          </cell>
          <cell r="E72" t="str">
            <v>ODC</v>
          </cell>
          <cell r="F72" t="str">
            <v>POP D</v>
          </cell>
          <cell r="H72">
            <v>1</v>
          </cell>
          <cell r="K72">
            <v>1</v>
          </cell>
          <cell r="M72">
            <v>2</v>
          </cell>
          <cell r="O72">
            <v>1</v>
          </cell>
        </row>
        <row r="73">
          <cell r="B73" t="str">
            <v>POP_1PBL001</v>
          </cell>
          <cell r="C73" t="str">
            <v>POP_1PBL001 PROBOLINGGO GI PLN</v>
          </cell>
          <cell r="D73" t="str">
            <v>SBU SURABAYA</v>
          </cell>
          <cell r="E73" t="str">
            <v>Shelter</v>
          </cell>
          <cell r="F73" t="str">
            <v>POP B</v>
          </cell>
          <cell r="G73">
            <v>1</v>
          </cell>
          <cell r="H73">
            <v>1</v>
          </cell>
          <cell r="J73">
            <v>1</v>
          </cell>
          <cell r="M73">
            <v>4</v>
          </cell>
          <cell r="O73">
            <v>1</v>
          </cell>
        </row>
        <row r="74">
          <cell r="B74" t="str">
            <v>POP_1PCT001</v>
          </cell>
          <cell r="C74" t="str">
            <v>POP_1PCT001 PACITAN UPJ PLN ODC</v>
          </cell>
          <cell r="D74" t="str">
            <v>SBU SURABAYA</v>
          </cell>
          <cell r="E74" t="str">
            <v>ODC</v>
          </cell>
          <cell r="F74" t="str">
            <v>POP D</v>
          </cell>
          <cell r="H74">
            <v>1</v>
          </cell>
          <cell r="N74">
            <v>1</v>
          </cell>
          <cell r="O74">
            <v>1</v>
          </cell>
        </row>
        <row r="75">
          <cell r="B75" t="str">
            <v>POP_1PMK001</v>
          </cell>
          <cell r="C75" t="str">
            <v>POP_1PMK001 PAMEKASAN APJ PLN</v>
          </cell>
          <cell r="D75" t="str">
            <v>SBU SURABAYA</v>
          </cell>
          <cell r="E75" t="str">
            <v>Ruangan</v>
          </cell>
          <cell r="F75" t="str">
            <v>POP D</v>
          </cell>
          <cell r="H75">
            <v>1</v>
          </cell>
          <cell r="O75">
            <v>1</v>
          </cell>
        </row>
        <row r="76">
          <cell r="B76" t="str">
            <v>POP_1PMK002</v>
          </cell>
          <cell r="C76" t="str">
            <v>POP_1PMK002 PAMEKASAN GI SHELTER PLN</v>
          </cell>
          <cell r="D76" t="str">
            <v>SBU SURABAYA</v>
          </cell>
          <cell r="E76" t="str">
            <v>Shelter</v>
          </cell>
          <cell r="F76" t="str">
            <v>POP D</v>
          </cell>
          <cell r="G76">
            <v>1</v>
          </cell>
          <cell r="H76">
            <v>1</v>
          </cell>
          <cell r="I76">
            <v>1</v>
          </cell>
          <cell r="O76">
            <v>1</v>
          </cell>
        </row>
        <row r="77">
          <cell r="B77" t="str">
            <v>POP_1PMK006</v>
          </cell>
          <cell r="C77" t="str">
            <v>POP_1PMK006 BATUMARMAR UPJ PLN</v>
          </cell>
          <cell r="D77" t="str">
            <v>SBU SURABAYA</v>
          </cell>
          <cell r="E77" t="str">
            <v>Ruangan</v>
          </cell>
          <cell r="F77" t="str">
            <v>POP D</v>
          </cell>
          <cell r="H77">
            <v>1</v>
          </cell>
          <cell r="O77">
            <v>1</v>
          </cell>
        </row>
        <row r="78">
          <cell r="B78" t="str">
            <v>POP_1PNG002</v>
          </cell>
          <cell r="C78" t="str">
            <v>POP_1PNG002 PONOROGO APJ PLN</v>
          </cell>
          <cell r="D78" t="str">
            <v>SBU SURABAYA</v>
          </cell>
          <cell r="E78" t="str">
            <v>Ruangan</v>
          </cell>
          <cell r="F78" t="str">
            <v>POP D</v>
          </cell>
          <cell r="H78">
            <v>1</v>
          </cell>
          <cell r="O78">
            <v>1</v>
          </cell>
        </row>
        <row r="79">
          <cell r="B79" t="str">
            <v>POP_1PSN001</v>
          </cell>
          <cell r="C79" t="str">
            <v>POP_1PSN001 PASURUAN APJ PLN</v>
          </cell>
          <cell r="D79" t="str">
            <v>SBU SURABAYA</v>
          </cell>
          <cell r="E79" t="str">
            <v>Ruangan</v>
          </cell>
          <cell r="F79" t="str">
            <v>POP D</v>
          </cell>
          <cell r="H79">
            <v>1</v>
          </cell>
          <cell r="O79">
            <v>1</v>
          </cell>
        </row>
        <row r="80">
          <cell r="B80" t="str">
            <v>POP_1PSN003</v>
          </cell>
          <cell r="C80" t="str">
            <v>POP_1PSN003 GONDANG WETAN GI SHELTER PLN</v>
          </cell>
          <cell r="D80" t="str">
            <v>SBU SURABAYA</v>
          </cell>
          <cell r="E80" t="str">
            <v>Shelter</v>
          </cell>
          <cell r="F80" t="str">
            <v>POP D</v>
          </cell>
          <cell r="G80">
            <v>1</v>
          </cell>
          <cell r="H80">
            <v>1</v>
          </cell>
          <cell r="I80">
            <v>1</v>
          </cell>
          <cell r="O80">
            <v>1</v>
          </cell>
        </row>
        <row r="81">
          <cell r="B81" t="str">
            <v>POP_1PSR001</v>
          </cell>
          <cell r="C81" t="str">
            <v>POP_1PSR001 GRATI GITET PLN</v>
          </cell>
          <cell r="D81" t="str">
            <v>SBU SURABAYA</v>
          </cell>
          <cell r="E81" t="str">
            <v>Ruangan</v>
          </cell>
          <cell r="F81" t="str">
            <v>POP B</v>
          </cell>
          <cell r="G81">
            <v>1</v>
          </cell>
          <cell r="H81">
            <v>1</v>
          </cell>
          <cell r="O81">
            <v>1</v>
          </cell>
        </row>
        <row r="82">
          <cell r="B82" t="str">
            <v>POP_1PSR002</v>
          </cell>
          <cell r="C82" t="str">
            <v>POP_1PSR002 BANGIL GI PLC PLN</v>
          </cell>
          <cell r="D82" t="str">
            <v>SBU SURABAYA</v>
          </cell>
          <cell r="E82" t="str">
            <v>Ruangan</v>
          </cell>
          <cell r="F82" t="str">
            <v>POP B</v>
          </cell>
          <cell r="G82">
            <v>1</v>
          </cell>
        </row>
        <row r="83">
          <cell r="B83" t="str">
            <v>POP_1PSR003</v>
          </cell>
          <cell r="C83" t="str">
            <v>POP_1PSR003 PASURUAN REPEATER SHELTER</v>
          </cell>
          <cell r="D83" t="str">
            <v>SBU SURABAYA</v>
          </cell>
          <cell r="E83" t="str">
            <v>Shelter</v>
          </cell>
          <cell r="F83" t="str">
            <v>POP B</v>
          </cell>
          <cell r="G83">
            <v>1</v>
          </cell>
          <cell r="H83">
            <v>1</v>
          </cell>
          <cell r="I83">
            <v>1</v>
          </cell>
          <cell r="O83">
            <v>1</v>
          </cell>
        </row>
        <row r="84">
          <cell r="B84" t="str">
            <v>POP_1PSR004</v>
          </cell>
          <cell r="C84" t="str">
            <v>POP_1PSR004 BANGIL GI SHELTER PLN</v>
          </cell>
          <cell r="D84" t="str">
            <v>SBU SURABAYA</v>
          </cell>
          <cell r="E84" t="str">
            <v>Shelter</v>
          </cell>
          <cell r="F84" t="str">
            <v>POP D</v>
          </cell>
          <cell r="H84">
            <v>1</v>
          </cell>
          <cell r="O84">
            <v>1</v>
          </cell>
        </row>
        <row r="85">
          <cell r="B85" t="str">
            <v>POP_1PSR005</v>
          </cell>
          <cell r="C85" t="str">
            <v>POP_1PSR005 UDIKLAT PANDAAN PLN</v>
          </cell>
          <cell r="D85" t="str">
            <v>SBU SURABAYA</v>
          </cell>
          <cell r="E85" t="str">
            <v>Ruangan</v>
          </cell>
          <cell r="F85" t="str">
            <v>POP D</v>
          </cell>
          <cell r="H85">
            <v>1</v>
          </cell>
          <cell r="O85">
            <v>1</v>
          </cell>
        </row>
        <row r="86">
          <cell r="B86" t="str">
            <v>POP_1PSR006</v>
          </cell>
          <cell r="C86" t="str">
            <v>POP_1PSR006 GRATI UPJ PLN</v>
          </cell>
          <cell r="D86" t="str">
            <v>SBU SURABAYA</v>
          </cell>
          <cell r="E86" t="str">
            <v>Rak 12U</v>
          </cell>
          <cell r="F86" t="str">
            <v>POP D</v>
          </cell>
        </row>
        <row r="87">
          <cell r="B87" t="str">
            <v>POP_1PSR018</v>
          </cell>
          <cell r="C87" t="str">
            <v>POP_1PSR018 GRATI SHELTER GITET PLN</v>
          </cell>
          <cell r="D87" t="str">
            <v>SBU SURABAYA</v>
          </cell>
          <cell r="E87" t="str">
            <v>Shelter</v>
          </cell>
          <cell r="F87" t="str">
            <v>POP D</v>
          </cell>
          <cell r="G87">
            <v>1</v>
          </cell>
          <cell r="H87">
            <v>1</v>
          </cell>
          <cell r="I87">
            <v>1</v>
          </cell>
          <cell r="O87">
            <v>1</v>
          </cell>
        </row>
        <row r="88">
          <cell r="B88" t="str">
            <v>POP_1SBY001</v>
          </cell>
          <cell r="C88" t="str">
            <v>POP_1SBY001 SAWAHAN GIS PLC PLN</v>
          </cell>
          <cell r="D88" t="str">
            <v>SBU SURABAYA</v>
          </cell>
          <cell r="E88" t="str">
            <v>Ruangan</v>
          </cell>
          <cell r="F88" t="str">
            <v>POP D</v>
          </cell>
        </row>
        <row r="89">
          <cell r="B89" t="str">
            <v>POP_1SBY002</v>
          </cell>
          <cell r="C89" t="str">
            <v>POP_1SBY002 KETINTANG PJB PLN</v>
          </cell>
          <cell r="D89" t="str">
            <v>SBU SURABAYA</v>
          </cell>
          <cell r="E89" t="str">
            <v>Ruangan</v>
          </cell>
          <cell r="F89" t="str">
            <v>POP B</v>
          </cell>
          <cell r="H89">
            <v>1</v>
          </cell>
          <cell r="O89">
            <v>1</v>
          </cell>
        </row>
        <row r="90">
          <cell r="B90" t="str">
            <v>POP_1SBY003</v>
          </cell>
          <cell r="C90" t="str">
            <v>POP_1SBY003 INTILAND LT.5</v>
          </cell>
          <cell r="D90" t="str">
            <v>SBU SURABAYA</v>
          </cell>
          <cell r="E90" t="str">
            <v>Ruangan</v>
          </cell>
          <cell r="F90" t="str">
            <v>POP B</v>
          </cell>
          <cell r="H90">
            <v>1</v>
          </cell>
          <cell r="O90">
            <v>1</v>
          </cell>
        </row>
        <row r="91">
          <cell r="B91" t="str">
            <v>POP_1SBY004</v>
          </cell>
          <cell r="C91" t="str">
            <v>POP_1SBY004 RUNGKUT UPJ PLN</v>
          </cell>
          <cell r="D91" t="str">
            <v>SBU SURABAYA</v>
          </cell>
          <cell r="E91" t="str">
            <v>12U</v>
          </cell>
          <cell r="F91" t="str">
            <v>POP D</v>
          </cell>
          <cell r="G91">
            <v>1</v>
          </cell>
        </row>
        <row r="92">
          <cell r="B92" t="str">
            <v>POP_1SBY005</v>
          </cell>
          <cell r="C92" t="str">
            <v>POP_1SBY005 DUKUH KUPANG UPJ PLN</v>
          </cell>
          <cell r="D92" t="str">
            <v>SBU SURABAYA</v>
          </cell>
          <cell r="E92" t="str">
            <v>Shelter</v>
          </cell>
          <cell r="F92" t="str">
            <v>POP D</v>
          </cell>
          <cell r="H92">
            <v>1</v>
          </cell>
          <cell r="O92">
            <v>1</v>
          </cell>
        </row>
        <row r="93">
          <cell r="B93" t="str">
            <v>POP_1SBY006</v>
          </cell>
          <cell r="C93" t="str">
            <v>POP_1SBY006 PLOSO UPJ PLN ODC</v>
          </cell>
          <cell r="D93" t="str">
            <v>SBU SURABAYA</v>
          </cell>
          <cell r="E93" t="str">
            <v>ODC</v>
          </cell>
          <cell r="F93" t="str">
            <v>POP D</v>
          </cell>
          <cell r="H93">
            <v>1</v>
          </cell>
          <cell r="O93">
            <v>1</v>
          </cell>
        </row>
        <row r="94">
          <cell r="B94" t="str">
            <v>POP_1SBY007</v>
          </cell>
          <cell r="C94" t="str">
            <v>POP_1SBY007 PERAK UPJ PLN ODC</v>
          </cell>
          <cell r="D94" t="str">
            <v>SBU SURABAYA</v>
          </cell>
          <cell r="E94" t="str">
            <v>ODC</v>
          </cell>
          <cell r="F94" t="str">
            <v>POP D</v>
          </cell>
          <cell r="H94">
            <v>1</v>
          </cell>
          <cell r="O94">
            <v>1</v>
          </cell>
        </row>
        <row r="95">
          <cell r="B95" t="str">
            <v>POP_1SBY009</v>
          </cell>
          <cell r="C95" t="str">
            <v>POP_1SBY009 KETINTANG ICON+ REGIONAL JAWA TIMUR</v>
          </cell>
          <cell r="D95" t="str">
            <v>SBU SURABAYA</v>
          </cell>
          <cell r="E95" t="str">
            <v>Ruangan</v>
          </cell>
          <cell r="F95" t="str">
            <v>POP D</v>
          </cell>
          <cell r="H95">
            <v>1</v>
          </cell>
          <cell r="K95">
            <v>1</v>
          </cell>
          <cell r="M95">
            <v>2</v>
          </cell>
          <cell r="O95">
            <v>1</v>
          </cell>
        </row>
        <row r="96">
          <cell r="B96" t="str">
            <v>POP_1SBY010</v>
          </cell>
          <cell r="C96" t="str">
            <v>POP_1SBY010 TANDES GI PLN</v>
          </cell>
          <cell r="D96" t="str">
            <v>SBU SURABAYA</v>
          </cell>
          <cell r="E96" t="str">
            <v>Ruangan</v>
          </cell>
          <cell r="F96" t="str">
            <v>POP D</v>
          </cell>
          <cell r="M96">
            <v>1</v>
          </cell>
        </row>
        <row r="97">
          <cell r="B97" t="str">
            <v>POP_1SBY011</v>
          </cell>
          <cell r="C97" t="str">
            <v>POP_1SBY011 DISJATIM GI PLN</v>
          </cell>
          <cell r="D97" t="str">
            <v>SBU SURABAYA</v>
          </cell>
          <cell r="E97" t="str">
            <v>Ruangan</v>
          </cell>
          <cell r="F97" t="str">
            <v>POP B</v>
          </cell>
          <cell r="H97">
            <v>1</v>
          </cell>
          <cell r="O97">
            <v>1</v>
          </cell>
        </row>
        <row r="98">
          <cell r="B98" t="str">
            <v>POP_1SBY012</v>
          </cell>
          <cell r="C98" t="str">
            <v>POP_1SBY012 DARMO GRAND GI SHELTER PLN</v>
          </cell>
          <cell r="D98" t="str">
            <v>SBU SURABAYA</v>
          </cell>
          <cell r="E98" t="str">
            <v>Shelter</v>
          </cell>
          <cell r="F98" t="str">
            <v>POP B</v>
          </cell>
          <cell r="G98">
            <v>1</v>
          </cell>
          <cell r="H98">
            <v>1</v>
          </cell>
          <cell r="I98">
            <v>1</v>
          </cell>
          <cell r="M98">
            <v>4</v>
          </cell>
          <cell r="O98">
            <v>1</v>
          </cell>
        </row>
        <row r="99">
          <cell r="B99" t="str">
            <v>POP_1SBY013</v>
          </cell>
          <cell r="C99" t="str">
            <v>POP_1SBY013 SURABAYA SELATAN (SBS) APJ PLN</v>
          </cell>
          <cell r="D99" t="str">
            <v>SBU SURABAYA</v>
          </cell>
          <cell r="E99" t="str">
            <v>Ruangan</v>
          </cell>
          <cell r="F99" t="str">
            <v>POP D</v>
          </cell>
          <cell r="H99">
            <v>1</v>
          </cell>
          <cell r="O99">
            <v>1</v>
          </cell>
        </row>
        <row r="100">
          <cell r="B100" t="str">
            <v>POP_1SBY014</v>
          </cell>
          <cell r="C100" t="str">
            <v>POP_1SBY014 SURABAYA UTARA (SBU) APJ PLN</v>
          </cell>
          <cell r="D100" t="str">
            <v>SBU SURABAYA</v>
          </cell>
          <cell r="E100" t="str">
            <v>Ruangan</v>
          </cell>
          <cell r="F100" t="str">
            <v>POP D</v>
          </cell>
          <cell r="H100">
            <v>1</v>
          </cell>
          <cell r="O100">
            <v>1</v>
          </cell>
        </row>
        <row r="101">
          <cell r="B101" t="str">
            <v>POP_1SBY015</v>
          </cell>
          <cell r="C101" t="str">
            <v>POP_1SBY015 SURABAYA BARAT (SBB) APJ PLN</v>
          </cell>
          <cell r="D101" t="str">
            <v>SBU SURABAYA</v>
          </cell>
          <cell r="E101" t="str">
            <v>Ruangan</v>
          </cell>
          <cell r="F101" t="str">
            <v>POP D</v>
          </cell>
          <cell r="G101">
            <v>1</v>
          </cell>
          <cell r="H101">
            <v>1</v>
          </cell>
          <cell r="O101">
            <v>1</v>
          </cell>
        </row>
        <row r="102">
          <cell r="B102" t="str">
            <v>POP_1SBY016</v>
          </cell>
          <cell r="C102" t="str">
            <v>POP_1SBY016 GEDUNG SIGMA</v>
          </cell>
          <cell r="D102" t="str">
            <v>SBU SURABAYA</v>
          </cell>
          <cell r="E102" t="str">
            <v>Ruangan</v>
          </cell>
          <cell r="F102" t="str">
            <v>POP D</v>
          </cell>
        </row>
        <row r="103">
          <cell r="B103" t="str">
            <v>POP_1SBY017</v>
          </cell>
          <cell r="C103" t="str">
            <v>POP_1SBY017 WISMA SIER RUNGKUT</v>
          </cell>
          <cell r="D103" t="str">
            <v>SBU SURABAYA</v>
          </cell>
          <cell r="E103" t="str">
            <v>Ruangan</v>
          </cell>
          <cell r="F103" t="str">
            <v>POP SB</v>
          </cell>
          <cell r="H103">
            <v>1</v>
          </cell>
          <cell r="O103">
            <v>1</v>
          </cell>
        </row>
        <row r="104">
          <cell r="B104" t="str">
            <v>POP_1SBY020</v>
          </cell>
          <cell r="C104" t="str">
            <v>POP_1SBY020 SAWAHAN GI SHELTER PLN</v>
          </cell>
          <cell r="D104" t="str">
            <v>SBU SURABAYA</v>
          </cell>
          <cell r="E104" t="str">
            <v>Shelter</v>
          </cell>
          <cell r="F104" t="str">
            <v>POP B</v>
          </cell>
          <cell r="G104">
            <v>1</v>
          </cell>
          <cell r="H104">
            <v>1</v>
          </cell>
          <cell r="K104">
            <v>1</v>
          </cell>
          <cell r="M104">
            <v>5</v>
          </cell>
          <cell r="O104">
            <v>1</v>
          </cell>
        </row>
        <row r="105">
          <cell r="B105" t="str">
            <v>POP_1SBY023</v>
          </cell>
          <cell r="C105" t="str">
            <v>POP_1SBY023 RUNGKUT GI SHELTER PLN</v>
          </cell>
          <cell r="D105" t="str">
            <v>SBU SURABAYA</v>
          </cell>
          <cell r="E105" t="str">
            <v>Shelter</v>
          </cell>
          <cell r="F105" t="str">
            <v>POP SB</v>
          </cell>
          <cell r="G105">
            <v>1</v>
          </cell>
          <cell r="H105">
            <v>1</v>
          </cell>
          <cell r="J105">
            <v>1</v>
          </cell>
          <cell r="O105">
            <v>1</v>
          </cell>
        </row>
        <row r="106">
          <cell r="B106" t="str">
            <v>POP_1SBY024</v>
          </cell>
          <cell r="C106" t="str">
            <v>POP_1SBY024 TANDES UPJ PLN</v>
          </cell>
          <cell r="D106" t="str">
            <v>SBU SURABAYA</v>
          </cell>
          <cell r="E106" t="str">
            <v>Rak 12U</v>
          </cell>
          <cell r="F106" t="str">
            <v>POP D</v>
          </cell>
        </row>
        <row r="107">
          <cell r="B107" t="str">
            <v>POP_1SDA001</v>
          </cell>
          <cell r="C107" t="str">
            <v>POP_1SDA001 WARU GI ACC PLN</v>
          </cell>
          <cell r="D107" t="str">
            <v>SBU SURABAYA</v>
          </cell>
          <cell r="E107" t="str">
            <v>Ruangan</v>
          </cell>
          <cell r="F107" t="str">
            <v>POP B</v>
          </cell>
        </row>
        <row r="108">
          <cell r="B108" t="str">
            <v>POP_1SDA002</v>
          </cell>
          <cell r="C108" t="str">
            <v>POP_1SDA002 WARU GI SHELTER-1 PLN</v>
          </cell>
          <cell r="D108" t="str">
            <v>SBU SURABAYA</v>
          </cell>
          <cell r="E108" t="str">
            <v>Shelter</v>
          </cell>
          <cell r="F108" t="str">
            <v>POP SB</v>
          </cell>
          <cell r="G108">
            <v>1</v>
          </cell>
          <cell r="H108">
            <v>1</v>
          </cell>
          <cell r="O108">
            <v>1</v>
          </cell>
        </row>
        <row r="109">
          <cell r="B109" t="str">
            <v>POP_1SDA003</v>
          </cell>
          <cell r="C109" t="str">
            <v>POP_1SDA003 SIDOARJO APJ PLN</v>
          </cell>
          <cell r="D109" t="str">
            <v>SBU SURABAYA</v>
          </cell>
          <cell r="E109" t="str">
            <v>Ruangan</v>
          </cell>
          <cell r="F109" t="str">
            <v>POP D</v>
          </cell>
          <cell r="H109">
            <v>1</v>
          </cell>
          <cell r="O109">
            <v>1</v>
          </cell>
        </row>
        <row r="110">
          <cell r="B110" t="str">
            <v>POP_1SDA004</v>
          </cell>
          <cell r="C110" t="str">
            <v>POP_1SDA004 WARU GI SHELTER-02 PLN</v>
          </cell>
          <cell r="D110" t="str">
            <v>SBU SURABAYA</v>
          </cell>
          <cell r="E110" t="str">
            <v>Shelter</v>
          </cell>
          <cell r="F110" t="str">
            <v>POP B</v>
          </cell>
          <cell r="H110">
            <v>1</v>
          </cell>
          <cell r="M110">
            <v>5</v>
          </cell>
          <cell r="O110">
            <v>1</v>
          </cell>
        </row>
        <row r="111">
          <cell r="B111" t="str">
            <v>POP_1SDA005</v>
          </cell>
          <cell r="C111" t="str">
            <v>POP_1SDA005 KRIAN UPJ PLN ODC</v>
          </cell>
          <cell r="D111" t="str">
            <v>SBU SURABAYA</v>
          </cell>
          <cell r="E111" t="str">
            <v>ODC</v>
          </cell>
          <cell r="F111" t="str">
            <v>POP D</v>
          </cell>
          <cell r="H111">
            <v>1</v>
          </cell>
          <cell r="N111">
            <v>1</v>
          </cell>
          <cell r="O111">
            <v>1</v>
          </cell>
        </row>
        <row r="112">
          <cell r="B112" t="str">
            <v>POP_1SDA007</v>
          </cell>
          <cell r="C112" t="str">
            <v>POP_1SDA007 SURABAYA BARAT APJ PLN ODC</v>
          </cell>
          <cell r="D112" t="str">
            <v>SBU SURABAYA</v>
          </cell>
          <cell r="E112" t="str">
            <v>ODC</v>
          </cell>
          <cell r="F112" t="str">
            <v>POP D</v>
          </cell>
          <cell r="H112">
            <v>1</v>
          </cell>
          <cell r="O112">
            <v>1</v>
          </cell>
        </row>
        <row r="113">
          <cell r="B113" t="str">
            <v>POP_1SDA008</v>
          </cell>
          <cell r="C113" t="str">
            <v>POP_1SDA008 GEDANGAN UPJ PLN MINI ODC</v>
          </cell>
          <cell r="D113" t="str">
            <v>SBU SURABAYA</v>
          </cell>
          <cell r="E113" t="str">
            <v>Mini ODC</v>
          </cell>
          <cell r="F113" t="str">
            <v>POP D</v>
          </cell>
          <cell r="H113">
            <v>1</v>
          </cell>
          <cell r="O113">
            <v>1</v>
          </cell>
        </row>
        <row r="114">
          <cell r="B114" t="str">
            <v>POP_1SIT001</v>
          </cell>
          <cell r="C114" t="str">
            <v>POP_1SIT001 SITUBONDO GI SHELTER PLN</v>
          </cell>
          <cell r="D114" t="str">
            <v>SBU SURABAYA</v>
          </cell>
          <cell r="E114" t="str">
            <v>Shelter</v>
          </cell>
          <cell r="F114" t="str">
            <v>POP B</v>
          </cell>
          <cell r="G114">
            <v>1</v>
          </cell>
          <cell r="H114">
            <v>1</v>
          </cell>
          <cell r="J114">
            <v>1</v>
          </cell>
          <cell r="O114">
            <v>1</v>
          </cell>
        </row>
        <row r="115">
          <cell r="B115" t="str">
            <v>POP_1SIT002</v>
          </cell>
          <cell r="C115" t="str">
            <v>POP_1SIT002 SITUBONDO APJ PLN</v>
          </cell>
          <cell r="D115" t="str">
            <v>SBU SURABAYA</v>
          </cell>
          <cell r="E115" t="str">
            <v>Ruangan</v>
          </cell>
          <cell r="F115" t="str">
            <v>POP D</v>
          </cell>
          <cell r="H115">
            <v>1</v>
          </cell>
          <cell r="O115">
            <v>1</v>
          </cell>
        </row>
        <row r="116">
          <cell r="B116" t="str">
            <v>POP_1SIT003</v>
          </cell>
          <cell r="C116" t="str">
            <v>POP_1SIT003 BESUKI UPJ ODC PLN</v>
          </cell>
          <cell r="D116" t="str">
            <v>SBU SURABAYA</v>
          </cell>
          <cell r="E116" t="str">
            <v>ODC</v>
          </cell>
          <cell r="F116" t="str">
            <v>POP D</v>
          </cell>
          <cell r="H116">
            <v>1</v>
          </cell>
          <cell r="O116">
            <v>1</v>
          </cell>
        </row>
        <row r="117">
          <cell r="B117" t="str">
            <v>POP_1SIT004</v>
          </cell>
          <cell r="C117" t="str">
            <v>POP_1SIT004 ASEM BAGUS UP PLN</v>
          </cell>
          <cell r="D117" t="str">
            <v>SBU SURABAYA</v>
          </cell>
          <cell r="E117" t="str">
            <v>Rak 12U</v>
          </cell>
          <cell r="F117" t="str">
            <v>POP D</v>
          </cell>
          <cell r="G117">
            <v>1</v>
          </cell>
        </row>
        <row r="118">
          <cell r="B118" t="str">
            <v>POP_1SMP001</v>
          </cell>
          <cell r="C118" t="str">
            <v>POP_1SMP001 SUMENEP GI SHELTER PLN</v>
          </cell>
          <cell r="D118" t="str">
            <v>SBU SURABAYA</v>
          </cell>
          <cell r="E118" t="str">
            <v>Shelter</v>
          </cell>
          <cell r="F118" t="str">
            <v>POP D</v>
          </cell>
          <cell r="G118">
            <v>1</v>
          </cell>
          <cell r="H118">
            <v>1</v>
          </cell>
          <cell r="I118">
            <v>1</v>
          </cell>
          <cell r="O118">
            <v>1</v>
          </cell>
        </row>
        <row r="119">
          <cell r="B119" t="str">
            <v>POP_1SPG001</v>
          </cell>
          <cell r="C119" t="str">
            <v>POP_1SPG001 SAMPANG GI PLN</v>
          </cell>
          <cell r="D119" t="str">
            <v>SBU SURABAYA</v>
          </cell>
          <cell r="E119" t="str">
            <v>Shelter</v>
          </cell>
          <cell r="F119" t="str">
            <v>POP D</v>
          </cell>
          <cell r="G119">
            <v>1</v>
          </cell>
          <cell r="H119">
            <v>1</v>
          </cell>
          <cell r="I119">
            <v>1</v>
          </cell>
          <cell r="O119">
            <v>1</v>
          </cell>
        </row>
        <row r="120">
          <cell r="B120" t="str">
            <v>POP_1TBN002</v>
          </cell>
          <cell r="C120" t="str">
            <v>POP_1TBN002 JATIROGO UPJ PLN</v>
          </cell>
          <cell r="D120" t="str">
            <v>SBU SURABAYA</v>
          </cell>
          <cell r="E120" t="str">
            <v>Ruangan</v>
          </cell>
          <cell r="F120" t="str">
            <v>POP D</v>
          </cell>
          <cell r="H120">
            <v>1</v>
          </cell>
          <cell r="O120">
            <v>1</v>
          </cell>
        </row>
        <row r="121">
          <cell r="B121" t="str">
            <v>POP_1TBN003</v>
          </cell>
          <cell r="C121" t="str">
            <v>POP_1TBN003 TUBAN GI PLN SHELTER</v>
          </cell>
          <cell r="D121" t="str">
            <v>SBU SURABAYA</v>
          </cell>
          <cell r="E121" t="str">
            <v>Ruangan</v>
          </cell>
          <cell r="F121" t="str">
            <v>POP D</v>
          </cell>
          <cell r="H121">
            <v>1</v>
          </cell>
          <cell r="O121">
            <v>1</v>
          </cell>
        </row>
        <row r="122">
          <cell r="B122" t="str">
            <v>POP_1TBN004</v>
          </cell>
          <cell r="C122" t="str">
            <v>POP_1TBN004 TUBAN UPJ PLN ODC</v>
          </cell>
          <cell r="D122" t="str">
            <v>SBU SURABAYA</v>
          </cell>
          <cell r="E122" t="str">
            <v>ODC</v>
          </cell>
          <cell r="F122" t="str">
            <v>POP D</v>
          </cell>
          <cell r="H122">
            <v>1</v>
          </cell>
          <cell r="M122">
            <v>2</v>
          </cell>
          <cell r="O122">
            <v>1</v>
          </cell>
        </row>
        <row r="123">
          <cell r="B123" t="str">
            <v>POP_1TBN005</v>
          </cell>
          <cell r="C123" t="str">
            <v>POP_1TBN005 KELURAHAN SOKOSARI MINI ODC</v>
          </cell>
          <cell r="D123" t="str">
            <v>SBU SURABAYA</v>
          </cell>
          <cell r="E123" t="str">
            <v>Mini ODC</v>
          </cell>
          <cell r="F123" t="str">
            <v>POP D</v>
          </cell>
          <cell r="H123">
            <v>1</v>
          </cell>
          <cell r="O123">
            <v>1</v>
          </cell>
        </row>
        <row r="124">
          <cell r="B124" t="str">
            <v>POP_1TBN006</v>
          </cell>
          <cell r="C124" t="str">
            <v>POP_1TBN006 DESA SAMBONG GEDE MINI ODC</v>
          </cell>
          <cell r="D124" t="str">
            <v>SBU SURABAYA</v>
          </cell>
          <cell r="E124" t="str">
            <v>Mini ODC</v>
          </cell>
          <cell r="F124" t="str">
            <v>POP D</v>
          </cell>
          <cell r="H124">
            <v>1</v>
          </cell>
          <cell r="O124">
            <v>1</v>
          </cell>
        </row>
        <row r="125">
          <cell r="B125" t="str">
            <v>POP_1TBN007</v>
          </cell>
          <cell r="C125" t="str">
            <v>POP_1TBN007 KECAMATAN SENORI TUBAN MINI ODC</v>
          </cell>
          <cell r="D125" t="str">
            <v>SBU SURABAYA</v>
          </cell>
          <cell r="E125" t="str">
            <v>Mini ODC</v>
          </cell>
          <cell r="F125" t="str">
            <v>POP D</v>
          </cell>
          <cell r="H125">
            <v>1</v>
          </cell>
          <cell r="O125">
            <v>1</v>
          </cell>
        </row>
        <row r="126">
          <cell r="B126" t="str">
            <v>POP_1TBN008</v>
          </cell>
          <cell r="C126" t="str">
            <v>POP_1TBN008 DESA GADON MINI ODC</v>
          </cell>
          <cell r="D126" t="str">
            <v>SBU SURABAYA</v>
          </cell>
          <cell r="E126" t="str">
            <v>Mini ODC</v>
          </cell>
          <cell r="F126" t="str">
            <v>POP D</v>
          </cell>
          <cell r="H126">
            <v>1</v>
          </cell>
          <cell r="O126">
            <v>1</v>
          </cell>
        </row>
        <row r="127">
          <cell r="B127" t="str">
            <v>POP_1TBN009</v>
          </cell>
          <cell r="C127" t="str">
            <v>POP_1TBN009 KECAMATAN MONTONG MINI ODC</v>
          </cell>
          <cell r="D127" t="str">
            <v>SBU SURABAYA</v>
          </cell>
          <cell r="E127" t="str">
            <v>Mini ODC</v>
          </cell>
          <cell r="F127" t="str">
            <v>POP D</v>
          </cell>
          <cell r="H127">
            <v>1</v>
          </cell>
          <cell r="O127">
            <v>1</v>
          </cell>
        </row>
        <row r="128">
          <cell r="B128" t="str">
            <v>POP_1TBN010</v>
          </cell>
          <cell r="C128" t="str">
            <v>POP_1TBN010 DESA BEJI MINI ODC</v>
          </cell>
          <cell r="D128" t="str">
            <v>SBU SURABAYA</v>
          </cell>
          <cell r="E128" t="str">
            <v>Mini ODC</v>
          </cell>
          <cell r="F128" t="str">
            <v>POP D</v>
          </cell>
          <cell r="H128">
            <v>1</v>
          </cell>
          <cell r="O128">
            <v>1</v>
          </cell>
        </row>
        <row r="129">
          <cell r="B129" t="str">
            <v>POP_1TBN011</v>
          </cell>
          <cell r="C129" t="str">
            <v>POP_1TBN011 DESA BANCAR MINI ODC</v>
          </cell>
          <cell r="D129" t="str">
            <v>SBU SURABAYA</v>
          </cell>
          <cell r="E129" t="str">
            <v>Mini ODC</v>
          </cell>
          <cell r="F129" t="str">
            <v>POP D</v>
          </cell>
          <cell r="H129">
            <v>1</v>
          </cell>
          <cell r="O129">
            <v>1</v>
          </cell>
        </row>
        <row r="130">
          <cell r="B130" t="str">
            <v>POP_1TBN012</v>
          </cell>
          <cell r="C130" t="str">
            <v>POP_1TBN012 DESA RENGEL MINI ODC</v>
          </cell>
          <cell r="D130" t="str">
            <v>SBU SURABAYA</v>
          </cell>
          <cell r="E130" t="str">
            <v>Mini ODC</v>
          </cell>
          <cell r="F130" t="str">
            <v>POP D</v>
          </cell>
          <cell r="H130">
            <v>1</v>
          </cell>
          <cell r="O130">
            <v>1</v>
          </cell>
        </row>
        <row r="131">
          <cell r="B131" t="str">
            <v>POP_1TBN013</v>
          </cell>
          <cell r="C131" t="str">
            <v>POP_1TBN013 DESA PALANG MINI ODC</v>
          </cell>
          <cell r="D131" t="str">
            <v>SBU SURABAYA</v>
          </cell>
          <cell r="E131" t="str">
            <v>Mini ODC</v>
          </cell>
          <cell r="F131" t="str">
            <v>POP D</v>
          </cell>
          <cell r="H131">
            <v>1</v>
          </cell>
          <cell r="O131">
            <v>1</v>
          </cell>
        </row>
        <row r="132">
          <cell r="B132" t="str">
            <v>POP_1TLG001</v>
          </cell>
          <cell r="C132" t="str">
            <v>POP_1TLG001 TULUNGAGUNG SHELTER</v>
          </cell>
          <cell r="D132" t="str">
            <v>SBU SURABAYA</v>
          </cell>
          <cell r="E132" t="str">
            <v>Shelter</v>
          </cell>
          <cell r="F132" t="str">
            <v>POP B</v>
          </cell>
          <cell r="G132">
            <v>1</v>
          </cell>
          <cell r="H132">
            <v>1</v>
          </cell>
          <cell r="I132">
            <v>1</v>
          </cell>
          <cell r="O132">
            <v>1</v>
          </cell>
        </row>
        <row r="133">
          <cell r="B133" t="str">
            <v>POP_1TLG002</v>
          </cell>
          <cell r="C133" t="str">
            <v>POP_1TLG002 PLN TULUNGAGUNG UPJ</v>
          </cell>
          <cell r="D133" t="str">
            <v>SBU SURABAYA</v>
          </cell>
          <cell r="E133" t="str">
            <v>Ruangan</v>
          </cell>
          <cell r="F133" t="str">
            <v>POP D</v>
          </cell>
          <cell r="H133">
            <v>1</v>
          </cell>
          <cell r="O133">
            <v>1</v>
          </cell>
        </row>
        <row r="134">
          <cell r="B134" t="str">
            <v>POP_1TLG003</v>
          </cell>
          <cell r="C134" t="str">
            <v>POP_1TLG003 NGUNUT UPJ PLN</v>
          </cell>
          <cell r="D134" t="str">
            <v>SBU SURABAYA</v>
          </cell>
          <cell r="E134" t="str">
            <v>Rak 12U</v>
          </cell>
          <cell r="F134" t="str">
            <v>POP D</v>
          </cell>
        </row>
        <row r="135">
          <cell r="B135" t="str">
            <v>POP_1TRK001</v>
          </cell>
          <cell r="C135" t="str">
            <v>POP_1TRK001 TRENGGALEK UPJ PLN ODC</v>
          </cell>
          <cell r="D135" t="str">
            <v>SBU SURABAYA</v>
          </cell>
          <cell r="E135" t="str">
            <v>ODC</v>
          </cell>
          <cell r="F135" t="str">
            <v>POP D</v>
          </cell>
          <cell r="H135">
            <v>1</v>
          </cell>
          <cell r="N135">
            <v>1</v>
          </cell>
          <cell r="O135">
            <v>1</v>
          </cell>
        </row>
        <row r="136">
          <cell r="C136" t="str">
            <v>MOJOAGUNG UPJ PLN</v>
          </cell>
          <cell r="D136" t="str">
            <v>SBU SURABAYA</v>
          </cell>
          <cell r="E136" t="str">
            <v>Mini ODC</v>
          </cell>
          <cell r="F136" t="str">
            <v>POP D</v>
          </cell>
          <cell r="H136">
            <v>1</v>
          </cell>
          <cell r="O136">
            <v>1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SBU"/>
      <sheetName val="Petunjuk"/>
      <sheetName val="Medan"/>
      <sheetName val="Pekanbaru"/>
      <sheetName val="Palembang"/>
      <sheetName val="Jakarta"/>
      <sheetName val="Bandung "/>
      <sheetName val="Semarang"/>
      <sheetName val="#Surabaya"/>
      <sheetName val="Surabaya"/>
      <sheetName val="Denpasar"/>
      <sheetName val="Makassar"/>
      <sheetName val="Balikpap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POP_1SDA002</v>
          </cell>
          <cell r="C3" t="str">
            <v>WARU GI SHELTER-1 PLN</v>
          </cell>
          <cell r="D3" t="str">
            <v>POP-SB</v>
          </cell>
          <cell r="E3" t="str">
            <v>Shelter</v>
          </cell>
          <cell r="F3" t="str">
            <v>SURABAYA</v>
          </cell>
          <cell r="G3">
            <v>1</v>
          </cell>
          <cell r="H3">
            <v>2</v>
          </cell>
          <cell r="I3">
            <v>12</v>
          </cell>
          <cell r="J3">
            <v>2</v>
          </cell>
          <cell r="K3"/>
          <cell r="L3"/>
          <cell r="M3"/>
          <cell r="N3"/>
          <cell r="O3"/>
          <cell r="P3"/>
          <cell r="Q3"/>
          <cell r="R3"/>
          <cell r="S3"/>
          <cell r="T3">
            <v>1</v>
          </cell>
          <cell r="U3">
            <v>615000000</v>
          </cell>
          <cell r="V3">
            <v>1</v>
          </cell>
          <cell r="W3"/>
        </row>
        <row r="4">
          <cell r="B4" t="str">
            <v>POP_1SBY017</v>
          </cell>
          <cell r="C4" t="str">
            <v>WISMA SIER RUNGKUT</v>
          </cell>
          <cell r="D4" t="str">
            <v>POP-SB</v>
          </cell>
          <cell r="E4" t="str">
            <v>Ruangan</v>
          </cell>
          <cell r="F4" t="str">
            <v>SURABAYA</v>
          </cell>
          <cell r="G4">
            <v>0</v>
          </cell>
          <cell r="H4">
            <v>2</v>
          </cell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>
            <v>1</v>
          </cell>
          <cell r="U4">
            <v>20000000</v>
          </cell>
          <cell r="V4">
            <v>1</v>
          </cell>
          <cell r="W4"/>
        </row>
        <row r="5">
          <cell r="B5" t="str">
            <v>POP_1BJN001</v>
          </cell>
          <cell r="C5" t="str">
            <v>BABAT GI SHELTER PLN</v>
          </cell>
          <cell r="D5" t="str">
            <v>POP-B</v>
          </cell>
          <cell r="E5" t="str">
            <v>Shelter</v>
          </cell>
          <cell r="F5" t="str">
            <v>SURABAYA</v>
          </cell>
          <cell r="G5">
            <v>1</v>
          </cell>
          <cell r="H5">
            <v>2</v>
          </cell>
          <cell r="I5"/>
          <cell r="J5"/>
          <cell r="K5"/>
          <cell r="L5"/>
          <cell r="M5"/>
          <cell r="N5"/>
          <cell r="O5">
            <v>1</v>
          </cell>
          <cell r="P5"/>
          <cell r="Q5"/>
          <cell r="R5"/>
          <cell r="S5"/>
          <cell r="T5">
            <v>1</v>
          </cell>
          <cell r="U5">
            <v>384000000</v>
          </cell>
          <cell r="V5">
            <v>1</v>
          </cell>
          <cell r="W5"/>
        </row>
        <row r="6">
          <cell r="B6" t="str">
            <v>POP_1KDR002</v>
          </cell>
          <cell r="C6" t="str">
            <v>BANARAN GI SHELTER PLN</v>
          </cell>
          <cell r="D6" t="str">
            <v>POP-B</v>
          </cell>
          <cell r="E6" t="str">
            <v>Shelter</v>
          </cell>
          <cell r="F6" t="str">
            <v>SURABAYA</v>
          </cell>
          <cell r="G6">
            <v>1</v>
          </cell>
          <cell r="H6">
            <v>2</v>
          </cell>
          <cell r="I6"/>
          <cell r="J6"/>
          <cell r="K6"/>
          <cell r="L6"/>
          <cell r="M6"/>
          <cell r="N6"/>
          <cell r="O6">
            <v>1</v>
          </cell>
          <cell r="P6"/>
          <cell r="Q6"/>
          <cell r="R6"/>
          <cell r="S6"/>
          <cell r="T6">
            <v>1</v>
          </cell>
          <cell r="U6">
            <v>384000000</v>
          </cell>
          <cell r="V6">
            <v>1</v>
          </cell>
          <cell r="W6"/>
        </row>
        <row r="7">
          <cell r="B7" t="str">
            <v>POP_1PSR002</v>
          </cell>
          <cell r="C7" t="str">
            <v>BANGIL GI PLC PLN</v>
          </cell>
          <cell r="D7" t="str">
            <v>POP-B</v>
          </cell>
          <cell r="E7" t="str">
            <v>Ruangan</v>
          </cell>
          <cell r="F7" t="str">
            <v>SURABAYA</v>
          </cell>
          <cell r="G7">
            <v>1</v>
          </cell>
          <cell r="H7">
            <v>1</v>
          </cell>
          <cell r="I7">
            <v>1</v>
          </cell>
          <cell r="J7"/>
          <cell r="K7"/>
          <cell r="L7">
            <v>1</v>
          </cell>
          <cell r="M7"/>
          <cell r="N7"/>
          <cell r="O7"/>
          <cell r="P7"/>
          <cell r="Q7"/>
          <cell r="R7"/>
          <cell r="S7"/>
          <cell r="T7"/>
          <cell r="U7">
            <v>102000000</v>
          </cell>
          <cell r="V7">
            <v>1</v>
          </cell>
          <cell r="W7"/>
        </row>
        <row r="8">
          <cell r="B8" t="str">
            <v>POP_1BYW005</v>
          </cell>
          <cell r="C8" t="str">
            <v>BANYUWANGI GI SHELTER PLN</v>
          </cell>
          <cell r="D8" t="str">
            <v>POP-B</v>
          </cell>
          <cell r="E8" t="str">
            <v>Shelter</v>
          </cell>
          <cell r="F8" t="str">
            <v>SURABAYA</v>
          </cell>
          <cell r="G8">
            <v>1</v>
          </cell>
          <cell r="H8">
            <v>2</v>
          </cell>
          <cell r="I8"/>
          <cell r="J8"/>
          <cell r="K8"/>
          <cell r="L8"/>
          <cell r="M8"/>
          <cell r="N8"/>
          <cell r="O8">
            <v>1</v>
          </cell>
          <cell r="P8"/>
          <cell r="Q8"/>
          <cell r="R8"/>
          <cell r="S8"/>
          <cell r="T8">
            <v>1</v>
          </cell>
          <cell r="U8">
            <v>384000000</v>
          </cell>
          <cell r="V8">
            <v>1</v>
          </cell>
          <cell r="W8"/>
        </row>
        <row r="9">
          <cell r="B9" t="str">
            <v>POP_1BJN002</v>
          </cell>
          <cell r="C9" t="str">
            <v>BOJONEGORO REPEATER SHELTER</v>
          </cell>
          <cell r="D9" t="str">
            <v>POP-B</v>
          </cell>
          <cell r="E9" t="str">
            <v>Shelter</v>
          </cell>
          <cell r="F9" t="str">
            <v>SURABAYA</v>
          </cell>
          <cell r="G9">
            <v>1</v>
          </cell>
          <cell r="H9">
            <v>2</v>
          </cell>
          <cell r="I9"/>
          <cell r="J9"/>
          <cell r="K9"/>
          <cell r="L9"/>
          <cell r="M9"/>
          <cell r="N9"/>
          <cell r="O9">
            <v>1</v>
          </cell>
          <cell r="P9"/>
          <cell r="Q9"/>
          <cell r="R9"/>
          <cell r="S9"/>
          <cell r="T9">
            <v>1</v>
          </cell>
          <cell r="U9">
            <v>384000000</v>
          </cell>
          <cell r="V9">
            <v>1</v>
          </cell>
          <cell r="W9"/>
        </row>
        <row r="10">
          <cell r="B10" t="str">
            <v>POP_1SBY012</v>
          </cell>
          <cell r="C10" t="str">
            <v>DARMO GRANDE GIS SHELTER PLN</v>
          </cell>
          <cell r="D10" t="str">
            <v>POP-B</v>
          </cell>
          <cell r="E10" t="str">
            <v>Shelter</v>
          </cell>
          <cell r="F10" t="str">
            <v>SURABAYA</v>
          </cell>
          <cell r="G10">
            <v>1</v>
          </cell>
          <cell r="H10">
            <v>2</v>
          </cell>
          <cell r="I10"/>
          <cell r="J10"/>
          <cell r="K10"/>
          <cell r="L10"/>
          <cell r="M10"/>
          <cell r="N10"/>
          <cell r="O10">
            <v>1</v>
          </cell>
          <cell r="P10"/>
          <cell r="Q10"/>
          <cell r="R10"/>
          <cell r="S10"/>
          <cell r="T10">
            <v>1</v>
          </cell>
          <cell r="U10">
            <v>384000000</v>
          </cell>
          <cell r="V10">
            <v>1</v>
          </cell>
          <cell r="W10"/>
        </row>
        <row r="11">
          <cell r="B11" t="str">
            <v>POP_1SBY011</v>
          </cell>
          <cell r="C11" t="str">
            <v>DISJATIM  PLN</v>
          </cell>
          <cell r="D11" t="str">
            <v>POP-B</v>
          </cell>
          <cell r="E11" t="str">
            <v>Ruangan</v>
          </cell>
          <cell r="F11" t="str">
            <v>SURABAYA</v>
          </cell>
          <cell r="G11">
            <v>0</v>
          </cell>
          <cell r="H11">
            <v>2</v>
          </cell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>
            <v>1</v>
          </cell>
          <cell r="U11">
            <v>20000000</v>
          </cell>
          <cell r="V11">
            <v>1</v>
          </cell>
          <cell r="W11"/>
        </row>
        <row r="12">
          <cell r="B12" t="str">
            <v>POP_1PSR001</v>
          </cell>
          <cell r="C12" t="str">
            <v>GRATI GITET PLC PLN</v>
          </cell>
          <cell r="D12" t="str">
            <v>POP-B</v>
          </cell>
          <cell r="E12" t="str">
            <v>Ruangan</v>
          </cell>
          <cell r="F12" t="str">
            <v>SURABAYA</v>
          </cell>
          <cell r="G12">
            <v>1</v>
          </cell>
          <cell r="H12">
            <v>1</v>
          </cell>
          <cell r="I12">
            <v>1</v>
          </cell>
          <cell r="J12"/>
          <cell r="K12"/>
          <cell r="L12">
            <v>1</v>
          </cell>
          <cell r="M12"/>
          <cell r="N12"/>
          <cell r="O12"/>
          <cell r="P12"/>
          <cell r="Q12"/>
          <cell r="R12"/>
          <cell r="S12"/>
          <cell r="T12"/>
          <cell r="U12">
            <v>102000000</v>
          </cell>
          <cell r="V12">
            <v>1</v>
          </cell>
          <cell r="W12"/>
        </row>
        <row r="13">
          <cell r="B13" t="str">
            <v>POP_1GSK002</v>
          </cell>
          <cell r="C13" t="str">
            <v>GRESIK GITET PLC PLN</v>
          </cell>
          <cell r="D13" t="str">
            <v>POP-B</v>
          </cell>
          <cell r="E13" t="str">
            <v>Ruangan</v>
          </cell>
          <cell r="F13" t="str">
            <v>SURABAYA</v>
          </cell>
          <cell r="G13">
            <v>0</v>
          </cell>
          <cell r="H13">
            <v>1</v>
          </cell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>
            <v>8000000</v>
          </cell>
          <cell r="V13">
            <v>1</v>
          </cell>
          <cell r="W13"/>
        </row>
        <row r="14">
          <cell r="B14" t="str">
            <v>POP_1SBY003</v>
          </cell>
          <cell r="C14" t="str">
            <v>INTILAND LT.5</v>
          </cell>
          <cell r="D14" t="str">
            <v>POP-B</v>
          </cell>
          <cell r="E14" t="str">
            <v>Ruangan</v>
          </cell>
          <cell r="F14" t="str">
            <v>SURABAYA</v>
          </cell>
          <cell r="G14">
            <v>0</v>
          </cell>
          <cell r="H14">
            <v>2</v>
          </cell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>
            <v>1</v>
          </cell>
          <cell r="U14">
            <v>20000000</v>
          </cell>
          <cell r="V14">
            <v>1</v>
          </cell>
          <cell r="W14"/>
        </row>
        <row r="15">
          <cell r="B15" t="str">
            <v>POP_1JMR001</v>
          </cell>
          <cell r="C15" t="str">
            <v>JEMBER SHELTER PLN</v>
          </cell>
          <cell r="D15" t="str">
            <v>POP-B</v>
          </cell>
          <cell r="E15" t="str">
            <v>Shelter</v>
          </cell>
          <cell r="F15" t="str">
            <v>SURABAYA</v>
          </cell>
          <cell r="G15">
            <v>1</v>
          </cell>
          <cell r="H15">
            <v>2</v>
          </cell>
          <cell r="I15"/>
          <cell r="J15"/>
          <cell r="K15"/>
          <cell r="L15"/>
          <cell r="M15"/>
          <cell r="N15"/>
          <cell r="O15">
            <v>1</v>
          </cell>
          <cell r="P15"/>
          <cell r="Q15"/>
          <cell r="R15"/>
          <cell r="S15"/>
          <cell r="T15">
            <v>1</v>
          </cell>
          <cell r="U15">
            <v>384000000</v>
          </cell>
          <cell r="V15">
            <v>1</v>
          </cell>
          <cell r="W15"/>
        </row>
        <row r="16">
          <cell r="B16" t="str">
            <v>POP_1SBY002</v>
          </cell>
          <cell r="C16" t="str">
            <v>KETINTANG PJB PLN</v>
          </cell>
          <cell r="D16" t="str">
            <v>POP-B</v>
          </cell>
          <cell r="E16" t="str">
            <v>Ruangan</v>
          </cell>
          <cell r="F16" t="str">
            <v>SURABAYA</v>
          </cell>
          <cell r="G16">
            <v>0</v>
          </cell>
          <cell r="H16">
            <v>2</v>
          </cell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>
            <v>1</v>
          </cell>
          <cell r="U16">
            <v>20000000</v>
          </cell>
          <cell r="V16">
            <v>1</v>
          </cell>
          <cell r="W16"/>
        </row>
        <row r="17">
          <cell r="B17" t="str">
            <v>POP_1MJK001</v>
          </cell>
          <cell r="C17" t="str">
            <v>KRIAN GITET SHELTER PLN</v>
          </cell>
          <cell r="D17" t="str">
            <v>POP-B</v>
          </cell>
          <cell r="E17" t="str">
            <v>Shelter</v>
          </cell>
          <cell r="F17" t="str">
            <v>SURABAYA</v>
          </cell>
          <cell r="G17">
            <v>1</v>
          </cell>
          <cell r="H17">
            <v>2</v>
          </cell>
          <cell r="I17">
            <v>2</v>
          </cell>
          <cell r="J17"/>
          <cell r="K17">
            <v>1</v>
          </cell>
          <cell r="L17"/>
          <cell r="M17"/>
          <cell r="N17"/>
          <cell r="O17"/>
          <cell r="P17"/>
          <cell r="Q17"/>
          <cell r="R17"/>
          <cell r="S17"/>
          <cell r="T17">
            <v>1</v>
          </cell>
          <cell r="U17">
            <v>160000000</v>
          </cell>
          <cell r="V17">
            <v>1</v>
          </cell>
          <cell r="W17"/>
        </row>
        <row r="18">
          <cell r="B18" t="str">
            <v>POP_1KPN016</v>
          </cell>
          <cell r="C18" t="str">
            <v>LAWANG GI SHELTER PLN</v>
          </cell>
          <cell r="D18" t="str">
            <v>POP-B</v>
          </cell>
          <cell r="E18" t="str">
            <v>Shelter</v>
          </cell>
          <cell r="F18" t="str">
            <v>SURABAYA</v>
          </cell>
          <cell r="G18">
            <v>1</v>
          </cell>
          <cell r="H18">
            <v>2</v>
          </cell>
          <cell r="I18"/>
          <cell r="J18"/>
          <cell r="K18"/>
          <cell r="L18"/>
          <cell r="M18"/>
          <cell r="N18"/>
          <cell r="O18">
            <v>1</v>
          </cell>
          <cell r="P18"/>
          <cell r="Q18"/>
          <cell r="R18"/>
          <cell r="S18"/>
          <cell r="T18">
            <v>1</v>
          </cell>
          <cell r="U18">
            <v>384000000</v>
          </cell>
          <cell r="V18">
            <v>1</v>
          </cell>
          <cell r="W18"/>
        </row>
        <row r="19">
          <cell r="B19" t="str">
            <v>POP_1LMJ001</v>
          </cell>
          <cell r="C19" t="str">
            <v>LUMAJANG GI SHELTER PLN</v>
          </cell>
          <cell r="D19" t="str">
            <v>POP-B</v>
          </cell>
          <cell r="E19" t="str">
            <v>Shelter</v>
          </cell>
          <cell r="F19" t="str">
            <v>SURABAYA</v>
          </cell>
          <cell r="G19">
            <v>1</v>
          </cell>
          <cell r="H19">
            <v>2</v>
          </cell>
          <cell r="I19"/>
          <cell r="J19"/>
          <cell r="K19"/>
          <cell r="L19"/>
          <cell r="M19"/>
          <cell r="N19"/>
          <cell r="O19">
            <v>1</v>
          </cell>
          <cell r="P19"/>
          <cell r="Q19"/>
          <cell r="R19"/>
          <cell r="S19"/>
          <cell r="T19">
            <v>1</v>
          </cell>
          <cell r="U19">
            <v>384000000</v>
          </cell>
          <cell r="V19">
            <v>1</v>
          </cell>
          <cell r="W19"/>
        </row>
        <row r="20">
          <cell r="B20" t="str">
            <v>POP_1MAD001</v>
          </cell>
          <cell r="C20" t="str">
            <v>MADIUN APJ PLN</v>
          </cell>
          <cell r="D20" t="str">
            <v>POP-B</v>
          </cell>
          <cell r="E20" t="str">
            <v>Ruangan</v>
          </cell>
          <cell r="F20" t="str">
            <v>SURABAYA</v>
          </cell>
          <cell r="G20">
            <v>0</v>
          </cell>
          <cell r="H20">
            <v>2</v>
          </cell>
          <cell r="I20">
            <v>1</v>
          </cell>
          <cell r="J20"/>
          <cell r="K20"/>
          <cell r="L20">
            <v>1</v>
          </cell>
          <cell r="M20"/>
          <cell r="N20"/>
          <cell r="O20"/>
          <cell r="P20"/>
          <cell r="Q20"/>
          <cell r="R20"/>
          <cell r="S20"/>
          <cell r="T20">
            <v>1</v>
          </cell>
          <cell r="U20">
            <v>90000000</v>
          </cell>
          <cell r="V20">
            <v>1</v>
          </cell>
          <cell r="W20"/>
        </row>
        <row r="21">
          <cell r="B21" t="str">
            <v>POP_1MLG003</v>
          </cell>
          <cell r="C21" t="str">
            <v>MALANG APJ PLN</v>
          </cell>
          <cell r="D21" t="str">
            <v>POP-B</v>
          </cell>
          <cell r="E21" t="str">
            <v>Ruangan</v>
          </cell>
          <cell r="F21" t="str">
            <v>SURABAYA</v>
          </cell>
          <cell r="G21">
            <v>0</v>
          </cell>
          <cell r="H21">
            <v>2</v>
          </cell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>
            <v>1</v>
          </cell>
          <cell r="U21">
            <v>20000000</v>
          </cell>
          <cell r="V21">
            <v>1</v>
          </cell>
          <cell r="W21"/>
        </row>
        <row r="22">
          <cell r="B22" t="str">
            <v>POP_1JBG001</v>
          </cell>
          <cell r="C22" t="str">
            <v>MOJOAGUNG GI SHELTER PLN</v>
          </cell>
          <cell r="D22" t="str">
            <v>POP-B</v>
          </cell>
          <cell r="E22" t="str">
            <v>Shelter</v>
          </cell>
          <cell r="F22" t="str">
            <v>SURABAYA</v>
          </cell>
          <cell r="G22">
            <v>1</v>
          </cell>
          <cell r="H22">
            <v>2</v>
          </cell>
          <cell r="I22">
            <v>2</v>
          </cell>
          <cell r="J22"/>
          <cell r="K22">
            <v>1</v>
          </cell>
          <cell r="L22"/>
          <cell r="M22"/>
          <cell r="N22"/>
          <cell r="O22">
            <v>1</v>
          </cell>
          <cell r="P22"/>
          <cell r="Q22"/>
          <cell r="R22"/>
          <cell r="S22"/>
          <cell r="T22">
            <v>1</v>
          </cell>
          <cell r="U22">
            <v>500000000</v>
          </cell>
          <cell r="V22">
            <v>1</v>
          </cell>
          <cell r="W22"/>
        </row>
        <row r="23">
          <cell r="B23" t="str">
            <v>POP_1NGW001</v>
          </cell>
          <cell r="C23" t="str">
            <v>NGAWI GI SHELTER PLN</v>
          </cell>
          <cell r="D23" t="str">
            <v>POP-B</v>
          </cell>
          <cell r="E23" t="str">
            <v>Shelter</v>
          </cell>
          <cell r="F23" t="str">
            <v>SURABAYA</v>
          </cell>
          <cell r="G23">
            <v>1</v>
          </cell>
          <cell r="H23">
            <v>2</v>
          </cell>
          <cell r="I23">
            <v>2</v>
          </cell>
          <cell r="J23"/>
          <cell r="K23">
            <v>1</v>
          </cell>
          <cell r="L23"/>
          <cell r="M23"/>
          <cell r="N23"/>
          <cell r="O23">
            <v>1</v>
          </cell>
          <cell r="P23"/>
          <cell r="Q23"/>
          <cell r="R23"/>
          <cell r="S23"/>
          <cell r="T23">
            <v>1</v>
          </cell>
          <cell r="U23">
            <v>500000000</v>
          </cell>
          <cell r="V23">
            <v>1</v>
          </cell>
          <cell r="W23"/>
        </row>
        <row r="24">
          <cell r="B24" t="str">
            <v>POP_1KRS001</v>
          </cell>
          <cell r="C24" t="str">
            <v>PAITON GITET GI SHELTER PLN</v>
          </cell>
          <cell r="D24" t="str">
            <v>POP-B</v>
          </cell>
          <cell r="E24" t="str">
            <v>Shelter</v>
          </cell>
          <cell r="F24" t="str">
            <v>SURABAYA</v>
          </cell>
          <cell r="G24">
            <v>1</v>
          </cell>
          <cell r="H24">
            <v>2</v>
          </cell>
          <cell r="I24"/>
          <cell r="J24"/>
          <cell r="K24"/>
          <cell r="L24"/>
          <cell r="M24"/>
          <cell r="N24"/>
          <cell r="O24">
            <v>1</v>
          </cell>
          <cell r="P24"/>
          <cell r="Q24"/>
          <cell r="R24"/>
          <cell r="S24"/>
          <cell r="T24">
            <v>1</v>
          </cell>
          <cell r="U24">
            <v>384000000</v>
          </cell>
          <cell r="V24">
            <v>1</v>
          </cell>
          <cell r="W24"/>
        </row>
        <row r="25">
          <cell r="B25" t="str">
            <v>POP_1KRS002</v>
          </cell>
          <cell r="C25" t="str">
            <v>PAITON GITET PLC PLN</v>
          </cell>
          <cell r="D25" t="str">
            <v>POP-B</v>
          </cell>
          <cell r="E25" t="str">
            <v>Ruangan</v>
          </cell>
          <cell r="F25" t="str">
            <v>SURABAYA</v>
          </cell>
          <cell r="G25">
            <v>0</v>
          </cell>
          <cell r="H25">
            <v>1</v>
          </cell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>
            <v>8000000</v>
          </cell>
          <cell r="V25">
            <v>1</v>
          </cell>
          <cell r="W25"/>
        </row>
        <row r="26">
          <cell r="B26" t="str">
            <v>POP_1PSR003</v>
          </cell>
          <cell r="C26" t="str">
            <v>PASURUAN REPEATER SHELTER</v>
          </cell>
          <cell r="D26" t="str">
            <v>POP-B</v>
          </cell>
          <cell r="E26" t="str">
            <v>Shelter</v>
          </cell>
          <cell r="F26" t="str">
            <v>SURABAYA</v>
          </cell>
          <cell r="G26">
            <v>1</v>
          </cell>
          <cell r="H26">
            <v>2</v>
          </cell>
          <cell r="I26">
            <v>2</v>
          </cell>
          <cell r="J26"/>
          <cell r="K26">
            <v>1</v>
          </cell>
          <cell r="L26"/>
          <cell r="M26"/>
          <cell r="N26"/>
          <cell r="O26">
            <v>1</v>
          </cell>
          <cell r="P26"/>
          <cell r="Q26"/>
          <cell r="R26"/>
          <cell r="S26"/>
          <cell r="T26">
            <v>1</v>
          </cell>
          <cell r="U26">
            <v>500000000</v>
          </cell>
          <cell r="V26">
            <v>1</v>
          </cell>
          <cell r="W26"/>
        </row>
        <row r="27">
          <cell r="B27" t="str">
            <v>POP_1PBL001</v>
          </cell>
          <cell r="C27" t="str">
            <v>PROBOLINGGO GI SHELTER PLN</v>
          </cell>
          <cell r="D27" t="str">
            <v>POP-B</v>
          </cell>
          <cell r="E27" t="str">
            <v>Shelter</v>
          </cell>
          <cell r="F27" t="str">
            <v>SURABAYA</v>
          </cell>
          <cell r="G27">
            <v>1</v>
          </cell>
          <cell r="H27">
            <v>2</v>
          </cell>
          <cell r="I27"/>
          <cell r="J27"/>
          <cell r="K27"/>
          <cell r="L27"/>
          <cell r="M27"/>
          <cell r="N27"/>
          <cell r="O27">
            <v>1</v>
          </cell>
          <cell r="P27"/>
          <cell r="Q27"/>
          <cell r="R27"/>
          <cell r="S27"/>
          <cell r="T27">
            <v>1</v>
          </cell>
          <cell r="U27">
            <v>384000000</v>
          </cell>
          <cell r="V27">
            <v>1</v>
          </cell>
          <cell r="W27"/>
        </row>
        <row r="28">
          <cell r="B28" t="str">
            <v>POP_1SBY023</v>
          </cell>
          <cell r="C28" t="str">
            <v>RUNGKUT GI SHELTER PLN</v>
          </cell>
          <cell r="D28" t="str">
            <v>POP-B</v>
          </cell>
          <cell r="E28" t="str">
            <v>Shelter</v>
          </cell>
          <cell r="F28" t="str">
            <v>SURABAYA</v>
          </cell>
          <cell r="G28">
            <v>1</v>
          </cell>
          <cell r="H28">
            <v>2</v>
          </cell>
          <cell r="I28">
            <v>2</v>
          </cell>
          <cell r="J28"/>
          <cell r="K28">
            <v>1</v>
          </cell>
          <cell r="L28"/>
          <cell r="M28"/>
          <cell r="N28"/>
          <cell r="O28">
            <v>1</v>
          </cell>
          <cell r="P28"/>
          <cell r="Q28"/>
          <cell r="R28"/>
          <cell r="S28"/>
          <cell r="T28">
            <v>1</v>
          </cell>
          <cell r="U28">
            <v>500000000</v>
          </cell>
          <cell r="V28">
            <v>1</v>
          </cell>
          <cell r="W28"/>
        </row>
        <row r="29">
          <cell r="B29" t="str">
            <v>POP_1SBY020</v>
          </cell>
          <cell r="C29" t="str">
            <v>SAWAHAN GI SHELTER PLN</v>
          </cell>
          <cell r="D29" t="str">
            <v>POP-B</v>
          </cell>
          <cell r="E29" t="str">
            <v>Shelter</v>
          </cell>
          <cell r="F29" t="str">
            <v>SURABAYA</v>
          </cell>
          <cell r="G29">
            <v>1</v>
          </cell>
          <cell r="H29">
            <v>2</v>
          </cell>
          <cell r="I29">
            <v>6</v>
          </cell>
          <cell r="J29"/>
          <cell r="K29">
            <v>2</v>
          </cell>
          <cell r="L29"/>
          <cell r="M29"/>
          <cell r="N29"/>
          <cell r="O29"/>
          <cell r="P29"/>
          <cell r="Q29"/>
          <cell r="R29"/>
          <cell r="S29"/>
          <cell r="T29">
            <v>1</v>
          </cell>
          <cell r="U29">
            <v>352000000</v>
          </cell>
          <cell r="V29">
            <v>1</v>
          </cell>
          <cell r="W29"/>
        </row>
        <row r="30">
          <cell r="B30" t="str">
            <v>POP_1SIT001</v>
          </cell>
          <cell r="C30" t="str">
            <v>SITUBONDO GI SHELTER PLN</v>
          </cell>
          <cell r="D30" t="str">
            <v>POP-B</v>
          </cell>
          <cell r="E30" t="str">
            <v>Shelter</v>
          </cell>
          <cell r="F30" t="str">
            <v>SURABAYA</v>
          </cell>
          <cell r="G30">
            <v>1</v>
          </cell>
          <cell r="H30">
            <v>2</v>
          </cell>
          <cell r="I30"/>
          <cell r="J30"/>
          <cell r="K30"/>
          <cell r="L30"/>
          <cell r="M30"/>
          <cell r="N30"/>
          <cell r="O30">
            <v>1</v>
          </cell>
          <cell r="P30"/>
          <cell r="Q30"/>
          <cell r="R30"/>
          <cell r="S30"/>
          <cell r="T30">
            <v>1</v>
          </cell>
          <cell r="U30">
            <v>384000000</v>
          </cell>
          <cell r="V30">
            <v>1</v>
          </cell>
          <cell r="W30"/>
        </row>
        <row r="31">
          <cell r="B31" t="str">
            <v>POP_1TLG001</v>
          </cell>
          <cell r="C31" t="str">
            <v>TULUNGAGUNG SHELTER</v>
          </cell>
          <cell r="D31" t="str">
            <v>POP-B</v>
          </cell>
          <cell r="E31" t="str">
            <v>Shelter</v>
          </cell>
          <cell r="F31" t="str">
            <v>SURABAYA</v>
          </cell>
          <cell r="G31">
            <v>1</v>
          </cell>
          <cell r="H31">
            <v>2</v>
          </cell>
          <cell r="I31">
            <v>2</v>
          </cell>
          <cell r="J31"/>
          <cell r="K31">
            <v>1</v>
          </cell>
          <cell r="L31"/>
          <cell r="M31"/>
          <cell r="N31"/>
          <cell r="O31">
            <v>1</v>
          </cell>
          <cell r="P31"/>
          <cell r="Q31"/>
          <cell r="R31"/>
          <cell r="S31"/>
          <cell r="T31">
            <v>1</v>
          </cell>
          <cell r="U31">
            <v>500000000</v>
          </cell>
          <cell r="V31">
            <v>1</v>
          </cell>
          <cell r="W31"/>
        </row>
        <row r="32">
          <cell r="B32" t="str">
            <v>POP_1SDA001</v>
          </cell>
          <cell r="C32" t="str">
            <v>WARU GI ACC PLC PLN</v>
          </cell>
          <cell r="D32" t="str">
            <v>POP-B</v>
          </cell>
          <cell r="E32" t="str">
            <v>Ruangan</v>
          </cell>
          <cell r="F32" t="str">
            <v>SURABAYA</v>
          </cell>
          <cell r="G32">
            <v>0</v>
          </cell>
          <cell r="H32">
            <v>1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>
            <v>8000000</v>
          </cell>
          <cell r="V32">
            <v>1</v>
          </cell>
          <cell r="W32"/>
        </row>
        <row r="33">
          <cell r="B33" t="str">
            <v>POP_1SDA004</v>
          </cell>
          <cell r="C33" t="str">
            <v>WARU GI SHELTER-02 PLN</v>
          </cell>
          <cell r="D33" t="str">
            <v>POP-B</v>
          </cell>
          <cell r="E33" t="str">
            <v>Shelter</v>
          </cell>
          <cell r="F33" t="str">
            <v>SURABAYA</v>
          </cell>
          <cell r="G33">
            <v>0</v>
          </cell>
          <cell r="H33">
            <v>2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>
            <v>1</v>
          </cell>
          <cell r="U33">
            <v>20000000</v>
          </cell>
          <cell r="V33">
            <v>1</v>
          </cell>
          <cell r="W33"/>
        </row>
        <row r="34">
          <cell r="B34" t="str">
            <v>POP_1SIT004</v>
          </cell>
          <cell r="C34" t="str">
            <v>ASEM BAGUS UP PLN</v>
          </cell>
          <cell r="D34" t="str">
            <v>POP-D</v>
          </cell>
          <cell r="E34" t="str">
            <v>Rak 12U</v>
          </cell>
          <cell r="F34" t="str">
            <v>SURABAYA</v>
          </cell>
          <cell r="G34">
            <v>1</v>
          </cell>
          <cell r="H34">
            <v>1</v>
          </cell>
          <cell r="I34">
            <v>1</v>
          </cell>
          <cell r="J34"/>
          <cell r="K34"/>
          <cell r="L34"/>
          <cell r="M34">
            <v>1</v>
          </cell>
          <cell r="N34"/>
          <cell r="O34"/>
          <cell r="P34"/>
          <cell r="Q34"/>
          <cell r="R34"/>
          <cell r="S34"/>
          <cell r="T34"/>
          <cell r="U34">
            <v>95000000</v>
          </cell>
          <cell r="V34">
            <v>1</v>
          </cell>
          <cell r="W34"/>
        </row>
        <row r="35">
          <cell r="B35" t="str">
            <v>POP_1KDR001</v>
          </cell>
          <cell r="C35" t="str">
            <v>BANARAN GI PLC PLN</v>
          </cell>
          <cell r="D35" t="str">
            <v>POP-D</v>
          </cell>
          <cell r="E35" t="str">
            <v>Ruangan</v>
          </cell>
          <cell r="F35" t="str">
            <v>SURABAYA</v>
          </cell>
          <cell r="G35">
            <v>0</v>
          </cell>
          <cell r="H35">
            <v>1</v>
          </cell>
          <cell r="I35">
            <v>1</v>
          </cell>
          <cell r="J35"/>
          <cell r="K35"/>
          <cell r="L35">
            <v>1</v>
          </cell>
          <cell r="M35"/>
          <cell r="N35"/>
          <cell r="O35"/>
          <cell r="P35"/>
          <cell r="Q35"/>
          <cell r="R35"/>
          <cell r="S35"/>
          <cell r="T35"/>
          <cell r="U35">
            <v>78000000</v>
          </cell>
          <cell r="V35">
            <v>1</v>
          </cell>
          <cell r="W35"/>
        </row>
        <row r="36">
          <cell r="B36" t="str">
            <v>POP_1PSR004</v>
          </cell>
          <cell r="C36" t="str">
            <v>BANGIL GI SHELTER PLN</v>
          </cell>
          <cell r="D36" t="str">
            <v>POP-D</v>
          </cell>
          <cell r="E36" t="str">
            <v>Shelter</v>
          </cell>
          <cell r="F36" t="str">
            <v>SURABAYA</v>
          </cell>
          <cell r="G36">
            <v>1</v>
          </cell>
          <cell r="H36">
            <v>2</v>
          </cell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>
            <v>1</v>
          </cell>
          <cell r="U36">
            <v>44000000</v>
          </cell>
          <cell r="V36">
            <v>1</v>
          </cell>
          <cell r="W36"/>
        </row>
        <row r="37">
          <cell r="B37" t="str">
            <v>POP_1BKL002</v>
          </cell>
          <cell r="C37" t="str">
            <v>BANGKALAN GI SHELTER PLN</v>
          </cell>
          <cell r="D37" t="str">
            <v>POP-D</v>
          </cell>
          <cell r="E37" t="str">
            <v>Shelter</v>
          </cell>
          <cell r="F37" t="str">
            <v>SURABAYA</v>
          </cell>
          <cell r="G37">
            <v>1</v>
          </cell>
          <cell r="H37">
            <v>2</v>
          </cell>
          <cell r="I37"/>
          <cell r="J37"/>
          <cell r="K37"/>
          <cell r="L37"/>
          <cell r="M37"/>
          <cell r="N37"/>
          <cell r="O37">
            <v>1</v>
          </cell>
          <cell r="P37"/>
          <cell r="Q37"/>
          <cell r="R37"/>
          <cell r="S37"/>
          <cell r="T37">
            <v>1</v>
          </cell>
          <cell r="U37">
            <v>384000000</v>
          </cell>
          <cell r="V37">
            <v>1</v>
          </cell>
          <cell r="W37"/>
        </row>
        <row r="38">
          <cell r="B38" t="str">
            <v>POP_1BKL001</v>
          </cell>
          <cell r="C38" t="str">
            <v>BANGKALAN UPJ PLN</v>
          </cell>
          <cell r="D38" t="str">
            <v>POP-D</v>
          </cell>
          <cell r="E38" t="str">
            <v>Ruangan</v>
          </cell>
          <cell r="F38" t="str">
            <v>SURABAYA</v>
          </cell>
          <cell r="G38">
            <v>0</v>
          </cell>
          <cell r="H38">
            <v>2</v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>
            <v>1</v>
          </cell>
          <cell r="U38">
            <v>20000000</v>
          </cell>
          <cell r="V38">
            <v>1</v>
          </cell>
          <cell r="W38"/>
        </row>
        <row r="39">
          <cell r="B39" t="str">
            <v>POP_1BYW003</v>
          </cell>
          <cell r="C39" t="str">
            <v>BANYUWANGI APJ PLN</v>
          </cell>
          <cell r="D39" t="str">
            <v>POP-D</v>
          </cell>
          <cell r="E39" t="str">
            <v>Ruangan</v>
          </cell>
          <cell r="F39" t="str">
            <v>SURABAYA</v>
          </cell>
          <cell r="G39">
            <v>0</v>
          </cell>
          <cell r="H39">
            <v>2</v>
          </cell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>
            <v>1</v>
          </cell>
          <cell r="U39">
            <v>20000000</v>
          </cell>
          <cell r="V39">
            <v>1</v>
          </cell>
          <cell r="W39"/>
        </row>
        <row r="40">
          <cell r="B40" t="str">
            <v>POP_1PMK006</v>
          </cell>
          <cell r="C40" t="str">
            <v>BATUMARMAR UPJ PLN</v>
          </cell>
          <cell r="D40" t="str">
            <v>POP-D</v>
          </cell>
          <cell r="E40" t="str">
            <v>Ruangan</v>
          </cell>
          <cell r="F40" t="str">
            <v>SURABAYA</v>
          </cell>
          <cell r="G40">
            <v>0</v>
          </cell>
          <cell r="H40">
            <v>2</v>
          </cell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>
            <v>1</v>
          </cell>
          <cell r="U40">
            <v>20000000</v>
          </cell>
          <cell r="V40">
            <v>1</v>
          </cell>
          <cell r="W40"/>
        </row>
        <row r="41">
          <cell r="B41" t="str">
            <v>POP_1GSK003</v>
          </cell>
          <cell r="C41" t="str">
            <v>BENJENG UP PLN</v>
          </cell>
          <cell r="D41" t="str">
            <v>POP-D</v>
          </cell>
          <cell r="E41" t="str">
            <v>Rak 12U</v>
          </cell>
          <cell r="F41" t="str">
            <v>SURABAYA</v>
          </cell>
          <cell r="G41">
            <v>0</v>
          </cell>
          <cell r="H41">
            <v>1</v>
          </cell>
          <cell r="I41">
            <v>1</v>
          </cell>
          <cell r="J41"/>
          <cell r="K41"/>
          <cell r="L41"/>
          <cell r="M41">
            <v>1</v>
          </cell>
          <cell r="N41"/>
          <cell r="O41"/>
          <cell r="P41"/>
          <cell r="Q41"/>
          <cell r="R41"/>
          <cell r="S41"/>
          <cell r="T41"/>
          <cell r="U41">
            <v>71000000</v>
          </cell>
          <cell r="V41">
            <v>1</v>
          </cell>
          <cell r="W41"/>
        </row>
        <row r="42">
          <cell r="B42" t="str">
            <v>POP_1SIT003</v>
          </cell>
          <cell r="C42" t="str">
            <v>BESUKI UPJ PLN</v>
          </cell>
          <cell r="D42" t="str">
            <v>POP-D</v>
          </cell>
          <cell r="E42" t="str">
            <v>ODC</v>
          </cell>
          <cell r="F42" t="str">
            <v>SURABAYA</v>
          </cell>
          <cell r="G42">
            <v>0</v>
          </cell>
          <cell r="H42">
            <v>1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>
            <v>1</v>
          </cell>
          <cell r="U42">
            <v>12000000</v>
          </cell>
          <cell r="V42">
            <v>1</v>
          </cell>
          <cell r="W42"/>
        </row>
        <row r="43">
          <cell r="B43" t="str">
            <v>POP_1KNR009</v>
          </cell>
          <cell r="C43" t="str">
            <v>BINANGUN KANTOR CAMAT MINI ODC</v>
          </cell>
          <cell r="D43" t="str">
            <v>POP-D</v>
          </cell>
          <cell r="E43" t="str">
            <v>Mini ODC</v>
          </cell>
          <cell r="F43" t="str">
            <v>SURABAYA</v>
          </cell>
          <cell r="G43">
            <v>0</v>
          </cell>
          <cell r="H43">
            <v>1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>
            <v>1</v>
          </cell>
          <cell r="U43">
            <v>12000000</v>
          </cell>
          <cell r="V43">
            <v>1</v>
          </cell>
          <cell r="W43"/>
        </row>
        <row r="44">
          <cell r="B44" t="str">
            <v>POP_1KPN011</v>
          </cell>
          <cell r="C44" t="str">
            <v>BLIMBING UPJ PLN</v>
          </cell>
          <cell r="D44" t="str">
            <v>POP-D</v>
          </cell>
          <cell r="E44" t="str">
            <v>Mini ODC</v>
          </cell>
          <cell r="F44" t="str">
            <v>SURABAYA</v>
          </cell>
          <cell r="G44">
            <v>0</v>
          </cell>
          <cell r="H44">
            <v>1</v>
          </cell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>
            <v>1</v>
          </cell>
          <cell r="U44">
            <v>12000000</v>
          </cell>
          <cell r="V44">
            <v>1</v>
          </cell>
          <cell r="W44"/>
        </row>
        <row r="45">
          <cell r="B45" t="str">
            <v>POP_1BLT001</v>
          </cell>
          <cell r="C45" t="str">
            <v>BLITAR UP PLN</v>
          </cell>
          <cell r="D45" t="str">
            <v>POP-D</v>
          </cell>
          <cell r="E45" t="str">
            <v>Ruangan</v>
          </cell>
          <cell r="F45" t="str">
            <v>SURABAYA</v>
          </cell>
          <cell r="G45">
            <v>0</v>
          </cell>
          <cell r="H45">
            <v>2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>
            <v>1</v>
          </cell>
          <cell r="U45">
            <v>20000000</v>
          </cell>
          <cell r="V45">
            <v>1</v>
          </cell>
          <cell r="W45"/>
        </row>
        <row r="46">
          <cell r="B46" t="str">
            <v>POP_1BJN003</v>
          </cell>
          <cell r="C46" t="str">
            <v>BOJONEGORO APJ PLN</v>
          </cell>
          <cell r="D46" t="str">
            <v>POP-D</v>
          </cell>
          <cell r="E46" t="str">
            <v>Ruangan</v>
          </cell>
          <cell r="F46" t="str">
            <v>SURABAYA</v>
          </cell>
          <cell r="G46">
            <v>0</v>
          </cell>
          <cell r="H46">
            <v>2</v>
          </cell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>
            <v>1</v>
          </cell>
          <cell r="U46">
            <v>20000000</v>
          </cell>
          <cell r="V46">
            <v>1</v>
          </cell>
          <cell r="W46"/>
        </row>
        <row r="47">
          <cell r="B47" t="str">
            <v>POP_1BDW001</v>
          </cell>
          <cell r="C47" t="str">
            <v>BONDOWOSO UP PLN</v>
          </cell>
          <cell r="D47" t="str">
            <v>POP-D</v>
          </cell>
          <cell r="E47" t="str">
            <v>ODC</v>
          </cell>
          <cell r="F47" t="str">
            <v>SURABAYA</v>
          </cell>
          <cell r="G47">
            <v>0</v>
          </cell>
          <cell r="H47">
            <v>1</v>
          </cell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>
            <v>1</v>
          </cell>
          <cell r="U47">
            <v>12000000</v>
          </cell>
          <cell r="V47">
            <v>1</v>
          </cell>
          <cell r="W47"/>
        </row>
        <row r="48">
          <cell r="B48" t="str">
            <v>POP_1LMG001</v>
          </cell>
          <cell r="C48" t="str">
            <v>BRONDONG UPJ PLN</v>
          </cell>
          <cell r="D48" t="str">
            <v>POP-D</v>
          </cell>
          <cell r="E48" t="str">
            <v>ODC</v>
          </cell>
          <cell r="F48" t="str">
            <v>SURABAYA</v>
          </cell>
          <cell r="G48">
            <v>0</v>
          </cell>
          <cell r="H48">
            <v>1</v>
          </cell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>
            <v>1</v>
          </cell>
          <cell r="U48">
            <v>12000000</v>
          </cell>
          <cell r="V48">
            <v>1</v>
          </cell>
          <cell r="W48"/>
        </row>
        <row r="49">
          <cell r="B49" t="str">
            <v>POP_1MJY001</v>
          </cell>
          <cell r="C49" t="str">
            <v>CARUBAN UPJ PLN</v>
          </cell>
          <cell r="D49" t="str">
            <v>POP-D</v>
          </cell>
          <cell r="E49" t="str">
            <v>ODC</v>
          </cell>
          <cell r="F49" t="str">
            <v>SURABAYA</v>
          </cell>
          <cell r="G49">
            <v>0</v>
          </cell>
          <cell r="H49">
            <v>1</v>
          </cell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>
            <v>1</v>
          </cell>
          <cell r="U49">
            <v>12000000</v>
          </cell>
          <cell r="V49">
            <v>1</v>
          </cell>
          <cell r="W49"/>
        </row>
        <row r="50">
          <cell r="B50" t="str">
            <v>POP_1KPN002</v>
          </cell>
          <cell r="C50" t="str">
            <v>DAMPIT UPJ PLN</v>
          </cell>
          <cell r="D50" t="str">
            <v>POP-D</v>
          </cell>
          <cell r="E50" t="str">
            <v>Rak 12U</v>
          </cell>
          <cell r="F50" t="str">
            <v>SURABAYA</v>
          </cell>
          <cell r="G50">
            <v>0</v>
          </cell>
          <cell r="H50">
            <v>1</v>
          </cell>
          <cell r="I50">
            <v>1</v>
          </cell>
          <cell r="J50"/>
          <cell r="K50"/>
          <cell r="L50"/>
          <cell r="M50">
            <v>1</v>
          </cell>
          <cell r="N50"/>
          <cell r="O50"/>
          <cell r="P50"/>
          <cell r="Q50"/>
          <cell r="R50"/>
          <cell r="S50"/>
          <cell r="T50"/>
          <cell r="U50">
            <v>71000000</v>
          </cell>
          <cell r="V50">
            <v>1</v>
          </cell>
          <cell r="W50"/>
        </row>
        <row r="51">
          <cell r="B51" t="str">
            <v>POP_1TBN011</v>
          </cell>
          <cell r="C51" t="str">
            <v>DESA BANCAR MINI ODC</v>
          </cell>
          <cell r="D51" t="str">
            <v>POP-D</v>
          </cell>
          <cell r="E51" t="str">
            <v>Mini ODC</v>
          </cell>
          <cell r="F51" t="str">
            <v>SURABAYA</v>
          </cell>
          <cell r="G51">
            <v>0</v>
          </cell>
          <cell r="H51">
            <v>1</v>
          </cell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>
            <v>1</v>
          </cell>
          <cell r="U51">
            <v>12000000</v>
          </cell>
          <cell r="V51">
            <v>1</v>
          </cell>
          <cell r="W51"/>
        </row>
        <row r="52">
          <cell r="B52" t="str">
            <v>POP_1TBN010</v>
          </cell>
          <cell r="C52" t="str">
            <v>DESA BEJI MINI ODC</v>
          </cell>
          <cell r="D52" t="str">
            <v>POP-D</v>
          </cell>
          <cell r="E52" t="str">
            <v>Mini ODC</v>
          </cell>
          <cell r="F52" t="str">
            <v>SURABAYA</v>
          </cell>
          <cell r="G52">
            <v>0</v>
          </cell>
          <cell r="H52">
            <v>1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>
            <v>1</v>
          </cell>
          <cell r="U52">
            <v>12000000</v>
          </cell>
          <cell r="V52">
            <v>1</v>
          </cell>
          <cell r="W52"/>
        </row>
        <row r="53">
          <cell r="B53" t="str">
            <v>POP_1TBN008</v>
          </cell>
          <cell r="C53" t="str">
            <v>DESA GADON MINI ODC</v>
          </cell>
          <cell r="D53" t="str">
            <v>POP-D</v>
          </cell>
          <cell r="E53" t="str">
            <v>Mini ODC</v>
          </cell>
          <cell r="F53" t="str">
            <v>SURABAYA</v>
          </cell>
          <cell r="G53">
            <v>0</v>
          </cell>
          <cell r="H53">
            <v>1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>
            <v>1</v>
          </cell>
          <cell r="U53">
            <v>12000000</v>
          </cell>
          <cell r="V53">
            <v>1</v>
          </cell>
          <cell r="W53"/>
        </row>
        <row r="54">
          <cell r="B54" t="str">
            <v>POP_1BYW001</v>
          </cell>
          <cell r="C54" t="str">
            <v>DESA KETAPANG MINI ODC</v>
          </cell>
          <cell r="D54" t="str">
            <v>POP-D</v>
          </cell>
          <cell r="E54" t="str">
            <v>Mini ODC</v>
          </cell>
          <cell r="F54" t="str">
            <v>SURABAYA</v>
          </cell>
          <cell r="G54">
            <v>0</v>
          </cell>
          <cell r="H54">
            <v>1</v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>
            <v>1</v>
          </cell>
          <cell r="U54">
            <v>12000000</v>
          </cell>
          <cell r="V54">
            <v>1</v>
          </cell>
          <cell r="W54"/>
        </row>
        <row r="55">
          <cell r="B55" t="str">
            <v>POP_1TBN013</v>
          </cell>
          <cell r="C55" t="str">
            <v>DESA PALANG MINI ODC</v>
          </cell>
          <cell r="D55" t="str">
            <v>POP-D</v>
          </cell>
          <cell r="E55" t="str">
            <v>Mini ODC</v>
          </cell>
          <cell r="F55" t="str">
            <v>SURABAYA</v>
          </cell>
          <cell r="G55">
            <v>0</v>
          </cell>
          <cell r="H55">
            <v>1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>
            <v>1</v>
          </cell>
          <cell r="U55">
            <v>12000000</v>
          </cell>
          <cell r="V55">
            <v>1</v>
          </cell>
          <cell r="W55"/>
        </row>
        <row r="56">
          <cell r="B56" t="str">
            <v>POP_1TBN012</v>
          </cell>
          <cell r="C56" t="str">
            <v>DESA RENGEL MINI ODC</v>
          </cell>
          <cell r="D56" t="str">
            <v>POP-D</v>
          </cell>
          <cell r="E56" t="str">
            <v>Mini ODC</v>
          </cell>
          <cell r="F56" t="str">
            <v>SURABAYA</v>
          </cell>
          <cell r="G56">
            <v>0</v>
          </cell>
          <cell r="H56">
            <v>1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>
            <v>1</v>
          </cell>
          <cell r="U56">
            <v>12000000</v>
          </cell>
          <cell r="V56">
            <v>1</v>
          </cell>
          <cell r="W56"/>
        </row>
        <row r="57">
          <cell r="B57" t="str">
            <v>POP_1TBN006</v>
          </cell>
          <cell r="C57" t="str">
            <v>DESA SAMBONG GEDE MINI ODC</v>
          </cell>
          <cell r="D57" t="str">
            <v>POP-D</v>
          </cell>
          <cell r="E57" t="str">
            <v>Mini ODC</v>
          </cell>
          <cell r="F57" t="str">
            <v>SURABAYA</v>
          </cell>
          <cell r="G57">
            <v>0</v>
          </cell>
          <cell r="H57">
            <v>1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>
            <v>1</v>
          </cell>
          <cell r="U57">
            <v>12000000</v>
          </cell>
          <cell r="V57">
            <v>1</v>
          </cell>
          <cell r="W57"/>
        </row>
        <row r="58">
          <cell r="B58" t="str">
            <v>POP_1MJY002</v>
          </cell>
          <cell r="C58" t="str">
            <v>DOLOPO UPJ PLN</v>
          </cell>
          <cell r="D58" t="str">
            <v>POP-D</v>
          </cell>
          <cell r="E58" t="str">
            <v>Rak 12U</v>
          </cell>
          <cell r="F58" t="str">
            <v>SURABAYA</v>
          </cell>
          <cell r="G58">
            <v>0</v>
          </cell>
          <cell r="H58">
            <v>1</v>
          </cell>
          <cell r="I58">
            <v>1</v>
          </cell>
          <cell r="J58"/>
          <cell r="K58"/>
          <cell r="L58"/>
          <cell r="M58">
            <v>1</v>
          </cell>
          <cell r="N58"/>
          <cell r="O58"/>
          <cell r="P58"/>
          <cell r="Q58"/>
          <cell r="R58"/>
          <cell r="S58"/>
          <cell r="T58"/>
          <cell r="U58">
            <v>71000000</v>
          </cell>
          <cell r="V58">
            <v>1</v>
          </cell>
          <cell r="W58"/>
        </row>
        <row r="59">
          <cell r="B59" t="str">
            <v>POP_1SBY005</v>
          </cell>
          <cell r="C59" t="str">
            <v>DUKUH KUPANG UPJ PLN</v>
          </cell>
          <cell r="D59" t="str">
            <v>POP-D</v>
          </cell>
          <cell r="E59" t="str">
            <v>Shelter</v>
          </cell>
          <cell r="F59" t="str">
            <v>SURABAYA</v>
          </cell>
          <cell r="G59">
            <v>0</v>
          </cell>
          <cell r="H59">
            <v>2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>
            <v>1</v>
          </cell>
          <cell r="U59">
            <v>20000000</v>
          </cell>
          <cell r="V59">
            <v>1</v>
          </cell>
          <cell r="W59"/>
        </row>
        <row r="60">
          <cell r="B60" t="str">
            <v>POP_1BLT004</v>
          </cell>
          <cell r="C60" t="str">
            <v>GARUM KANTOR CAMAT MINI ODC</v>
          </cell>
          <cell r="D60" t="str">
            <v>POP-D</v>
          </cell>
          <cell r="E60" t="str">
            <v>Mini ODC</v>
          </cell>
          <cell r="F60" t="str">
            <v>SURABAYA</v>
          </cell>
          <cell r="G60">
            <v>0</v>
          </cell>
          <cell r="H60">
            <v>1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>
            <v>1</v>
          </cell>
          <cell r="U60">
            <v>12000000</v>
          </cell>
          <cell r="V60">
            <v>1</v>
          </cell>
          <cell r="W60"/>
        </row>
        <row r="61">
          <cell r="B61" t="str">
            <v>POP_1SDA008</v>
          </cell>
          <cell r="C61" t="str">
            <v>GEDANGAN UPJ PLN MINI ODC</v>
          </cell>
          <cell r="D61" t="str">
            <v>POP-D</v>
          </cell>
          <cell r="E61" t="str">
            <v>Mini ODC</v>
          </cell>
          <cell r="F61" t="str">
            <v>SURABAYA</v>
          </cell>
          <cell r="G61">
            <v>1</v>
          </cell>
          <cell r="H61">
            <v>1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>
            <v>1</v>
          </cell>
          <cell r="U61">
            <v>36000000</v>
          </cell>
          <cell r="V61">
            <v>1</v>
          </cell>
          <cell r="W61"/>
        </row>
        <row r="62">
          <cell r="B62" t="str">
            <v>POP_1SBY016</v>
          </cell>
          <cell r="C62" t="str">
            <v>GEDUNG SIGMA</v>
          </cell>
          <cell r="D62" t="str">
            <v>POP-D</v>
          </cell>
          <cell r="E62" t="str">
            <v>Ruangan</v>
          </cell>
          <cell r="F62" t="str">
            <v>SURABAYA</v>
          </cell>
          <cell r="G62">
            <v>1</v>
          </cell>
          <cell r="H62">
            <v>2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>
            <v>1</v>
          </cell>
          <cell r="U62">
            <v>44000000</v>
          </cell>
          <cell r="V62">
            <v>1</v>
          </cell>
          <cell r="W62"/>
        </row>
        <row r="63">
          <cell r="B63" t="str">
            <v>POP_1BYW002</v>
          </cell>
          <cell r="C63" t="str">
            <v>GENTENG UPJ PLN</v>
          </cell>
          <cell r="D63" t="str">
            <v>POP-D</v>
          </cell>
          <cell r="E63" t="str">
            <v>Ruangan</v>
          </cell>
          <cell r="F63" t="str">
            <v>SURABAYA</v>
          </cell>
          <cell r="G63">
            <v>0</v>
          </cell>
          <cell r="H63">
            <v>2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>
            <v>1</v>
          </cell>
          <cell r="U63">
            <v>20000000</v>
          </cell>
          <cell r="V63">
            <v>1</v>
          </cell>
          <cell r="W63"/>
        </row>
        <row r="64">
          <cell r="B64" t="str">
            <v>POP_1PSN003</v>
          </cell>
          <cell r="C64" t="str">
            <v>GONDANG WETAN GI SHELTER PLN</v>
          </cell>
          <cell r="D64" t="str">
            <v>POP-D</v>
          </cell>
          <cell r="E64" t="str">
            <v>Shelter</v>
          </cell>
          <cell r="F64" t="str">
            <v>SURABAYA</v>
          </cell>
          <cell r="G64">
            <v>1</v>
          </cell>
          <cell r="H64">
            <v>2</v>
          </cell>
          <cell r="I64"/>
          <cell r="J64"/>
          <cell r="K64"/>
          <cell r="L64"/>
          <cell r="M64"/>
          <cell r="N64"/>
          <cell r="O64">
            <v>1</v>
          </cell>
          <cell r="P64"/>
          <cell r="Q64"/>
          <cell r="R64"/>
          <cell r="S64"/>
          <cell r="T64">
            <v>1</v>
          </cell>
          <cell r="U64">
            <v>384000000</v>
          </cell>
          <cell r="V64">
            <v>1</v>
          </cell>
          <cell r="W64"/>
        </row>
        <row r="65">
          <cell r="B65" t="str">
            <v>POP_1PSR018</v>
          </cell>
          <cell r="C65" t="str">
            <v>GRATI SHELTER GITET PLN</v>
          </cell>
          <cell r="D65" t="str">
            <v>POP-D</v>
          </cell>
          <cell r="E65" t="str">
            <v>Shelter</v>
          </cell>
          <cell r="F65" t="str">
            <v>SURABAYA</v>
          </cell>
          <cell r="G65">
            <v>1</v>
          </cell>
          <cell r="H65">
            <v>2</v>
          </cell>
          <cell r="I65"/>
          <cell r="J65"/>
          <cell r="K65"/>
          <cell r="L65"/>
          <cell r="M65"/>
          <cell r="N65"/>
          <cell r="O65">
            <v>1</v>
          </cell>
          <cell r="P65"/>
          <cell r="Q65"/>
          <cell r="R65"/>
          <cell r="S65"/>
          <cell r="T65">
            <v>1</v>
          </cell>
          <cell r="U65">
            <v>384000000</v>
          </cell>
          <cell r="V65">
            <v>1</v>
          </cell>
          <cell r="W65"/>
        </row>
        <row r="66">
          <cell r="B66" t="str">
            <v>POP_1PSR006</v>
          </cell>
          <cell r="C66" t="str">
            <v>GRATI UPJ PLN</v>
          </cell>
          <cell r="D66" t="str">
            <v>POP-D</v>
          </cell>
          <cell r="E66" t="str">
            <v>Rak 12U</v>
          </cell>
          <cell r="F66" t="str">
            <v>SURABAYA</v>
          </cell>
          <cell r="G66">
            <v>0</v>
          </cell>
          <cell r="H66">
            <v>1</v>
          </cell>
          <cell r="I66">
            <v>1</v>
          </cell>
          <cell r="J66"/>
          <cell r="K66"/>
          <cell r="L66"/>
          <cell r="M66">
            <v>1</v>
          </cell>
          <cell r="N66"/>
          <cell r="O66"/>
          <cell r="P66"/>
          <cell r="Q66"/>
          <cell r="R66"/>
          <cell r="S66"/>
          <cell r="T66"/>
          <cell r="U66">
            <v>71000000</v>
          </cell>
          <cell r="V66">
            <v>1</v>
          </cell>
          <cell r="W66"/>
        </row>
        <row r="67">
          <cell r="B67" t="str">
            <v>POP_1GSK004</v>
          </cell>
          <cell r="C67" t="str">
            <v>GRESIK APJ SHELTER PLN</v>
          </cell>
          <cell r="D67" t="str">
            <v>POP-D</v>
          </cell>
          <cell r="E67" t="str">
            <v>Shelter</v>
          </cell>
          <cell r="F67" t="str">
            <v>SURABAYA</v>
          </cell>
          <cell r="G67">
            <v>0</v>
          </cell>
          <cell r="H67">
            <v>2</v>
          </cell>
          <cell r="I67">
            <v>1</v>
          </cell>
          <cell r="J67"/>
          <cell r="K67"/>
          <cell r="L67"/>
          <cell r="M67">
            <v>1</v>
          </cell>
          <cell r="N67"/>
          <cell r="O67"/>
          <cell r="P67"/>
          <cell r="Q67"/>
          <cell r="R67"/>
          <cell r="S67"/>
          <cell r="T67">
            <v>1</v>
          </cell>
          <cell r="U67">
            <v>83000000</v>
          </cell>
          <cell r="V67">
            <v>1</v>
          </cell>
          <cell r="W67"/>
        </row>
        <row r="68">
          <cell r="B68" t="str">
            <v>POP_1BYW010</v>
          </cell>
          <cell r="C68" t="str">
            <v>JAJAG UPJ PLN</v>
          </cell>
          <cell r="D68" t="str">
            <v>POP-D</v>
          </cell>
          <cell r="E68" t="str">
            <v>Ruangan</v>
          </cell>
          <cell r="F68" t="str">
            <v>SURABAYA</v>
          </cell>
          <cell r="G68">
            <v>0</v>
          </cell>
          <cell r="H68">
            <v>2</v>
          </cell>
          <cell r="I68">
            <v>1</v>
          </cell>
          <cell r="J68"/>
          <cell r="K68"/>
          <cell r="L68"/>
          <cell r="M68">
            <v>1</v>
          </cell>
          <cell r="N68"/>
          <cell r="O68"/>
          <cell r="P68"/>
          <cell r="Q68"/>
          <cell r="R68"/>
          <cell r="S68"/>
          <cell r="T68">
            <v>1</v>
          </cell>
          <cell r="U68">
            <v>83000000</v>
          </cell>
          <cell r="V68">
            <v>1</v>
          </cell>
          <cell r="W68"/>
        </row>
        <row r="69">
          <cell r="B69" t="str">
            <v>POP_1TBN002</v>
          </cell>
          <cell r="C69" t="str">
            <v>JATIROGO UPJ PLN</v>
          </cell>
          <cell r="D69" t="str">
            <v>POP-D</v>
          </cell>
          <cell r="E69" t="str">
            <v>Ruangan</v>
          </cell>
          <cell r="F69" t="str">
            <v>SURABAYA</v>
          </cell>
          <cell r="G69">
            <v>0</v>
          </cell>
          <cell r="H69">
            <v>2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>
            <v>1</v>
          </cell>
          <cell r="U69">
            <v>20000000</v>
          </cell>
          <cell r="V69">
            <v>1</v>
          </cell>
          <cell r="W69"/>
        </row>
        <row r="70">
          <cell r="B70" t="str">
            <v>POP_1JMR003</v>
          </cell>
          <cell r="C70" t="str">
            <v>JEMBER APJ PLN</v>
          </cell>
          <cell r="D70" t="str">
            <v>POP-D</v>
          </cell>
          <cell r="E70" t="str">
            <v>Ruangan</v>
          </cell>
          <cell r="F70" t="str">
            <v>SURABAYA</v>
          </cell>
          <cell r="G70">
            <v>0</v>
          </cell>
          <cell r="H70">
            <v>2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>
            <v>1</v>
          </cell>
          <cell r="U70">
            <v>20000000</v>
          </cell>
          <cell r="V70">
            <v>1</v>
          </cell>
          <cell r="W70"/>
        </row>
        <row r="71">
          <cell r="B71" t="str">
            <v>POP_1JBG003</v>
          </cell>
          <cell r="C71" t="str">
            <v>JOMBANG UPJ PLN</v>
          </cell>
          <cell r="D71" t="str">
            <v>POP-D</v>
          </cell>
          <cell r="E71" t="str">
            <v>Ruangan</v>
          </cell>
          <cell r="F71" t="str">
            <v>SURABAYA</v>
          </cell>
          <cell r="G71">
            <v>0</v>
          </cell>
          <cell r="H71">
            <v>2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>
            <v>1</v>
          </cell>
          <cell r="T71">
            <v>1</v>
          </cell>
          <cell r="U71">
            <v>27500000</v>
          </cell>
          <cell r="V71">
            <v>1</v>
          </cell>
          <cell r="W71"/>
        </row>
        <row r="72">
          <cell r="B72" t="str">
            <v>POP_1BLT005</v>
          </cell>
          <cell r="C72" t="str">
            <v>KADEMANGAN KANTOR CAMAT MINI ODC</v>
          </cell>
          <cell r="D72" t="str">
            <v>POP-D</v>
          </cell>
          <cell r="E72" t="str">
            <v>Mini ODC</v>
          </cell>
          <cell r="F72" t="str">
            <v>SURABAYA</v>
          </cell>
          <cell r="G72">
            <v>0</v>
          </cell>
          <cell r="H72">
            <v>1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>
            <v>1</v>
          </cell>
          <cell r="U72">
            <v>12000000</v>
          </cell>
          <cell r="V72">
            <v>1</v>
          </cell>
          <cell r="W72"/>
        </row>
        <row r="73">
          <cell r="B73" t="str">
            <v>POP_1KNR010</v>
          </cell>
          <cell r="C73" t="str">
            <v>KALIPANG KANTOR LURAH MINI ODC</v>
          </cell>
          <cell r="D73" t="str">
            <v>POP-D</v>
          </cell>
          <cell r="E73" t="str">
            <v>Mini ODC</v>
          </cell>
          <cell r="F73" t="str">
            <v>SURABAYA</v>
          </cell>
          <cell r="G73">
            <v>0</v>
          </cell>
          <cell r="H73">
            <v>1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>
            <v>1</v>
          </cell>
          <cell r="U73">
            <v>12000000</v>
          </cell>
          <cell r="V73">
            <v>1</v>
          </cell>
          <cell r="W73"/>
        </row>
        <row r="74">
          <cell r="B74" t="str">
            <v>POP_1JMR002</v>
          </cell>
          <cell r="C74" t="str">
            <v>KALISAT UPJ PLN</v>
          </cell>
          <cell r="D74" t="str">
            <v>POP-D</v>
          </cell>
          <cell r="E74" t="str">
            <v>Rak 12U</v>
          </cell>
          <cell r="F74" t="str">
            <v>SURABAYA</v>
          </cell>
          <cell r="G74">
            <v>0</v>
          </cell>
          <cell r="H74">
            <v>1</v>
          </cell>
          <cell r="I74">
            <v>1</v>
          </cell>
          <cell r="J74"/>
          <cell r="K74"/>
          <cell r="L74"/>
          <cell r="M74">
            <v>1</v>
          </cell>
          <cell r="N74"/>
          <cell r="O74"/>
          <cell r="P74"/>
          <cell r="Q74"/>
          <cell r="R74"/>
          <cell r="S74"/>
          <cell r="T74"/>
          <cell r="U74">
            <v>71000000</v>
          </cell>
          <cell r="V74">
            <v>1</v>
          </cell>
          <cell r="W74"/>
        </row>
        <row r="75">
          <cell r="B75" t="str">
            <v>POP_1KNR006</v>
          </cell>
          <cell r="C75" t="str">
            <v>KANIGORO KANTOR LURAH MINI ODC</v>
          </cell>
          <cell r="D75" t="str">
            <v>POP-D</v>
          </cell>
          <cell r="E75" t="str">
            <v>Mini ODC</v>
          </cell>
          <cell r="F75" t="str">
            <v>SURABAYA</v>
          </cell>
          <cell r="G75">
            <v>0</v>
          </cell>
          <cell r="H75">
            <v>1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>
            <v>1</v>
          </cell>
          <cell r="U75">
            <v>12000000</v>
          </cell>
          <cell r="V75">
            <v>1</v>
          </cell>
          <cell r="W75"/>
        </row>
        <row r="76">
          <cell r="B76" t="str">
            <v>POP_1MLG009</v>
          </cell>
          <cell r="C76" t="str">
            <v>KEBON AGUNG GI SHELTER PLN</v>
          </cell>
          <cell r="D76" t="str">
            <v>POP-D</v>
          </cell>
          <cell r="E76" t="str">
            <v>Shelter</v>
          </cell>
          <cell r="F76" t="str">
            <v>SURABAYA</v>
          </cell>
          <cell r="G76">
            <v>1</v>
          </cell>
          <cell r="H76">
            <v>2</v>
          </cell>
          <cell r="I76"/>
          <cell r="J76"/>
          <cell r="K76"/>
          <cell r="L76"/>
          <cell r="M76"/>
          <cell r="N76"/>
          <cell r="O76">
            <v>1</v>
          </cell>
          <cell r="P76"/>
          <cell r="Q76"/>
          <cell r="R76"/>
          <cell r="S76"/>
          <cell r="T76">
            <v>1</v>
          </cell>
          <cell r="U76">
            <v>384000000</v>
          </cell>
          <cell r="V76">
            <v>1</v>
          </cell>
          <cell r="W76"/>
        </row>
        <row r="77">
          <cell r="B77" t="str">
            <v>POP_1TBN009</v>
          </cell>
          <cell r="C77" t="str">
            <v>KECAMATAN MONTONG MINI ODC</v>
          </cell>
          <cell r="D77" t="str">
            <v>POP-D</v>
          </cell>
          <cell r="E77" t="str">
            <v>Mini ODC</v>
          </cell>
          <cell r="F77" t="str">
            <v>SURABAYA</v>
          </cell>
          <cell r="G77">
            <v>0</v>
          </cell>
          <cell r="H77">
            <v>1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>
            <v>1</v>
          </cell>
          <cell r="U77">
            <v>12000000</v>
          </cell>
          <cell r="V77">
            <v>1</v>
          </cell>
          <cell r="W77"/>
        </row>
        <row r="78">
          <cell r="B78" t="str">
            <v>POP_1TBN007</v>
          </cell>
          <cell r="C78" t="str">
            <v>KECAMATAN SENORI TUBAN MINI ODC</v>
          </cell>
          <cell r="D78" t="str">
            <v>POP-D</v>
          </cell>
          <cell r="E78" t="str">
            <v>Mini ODC</v>
          </cell>
          <cell r="F78" t="str">
            <v>SURABAYA</v>
          </cell>
          <cell r="G78">
            <v>0</v>
          </cell>
          <cell r="H78">
            <v>1</v>
          </cell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>
            <v>1</v>
          </cell>
          <cell r="U78">
            <v>12000000</v>
          </cell>
          <cell r="V78">
            <v>1</v>
          </cell>
          <cell r="W78"/>
        </row>
        <row r="79">
          <cell r="B79" t="str">
            <v>POP_1KDR004</v>
          </cell>
          <cell r="C79" t="str">
            <v>KEDIRI APJ PLN</v>
          </cell>
          <cell r="D79" t="str">
            <v>POP-D</v>
          </cell>
          <cell r="E79" t="str">
            <v>Ruangan</v>
          </cell>
          <cell r="F79" t="str">
            <v>SURABAYA</v>
          </cell>
          <cell r="G79">
            <v>0</v>
          </cell>
          <cell r="H79">
            <v>2</v>
          </cell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>
            <v>1</v>
          </cell>
          <cell r="U79">
            <v>20000000</v>
          </cell>
          <cell r="V79">
            <v>1</v>
          </cell>
          <cell r="W79"/>
        </row>
        <row r="80">
          <cell r="B80" t="str">
            <v>POP_1TBN005</v>
          </cell>
          <cell r="C80" t="str">
            <v>KELURAHAN SOKOSARI MINI ODC</v>
          </cell>
          <cell r="D80" t="str">
            <v>POP-D</v>
          </cell>
          <cell r="E80" t="str">
            <v>Mini ODC</v>
          </cell>
          <cell r="F80" t="str">
            <v>SURABAYA</v>
          </cell>
          <cell r="G80">
            <v>0</v>
          </cell>
          <cell r="H80">
            <v>1</v>
          </cell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>
            <v>1</v>
          </cell>
          <cell r="U80">
            <v>12000000</v>
          </cell>
          <cell r="V80">
            <v>1</v>
          </cell>
          <cell r="W80"/>
        </row>
        <row r="81">
          <cell r="B81" t="str">
            <v>POP_1KPN003</v>
          </cell>
          <cell r="C81" t="str">
            <v>KEPANJEN UPJ PLN</v>
          </cell>
          <cell r="D81" t="str">
            <v>POP-D</v>
          </cell>
          <cell r="E81" t="str">
            <v>ODC</v>
          </cell>
          <cell r="F81" t="str">
            <v>SURABAYA</v>
          </cell>
          <cell r="G81">
            <v>0</v>
          </cell>
          <cell r="H81">
            <v>1</v>
          </cell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>
            <v>1</v>
          </cell>
          <cell r="U81">
            <v>12000000</v>
          </cell>
          <cell r="V81">
            <v>1</v>
          </cell>
          <cell r="W81"/>
        </row>
        <row r="82">
          <cell r="B82" t="str">
            <v>POP_1NJK002</v>
          </cell>
          <cell r="C82" t="str">
            <v>KERTOSONO UP ODC PLN</v>
          </cell>
          <cell r="D82" t="str">
            <v>POP-D</v>
          </cell>
          <cell r="E82" t="str">
            <v>ODC</v>
          </cell>
          <cell r="F82" t="str">
            <v>SURABAYA</v>
          </cell>
          <cell r="G82">
            <v>0</v>
          </cell>
          <cell r="H82">
            <v>1</v>
          </cell>
          <cell r="I82">
            <v>1</v>
          </cell>
          <cell r="J82"/>
          <cell r="K82"/>
          <cell r="L82">
            <v>1</v>
          </cell>
          <cell r="M82"/>
          <cell r="N82"/>
          <cell r="O82"/>
          <cell r="P82"/>
          <cell r="Q82"/>
          <cell r="R82"/>
          <cell r="S82"/>
          <cell r="T82">
            <v>1</v>
          </cell>
          <cell r="U82">
            <v>82000000</v>
          </cell>
          <cell r="V82">
            <v>1</v>
          </cell>
          <cell r="W82"/>
        </row>
        <row r="83">
          <cell r="B83" t="str">
            <v>POP_1KNR007</v>
          </cell>
          <cell r="C83" t="str">
            <v>KESAMBEN KANTOR CAMAT MINI ODC</v>
          </cell>
          <cell r="D83" t="str">
            <v>POP-D</v>
          </cell>
          <cell r="E83" t="str">
            <v>Mini ODC</v>
          </cell>
          <cell r="F83" t="str">
            <v>SURABAYA</v>
          </cell>
          <cell r="G83">
            <v>0</v>
          </cell>
          <cell r="H83">
            <v>1</v>
          </cell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>
            <v>1</v>
          </cell>
          <cell r="U83">
            <v>12000000</v>
          </cell>
          <cell r="V83">
            <v>1</v>
          </cell>
          <cell r="W83"/>
        </row>
        <row r="84">
          <cell r="B84" t="str">
            <v>POP_1KTP001</v>
          </cell>
          <cell r="C84" t="str">
            <v>KETAPANG UPJ PLN</v>
          </cell>
          <cell r="D84" t="str">
            <v>POP-D</v>
          </cell>
          <cell r="E84" t="str">
            <v>Ruangan</v>
          </cell>
          <cell r="F84" t="str">
            <v>SURABAYA</v>
          </cell>
          <cell r="G84">
            <v>0</v>
          </cell>
          <cell r="H84">
            <v>2</v>
          </cell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>
            <v>1</v>
          </cell>
          <cell r="U84">
            <v>20000000</v>
          </cell>
          <cell r="V84">
            <v>1</v>
          </cell>
          <cell r="W84"/>
        </row>
        <row r="85">
          <cell r="B85" t="str">
            <v>POP_1SBY009</v>
          </cell>
          <cell r="C85" t="str">
            <v xml:space="preserve">KETINTANG ICON+ REGIONAL JAWA TIMUR </v>
          </cell>
          <cell r="D85" t="str">
            <v>POP-D</v>
          </cell>
          <cell r="E85" t="str">
            <v>Ruangan</v>
          </cell>
          <cell r="F85" t="str">
            <v>SURABAYA</v>
          </cell>
          <cell r="G85">
            <v>0</v>
          </cell>
          <cell r="H85">
            <v>2</v>
          </cell>
          <cell r="I85">
            <v>1</v>
          </cell>
          <cell r="J85"/>
          <cell r="K85"/>
          <cell r="L85">
            <v>1</v>
          </cell>
          <cell r="M85"/>
          <cell r="N85"/>
          <cell r="O85"/>
          <cell r="P85"/>
          <cell r="Q85"/>
          <cell r="R85"/>
          <cell r="S85"/>
          <cell r="T85">
            <v>1</v>
          </cell>
          <cell r="U85">
            <v>90000000</v>
          </cell>
          <cell r="V85">
            <v>1</v>
          </cell>
          <cell r="W85"/>
        </row>
        <row r="86">
          <cell r="B86" t="str">
            <v>POP_1KRS003</v>
          </cell>
          <cell r="C86" t="str">
            <v>KRAKSAAN UPJ PLN</v>
          </cell>
          <cell r="D86" t="str">
            <v>POP-D</v>
          </cell>
          <cell r="E86" t="str">
            <v>Rak 12U</v>
          </cell>
          <cell r="F86" t="str">
            <v>SURABAYA</v>
          </cell>
          <cell r="G86">
            <v>0</v>
          </cell>
          <cell r="H86">
            <v>1</v>
          </cell>
          <cell r="I86">
            <v>1</v>
          </cell>
          <cell r="J86"/>
          <cell r="K86"/>
          <cell r="L86"/>
          <cell r="M86">
            <v>1</v>
          </cell>
          <cell r="N86"/>
          <cell r="O86"/>
          <cell r="P86"/>
          <cell r="Q86"/>
          <cell r="R86"/>
          <cell r="S86"/>
          <cell r="T86"/>
          <cell r="U86">
            <v>71000000</v>
          </cell>
          <cell r="V86">
            <v>1</v>
          </cell>
          <cell r="W86"/>
        </row>
        <row r="87">
          <cell r="B87" t="str">
            <v>POP_1GSK007</v>
          </cell>
          <cell r="C87" t="str">
            <v>KRIAN GITET PLC PLN</v>
          </cell>
          <cell r="D87" t="str">
            <v>POP-D</v>
          </cell>
          <cell r="E87" t="str">
            <v>Ruangan</v>
          </cell>
          <cell r="F87" t="str">
            <v>SURABAYA</v>
          </cell>
          <cell r="G87">
            <v>1</v>
          </cell>
          <cell r="H87">
            <v>1</v>
          </cell>
          <cell r="I87">
            <v>1</v>
          </cell>
          <cell r="J87"/>
          <cell r="K87"/>
          <cell r="L87">
            <v>1</v>
          </cell>
          <cell r="M87"/>
          <cell r="N87"/>
          <cell r="O87"/>
          <cell r="P87"/>
          <cell r="Q87"/>
          <cell r="R87"/>
          <cell r="S87"/>
          <cell r="T87"/>
          <cell r="U87">
            <v>102000000</v>
          </cell>
          <cell r="V87">
            <v>1</v>
          </cell>
          <cell r="W87"/>
        </row>
        <row r="88">
          <cell r="B88" t="str">
            <v>POP_1SDA005</v>
          </cell>
          <cell r="C88" t="str">
            <v>KRIAN UPJ PLN</v>
          </cell>
          <cell r="D88" t="str">
            <v>POP-D</v>
          </cell>
          <cell r="E88" t="str">
            <v>ODC</v>
          </cell>
          <cell r="F88" t="str">
            <v>SURABAYA</v>
          </cell>
          <cell r="G88">
            <v>0</v>
          </cell>
          <cell r="H88">
            <v>1</v>
          </cell>
          <cell r="I88"/>
          <cell r="J88"/>
          <cell r="K88"/>
          <cell r="L88"/>
          <cell r="M88"/>
          <cell r="N88"/>
          <cell r="O88"/>
          <cell r="P88"/>
          <cell r="Q88">
            <v>1</v>
          </cell>
          <cell r="R88"/>
          <cell r="S88"/>
          <cell r="T88">
            <v>1</v>
          </cell>
          <cell r="U88">
            <v>22000000</v>
          </cell>
          <cell r="V88">
            <v>1</v>
          </cell>
          <cell r="W88"/>
        </row>
        <row r="89">
          <cell r="B89" t="str">
            <v>POP_1LMG002</v>
          </cell>
          <cell r="C89" t="str">
            <v>LAMONGAN UPJ PLN</v>
          </cell>
          <cell r="D89" t="str">
            <v>POP-D</v>
          </cell>
          <cell r="E89" t="str">
            <v>Shelter</v>
          </cell>
          <cell r="F89" t="str">
            <v>SURABAYA</v>
          </cell>
          <cell r="G89">
            <v>0</v>
          </cell>
          <cell r="H89">
            <v>2</v>
          </cell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>
            <v>1</v>
          </cell>
          <cell r="U89">
            <v>20000000</v>
          </cell>
          <cell r="V89">
            <v>1</v>
          </cell>
          <cell r="W89"/>
        </row>
        <row r="90">
          <cell r="B90" t="str">
            <v>POP_1KPN004</v>
          </cell>
          <cell r="C90" t="str">
            <v>LAWANG UPJ PLN</v>
          </cell>
          <cell r="D90" t="str">
            <v>POP-D</v>
          </cell>
          <cell r="E90" t="str">
            <v>Mini ODC</v>
          </cell>
          <cell r="F90" t="str">
            <v>SURABAYA</v>
          </cell>
          <cell r="G90">
            <v>0</v>
          </cell>
          <cell r="H90">
            <v>1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>
            <v>1</v>
          </cell>
          <cell r="U90">
            <v>12000000</v>
          </cell>
          <cell r="V90">
            <v>1</v>
          </cell>
          <cell r="W90"/>
        </row>
        <row r="91">
          <cell r="B91" t="str">
            <v>POP_1MGT001</v>
          </cell>
          <cell r="C91" t="str">
            <v>MAGETAN UPJ PLN</v>
          </cell>
          <cell r="D91" t="str">
            <v>POP-D</v>
          </cell>
          <cell r="E91" t="str">
            <v>Rak 12U</v>
          </cell>
          <cell r="F91" t="str">
            <v>SURABAYA</v>
          </cell>
          <cell r="G91">
            <v>0</v>
          </cell>
          <cell r="H91">
            <v>1</v>
          </cell>
          <cell r="I91">
            <v>1</v>
          </cell>
          <cell r="J91"/>
          <cell r="K91"/>
          <cell r="L91"/>
          <cell r="M91">
            <v>1</v>
          </cell>
          <cell r="N91"/>
          <cell r="O91"/>
          <cell r="P91"/>
          <cell r="Q91"/>
          <cell r="R91"/>
          <cell r="S91"/>
          <cell r="T91"/>
          <cell r="U91">
            <v>71000000</v>
          </cell>
          <cell r="V91">
            <v>1</v>
          </cell>
          <cell r="W91"/>
        </row>
        <row r="92">
          <cell r="B92" t="str">
            <v>POP_1NGW003</v>
          </cell>
          <cell r="C92" t="str">
            <v>MANTINGAN UPJ PLN</v>
          </cell>
          <cell r="D92" t="str">
            <v>POP-D</v>
          </cell>
          <cell r="E92" t="str">
            <v>Mini ODC + Rak 12U</v>
          </cell>
          <cell r="F92" t="str">
            <v>SURABAYA</v>
          </cell>
          <cell r="G92">
            <v>0</v>
          </cell>
          <cell r="H92">
            <v>1</v>
          </cell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>
            <v>1</v>
          </cell>
          <cell r="U92">
            <v>12000000</v>
          </cell>
          <cell r="V92">
            <v>1</v>
          </cell>
          <cell r="W92"/>
        </row>
        <row r="93">
          <cell r="B93"/>
          <cell r="C93" t="str">
            <v>MOJOAGUNG UPJ PLN</v>
          </cell>
          <cell r="D93" t="str">
            <v>POP-D</v>
          </cell>
          <cell r="E93" t="str">
            <v>Mini ODC</v>
          </cell>
          <cell r="F93" t="str">
            <v>SURABAYA</v>
          </cell>
          <cell r="G93">
            <v>0</v>
          </cell>
          <cell r="H93">
            <v>1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>
            <v>1</v>
          </cell>
          <cell r="U93">
            <v>12000000</v>
          </cell>
          <cell r="V93">
            <v>1</v>
          </cell>
          <cell r="W93"/>
        </row>
        <row r="94">
          <cell r="B94" t="str">
            <v>POP_1MJK003</v>
          </cell>
          <cell r="C94" t="str">
            <v>MOJOKERTO APJ PLN</v>
          </cell>
          <cell r="D94" t="str">
            <v>POP-D</v>
          </cell>
          <cell r="E94" t="str">
            <v>Shelter</v>
          </cell>
          <cell r="F94" t="str">
            <v>SURABAYA</v>
          </cell>
          <cell r="G94">
            <v>0</v>
          </cell>
          <cell r="H94">
            <v>2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>
            <v>1</v>
          </cell>
          <cell r="U94">
            <v>20000000</v>
          </cell>
          <cell r="V94">
            <v>1</v>
          </cell>
          <cell r="W94"/>
        </row>
        <row r="95">
          <cell r="B95" t="str">
            <v>POP_1MJK002</v>
          </cell>
          <cell r="C95" t="str">
            <v>MOJOSARI UP PLN</v>
          </cell>
          <cell r="D95" t="str">
            <v>POP-D</v>
          </cell>
          <cell r="E95" t="str">
            <v>Ruangan</v>
          </cell>
          <cell r="F95" t="str">
            <v>SURABAYA</v>
          </cell>
          <cell r="G95">
            <v>0</v>
          </cell>
          <cell r="H95">
            <v>2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>
            <v>1</v>
          </cell>
          <cell r="U95">
            <v>20000000</v>
          </cell>
          <cell r="V95">
            <v>1</v>
          </cell>
          <cell r="W95"/>
        </row>
        <row r="96">
          <cell r="B96" t="str">
            <v>POP_1BYW007</v>
          </cell>
          <cell r="C96" t="str">
            <v>MUNCAR UPJ PLN</v>
          </cell>
          <cell r="D96" t="str">
            <v>POP-D</v>
          </cell>
          <cell r="E96" t="str">
            <v>Ruangan</v>
          </cell>
          <cell r="F96" t="str">
            <v>SURABAYA</v>
          </cell>
          <cell r="G96">
            <v>0</v>
          </cell>
          <cell r="H96">
            <v>2</v>
          </cell>
          <cell r="I96">
            <v>1</v>
          </cell>
          <cell r="J96"/>
          <cell r="K96"/>
          <cell r="L96"/>
          <cell r="M96">
            <v>1</v>
          </cell>
          <cell r="N96"/>
          <cell r="O96"/>
          <cell r="P96"/>
          <cell r="Q96"/>
          <cell r="R96"/>
          <cell r="S96"/>
          <cell r="T96">
            <v>1</v>
          </cell>
          <cell r="U96">
            <v>83000000</v>
          </cell>
          <cell r="V96">
            <v>1</v>
          </cell>
          <cell r="W96"/>
        </row>
        <row r="97">
          <cell r="B97" t="str">
            <v>POP_1NJK001</v>
          </cell>
          <cell r="C97" t="str">
            <v>NGANJUK UP PLN</v>
          </cell>
          <cell r="D97" t="str">
            <v>POP-D</v>
          </cell>
          <cell r="E97" t="str">
            <v>Ruangan</v>
          </cell>
          <cell r="F97" t="str">
            <v>SURABAYA</v>
          </cell>
          <cell r="G97">
            <v>0</v>
          </cell>
          <cell r="H97">
            <v>2</v>
          </cell>
          <cell r="I97">
            <v>1</v>
          </cell>
          <cell r="J97"/>
          <cell r="K97"/>
          <cell r="L97">
            <v>1</v>
          </cell>
          <cell r="M97"/>
          <cell r="N97"/>
          <cell r="O97"/>
          <cell r="P97"/>
          <cell r="Q97"/>
          <cell r="R97"/>
          <cell r="S97"/>
          <cell r="T97">
            <v>1</v>
          </cell>
          <cell r="U97">
            <v>90000000</v>
          </cell>
          <cell r="V97">
            <v>1</v>
          </cell>
          <cell r="W97"/>
        </row>
        <row r="98">
          <cell r="B98" t="str">
            <v>POP_1MLG001</v>
          </cell>
          <cell r="C98" t="str">
            <v>NGANTANG UP PLN</v>
          </cell>
          <cell r="D98" t="str">
            <v>POP-D</v>
          </cell>
          <cell r="E98" t="str">
            <v>Ruangan</v>
          </cell>
          <cell r="F98" t="str">
            <v>SURABAYA</v>
          </cell>
          <cell r="G98">
            <v>0</v>
          </cell>
          <cell r="H98">
            <v>2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>
            <v>1</v>
          </cell>
          <cell r="U98">
            <v>20000000</v>
          </cell>
          <cell r="V98">
            <v>1</v>
          </cell>
          <cell r="W98"/>
        </row>
        <row r="99">
          <cell r="B99" t="str">
            <v>POP_1NGW002</v>
          </cell>
          <cell r="C99" t="str">
            <v>NGAWI UP PLN</v>
          </cell>
          <cell r="D99" t="str">
            <v>POP-D</v>
          </cell>
          <cell r="E99" t="str">
            <v>Mini ODC</v>
          </cell>
          <cell r="F99" t="str">
            <v>SURABAYA</v>
          </cell>
          <cell r="G99">
            <v>0</v>
          </cell>
          <cell r="H99">
            <v>1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>
            <v>1</v>
          </cell>
          <cell r="U99">
            <v>12000000</v>
          </cell>
          <cell r="V99">
            <v>1</v>
          </cell>
          <cell r="W99"/>
        </row>
        <row r="100">
          <cell r="B100" t="str">
            <v>POP_1LMG003</v>
          </cell>
          <cell r="C100" t="str">
            <v>NGIMBANG PLC PLN</v>
          </cell>
          <cell r="D100" t="str">
            <v>POP-D</v>
          </cell>
          <cell r="E100" t="str">
            <v>Ruangan</v>
          </cell>
          <cell r="F100" t="str">
            <v>SURABAYA</v>
          </cell>
          <cell r="G100">
            <v>0</v>
          </cell>
          <cell r="H100">
            <v>1</v>
          </cell>
          <cell r="I100">
            <v>1</v>
          </cell>
          <cell r="J100"/>
          <cell r="K100"/>
          <cell r="L100">
            <v>1</v>
          </cell>
          <cell r="M100"/>
          <cell r="N100"/>
          <cell r="O100"/>
          <cell r="P100"/>
          <cell r="Q100"/>
          <cell r="R100"/>
          <cell r="S100"/>
          <cell r="T100"/>
          <cell r="U100">
            <v>78000000</v>
          </cell>
          <cell r="V100">
            <v>1</v>
          </cell>
          <cell r="W100"/>
        </row>
        <row r="101">
          <cell r="B101" t="str">
            <v>POP_1JBG002</v>
          </cell>
          <cell r="C101" t="str">
            <v>NGORO UPJ ODC PLN</v>
          </cell>
          <cell r="D101" t="str">
            <v>POP-D</v>
          </cell>
          <cell r="E101" t="str">
            <v>ODC</v>
          </cell>
          <cell r="F101" t="str">
            <v>SURABAYA</v>
          </cell>
          <cell r="G101">
            <v>0</v>
          </cell>
          <cell r="H101">
            <v>1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>
            <v>1</v>
          </cell>
          <cell r="U101">
            <v>12000000</v>
          </cell>
          <cell r="V101">
            <v>1</v>
          </cell>
          <cell r="W101"/>
        </row>
        <row r="102">
          <cell r="B102" t="str">
            <v>POP_1TLG003</v>
          </cell>
          <cell r="C102" t="str">
            <v>NGUNUT UPJ PLN</v>
          </cell>
          <cell r="D102" t="str">
            <v>POP-D</v>
          </cell>
          <cell r="E102" t="str">
            <v>Rak 12U</v>
          </cell>
          <cell r="F102" t="str">
            <v>SURABAYA</v>
          </cell>
          <cell r="G102">
            <v>0</v>
          </cell>
          <cell r="H102">
            <v>1</v>
          </cell>
          <cell r="I102">
            <v>1</v>
          </cell>
          <cell r="J102"/>
          <cell r="K102"/>
          <cell r="L102"/>
          <cell r="M102">
            <v>1</v>
          </cell>
          <cell r="N102"/>
          <cell r="O102"/>
          <cell r="P102"/>
          <cell r="Q102"/>
          <cell r="R102"/>
          <cell r="S102"/>
          <cell r="T102"/>
          <cell r="U102">
            <v>71000000</v>
          </cell>
          <cell r="V102">
            <v>1</v>
          </cell>
          <cell r="W102"/>
        </row>
        <row r="103">
          <cell r="B103" t="str">
            <v>POP_1BTU001</v>
          </cell>
          <cell r="C103" t="str">
            <v>ODC BATU UPJ PLN</v>
          </cell>
          <cell r="D103" t="str">
            <v>POP-D</v>
          </cell>
          <cell r="E103" t="str">
            <v>ODC</v>
          </cell>
          <cell r="F103" t="str">
            <v>SURABAYA</v>
          </cell>
          <cell r="G103">
            <v>0</v>
          </cell>
          <cell r="H103">
            <v>1</v>
          </cell>
          <cell r="I103"/>
          <cell r="J103"/>
          <cell r="K103"/>
          <cell r="L103"/>
          <cell r="M103"/>
          <cell r="N103"/>
          <cell r="O103"/>
          <cell r="P103"/>
          <cell r="Q103">
            <v>1</v>
          </cell>
          <cell r="R103"/>
          <cell r="S103"/>
          <cell r="T103">
            <v>1</v>
          </cell>
          <cell r="U103">
            <v>22000000</v>
          </cell>
          <cell r="V103">
            <v>1</v>
          </cell>
          <cell r="W103"/>
        </row>
        <row r="104">
          <cell r="B104" t="str">
            <v>POP_1PCT001</v>
          </cell>
          <cell r="C104" t="str">
            <v>ODC PACITAN UPJ PLN</v>
          </cell>
          <cell r="D104" t="str">
            <v>POP-D</v>
          </cell>
          <cell r="E104" t="str">
            <v>ODC</v>
          </cell>
          <cell r="F104" t="str">
            <v>SURABAYA</v>
          </cell>
          <cell r="G104">
            <v>0</v>
          </cell>
          <cell r="H104">
            <v>1</v>
          </cell>
          <cell r="I104"/>
          <cell r="J104"/>
          <cell r="K104"/>
          <cell r="L104"/>
          <cell r="M104"/>
          <cell r="N104"/>
          <cell r="O104"/>
          <cell r="P104"/>
          <cell r="Q104">
            <v>1</v>
          </cell>
          <cell r="R104"/>
          <cell r="S104"/>
          <cell r="T104">
            <v>1</v>
          </cell>
          <cell r="U104">
            <v>22000000</v>
          </cell>
          <cell r="V104">
            <v>1</v>
          </cell>
          <cell r="W104"/>
        </row>
        <row r="105">
          <cell r="B105" t="str">
            <v>POP_1PMK001</v>
          </cell>
          <cell r="C105" t="str">
            <v>PAMEKASAN APJ PLN</v>
          </cell>
          <cell r="D105" t="str">
            <v>POP-D</v>
          </cell>
          <cell r="E105" t="str">
            <v>Ruangan</v>
          </cell>
          <cell r="F105" t="str">
            <v>SURABAYA</v>
          </cell>
          <cell r="G105">
            <v>0</v>
          </cell>
          <cell r="H105">
            <v>2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>
            <v>1</v>
          </cell>
          <cell r="U105">
            <v>20000000</v>
          </cell>
          <cell r="V105">
            <v>1</v>
          </cell>
          <cell r="W105"/>
        </row>
        <row r="106">
          <cell r="B106" t="str">
            <v>POP_1PMK002</v>
          </cell>
          <cell r="C106" t="str">
            <v>PAMEKASAN GI SHELTER PLN</v>
          </cell>
          <cell r="D106" t="str">
            <v>POP-D</v>
          </cell>
          <cell r="E106" t="str">
            <v>Shelter</v>
          </cell>
          <cell r="F106" t="str">
            <v>SURABAYA</v>
          </cell>
          <cell r="G106">
            <v>1</v>
          </cell>
          <cell r="H106">
            <v>2</v>
          </cell>
          <cell r="I106"/>
          <cell r="J106"/>
          <cell r="K106"/>
          <cell r="L106"/>
          <cell r="M106"/>
          <cell r="N106"/>
          <cell r="O106">
            <v>1</v>
          </cell>
          <cell r="P106"/>
          <cell r="Q106"/>
          <cell r="R106"/>
          <cell r="S106"/>
          <cell r="T106">
            <v>1</v>
          </cell>
          <cell r="U106">
            <v>384000000</v>
          </cell>
          <cell r="V106">
            <v>1</v>
          </cell>
          <cell r="W106"/>
        </row>
        <row r="107">
          <cell r="B107" t="str">
            <v>POP_1KDR003</v>
          </cell>
          <cell r="C107" t="str">
            <v>PARE UPJ PLN</v>
          </cell>
          <cell r="D107" t="str">
            <v>POP-D</v>
          </cell>
          <cell r="E107" t="str">
            <v>12U</v>
          </cell>
          <cell r="F107" t="str">
            <v>SURABAYA</v>
          </cell>
          <cell r="G107">
            <v>0</v>
          </cell>
          <cell r="H107">
            <v>1</v>
          </cell>
          <cell r="I107">
            <v>1</v>
          </cell>
          <cell r="J107"/>
          <cell r="K107"/>
          <cell r="L107"/>
          <cell r="M107">
            <v>1</v>
          </cell>
          <cell r="N107"/>
          <cell r="O107"/>
          <cell r="P107"/>
          <cell r="Q107"/>
          <cell r="R107"/>
          <cell r="S107"/>
          <cell r="T107"/>
          <cell r="U107">
            <v>71000000</v>
          </cell>
          <cell r="V107">
            <v>1</v>
          </cell>
          <cell r="W107"/>
        </row>
        <row r="108">
          <cell r="B108" t="str">
            <v>POP_1PSN001</v>
          </cell>
          <cell r="C108" t="str">
            <v>PASURUAN APJ PLN</v>
          </cell>
          <cell r="D108" t="str">
            <v>POP-D</v>
          </cell>
          <cell r="E108" t="str">
            <v>Ruangan</v>
          </cell>
          <cell r="F108" t="str">
            <v>SURABAYA</v>
          </cell>
          <cell r="G108">
            <v>0</v>
          </cell>
          <cell r="H108">
            <v>2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>
            <v>1</v>
          </cell>
          <cell r="U108">
            <v>20000000</v>
          </cell>
          <cell r="V108">
            <v>1</v>
          </cell>
          <cell r="W108"/>
        </row>
        <row r="109">
          <cell r="B109" t="str">
            <v>POP_1SBY007</v>
          </cell>
          <cell r="C109" t="str">
            <v>PERAK UPJ PLN</v>
          </cell>
          <cell r="D109" t="str">
            <v>POP-D</v>
          </cell>
          <cell r="E109" t="str">
            <v>ODC</v>
          </cell>
          <cell r="F109" t="str">
            <v>SURABAYA</v>
          </cell>
          <cell r="G109">
            <v>0</v>
          </cell>
          <cell r="H109">
            <v>1</v>
          </cell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>
            <v>1</v>
          </cell>
          <cell r="U109">
            <v>12000000</v>
          </cell>
          <cell r="V109">
            <v>1</v>
          </cell>
          <cell r="W109"/>
        </row>
        <row r="110">
          <cell r="B110" t="str">
            <v>POP_1TLG002</v>
          </cell>
          <cell r="C110" t="str">
            <v>PLN TULUNGAGUNG UPJ</v>
          </cell>
          <cell r="D110" t="str">
            <v>POP-D</v>
          </cell>
          <cell r="E110" t="str">
            <v>Ruangan</v>
          </cell>
          <cell r="F110" t="str">
            <v>SURABAYA</v>
          </cell>
          <cell r="G110">
            <v>0</v>
          </cell>
          <cell r="H110">
            <v>2</v>
          </cell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>
            <v>1</v>
          </cell>
          <cell r="U110">
            <v>20000000</v>
          </cell>
          <cell r="V110">
            <v>1</v>
          </cell>
          <cell r="W110"/>
        </row>
        <row r="111">
          <cell r="B111" t="str">
            <v>POP_1SBY006</v>
          </cell>
          <cell r="C111" t="str">
            <v>PLOSO UP PLN</v>
          </cell>
          <cell r="D111" t="str">
            <v>POP-D</v>
          </cell>
          <cell r="E111" t="str">
            <v>ODC</v>
          </cell>
          <cell r="F111" t="str">
            <v>SURABAYA</v>
          </cell>
          <cell r="G111">
            <v>0</v>
          </cell>
          <cell r="H111">
            <v>1</v>
          </cell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>
            <v>1</v>
          </cell>
          <cell r="U111">
            <v>12000000</v>
          </cell>
          <cell r="V111">
            <v>1</v>
          </cell>
          <cell r="W111"/>
        </row>
        <row r="112">
          <cell r="B112" t="str">
            <v>POP_1PNG002</v>
          </cell>
          <cell r="C112" t="str">
            <v>PONOROGO APJ PLN</v>
          </cell>
          <cell r="D112" t="str">
            <v>POP-D</v>
          </cell>
          <cell r="E112" t="str">
            <v>Ruangan</v>
          </cell>
          <cell r="F112" t="str">
            <v>SURABAYA</v>
          </cell>
          <cell r="G112">
            <v>0</v>
          </cell>
          <cell r="H112">
            <v>2</v>
          </cell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>
            <v>1</v>
          </cell>
          <cell r="U112">
            <v>20000000</v>
          </cell>
          <cell r="V112">
            <v>1</v>
          </cell>
          <cell r="W112"/>
        </row>
        <row r="113">
          <cell r="B113" t="str">
            <v>POP_1BYW016</v>
          </cell>
          <cell r="C113" t="str">
            <v>ROGOJAMPI UPJ PLN</v>
          </cell>
          <cell r="D113" t="str">
            <v>POP-D</v>
          </cell>
          <cell r="E113" t="str">
            <v>Ruangan</v>
          </cell>
          <cell r="F113" t="str">
            <v>SURABAYA</v>
          </cell>
          <cell r="G113">
            <v>0</v>
          </cell>
          <cell r="H113">
            <v>2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>
            <v>1</v>
          </cell>
          <cell r="U113">
            <v>20000000</v>
          </cell>
          <cell r="V113">
            <v>1</v>
          </cell>
          <cell r="W113"/>
        </row>
        <row r="114">
          <cell r="B114" t="str">
            <v>POP_1SBY004</v>
          </cell>
          <cell r="C114" t="str">
            <v>RUNGKUT UPJ PLN</v>
          </cell>
          <cell r="D114" t="str">
            <v>POP-D</v>
          </cell>
          <cell r="E114" t="str">
            <v>12U</v>
          </cell>
          <cell r="F114" t="str">
            <v>SURABAYA</v>
          </cell>
          <cell r="G114">
            <v>1</v>
          </cell>
          <cell r="H114">
            <v>1</v>
          </cell>
          <cell r="I114">
            <v>1</v>
          </cell>
          <cell r="J114"/>
          <cell r="K114"/>
          <cell r="L114"/>
          <cell r="M114">
            <v>1</v>
          </cell>
          <cell r="N114"/>
          <cell r="O114"/>
          <cell r="P114"/>
          <cell r="Q114"/>
          <cell r="R114"/>
          <cell r="S114"/>
          <cell r="T114"/>
          <cell r="U114">
            <v>95000000</v>
          </cell>
          <cell r="V114">
            <v>1</v>
          </cell>
          <cell r="W114"/>
        </row>
        <row r="115">
          <cell r="B115" t="str">
            <v>POP_1SPG001</v>
          </cell>
          <cell r="C115" t="str">
            <v>SAMPANG GI SHELTER PLN</v>
          </cell>
          <cell r="D115" t="str">
            <v>POP-D</v>
          </cell>
          <cell r="E115" t="str">
            <v>Shelter</v>
          </cell>
          <cell r="F115" t="str">
            <v>SURABAYA</v>
          </cell>
          <cell r="G115">
            <v>1</v>
          </cell>
          <cell r="H115">
            <v>2</v>
          </cell>
          <cell r="I115"/>
          <cell r="J115"/>
          <cell r="K115"/>
          <cell r="L115"/>
          <cell r="M115"/>
          <cell r="N115"/>
          <cell r="O115">
            <v>1</v>
          </cell>
          <cell r="P115"/>
          <cell r="Q115"/>
          <cell r="R115"/>
          <cell r="S115"/>
          <cell r="T115">
            <v>1</v>
          </cell>
          <cell r="U115">
            <v>384000000</v>
          </cell>
          <cell r="V115">
            <v>1</v>
          </cell>
          <cell r="W115"/>
        </row>
        <row r="116">
          <cell r="B116" t="str">
            <v>POP_1SBY001</v>
          </cell>
          <cell r="C116" t="str">
            <v>SAWAHAN GIS PLC PLN</v>
          </cell>
          <cell r="D116" t="str">
            <v>POP-D</v>
          </cell>
          <cell r="E116" t="str">
            <v>Ruangan</v>
          </cell>
          <cell r="F116" t="str">
            <v>SURABAYA</v>
          </cell>
          <cell r="G116">
            <v>0</v>
          </cell>
          <cell r="H116">
            <v>1</v>
          </cell>
          <cell r="I116">
            <v>1</v>
          </cell>
          <cell r="J116"/>
          <cell r="K116"/>
          <cell r="L116">
            <v>1</v>
          </cell>
          <cell r="M116"/>
          <cell r="N116"/>
          <cell r="O116"/>
          <cell r="P116"/>
          <cell r="Q116"/>
          <cell r="R116"/>
          <cell r="S116"/>
          <cell r="T116"/>
          <cell r="U116">
            <v>78000000</v>
          </cell>
          <cell r="V116">
            <v>1</v>
          </cell>
          <cell r="W116"/>
        </row>
        <row r="117">
          <cell r="B117" t="str">
            <v>POP_1GSK001</v>
          </cell>
          <cell r="C117" t="str">
            <v>SEDAYU UP PLN</v>
          </cell>
          <cell r="D117" t="str">
            <v>POP-D</v>
          </cell>
          <cell r="E117" t="str">
            <v>ODC</v>
          </cell>
          <cell r="F117" t="str">
            <v>SURABAYA</v>
          </cell>
          <cell r="G117">
            <v>0</v>
          </cell>
          <cell r="H117">
            <v>1</v>
          </cell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>
            <v>1</v>
          </cell>
          <cell r="U117">
            <v>12000000</v>
          </cell>
          <cell r="V117">
            <v>1</v>
          </cell>
          <cell r="W117"/>
        </row>
        <row r="118">
          <cell r="B118" t="str">
            <v>POP_1SDA003</v>
          </cell>
          <cell r="C118" t="str">
            <v>SIDOARJO APJ PLN</v>
          </cell>
          <cell r="D118" t="str">
            <v>POP-D</v>
          </cell>
          <cell r="E118" t="str">
            <v>Ruangan</v>
          </cell>
          <cell r="F118" t="str">
            <v>SURABAYA</v>
          </cell>
          <cell r="G118">
            <v>0</v>
          </cell>
          <cell r="H118">
            <v>2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>
            <v>1</v>
          </cell>
          <cell r="U118">
            <v>20000000</v>
          </cell>
          <cell r="V118">
            <v>1</v>
          </cell>
          <cell r="W118"/>
        </row>
        <row r="119">
          <cell r="B119" t="str">
            <v>POP_1SIT002</v>
          </cell>
          <cell r="C119" t="str">
            <v>SITUBONDO APJ PLN</v>
          </cell>
          <cell r="D119" t="str">
            <v>POP-D</v>
          </cell>
          <cell r="E119" t="str">
            <v>Ruangan</v>
          </cell>
          <cell r="F119" t="str">
            <v>SURABAYA</v>
          </cell>
          <cell r="G119">
            <v>0</v>
          </cell>
          <cell r="H119">
            <v>2</v>
          </cell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>
            <v>1</v>
          </cell>
          <cell r="U119">
            <v>20000000</v>
          </cell>
          <cell r="V119">
            <v>1</v>
          </cell>
          <cell r="W119"/>
        </row>
        <row r="120">
          <cell r="B120" t="str">
            <v>POP_1KNR001</v>
          </cell>
          <cell r="C120" t="str">
            <v>SRENGAT UPJ PLN</v>
          </cell>
          <cell r="D120" t="str">
            <v>POP-D</v>
          </cell>
          <cell r="E120" t="str">
            <v>Rak 12U</v>
          </cell>
          <cell r="F120" t="str">
            <v>SURABAYA</v>
          </cell>
          <cell r="G120">
            <v>0</v>
          </cell>
          <cell r="H120">
            <v>1</v>
          </cell>
          <cell r="I120">
            <v>1</v>
          </cell>
          <cell r="J120"/>
          <cell r="K120"/>
          <cell r="L120"/>
          <cell r="M120">
            <v>1</v>
          </cell>
          <cell r="N120"/>
          <cell r="O120"/>
          <cell r="P120"/>
          <cell r="Q120"/>
          <cell r="R120"/>
          <cell r="S120"/>
          <cell r="T120"/>
          <cell r="U120">
            <v>71000000</v>
          </cell>
          <cell r="V120">
            <v>1</v>
          </cell>
          <cell r="W120"/>
        </row>
        <row r="121">
          <cell r="B121" t="str">
            <v>POP_1SMP001</v>
          </cell>
          <cell r="C121" t="str">
            <v>SUMENEP GI SHELTER PLN</v>
          </cell>
          <cell r="D121" t="str">
            <v>POP-D</v>
          </cell>
          <cell r="E121" t="str">
            <v>Shelter</v>
          </cell>
          <cell r="F121" t="str">
            <v>SURABAYA</v>
          </cell>
          <cell r="G121">
            <v>1</v>
          </cell>
          <cell r="H121">
            <v>2</v>
          </cell>
          <cell r="I121"/>
          <cell r="J121"/>
          <cell r="K121"/>
          <cell r="L121"/>
          <cell r="M121"/>
          <cell r="N121"/>
          <cell r="O121">
            <v>1</v>
          </cell>
          <cell r="P121"/>
          <cell r="Q121"/>
          <cell r="R121"/>
          <cell r="S121"/>
          <cell r="T121">
            <v>1</v>
          </cell>
          <cell r="U121">
            <v>384000000</v>
          </cell>
          <cell r="V121">
            <v>1</v>
          </cell>
          <cell r="W121"/>
        </row>
        <row r="122">
          <cell r="B122" t="str">
            <v>POP_1SBY015</v>
          </cell>
          <cell r="C122" t="str">
            <v>SURABAYA BARAT (SBB) APJ PLN</v>
          </cell>
          <cell r="D122" t="str">
            <v>POP-D</v>
          </cell>
          <cell r="E122" t="str">
            <v>Ruangan</v>
          </cell>
          <cell r="F122" t="str">
            <v>SURABAYA</v>
          </cell>
          <cell r="G122">
            <v>1</v>
          </cell>
          <cell r="H122">
            <v>2</v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>
            <v>1</v>
          </cell>
          <cell r="U122">
            <v>44000000</v>
          </cell>
          <cell r="V122">
            <v>1</v>
          </cell>
          <cell r="W122"/>
        </row>
        <row r="123">
          <cell r="B123" t="str">
            <v>POP_1SDA007</v>
          </cell>
          <cell r="C123" t="str">
            <v>SURABAYA BARAT APJ ODC PLN</v>
          </cell>
          <cell r="D123" t="str">
            <v>POP-D</v>
          </cell>
          <cell r="E123" t="str">
            <v>ODC</v>
          </cell>
          <cell r="F123" t="str">
            <v>SURABAYA</v>
          </cell>
          <cell r="G123">
            <v>0</v>
          </cell>
          <cell r="H123">
            <v>1</v>
          </cell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>
            <v>1</v>
          </cell>
          <cell r="U123">
            <v>12000000</v>
          </cell>
          <cell r="V123">
            <v>1</v>
          </cell>
          <cell r="W123"/>
        </row>
        <row r="124">
          <cell r="B124" t="str">
            <v>POP_1SBY013</v>
          </cell>
          <cell r="C124" t="str">
            <v>SURABAYA SELATAN (SBS) APJ PLN</v>
          </cell>
          <cell r="D124" t="str">
            <v>POP-D</v>
          </cell>
          <cell r="E124" t="str">
            <v>Ruangan</v>
          </cell>
          <cell r="F124" t="str">
            <v>SURABAYA</v>
          </cell>
          <cell r="G124">
            <v>0</v>
          </cell>
          <cell r="H124">
            <v>2</v>
          </cell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>
            <v>1</v>
          </cell>
          <cell r="U124">
            <v>20000000</v>
          </cell>
          <cell r="V124">
            <v>1</v>
          </cell>
          <cell r="W124"/>
        </row>
        <row r="125">
          <cell r="B125" t="str">
            <v>POP_1SBY014</v>
          </cell>
          <cell r="C125" t="str">
            <v>SURABAYA UTARA (SBU) APJ PLN</v>
          </cell>
          <cell r="D125" t="str">
            <v>POP-D</v>
          </cell>
          <cell r="E125" t="str">
            <v>Ruangan</v>
          </cell>
          <cell r="F125" t="str">
            <v>SURABAYA</v>
          </cell>
          <cell r="G125">
            <v>0</v>
          </cell>
          <cell r="H125">
            <v>2</v>
          </cell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>
            <v>1</v>
          </cell>
          <cell r="U125">
            <v>20000000</v>
          </cell>
          <cell r="V125">
            <v>1</v>
          </cell>
          <cell r="W125"/>
        </row>
        <row r="126">
          <cell r="B126" t="str">
            <v>POP_1SBY010</v>
          </cell>
          <cell r="C126" t="str">
            <v>TANDES GI PLC PLN</v>
          </cell>
          <cell r="D126" t="str">
            <v>POP-D</v>
          </cell>
          <cell r="E126" t="str">
            <v>Ruangan</v>
          </cell>
          <cell r="F126" t="str">
            <v>SURABAYA</v>
          </cell>
          <cell r="G126">
            <v>0</v>
          </cell>
          <cell r="H126">
            <v>1</v>
          </cell>
          <cell r="I126">
            <v>1</v>
          </cell>
          <cell r="J126"/>
          <cell r="K126"/>
          <cell r="L126">
            <v>1</v>
          </cell>
          <cell r="M126"/>
          <cell r="N126"/>
          <cell r="O126"/>
          <cell r="P126"/>
          <cell r="Q126"/>
          <cell r="R126"/>
          <cell r="S126"/>
          <cell r="T126"/>
          <cell r="U126">
            <v>78000000</v>
          </cell>
          <cell r="V126">
            <v>1</v>
          </cell>
          <cell r="W126"/>
        </row>
        <row r="127">
          <cell r="B127" t="str">
            <v>POP_1SBY024</v>
          </cell>
          <cell r="C127" t="str">
            <v>TANDES UPJ PLN</v>
          </cell>
          <cell r="D127" t="str">
            <v>POP-D</v>
          </cell>
          <cell r="E127" t="str">
            <v>Rak 12U</v>
          </cell>
          <cell r="F127" t="str">
            <v>SURABAYA</v>
          </cell>
          <cell r="G127">
            <v>0</v>
          </cell>
          <cell r="H127">
            <v>1</v>
          </cell>
          <cell r="I127">
            <v>1</v>
          </cell>
          <cell r="J127"/>
          <cell r="K127"/>
          <cell r="L127"/>
          <cell r="M127">
            <v>1</v>
          </cell>
          <cell r="N127"/>
          <cell r="O127"/>
          <cell r="P127"/>
          <cell r="Q127"/>
          <cell r="R127"/>
          <cell r="S127"/>
          <cell r="T127"/>
          <cell r="U127">
            <v>71000000</v>
          </cell>
          <cell r="V127">
            <v>1</v>
          </cell>
          <cell r="W127"/>
        </row>
        <row r="128">
          <cell r="B128" t="str">
            <v>POP_1JMR005</v>
          </cell>
          <cell r="C128" t="str">
            <v>TANGGUL UPJ PLN</v>
          </cell>
          <cell r="D128" t="str">
            <v>POP-D</v>
          </cell>
          <cell r="E128" t="str">
            <v>Rak 12U</v>
          </cell>
          <cell r="F128" t="str">
            <v>SURABAYA</v>
          </cell>
          <cell r="G128">
            <v>0</v>
          </cell>
          <cell r="H128">
            <v>1</v>
          </cell>
          <cell r="I128">
            <v>1</v>
          </cell>
          <cell r="J128"/>
          <cell r="K128"/>
          <cell r="L128"/>
          <cell r="M128">
            <v>1</v>
          </cell>
          <cell r="N128"/>
          <cell r="O128"/>
          <cell r="P128"/>
          <cell r="Q128"/>
          <cell r="R128"/>
          <cell r="S128"/>
          <cell r="T128"/>
          <cell r="U128">
            <v>71000000</v>
          </cell>
          <cell r="V128">
            <v>1</v>
          </cell>
          <cell r="W128"/>
        </row>
        <row r="129">
          <cell r="B129" t="str">
            <v>POP_1KNR011</v>
          </cell>
          <cell r="C129" t="str">
            <v>TOGOGAN KANTOR LURAH MINI ODC</v>
          </cell>
          <cell r="D129" t="str">
            <v>POP-D</v>
          </cell>
          <cell r="E129" t="str">
            <v>Mini ODC</v>
          </cell>
          <cell r="F129" t="str">
            <v>SURABAYA</v>
          </cell>
          <cell r="G129">
            <v>0</v>
          </cell>
          <cell r="H129">
            <v>1</v>
          </cell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>
            <v>1</v>
          </cell>
          <cell r="U129">
            <v>12000000</v>
          </cell>
          <cell r="V129">
            <v>1</v>
          </cell>
          <cell r="W129"/>
        </row>
        <row r="130">
          <cell r="B130" t="str">
            <v>POP_1TRK001</v>
          </cell>
          <cell r="C130" t="str">
            <v>TRENGGALEK UPJ PLN</v>
          </cell>
          <cell r="D130" t="str">
            <v>POP-D</v>
          </cell>
          <cell r="E130" t="str">
            <v>ODC</v>
          </cell>
          <cell r="F130" t="str">
            <v>SURABAYA</v>
          </cell>
          <cell r="G130">
            <v>0</v>
          </cell>
          <cell r="H130">
            <v>1</v>
          </cell>
          <cell r="I130"/>
          <cell r="J130"/>
          <cell r="K130"/>
          <cell r="L130"/>
          <cell r="M130"/>
          <cell r="N130"/>
          <cell r="O130"/>
          <cell r="P130"/>
          <cell r="Q130">
            <v>1</v>
          </cell>
          <cell r="R130"/>
          <cell r="S130"/>
          <cell r="T130">
            <v>1</v>
          </cell>
          <cell r="U130">
            <v>22000000</v>
          </cell>
          <cell r="V130">
            <v>1</v>
          </cell>
          <cell r="W130"/>
        </row>
        <row r="131">
          <cell r="B131" t="str">
            <v>POP_1TBN003</v>
          </cell>
          <cell r="C131" t="str">
            <v>TUBAN GI PLC PLN</v>
          </cell>
          <cell r="D131" t="str">
            <v>POP-D</v>
          </cell>
          <cell r="E131" t="str">
            <v>Ruangan</v>
          </cell>
          <cell r="F131" t="str">
            <v>SURABAYA</v>
          </cell>
          <cell r="G131">
            <v>0</v>
          </cell>
          <cell r="H131">
            <v>1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>
            <v>8000000</v>
          </cell>
          <cell r="V131">
            <v>1</v>
          </cell>
          <cell r="W131"/>
        </row>
        <row r="132">
          <cell r="B132" t="str">
            <v>POP_1TBN004</v>
          </cell>
          <cell r="C132" t="str">
            <v>TUBAN UPJ ODC PLN</v>
          </cell>
          <cell r="D132" t="str">
            <v>POP-D</v>
          </cell>
          <cell r="E132" t="str">
            <v>ODC</v>
          </cell>
          <cell r="F132" t="str">
            <v>SURABAYA</v>
          </cell>
          <cell r="G132">
            <v>0</v>
          </cell>
          <cell r="H132">
            <v>1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>
            <v>1</v>
          </cell>
          <cell r="U132">
            <v>12000000</v>
          </cell>
          <cell r="V132">
            <v>1</v>
          </cell>
          <cell r="W132"/>
        </row>
        <row r="133">
          <cell r="B133" t="str">
            <v>POP_1PSR005</v>
          </cell>
          <cell r="C133" t="str">
            <v>UDIKLAT PANDAAN PLN</v>
          </cell>
          <cell r="D133" t="str">
            <v>POP-D</v>
          </cell>
          <cell r="E133" t="str">
            <v>Ruangan</v>
          </cell>
          <cell r="F133" t="str">
            <v>SURABAYA</v>
          </cell>
          <cell r="G133">
            <v>0</v>
          </cell>
          <cell r="H133">
            <v>2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>
            <v>1</v>
          </cell>
          <cell r="U133">
            <v>20000000</v>
          </cell>
          <cell r="V133">
            <v>1</v>
          </cell>
          <cell r="W133"/>
        </row>
        <row r="134">
          <cell r="B134" t="str">
            <v>POP_1KNR002</v>
          </cell>
          <cell r="C134" t="str">
            <v>WLINGI GI SHELTER PLN</v>
          </cell>
          <cell r="D134" t="str">
            <v>POP-D</v>
          </cell>
          <cell r="E134" t="str">
            <v>Shelter</v>
          </cell>
          <cell r="F134" t="str">
            <v>SURABAYA</v>
          </cell>
          <cell r="G134">
            <v>1</v>
          </cell>
          <cell r="H134">
            <v>2</v>
          </cell>
          <cell r="I134"/>
          <cell r="J134"/>
          <cell r="K134"/>
          <cell r="L134"/>
          <cell r="M134"/>
          <cell r="N134"/>
          <cell r="O134">
            <v>1</v>
          </cell>
          <cell r="P134"/>
          <cell r="Q134"/>
          <cell r="R134"/>
          <cell r="S134"/>
          <cell r="T134">
            <v>1</v>
          </cell>
          <cell r="U134">
            <v>384000000</v>
          </cell>
          <cell r="V134">
            <v>1</v>
          </cell>
          <cell r="W134"/>
        </row>
        <row r="135">
          <cell r="B135" t="str">
            <v>POP_1KNR008</v>
          </cell>
          <cell r="C135" t="str">
            <v>WLINGI KANTOR PENGUJIAN KENDARAAN BERMOTOR MINI ODC</v>
          </cell>
          <cell r="D135" t="str">
            <v>POP-D</v>
          </cell>
          <cell r="E135" t="str">
            <v>Mini ODC</v>
          </cell>
          <cell r="F135" t="str">
            <v>SURABAYA</v>
          </cell>
          <cell r="G135">
            <v>0</v>
          </cell>
          <cell r="H135">
            <v>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>
            <v>1</v>
          </cell>
          <cell r="U135">
            <v>12000000</v>
          </cell>
          <cell r="V135">
            <v>1</v>
          </cell>
          <cell r="W135"/>
        </row>
        <row r="136">
          <cell r="B136" t="str">
            <v>POP_1KNR005</v>
          </cell>
          <cell r="C136" t="str">
            <v>WLINGI UPJ PLN</v>
          </cell>
          <cell r="D136" t="str">
            <v>POP-D</v>
          </cell>
          <cell r="E136" t="str">
            <v>Ruangan</v>
          </cell>
          <cell r="F136" t="str">
            <v>SURABAYA</v>
          </cell>
          <cell r="G136">
            <v>0</v>
          </cell>
          <cell r="H136">
            <v>2</v>
          </cell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>
            <v>1</v>
          </cell>
          <cell r="U136">
            <v>20000000</v>
          </cell>
          <cell r="V136">
            <v>1</v>
          </cell>
          <cell r="W136"/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D81"/>
  <sheetViews>
    <sheetView topLeftCell="B1" zoomScale="85" zoomScaleNormal="85" workbookViewId="0">
      <pane xSplit="5" ySplit="2" topLeftCell="V48" activePane="bottomRight" state="frozen"/>
      <selection activeCell="B1" sqref="B1"/>
      <selection pane="topRight" activeCell="G1" sqref="G1"/>
      <selection pane="bottomLeft" activeCell="B3" sqref="B3"/>
      <selection pane="bottomRight" activeCell="G3" sqref="G3"/>
    </sheetView>
  </sheetViews>
  <sheetFormatPr defaultRowHeight="15" x14ac:dyDescent="0.25"/>
  <cols>
    <col min="2" max="2" width="17.42578125" customWidth="1"/>
    <col min="3" max="3" width="49.7109375" customWidth="1"/>
    <col min="4" max="4" width="12.7109375" customWidth="1"/>
    <col min="5" max="6" width="9.140625" customWidth="1"/>
    <col min="7" max="8" width="12.5703125" style="6" bestFit="1" customWidth="1"/>
    <col min="9" max="9" width="12.85546875" style="6" customWidth="1"/>
    <col min="10" max="14" width="12.5703125" style="6" bestFit="1" customWidth="1"/>
    <col min="15" max="15" width="12.140625" style="6" customWidth="1"/>
    <col min="16" max="17" width="17" style="6" customWidth="1"/>
    <col min="18" max="20" width="12.140625" style="6" customWidth="1"/>
    <col min="21" max="21" width="15.85546875" style="6" bestFit="1" customWidth="1"/>
    <col min="22" max="22" width="18.42578125" style="12" customWidth="1"/>
    <col min="23" max="24" width="10.85546875" style="12" bestFit="1" customWidth="1"/>
    <col min="25" max="25" width="11.5703125" bestFit="1" customWidth="1"/>
    <col min="26" max="26" width="179" bestFit="1" customWidth="1"/>
    <col min="30" max="30" width="11.5703125" bestFit="1" customWidth="1"/>
  </cols>
  <sheetData>
    <row r="1" spans="1:30" ht="15" customHeight="1" x14ac:dyDescent="0.25">
      <c r="A1" s="105" t="s">
        <v>0</v>
      </c>
      <c r="B1" s="105" t="s">
        <v>1</v>
      </c>
      <c r="C1" s="105" t="s">
        <v>2</v>
      </c>
      <c r="D1" s="106" t="s">
        <v>3</v>
      </c>
      <c r="E1" s="106" t="s">
        <v>4</v>
      </c>
      <c r="F1" s="106" t="s">
        <v>5</v>
      </c>
      <c r="G1" s="113" t="s">
        <v>3708</v>
      </c>
      <c r="H1" s="113" t="s">
        <v>3707</v>
      </c>
      <c r="I1" s="114" t="s">
        <v>3705</v>
      </c>
      <c r="J1" s="115"/>
      <c r="K1" s="116"/>
      <c r="L1" s="105" t="s">
        <v>3717</v>
      </c>
      <c r="M1" s="105"/>
      <c r="N1" s="105"/>
      <c r="O1" s="105" t="s">
        <v>3706</v>
      </c>
      <c r="P1" s="105"/>
      <c r="Q1" s="105"/>
      <c r="R1" s="105" t="s">
        <v>3701</v>
      </c>
      <c r="S1" s="105"/>
      <c r="T1" s="105"/>
      <c r="U1" s="105"/>
      <c r="V1" s="106" t="s">
        <v>3722</v>
      </c>
      <c r="W1" s="105" t="s">
        <v>3719</v>
      </c>
      <c r="X1" s="105"/>
      <c r="Y1" s="105" t="s">
        <v>6</v>
      </c>
      <c r="Z1" s="108" t="s">
        <v>3709</v>
      </c>
    </row>
    <row r="2" spans="1:30" ht="20.25" customHeight="1" x14ac:dyDescent="0.25">
      <c r="A2" s="105"/>
      <c r="B2" s="105"/>
      <c r="C2" s="105"/>
      <c r="D2" s="107"/>
      <c r="E2" s="107"/>
      <c r="F2" s="107"/>
      <c r="G2" s="105"/>
      <c r="H2" s="113"/>
      <c r="I2" s="26" t="s">
        <v>3698</v>
      </c>
      <c r="J2" s="26" t="s">
        <v>3699</v>
      </c>
      <c r="K2" s="26" t="s">
        <v>3700</v>
      </c>
      <c r="L2" s="26" t="s">
        <v>3710</v>
      </c>
      <c r="M2" s="26" t="s">
        <v>3711</v>
      </c>
      <c r="N2" s="26" t="s">
        <v>3750</v>
      </c>
      <c r="O2" s="26" t="s">
        <v>3712</v>
      </c>
      <c r="P2" s="26" t="s">
        <v>3713</v>
      </c>
      <c r="Q2" s="26" t="s">
        <v>3714</v>
      </c>
      <c r="R2" s="26" t="s">
        <v>3774</v>
      </c>
      <c r="S2" s="26" t="s">
        <v>3773</v>
      </c>
      <c r="T2" s="26" t="s">
        <v>3772</v>
      </c>
      <c r="U2" s="26" t="s">
        <v>3771</v>
      </c>
      <c r="V2" s="117"/>
      <c r="W2" s="21" t="s">
        <v>3720</v>
      </c>
      <c r="X2" s="21" t="s">
        <v>3721</v>
      </c>
      <c r="Y2" s="105"/>
      <c r="Z2" s="108"/>
    </row>
    <row r="3" spans="1:30" x14ac:dyDescent="0.25">
      <c r="A3" s="4">
        <v>1</v>
      </c>
      <c r="B3" s="76" t="s">
        <v>252</v>
      </c>
      <c r="C3" s="76" t="s">
        <v>253</v>
      </c>
      <c r="D3" s="76" t="s">
        <v>50</v>
      </c>
      <c r="E3" s="76" t="s">
        <v>47</v>
      </c>
      <c r="F3" s="76" t="s">
        <v>52</v>
      </c>
      <c r="G3" s="77"/>
      <c r="H3" s="77">
        <v>2</v>
      </c>
      <c r="I3" s="77"/>
      <c r="J3" s="77"/>
      <c r="K3" s="77"/>
      <c r="L3" s="77"/>
      <c r="M3" s="77"/>
      <c r="N3" s="77"/>
      <c r="O3" s="77"/>
      <c r="P3" s="77"/>
      <c r="Q3" s="77"/>
      <c r="R3" s="77"/>
      <c r="S3" s="77">
        <v>1</v>
      </c>
      <c r="T3" s="77"/>
      <c r="U3" s="77">
        <v>1</v>
      </c>
      <c r="V3" s="78">
        <f t="shared" ref="V3:V34" si="0">(G3*$G$79)+(H3*$H$79)+(I3*$I$79)+(J3*$J$79)+(K3*$K$79)+(L3*$L$79)+(N3*$N$79)+(O3*$O$79)+(P3*$P$79)+(Q3*$Q$79)+(R3*$R$79)+(S3*$S$79)+(U3*$U$79)+(M3*$M$79)+(T3*$T$79)</f>
        <v>25500000</v>
      </c>
      <c r="W3" s="77">
        <v>0</v>
      </c>
      <c r="X3" s="77">
        <v>0</v>
      </c>
      <c r="Y3" s="76" t="s">
        <v>53</v>
      </c>
      <c r="Z3" s="76" t="s">
        <v>254</v>
      </c>
      <c r="AA3" s="42"/>
      <c r="AD3" s="75"/>
    </row>
    <row r="4" spans="1:30" x14ac:dyDescent="0.25">
      <c r="A4" s="5">
        <v>2</v>
      </c>
      <c r="B4" s="76" t="s">
        <v>892</v>
      </c>
      <c r="C4" s="76" t="s">
        <v>893</v>
      </c>
      <c r="D4" s="76" t="s">
        <v>50</v>
      </c>
      <c r="E4" s="76" t="s">
        <v>47</v>
      </c>
      <c r="F4" s="76" t="s">
        <v>11</v>
      </c>
      <c r="G4" s="77"/>
      <c r="H4" s="77">
        <v>2</v>
      </c>
      <c r="I4" s="77"/>
      <c r="J4" s="77"/>
      <c r="K4" s="77"/>
      <c r="L4" s="77"/>
      <c r="M4" s="77">
        <v>1</v>
      </c>
      <c r="N4" s="77"/>
      <c r="O4" s="77"/>
      <c r="P4" s="77"/>
      <c r="Q4" s="77">
        <v>1</v>
      </c>
      <c r="R4" s="77"/>
      <c r="S4" s="77"/>
      <c r="T4" s="77">
        <v>1</v>
      </c>
      <c r="U4" s="77">
        <v>1</v>
      </c>
      <c r="V4" s="78">
        <f t="shared" si="0"/>
        <v>97500000</v>
      </c>
      <c r="W4" s="77">
        <v>0</v>
      </c>
      <c r="X4" s="77">
        <v>0</v>
      </c>
      <c r="Y4" s="76" t="s">
        <v>760</v>
      </c>
      <c r="Z4" s="76" t="s">
        <v>894</v>
      </c>
      <c r="AA4" s="42"/>
      <c r="AD4" s="75"/>
    </row>
    <row r="5" spans="1:30" x14ac:dyDescent="0.25">
      <c r="A5" s="4">
        <v>3</v>
      </c>
      <c r="B5" s="76" t="s">
        <v>326</v>
      </c>
      <c r="C5" s="76" t="s">
        <v>327</v>
      </c>
      <c r="D5" s="76" t="s">
        <v>50</v>
      </c>
      <c r="E5" s="76" t="s">
        <v>47</v>
      </c>
      <c r="F5" s="76" t="s">
        <v>11</v>
      </c>
      <c r="G5" s="77"/>
      <c r="H5" s="77">
        <v>2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>
        <v>1</v>
      </c>
      <c r="V5" s="78">
        <f t="shared" si="0"/>
        <v>20000000</v>
      </c>
      <c r="W5" s="77">
        <v>0</v>
      </c>
      <c r="X5" s="77">
        <v>0</v>
      </c>
      <c r="Y5" s="76" t="s">
        <v>53</v>
      </c>
      <c r="Z5" s="76" t="s">
        <v>328</v>
      </c>
      <c r="AA5" s="42"/>
      <c r="AD5" s="75"/>
    </row>
    <row r="6" spans="1:30" x14ac:dyDescent="0.25">
      <c r="A6" s="5">
        <v>4</v>
      </c>
      <c r="B6" s="76" t="s">
        <v>2884</v>
      </c>
      <c r="C6" s="76" t="s">
        <v>2885</v>
      </c>
      <c r="D6" s="76" t="s">
        <v>50</v>
      </c>
      <c r="E6" s="76" t="s">
        <v>51</v>
      </c>
      <c r="F6" s="76" t="s">
        <v>52</v>
      </c>
      <c r="G6" s="77">
        <v>1</v>
      </c>
      <c r="H6" s="77">
        <v>1</v>
      </c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>
        <v>1</v>
      </c>
      <c r="V6" s="78">
        <f t="shared" si="0"/>
        <v>36000000</v>
      </c>
      <c r="W6" s="77">
        <v>0</v>
      </c>
      <c r="X6" s="77">
        <v>0</v>
      </c>
      <c r="Y6" s="76" t="s">
        <v>53</v>
      </c>
      <c r="Z6" s="76" t="s">
        <v>2886</v>
      </c>
      <c r="AA6" s="42"/>
      <c r="AD6" s="75"/>
    </row>
    <row r="7" spans="1:30" x14ac:dyDescent="0.25">
      <c r="A7" s="4">
        <v>5</v>
      </c>
      <c r="B7" s="76" t="s">
        <v>758</v>
      </c>
      <c r="C7" s="76" t="s">
        <v>759</v>
      </c>
      <c r="D7" s="76" t="s">
        <v>50</v>
      </c>
      <c r="E7" s="76" t="s">
        <v>51</v>
      </c>
      <c r="F7" s="76" t="s">
        <v>52</v>
      </c>
      <c r="G7" s="77"/>
      <c r="H7" s="77">
        <v>1</v>
      </c>
      <c r="I7" s="77"/>
      <c r="J7" s="77"/>
      <c r="K7" s="77"/>
      <c r="L7" s="77">
        <v>1</v>
      </c>
      <c r="M7" s="77"/>
      <c r="N7" s="77"/>
      <c r="O7" s="77"/>
      <c r="P7" s="77"/>
      <c r="Q7" s="77"/>
      <c r="R7" s="77">
        <v>1</v>
      </c>
      <c r="S7" s="77"/>
      <c r="T7" s="77"/>
      <c r="U7" s="77">
        <v>1</v>
      </c>
      <c r="V7" s="78">
        <f t="shared" si="0"/>
        <v>47000000</v>
      </c>
      <c r="W7" s="77">
        <v>0</v>
      </c>
      <c r="X7" s="77">
        <v>0</v>
      </c>
      <c r="Y7" s="76" t="s">
        <v>760</v>
      </c>
      <c r="Z7" s="76" t="s">
        <v>761</v>
      </c>
      <c r="AA7" s="42"/>
      <c r="AD7" s="75"/>
    </row>
    <row r="8" spans="1:30" x14ac:dyDescent="0.25">
      <c r="A8" s="5">
        <v>6</v>
      </c>
      <c r="B8" s="76" t="s">
        <v>1516</v>
      </c>
      <c r="C8" s="76" t="s">
        <v>1517</v>
      </c>
      <c r="D8" s="76" t="s">
        <v>50</v>
      </c>
      <c r="E8" s="76" t="s">
        <v>34</v>
      </c>
      <c r="F8" s="76" t="s">
        <v>52</v>
      </c>
      <c r="G8" s="77"/>
      <c r="H8" s="77">
        <v>2</v>
      </c>
      <c r="I8" s="77"/>
      <c r="J8" s="77"/>
      <c r="K8" s="77"/>
      <c r="L8" s="77"/>
      <c r="M8" s="77"/>
      <c r="N8" s="77"/>
      <c r="O8" s="77"/>
      <c r="P8" s="77"/>
      <c r="Q8" s="77"/>
      <c r="R8" s="77"/>
      <c r="S8" s="77">
        <v>1</v>
      </c>
      <c r="T8" s="77"/>
      <c r="U8" s="77">
        <v>1</v>
      </c>
      <c r="V8" s="78">
        <f t="shared" si="0"/>
        <v>25500000</v>
      </c>
      <c r="W8" s="77">
        <v>0</v>
      </c>
      <c r="X8" s="77">
        <v>0</v>
      </c>
      <c r="Y8" s="76" t="s">
        <v>760</v>
      </c>
      <c r="Z8" s="76" t="s">
        <v>1518</v>
      </c>
      <c r="AA8" s="42"/>
      <c r="AD8" s="75"/>
    </row>
    <row r="9" spans="1:30" x14ac:dyDescent="0.25">
      <c r="A9" s="4">
        <v>7</v>
      </c>
      <c r="B9" s="76" t="s">
        <v>1294</v>
      </c>
      <c r="C9" s="76" t="s">
        <v>1295</v>
      </c>
      <c r="D9" s="76" t="s">
        <v>50</v>
      </c>
      <c r="E9" s="76" t="s">
        <v>47</v>
      </c>
      <c r="F9" s="76" t="s">
        <v>11</v>
      </c>
      <c r="G9" s="77"/>
      <c r="H9" s="77">
        <v>2</v>
      </c>
      <c r="I9" s="77"/>
      <c r="J9" s="77">
        <v>1</v>
      </c>
      <c r="K9" s="77"/>
      <c r="L9" s="77"/>
      <c r="M9" s="77"/>
      <c r="N9" s="77">
        <v>1</v>
      </c>
      <c r="O9" s="77"/>
      <c r="P9" s="77"/>
      <c r="Q9" s="77">
        <v>3</v>
      </c>
      <c r="R9" s="77"/>
      <c r="S9" s="77"/>
      <c r="T9" s="77">
        <v>1</v>
      </c>
      <c r="U9" s="77">
        <v>2</v>
      </c>
      <c r="V9" s="78">
        <f t="shared" si="0"/>
        <v>525500000</v>
      </c>
      <c r="W9" s="77">
        <v>0</v>
      </c>
      <c r="X9" s="77">
        <v>0</v>
      </c>
      <c r="Y9" s="76" t="s">
        <v>760</v>
      </c>
      <c r="Z9" s="76" t="s">
        <v>1296</v>
      </c>
      <c r="AA9" s="42"/>
      <c r="AD9" s="75"/>
    </row>
    <row r="10" spans="1:30" x14ac:dyDescent="0.25">
      <c r="A10" s="5">
        <v>8</v>
      </c>
      <c r="B10" s="76" t="s">
        <v>3109</v>
      </c>
      <c r="C10" s="76" t="s">
        <v>3110</v>
      </c>
      <c r="D10" s="76" t="s">
        <v>50</v>
      </c>
      <c r="E10" s="76" t="s">
        <v>34</v>
      </c>
      <c r="F10" s="76" t="s">
        <v>52</v>
      </c>
      <c r="G10" s="77"/>
      <c r="H10" s="77">
        <v>2</v>
      </c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>
        <v>1</v>
      </c>
      <c r="V10" s="78">
        <f t="shared" si="0"/>
        <v>20000000</v>
      </c>
      <c r="W10" s="77">
        <v>0</v>
      </c>
      <c r="X10" s="77">
        <v>0</v>
      </c>
      <c r="Y10" s="76" t="s">
        <v>760</v>
      </c>
      <c r="Z10" s="76" t="s">
        <v>3111</v>
      </c>
      <c r="AA10" s="42"/>
      <c r="AD10" s="75"/>
    </row>
    <row r="11" spans="1:30" x14ac:dyDescent="0.25">
      <c r="A11" s="4">
        <v>9</v>
      </c>
      <c r="B11" s="76" t="s">
        <v>1587</v>
      </c>
      <c r="C11" s="76" t="s">
        <v>1588</v>
      </c>
      <c r="D11" s="76" t="s">
        <v>50</v>
      </c>
      <c r="E11" s="76" t="s">
        <v>47</v>
      </c>
      <c r="F11" s="76" t="s">
        <v>11</v>
      </c>
      <c r="G11" s="77"/>
      <c r="H11" s="77">
        <v>2</v>
      </c>
      <c r="I11" s="77"/>
      <c r="J11" s="77"/>
      <c r="K11" s="77"/>
      <c r="L11" s="77"/>
      <c r="M11" s="77"/>
      <c r="N11" s="77"/>
      <c r="O11" s="77"/>
      <c r="P11" s="77"/>
      <c r="Q11" s="77">
        <v>2</v>
      </c>
      <c r="R11" s="77"/>
      <c r="S11" s="77"/>
      <c r="T11" s="77">
        <v>1</v>
      </c>
      <c r="U11" s="77">
        <v>1</v>
      </c>
      <c r="V11" s="78">
        <f t="shared" si="0"/>
        <v>103500000</v>
      </c>
      <c r="W11" s="77">
        <v>0</v>
      </c>
      <c r="X11" s="77">
        <v>0</v>
      </c>
      <c r="Y11" s="76" t="s">
        <v>53</v>
      </c>
      <c r="Z11" s="76" t="s">
        <v>1589</v>
      </c>
      <c r="AA11" s="42"/>
      <c r="AD11" s="75"/>
    </row>
    <row r="12" spans="1:30" x14ac:dyDescent="0.25">
      <c r="A12" s="5">
        <v>10</v>
      </c>
      <c r="B12" s="76" t="s">
        <v>492</v>
      </c>
      <c r="C12" s="76" t="s">
        <v>493</v>
      </c>
      <c r="D12" s="76" t="s">
        <v>50</v>
      </c>
      <c r="E12" s="76" t="s">
        <v>51</v>
      </c>
      <c r="F12" s="76" t="s">
        <v>11</v>
      </c>
      <c r="G12" s="77">
        <v>1</v>
      </c>
      <c r="H12" s="77">
        <v>1</v>
      </c>
      <c r="I12" s="77"/>
      <c r="J12" s="77"/>
      <c r="K12" s="77"/>
      <c r="L12" s="77">
        <v>1</v>
      </c>
      <c r="M12" s="77"/>
      <c r="N12" s="77"/>
      <c r="O12" s="77"/>
      <c r="P12" s="77"/>
      <c r="Q12" s="77"/>
      <c r="R12" s="77"/>
      <c r="S12" s="77"/>
      <c r="T12" s="77"/>
      <c r="U12" s="77">
        <v>1</v>
      </c>
      <c r="V12" s="78">
        <f t="shared" si="0"/>
        <v>61000000</v>
      </c>
      <c r="W12" s="77">
        <v>0</v>
      </c>
      <c r="X12" s="77">
        <v>0</v>
      </c>
      <c r="Y12" s="76" t="s">
        <v>53</v>
      </c>
      <c r="Z12" s="76" t="s">
        <v>494</v>
      </c>
      <c r="AA12" s="42"/>
      <c r="AD12" s="75"/>
    </row>
    <row r="13" spans="1:30" x14ac:dyDescent="0.25">
      <c r="A13" s="4">
        <v>11</v>
      </c>
      <c r="B13" s="76" t="s">
        <v>958</v>
      </c>
      <c r="C13" s="76" t="s">
        <v>959</v>
      </c>
      <c r="D13" s="76" t="s">
        <v>50</v>
      </c>
      <c r="E13" s="76" t="s">
        <v>47</v>
      </c>
      <c r="F13" s="76" t="s">
        <v>11</v>
      </c>
      <c r="G13" s="77"/>
      <c r="H13" s="77">
        <v>2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>
        <v>1</v>
      </c>
      <c r="T13" s="77"/>
      <c r="U13" s="77">
        <v>1</v>
      </c>
      <c r="V13" s="78">
        <f t="shared" si="0"/>
        <v>25500000</v>
      </c>
      <c r="W13" s="77">
        <v>0</v>
      </c>
      <c r="X13" s="77">
        <v>0</v>
      </c>
      <c r="Y13" s="76" t="s">
        <v>53</v>
      </c>
      <c r="Z13" s="76" t="s">
        <v>960</v>
      </c>
      <c r="AA13" s="42"/>
      <c r="AD13" s="75"/>
    </row>
    <row r="14" spans="1:30" x14ac:dyDescent="0.25">
      <c r="A14" s="5">
        <v>12</v>
      </c>
      <c r="B14" s="76" t="s">
        <v>1613</v>
      </c>
      <c r="C14" s="76" t="s">
        <v>1614</v>
      </c>
      <c r="D14" s="76" t="s">
        <v>50</v>
      </c>
      <c r="E14" s="76" t="s">
        <v>47</v>
      </c>
      <c r="F14" s="76" t="s">
        <v>11</v>
      </c>
      <c r="G14" s="77"/>
      <c r="H14" s="77">
        <v>2</v>
      </c>
      <c r="I14" s="77"/>
      <c r="J14" s="77"/>
      <c r="K14" s="77"/>
      <c r="L14" s="77"/>
      <c r="M14" s="77">
        <v>1</v>
      </c>
      <c r="N14" s="77"/>
      <c r="O14" s="77"/>
      <c r="P14" s="77"/>
      <c r="Q14" s="77">
        <v>1</v>
      </c>
      <c r="R14" s="77"/>
      <c r="S14" s="77"/>
      <c r="T14" s="77">
        <v>2</v>
      </c>
      <c r="U14" s="77">
        <v>1</v>
      </c>
      <c r="V14" s="78">
        <f t="shared" si="0"/>
        <v>105000000</v>
      </c>
      <c r="W14" s="77">
        <v>0</v>
      </c>
      <c r="X14" s="77">
        <v>0</v>
      </c>
      <c r="Y14" s="76" t="s">
        <v>53</v>
      </c>
      <c r="Z14" s="76" t="s">
        <v>1615</v>
      </c>
      <c r="AA14" s="42"/>
      <c r="AD14" s="75"/>
    </row>
    <row r="15" spans="1:30" x14ac:dyDescent="0.25">
      <c r="A15" s="4">
        <v>13</v>
      </c>
      <c r="B15" s="76" t="s">
        <v>3427</v>
      </c>
      <c r="C15" s="76" t="s">
        <v>3428</v>
      </c>
      <c r="D15" s="76" t="s">
        <v>50</v>
      </c>
      <c r="E15" s="76" t="s">
        <v>47</v>
      </c>
      <c r="F15" s="76" t="s">
        <v>11</v>
      </c>
      <c r="G15" s="77"/>
      <c r="H15" s="77">
        <v>2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>
        <v>1</v>
      </c>
      <c r="V15" s="78">
        <f t="shared" si="0"/>
        <v>20000000</v>
      </c>
      <c r="W15" s="77">
        <v>1</v>
      </c>
      <c r="X15" s="77">
        <v>0</v>
      </c>
      <c r="Y15" s="76" t="s">
        <v>53</v>
      </c>
      <c r="Z15" s="76" t="s">
        <v>3429</v>
      </c>
      <c r="AA15" s="42"/>
      <c r="AD15" s="75"/>
    </row>
    <row r="16" spans="1:30" x14ac:dyDescent="0.25">
      <c r="A16" s="5">
        <v>14</v>
      </c>
      <c r="B16" s="76" t="s">
        <v>3196</v>
      </c>
      <c r="C16" s="76" t="s">
        <v>3197</v>
      </c>
      <c r="D16" s="76" t="s">
        <v>50</v>
      </c>
      <c r="E16" s="76" t="s">
        <v>10</v>
      </c>
      <c r="F16" s="76" t="s">
        <v>52</v>
      </c>
      <c r="G16" s="77"/>
      <c r="H16" s="77">
        <v>1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>
        <v>1</v>
      </c>
      <c r="V16" s="78">
        <f t="shared" si="0"/>
        <v>12000000</v>
      </c>
      <c r="W16" s="77">
        <v>0</v>
      </c>
      <c r="X16" s="77">
        <v>0</v>
      </c>
      <c r="Y16" s="76" t="s">
        <v>760</v>
      </c>
      <c r="Z16" s="76" t="s">
        <v>3198</v>
      </c>
      <c r="AA16" s="42"/>
      <c r="AD16" s="75"/>
    </row>
    <row r="17" spans="1:30" x14ac:dyDescent="0.25">
      <c r="A17" s="4">
        <v>15</v>
      </c>
      <c r="B17" s="76" t="s">
        <v>1152</v>
      </c>
      <c r="C17" s="76" t="s">
        <v>1153</v>
      </c>
      <c r="D17" s="76" t="s">
        <v>50</v>
      </c>
      <c r="E17" s="76" t="s">
        <v>47</v>
      </c>
      <c r="F17" s="76" t="s">
        <v>11</v>
      </c>
      <c r="G17" s="77"/>
      <c r="H17" s="77">
        <v>2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>
        <v>1</v>
      </c>
      <c r="U17" s="77">
        <v>1</v>
      </c>
      <c r="V17" s="78">
        <f t="shared" si="0"/>
        <v>27500000</v>
      </c>
      <c r="W17" s="77">
        <v>0</v>
      </c>
      <c r="X17" s="77">
        <v>0</v>
      </c>
      <c r="Y17" s="76" t="s">
        <v>53</v>
      </c>
      <c r="Z17" s="76" t="s">
        <v>1154</v>
      </c>
      <c r="AA17" s="42"/>
      <c r="AD17" s="75"/>
    </row>
    <row r="18" spans="1:30" x14ac:dyDescent="0.25">
      <c r="A18" s="5">
        <v>16</v>
      </c>
      <c r="B18" s="76" t="s">
        <v>674</v>
      </c>
      <c r="C18" s="76" t="s">
        <v>675</v>
      </c>
      <c r="D18" s="76" t="s">
        <v>50</v>
      </c>
      <c r="E18" s="76" t="s">
        <v>47</v>
      </c>
      <c r="F18" s="76" t="s">
        <v>11</v>
      </c>
      <c r="G18" s="77"/>
      <c r="H18" s="77">
        <v>2</v>
      </c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>
        <v>1</v>
      </c>
      <c r="U18" s="77">
        <v>1</v>
      </c>
      <c r="V18" s="78">
        <f t="shared" si="0"/>
        <v>27500000</v>
      </c>
      <c r="W18" s="77">
        <v>0</v>
      </c>
      <c r="X18" s="77">
        <v>0</v>
      </c>
      <c r="Y18" s="76" t="s">
        <v>53</v>
      </c>
      <c r="Z18" s="76" t="s">
        <v>676</v>
      </c>
      <c r="AA18" s="42"/>
      <c r="AD18" s="75"/>
    </row>
    <row r="19" spans="1:30" x14ac:dyDescent="0.25">
      <c r="A19" s="4">
        <v>17</v>
      </c>
      <c r="B19" s="76" t="s">
        <v>1028</v>
      </c>
      <c r="C19" s="76" t="s">
        <v>1029</v>
      </c>
      <c r="D19" s="76" t="s">
        <v>50</v>
      </c>
      <c r="E19" s="76" t="s">
        <v>10</v>
      </c>
      <c r="F19" s="76" t="s">
        <v>52</v>
      </c>
      <c r="G19" s="77"/>
      <c r="H19" s="77">
        <v>1</v>
      </c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>
        <v>1</v>
      </c>
      <c r="V19" s="78">
        <f t="shared" si="0"/>
        <v>12000000</v>
      </c>
      <c r="W19" s="77">
        <v>0</v>
      </c>
      <c r="X19" s="77">
        <v>0</v>
      </c>
      <c r="Y19" s="76" t="s">
        <v>53</v>
      </c>
      <c r="Z19" s="76" t="s">
        <v>1030</v>
      </c>
      <c r="AA19" s="42"/>
      <c r="AD19" s="75"/>
    </row>
    <row r="20" spans="1:30" x14ac:dyDescent="0.25">
      <c r="A20" s="5">
        <v>18</v>
      </c>
      <c r="B20" s="76" t="s">
        <v>1034</v>
      </c>
      <c r="C20" s="76" t="s">
        <v>1035</v>
      </c>
      <c r="D20" s="76" t="s">
        <v>50</v>
      </c>
      <c r="E20" s="76" t="s">
        <v>34</v>
      </c>
      <c r="F20" s="76" t="s">
        <v>52</v>
      </c>
      <c r="G20" s="77"/>
      <c r="H20" s="77">
        <v>2</v>
      </c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>
        <v>1</v>
      </c>
      <c r="T20" s="77"/>
      <c r="U20" s="77">
        <v>1</v>
      </c>
      <c r="V20" s="78">
        <f t="shared" si="0"/>
        <v>25500000</v>
      </c>
      <c r="W20" s="77">
        <v>0</v>
      </c>
      <c r="X20" s="77">
        <v>0</v>
      </c>
      <c r="Y20" s="76" t="s">
        <v>53</v>
      </c>
      <c r="Z20" s="76" t="s">
        <v>1036</v>
      </c>
      <c r="AA20" s="42"/>
      <c r="AD20" s="75"/>
    </row>
    <row r="21" spans="1:30" x14ac:dyDescent="0.25">
      <c r="A21" s="4">
        <v>19</v>
      </c>
      <c r="B21" s="76" t="s">
        <v>910</v>
      </c>
      <c r="C21" s="76" t="s">
        <v>911</v>
      </c>
      <c r="D21" s="76" t="s">
        <v>50</v>
      </c>
      <c r="E21" s="76" t="s">
        <v>10</v>
      </c>
      <c r="F21" s="76" t="s">
        <v>52</v>
      </c>
      <c r="G21" s="77"/>
      <c r="H21" s="77">
        <v>1</v>
      </c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>
        <v>1</v>
      </c>
      <c r="V21" s="78">
        <f t="shared" si="0"/>
        <v>12000000</v>
      </c>
      <c r="W21" s="77">
        <v>0</v>
      </c>
      <c r="X21" s="77">
        <v>0</v>
      </c>
      <c r="Y21" s="76" t="s">
        <v>53</v>
      </c>
      <c r="Z21" s="76" t="s">
        <v>912</v>
      </c>
      <c r="AA21" s="42"/>
      <c r="AD21" s="75"/>
    </row>
    <row r="22" spans="1:30" x14ac:dyDescent="0.25">
      <c r="A22" s="5">
        <v>20</v>
      </c>
      <c r="B22" s="76" t="s">
        <v>3115</v>
      </c>
      <c r="C22" s="76" t="s">
        <v>3116</v>
      </c>
      <c r="D22" s="76" t="s">
        <v>50</v>
      </c>
      <c r="E22" s="76" t="s">
        <v>34</v>
      </c>
      <c r="F22" s="76" t="s">
        <v>52</v>
      </c>
      <c r="G22" s="77"/>
      <c r="H22" s="77">
        <v>2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>
        <v>1</v>
      </c>
      <c r="V22" s="78">
        <f t="shared" si="0"/>
        <v>20000000</v>
      </c>
      <c r="W22" s="77">
        <v>0</v>
      </c>
      <c r="X22" s="77">
        <v>0</v>
      </c>
      <c r="Y22" s="76" t="s">
        <v>53</v>
      </c>
      <c r="Z22" s="76" t="s">
        <v>3117</v>
      </c>
      <c r="AA22" s="42"/>
      <c r="AD22" s="75"/>
    </row>
    <row r="23" spans="1:30" x14ac:dyDescent="0.25">
      <c r="A23" s="4">
        <v>21</v>
      </c>
      <c r="B23" s="76" t="s">
        <v>3604</v>
      </c>
      <c r="C23" s="76" t="s">
        <v>3605</v>
      </c>
      <c r="D23" s="76" t="s">
        <v>50</v>
      </c>
      <c r="E23" s="76" t="s">
        <v>2199</v>
      </c>
      <c r="F23" s="76" t="s">
        <v>52</v>
      </c>
      <c r="G23" s="77"/>
      <c r="H23" s="77">
        <v>1</v>
      </c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>
        <v>1</v>
      </c>
      <c r="V23" s="78">
        <f t="shared" si="0"/>
        <v>12000000</v>
      </c>
      <c r="W23" s="77">
        <v>0</v>
      </c>
      <c r="X23" s="77">
        <v>0</v>
      </c>
      <c r="Y23" s="76" t="s">
        <v>53</v>
      </c>
      <c r="Z23" s="76" t="s">
        <v>3606</v>
      </c>
      <c r="AA23" s="42"/>
      <c r="AD23" s="75"/>
    </row>
    <row r="24" spans="1:30" x14ac:dyDescent="0.25">
      <c r="A24" s="5">
        <v>22</v>
      </c>
      <c r="B24" s="76" t="s">
        <v>1037</v>
      </c>
      <c r="C24" s="76" t="s">
        <v>1038</v>
      </c>
      <c r="D24" s="76" t="s">
        <v>50</v>
      </c>
      <c r="E24" s="76" t="s">
        <v>47</v>
      </c>
      <c r="F24" s="76" t="s">
        <v>11</v>
      </c>
      <c r="G24" s="77"/>
      <c r="H24" s="77">
        <v>2</v>
      </c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>
        <v>1</v>
      </c>
      <c r="V24" s="78">
        <f t="shared" si="0"/>
        <v>20000000</v>
      </c>
      <c r="W24" s="77">
        <v>0</v>
      </c>
      <c r="X24" s="77">
        <v>0</v>
      </c>
      <c r="Y24" s="76" t="s">
        <v>760</v>
      </c>
      <c r="Z24" s="76" t="s">
        <v>1039</v>
      </c>
      <c r="AA24" s="42"/>
      <c r="AD24" s="75"/>
    </row>
    <row r="25" spans="1:30" x14ac:dyDescent="0.25">
      <c r="A25" s="4">
        <v>23</v>
      </c>
      <c r="B25" s="76" t="s">
        <v>822</v>
      </c>
      <c r="C25" s="76" t="s">
        <v>823</v>
      </c>
      <c r="D25" s="76" t="s">
        <v>50</v>
      </c>
      <c r="E25" s="76" t="s">
        <v>47</v>
      </c>
      <c r="F25" s="76" t="s">
        <v>11</v>
      </c>
      <c r="G25" s="77"/>
      <c r="H25" s="77">
        <v>2</v>
      </c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>
        <v>1</v>
      </c>
      <c r="V25" s="78">
        <f t="shared" si="0"/>
        <v>20000000</v>
      </c>
      <c r="W25" s="77">
        <v>0</v>
      </c>
      <c r="X25" s="77">
        <v>0</v>
      </c>
      <c r="Y25" s="76" t="s">
        <v>760</v>
      </c>
      <c r="Z25" s="76" t="s">
        <v>824</v>
      </c>
      <c r="AA25" s="42"/>
      <c r="AD25" s="75"/>
    </row>
    <row r="26" spans="1:30" x14ac:dyDescent="0.25">
      <c r="A26" s="5">
        <v>24</v>
      </c>
      <c r="B26" s="76" t="s">
        <v>1505</v>
      </c>
      <c r="C26" s="76" t="s">
        <v>1506</v>
      </c>
      <c r="D26" s="76" t="s">
        <v>50</v>
      </c>
      <c r="E26" s="76" t="s">
        <v>47</v>
      </c>
      <c r="F26" s="76" t="s">
        <v>11</v>
      </c>
      <c r="G26" s="77"/>
      <c r="H26" s="77">
        <v>2</v>
      </c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>
        <v>1</v>
      </c>
      <c r="U26" s="77">
        <v>1</v>
      </c>
      <c r="V26" s="78">
        <f t="shared" si="0"/>
        <v>27500000</v>
      </c>
      <c r="W26" s="77">
        <v>0</v>
      </c>
      <c r="X26" s="77">
        <v>0</v>
      </c>
      <c r="Y26" s="76" t="s">
        <v>53</v>
      </c>
      <c r="Z26" s="76" t="s">
        <v>1507</v>
      </c>
      <c r="AA26" s="42"/>
      <c r="AD26" s="75"/>
    </row>
    <row r="27" spans="1:30" x14ac:dyDescent="0.25">
      <c r="A27" s="4">
        <v>25</v>
      </c>
      <c r="B27" s="76" t="s">
        <v>1052</v>
      </c>
      <c r="C27" s="76" t="s">
        <v>1053</v>
      </c>
      <c r="D27" s="76" t="s">
        <v>50</v>
      </c>
      <c r="E27" s="76" t="s">
        <v>47</v>
      </c>
      <c r="F27" s="76" t="s">
        <v>11</v>
      </c>
      <c r="G27" s="77"/>
      <c r="H27" s="77">
        <v>2</v>
      </c>
      <c r="I27" s="77"/>
      <c r="J27" s="77"/>
      <c r="K27" s="77"/>
      <c r="L27" s="77"/>
      <c r="M27" s="77">
        <v>1</v>
      </c>
      <c r="N27" s="77"/>
      <c r="O27" s="77"/>
      <c r="P27" s="77"/>
      <c r="Q27" s="77">
        <v>1</v>
      </c>
      <c r="R27" s="77"/>
      <c r="S27" s="77"/>
      <c r="T27" s="77">
        <v>1</v>
      </c>
      <c r="U27" s="77">
        <v>1</v>
      </c>
      <c r="V27" s="78">
        <f t="shared" si="0"/>
        <v>97500000</v>
      </c>
      <c r="W27" s="77">
        <v>0</v>
      </c>
      <c r="X27" s="77">
        <v>0</v>
      </c>
      <c r="Y27" s="76" t="s">
        <v>760</v>
      </c>
      <c r="Z27" s="76" t="s">
        <v>1054</v>
      </c>
      <c r="AA27" s="42"/>
      <c r="AD27" s="75"/>
    </row>
    <row r="28" spans="1:30" x14ac:dyDescent="0.25">
      <c r="A28" s="5">
        <v>26</v>
      </c>
      <c r="B28" s="76" t="s">
        <v>1484</v>
      </c>
      <c r="C28" s="76" t="s">
        <v>1485</v>
      </c>
      <c r="D28" s="76" t="s">
        <v>50</v>
      </c>
      <c r="E28" s="76" t="s">
        <v>34</v>
      </c>
      <c r="F28" s="76" t="s">
        <v>52</v>
      </c>
      <c r="G28" s="77"/>
      <c r="H28" s="77">
        <v>2</v>
      </c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>
        <v>1</v>
      </c>
      <c r="T28" s="77"/>
      <c r="U28" s="77">
        <v>1</v>
      </c>
      <c r="V28" s="78">
        <f t="shared" si="0"/>
        <v>25500000</v>
      </c>
      <c r="W28" s="77">
        <v>0</v>
      </c>
      <c r="X28" s="77">
        <v>0</v>
      </c>
      <c r="Y28" s="76" t="s">
        <v>760</v>
      </c>
      <c r="Z28" s="76" t="s">
        <v>1486</v>
      </c>
      <c r="AA28" s="42"/>
      <c r="AD28" s="75"/>
    </row>
    <row r="29" spans="1:30" x14ac:dyDescent="0.25">
      <c r="A29" s="4">
        <v>27</v>
      </c>
      <c r="B29" s="76" t="s">
        <v>1061</v>
      </c>
      <c r="C29" s="76" t="s">
        <v>1062</v>
      </c>
      <c r="D29" s="76" t="s">
        <v>50</v>
      </c>
      <c r="E29" s="76" t="s">
        <v>47</v>
      </c>
      <c r="F29" s="76" t="s">
        <v>11</v>
      </c>
      <c r="G29" s="77"/>
      <c r="H29" s="77">
        <v>2</v>
      </c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>
        <v>1</v>
      </c>
      <c r="V29" s="78">
        <f t="shared" si="0"/>
        <v>20000000</v>
      </c>
      <c r="W29" s="77">
        <v>0</v>
      </c>
      <c r="X29" s="77">
        <v>0</v>
      </c>
      <c r="Y29" s="76" t="s">
        <v>760</v>
      </c>
      <c r="Z29" s="76" t="s">
        <v>1063</v>
      </c>
      <c r="AA29" s="42"/>
      <c r="AD29" s="75"/>
    </row>
    <row r="30" spans="1:30" x14ac:dyDescent="0.25">
      <c r="A30" s="5">
        <v>28</v>
      </c>
      <c r="B30" s="76" t="s">
        <v>2088</v>
      </c>
      <c r="C30" s="76" t="s">
        <v>2089</v>
      </c>
      <c r="D30" s="76" t="s">
        <v>50</v>
      </c>
      <c r="E30" s="76" t="s">
        <v>10</v>
      </c>
      <c r="F30" s="76" t="s">
        <v>52</v>
      </c>
      <c r="G30" s="77"/>
      <c r="H30" s="77">
        <v>1</v>
      </c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>
        <v>1</v>
      </c>
      <c r="V30" s="78">
        <f t="shared" si="0"/>
        <v>12000000</v>
      </c>
      <c r="W30" s="77">
        <v>0</v>
      </c>
      <c r="X30" s="77">
        <v>0</v>
      </c>
      <c r="Y30" s="76" t="s">
        <v>760</v>
      </c>
      <c r="Z30" s="76" t="s">
        <v>2090</v>
      </c>
      <c r="AA30" s="42"/>
      <c r="AD30" s="75"/>
    </row>
    <row r="31" spans="1:30" x14ac:dyDescent="0.25">
      <c r="A31" s="4">
        <v>29</v>
      </c>
      <c r="B31" s="76" t="s">
        <v>406</v>
      </c>
      <c r="C31" s="76" t="s">
        <v>407</v>
      </c>
      <c r="D31" s="76" t="s">
        <v>50</v>
      </c>
      <c r="E31" s="76" t="s">
        <v>47</v>
      </c>
      <c r="F31" s="76" t="s">
        <v>11</v>
      </c>
      <c r="G31" s="77"/>
      <c r="H31" s="77">
        <v>2</v>
      </c>
      <c r="I31" s="77"/>
      <c r="J31" s="77">
        <v>1</v>
      </c>
      <c r="K31" s="77"/>
      <c r="L31" s="77"/>
      <c r="M31" s="77"/>
      <c r="N31" s="77">
        <v>1</v>
      </c>
      <c r="O31" s="77"/>
      <c r="P31" s="77"/>
      <c r="Q31" s="77">
        <v>6</v>
      </c>
      <c r="R31" s="77"/>
      <c r="S31" s="77"/>
      <c r="T31" s="77">
        <v>2</v>
      </c>
      <c r="U31" s="77">
        <v>2</v>
      </c>
      <c r="V31" s="78">
        <f t="shared" si="0"/>
        <v>647000000</v>
      </c>
      <c r="W31" s="77">
        <v>0</v>
      </c>
      <c r="X31" s="77">
        <v>0</v>
      </c>
      <c r="Y31" s="76" t="s">
        <v>53</v>
      </c>
      <c r="Z31" s="76" t="s">
        <v>408</v>
      </c>
      <c r="AA31" s="42"/>
      <c r="AD31" s="75"/>
    </row>
    <row r="32" spans="1:30" x14ac:dyDescent="0.25">
      <c r="A32" s="5">
        <v>30</v>
      </c>
      <c r="B32" s="76" t="s">
        <v>1067</v>
      </c>
      <c r="C32" s="76" t="s">
        <v>1068</v>
      </c>
      <c r="D32" s="76" t="s">
        <v>50</v>
      </c>
      <c r="E32" s="76" t="s">
        <v>47</v>
      </c>
      <c r="F32" s="76" t="s">
        <v>11</v>
      </c>
      <c r="G32" s="77"/>
      <c r="H32" s="77">
        <v>2</v>
      </c>
      <c r="I32" s="77"/>
      <c r="J32" s="77"/>
      <c r="K32" s="77"/>
      <c r="L32" s="77"/>
      <c r="M32" s="77"/>
      <c r="N32" s="77"/>
      <c r="O32" s="77"/>
      <c r="P32" s="77"/>
      <c r="Q32" s="77">
        <v>2</v>
      </c>
      <c r="R32" s="77"/>
      <c r="S32" s="77"/>
      <c r="T32" s="77"/>
      <c r="U32" s="77">
        <v>1</v>
      </c>
      <c r="V32" s="78">
        <f t="shared" si="0"/>
        <v>96000000</v>
      </c>
      <c r="W32" s="77">
        <v>0</v>
      </c>
      <c r="X32" s="77">
        <v>0</v>
      </c>
      <c r="Y32" s="76" t="s">
        <v>53</v>
      </c>
      <c r="Z32" s="76" t="s">
        <v>1069</v>
      </c>
      <c r="AA32" s="42"/>
      <c r="AD32" s="75"/>
    </row>
    <row r="33" spans="1:30" x14ac:dyDescent="0.25">
      <c r="A33" s="4">
        <v>31</v>
      </c>
      <c r="B33" s="76" t="s">
        <v>255</v>
      </c>
      <c r="C33" s="76" t="s">
        <v>256</v>
      </c>
      <c r="D33" s="76" t="s">
        <v>50</v>
      </c>
      <c r="E33" s="76" t="s">
        <v>47</v>
      </c>
      <c r="F33" s="76" t="s">
        <v>61</v>
      </c>
      <c r="G33" s="77"/>
      <c r="H33" s="77">
        <v>2</v>
      </c>
      <c r="I33" s="77"/>
      <c r="J33" s="77"/>
      <c r="K33" s="77"/>
      <c r="L33" s="77"/>
      <c r="M33" s="77"/>
      <c r="N33" s="77">
        <v>2</v>
      </c>
      <c r="O33" s="77"/>
      <c r="P33" s="77"/>
      <c r="Q33" s="77"/>
      <c r="R33" s="77"/>
      <c r="S33" s="77"/>
      <c r="T33" s="77"/>
      <c r="U33" s="77">
        <v>2</v>
      </c>
      <c r="V33" s="78">
        <f t="shared" si="0"/>
        <v>104000000</v>
      </c>
      <c r="W33" s="77">
        <v>0</v>
      </c>
      <c r="X33" s="77">
        <v>0</v>
      </c>
      <c r="Y33" s="76" t="s">
        <v>53</v>
      </c>
      <c r="Z33" s="76" t="s">
        <v>257</v>
      </c>
      <c r="AA33" s="42"/>
      <c r="AD33" s="75"/>
    </row>
    <row r="34" spans="1:30" x14ac:dyDescent="0.25">
      <c r="A34" s="5">
        <v>32</v>
      </c>
      <c r="B34" s="76" t="s">
        <v>1601</v>
      </c>
      <c r="C34" s="76" t="s">
        <v>1602</v>
      </c>
      <c r="D34" s="76" t="s">
        <v>50</v>
      </c>
      <c r="E34" s="76" t="s">
        <v>34</v>
      </c>
      <c r="F34" s="76" t="s">
        <v>52</v>
      </c>
      <c r="G34" s="77"/>
      <c r="H34" s="77">
        <v>2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>
        <v>1</v>
      </c>
      <c r="T34" s="77"/>
      <c r="U34" s="77">
        <v>1</v>
      </c>
      <c r="V34" s="78">
        <f t="shared" si="0"/>
        <v>25500000</v>
      </c>
      <c r="W34" s="77">
        <v>0</v>
      </c>
      <c r="X34" s="77">
        <v>0</v>
      </c>
      <c r="Y34" s="76" t="s">
        <v>53</v>
      </c>
      <c r="Z34" s="76" t="s">
        <v>1603</v>
      </c>
      <c r="AA34" s="42"/>
      <c r="AD34" s="75"/>
    </row>
    <row r="35" spans="1:30" x14ac:dyDescent="0.25">
      <c r="A35" s="4">
        <v>33</v>
      </c>
      <c r="B35" s="76" t="s">
        <v>1474</v>
      </c>
      <c r="C35" s="76" t="s">
        <v>1475</v>
      </c>
      <c r="D35" s="76" t="s">
        <v>50</v>
      </c>
      <c r="E35" s="76" t="s">
        <v>51</v>
      </c>
      <c r="F35" s="76" t="s">
        <v>52</v>
      </c>
      <c r="G35" s="77"/>
      <c r="H35" s="77">
        <v>1</v>
      </c>
      <c r="I35" s="77"/>
      <c r="J35" s="77"/>
      <c r="K35" s="77"/>
      <c r="L35" s="77">
        <v>1</v>
      </c>
      <c r="M35" s="77"/>
      <c r="N35" s="77"/>
      <c r="O35" s="77"/>
      <c r="P35" s="77"/>
      <c r="Q35" s="77">
        <v>1</v>
      </c>
      <c r="R35" s="77">
        <v>1</v>
      </c>
      <c r="S35" s="77"/>
      <c r="T35" s="77"/>
      <c r="U35" s="77">
        <v>1</v>
      </c>
      <c r="V35" s="78">
        <f t="shared" ref="V35:V66" si="1">(G35*$G$79)+(H35*$H$79)+(I35*$I$79)+(J35*$J$79)+(K35*$K$79)+(L35*$L$79)+(N35*$N$79)+(O35*$O$79)+(P35*$P$79)+(Q35*$Q$79)+(R35*$R$79)+(S35*$S$79)+(U35*$U$79)+(M35*$M$79)+(T35*$T$79)</f>
        <v>85000000</v>
      </c>
      <c r="W35" s="77">
        <v>0</v>
      </c>
      <c r="X35" s="77">
        <v>0</v>
      </c>
      <c r="Y35" s="76" t="s">
        <v>53</v>
      </c>
      <c r="Z35" s="76" t="s">
        <v>1476</v>
      </c>
      <c r="AA35" s="42"/>
      <c r="AD35" s="75"/>
    </row>
    <row r="36" spans="1:30" x14ac:dyDescent="0.25">
      <c r="A36" s="5">
        <v>34</v>
      </c>
      <c r="B36" s="76" t="s">
        <v>1540</v>
      </c>
      <c r="C36" s="76" t="s">
        <v>1541</v>
      </c>
      <c r="D36" s="76" t="s">
        <v>50</v>
      </c>
      <c r="E36" s="76" t="s">
        <v>51</v>
      </c>
      <c r="F36" s="76" t="s">
        <v>52</v>
      </c>
      <c r="G36" s="77"/>
      <c r="H36" s="77">
        <v>1</v>
      </c>
      <c r="I36" s="77"/>
      <c r="J36" s="77"/>
      <c r="K36" s="77"/>
      <c r="L36" s="77"/>
      <c r="M36" s="77"/>
      <c r="N36" s="77"/>
      <c r="O36" s="77"/>
      <c r="P36" s="77"/>
      <c r="Q36" s="77">
        <v>1</v>
      </c>
      <c r="R36" s="77">
        <v>1</v>
      </c>
      <c r="S36" s="77"/>
      <c r="T36" s="77"/>
      <c r="U36" s="77">
        <v>1</v>
      </c>
      <c r="V36" s="78">
        <f t="shared" si="1"/>
        <v>60000000</v>
      </c>
      <c r="W36" s="77">
        <v>0</v>
      </c>
      <c r="X36" s="77">
        <v>0</v>
      </c>
      <c r="Y36" s="76" t="s">
        <v>53</v>
      </c>
      <c r="Z36" s="76" t="s">
        <v>1542</v>
      </c>
      <c r="AA36" s="42"/>
      <c r="AD36" s="75"/>
    </row>
    <row r="37" spans="1:30" x14ac:dyDescent="0.25">
      <c r="A37" s="4">
        <v>35</v>
      </c>
      <c r="B37" s="76" t="s">
        <v>1167</v>
      </c>
      <c r="C37" s="76" t="s">
        <v>1168</v>
      </c>
      <c r="D37" s="76" t="s">
        <v>50</v>
      </c>
      <c r="E37" s="76" t="s">
        <v>51</v>
      </c>
      <c r="F37" s="76" t="s">
        <v>52</v>
      </c>
      <c r="G37" s="77"/>
      <c r="H37" s="77">
        <v>1</v>
      </c>
      <c r="I37" s="77"/>
      <c r="J37" s="77"/>
      <c r="K37" s="77"/>
      <c r="L37" s="77">
        <v>1</v>
      </c>
      <c r="M37" s="77"/>
      <c r="N37" s="77"/>
      <c r="O37" s="77"/>
      <c r="P37" s="77"/>
      <c r="Q37" s="77">
        <v>1</v>
      </c>
      <c r="R37" s="77"/>
      <c r="S37" s="77"/>
      <c r="T37" s="77"/>
      <c r="U37" s="77">
        <v>1</v>
      </c>
      <c r="V37" s="78">
        <f t="shared" si="1"/>
        <v>75000000</v>
      </c>
      <c r="W37" s="77">
        <v>0</v>
      </c>
      <c r="X37" s="77">
        <v>0</v>
      </c>
      <c r="Y37" s="76" t="s">
        <v>53</v>
      </c>
      <c r="Z37" s="76" t="s">
        <v>1169</v>
      </c>
      <c r="AA37" s="42"/>
      <c r="AD37" s="75"/>
    </row>
    <row r="38" spans="1:30" x14ac:dyDescent="0.25">
      <c r="A38" s="5">
        <v>36</v>
      </c>
      <c r="B38" s="76" t="s">
        <v>1616</v>
      </c>
      <c r="C38" s="76" t="s">
        <v>1617</v>
      </c>
      <c r="D38" s="76" t="s">
        <v>50</v>
      </c>
      <c r="E38" s="76" t="s">
        <v>51</v>
      </c>
      <c r="F38" s="76" t="s">
        <v>52</v>
      </c>
      <c r="G38" s="77"/>
      <c r="H38" s="77">
        <v>1</v>
      </c>
      <c r="I38" s="77"/>
      <c r="J38" s="77"/>
      <c r="K38" s="77"/>
      <c r="L38" s="77"/>
      <c r="M38" s="77"/>
      <c r="N38" s="77"/>
      <c r="O38" s="77"/>
      <c r="P38" s="77"/>
      <c r="Q38" s="77">
        <v>1</v>
      </c>
      <c r="R38" s="77"/>
      <c r="S38" s="77"/>
      <c r="T38" s="77"/>
      <c r="U38" s="77">
        <v>1</v>
      </c>
      <c r="V38" s="78">
        <f t="shared" si="1"/>
        <v>50000000</v>
      </c>
      <c r="W38" s="77">
        <v>0</v>
      </c>
      <c r="X38" s="77">
        <v>0</v>
      </c>
      <c r="Y38" s="76" t="s">
        <v>53</v>
      </c>
      <c r="Z38" s="76" t="s">
        <v>1618</v>
      </c>
      <c r="AA38" s="42"/>
      <c r="AD38" s="75"/>
    </row>
    <row r="39" spans="1:30" x14ac:dyDescent="0.25">
      <c r="A39" s="4">
        <v>37</v>
      </c>
      <c r="B39" s="76" t="s">
        <v>1070</v>
      </c>
      <c r="C39" s="76" t="s">
        <v>1071</v>
      </c>
      <c r="D39" s="76" t="s">
        <v>50</v>
      </c>
      <c r="E39" s="76" t="s">
        <v>51</v>
      </c>
      <c r="F39" s="76" t="s">
        <v>52</v>
      </c>
      <c r="G39" s="77"/>
      <c r="H39" s="77">
        <v>1</v>
      </c>
      <c r="I39" s="77"/>
      <c r="J39" s="77"/>
      <c r="K39" s="77"/>
      <c r="L39" s="77"/>
      <c r="M39" s="77"/>
      <c r="N39" s="77"/>
      <c r="O39" s="77"/>
      <c r="P39" s="77"/>
      <c r="Q39" s="77">
        <v>1</v>
      </c>
      <c r="R39" s="77"/>
      <c r="S39" s="77"/>
      <c r="T39" s="77"/>
      <c r="U39" s="77">
        <v>1</v>
      </c>
      <c r="V39" s="78">
        <f t="shared" si="1"/>
        <v>50000000</v>
      </c>
      <c r="W39" s="77">
        <v>0</v>
      </c>
      <c r="X39" s="77">
        <v>0</v>
      </c>
      <c r="Y39" s="76" t="s">
        <v>53</v>
      </c>
      <c r="Z39" s="76" t="s">
        <v>1072</v>
      </c>
      <c r="AA39" s="42"/>
      <c r="AD39" s="75"/>
    </row>
    <row r="40" spans="1:30" x14ac:dyDescent="0.25">
      <c r="A40" s="5">
        <v>38</v>
      </c>
      <c r="B40" s="76" t="s">
        <v>249</v>
      </c>
      <c r="C40" s="76" t="s">
        <v>250</v>
      </c>
      <c r="D40" s="76" t="s">
        <v>50</v>
      </c>
      <c r="E40" s="76" t="s">
        <v>51</v>
      </c>
      <c r="F40" s="76" t="s">
        <v>52</v>
      </c>
      <c r="G40" s="77"/>
      <c r="H40" s="77">
        <v>1</v>
      </c>
      <c r="I40" s="77"/>
      <c r="J40" s="77"/>
      <c r="K40" s="77"/>
      <c r="L40" s="77"/>
      <c r="M40" s="77"/>
      <c r="N40" s="77"/>
      <c r="O40" s="77"/>
      <c r="P40" s="77"/>
      <c r="Q40" s="77">
        <v>1</v>
      </c>
      <c r="R40" s="77"/>
      <c r="S40" s="77"/>
      <c r="T40" s="77"/>
      <c r="U40" s="77">
        <v>1</v>
      </c>
      <c r="V40" s="78">
        <f t="shared" si="1"/>
        <v>50000000</v>
      </c>
      <c r="W40" s="77">
        <v>0</v>
      </c>
      <c r="X40" s="77">
        <v>0</v>
      </c>
      <c r="Y40" s="76" t="s">
        <v>53</v>
      </c>
      <c r="Z40" s="76" t="s">
        <v>251</v>
      </c>
      <c r="AA40" s="42"/>
      <c r="AD40" s="75"/>
    </row>
    <row r="41" spans="1:30" x14ac:dyDescent="0.25">
      <c r="A41" s="4">
        <v>39</v>
      </c>
      <c r="B41" s="76" t="s">
        <v>379</v>
      </c>
      <c r="C41" s="76" t="s">
        <v>380</v>
      </c>
      <c r="D41" s="76" t="s">
        <v>50</v>
      </c>
      <c r="E41" s="76" t="s">
        <v>51</v>
      </c>
      <c r="F41" s="76" t="s">
        <v>52</v>
      </c>
      <c r="G41" s="77"/>
      <c r="H41" s="77">
        <v>1</v>
      </c>
      <c r="I41" s="77"/>
      <c r="J41" s="77"/>
      <c r="K41" s="77"/>
      <c r="L41" s="77"/>
      <c r="M41" s="77"/>
      <c r="N41" s="77"/>
      <c r="O41" s="77"/>
      <c r="P41" s="77"/>
      <c r="Q41" s="77">
        <v>1</v>
      </c>
      <c r="R41" s="77"/>
      <c r="S41" s="77"/>
      <c r="T41" s="77"/>
      <c r="U41" s="77">
        <v>1</v>
      </c>
      <c r="V41" s="78">
        <f t="shared" si="1"/>
        <v>50000000</v>
      </c>
      <c r="W41" s="77">
        <v>0</v>
      </c>
      <c r="X41" s="77">
        <v>0</v>
      </c>
      <c r="Y41" s="76" t="s">
        <v>53</v>
      </c>
      <c r="Z41" s="76" t="s">
        <v>381</v>
      </c>
      <c r="AA41" s="42"/>
      <c r="AD41" s="75"/>
    </row>
    <row r="42" spans="1:30" x14ac:dyDescent="0.25">
      <c r="A42" s="5">
        <v>40</v>
      </c>
      <c r="B42" s="76" t="s">
        <v>1073</v>
      </c>
      <c r="C42" s="76" t="s">
        <v>1074</v>
      </c>
      <c r="D42" s="76" t="s">
        <v>50</v>
      </c>
      <c r="E42" s="76" t="s">
        <v>51</v>
      </c>
      <c r="F42" s="76" t="s">
        <v>52</v>
      </c>
      <c r="G42" s="77"/>
      <c r="H42" s="77">
        <v>1</v>
      </c>
      <c r="I42" s="77"/>
      <c r="J42" s="77"/>
      <c r="K42" s="77"/>
      <c r="L42" s="77"/>
      <c r="M42" s="77"/>
      <c r="N42" s="77"/>
      <c r="O42" s="77"/>
      <c r="P42" s="77"/>
      <c r="Q42" s="77">
        <v>1</v>
      </c>
      <c r="R42" s="77"/>
      <c r="S42" s="77"/>
      <c r="T42" s="77"/>
      <c r="U42" s="77">
        <v>1</v>
      </c>
      <c r="V42" s="78">
        <f t="shared" si="1"/>
        <v>50000000</v>
      </c>
      <c r="W42" s="77">
        <v>0</v>
      </c>
      <c r="X42" s="77">
        <v>0</v>
      </c>
      <c r="Y42" s="76" t="s">
        <v>53</v>
      </c>
      <c r="Z42" s="76" t="s">
        <v>1075</v>
      </c>
      <c r="AA42" s="42"/>
      <c r="AD42" s="75"/>
    </row>
    <row r="43" spans="1:30" x14ac:dyDescent="0.25">
      <c r="A43" s="4">
        <v>41</v>
      </c>
      <c r="B43" s="76" t="s">
        <v>801</v>
      </c>
      <c r="C43" s="76" t="s">
        <v>802</v>
      </c>
      <c r="D43" s="76" t="s">
        <v>50</v>
      </c>
      <c r="E43" s="76" t="s">
        <v>51</v>
      </c>
      <c r="F43" s="76" t="s">
        <v>52</v>
      </c>
      <c r="G43" s="77"/>
      <c r="H43" s="77">
        <v>1</v>
      </c>
      <c r="I43" s="77"/>
      <c r="J43" s="77"/>
      <c r="K43" s="77"/>
      <c r="L43" s="77"/>
      <c r="M43" s="77"/>
      <c r="N43" s="77"/>
      <c r="O43" s="77"/>
      <c r="P43" s="77"/>
      <c r="Q43" s="77">
        <v>1</v>
      </c>
      <c r="R43" s="77"/>
      <c r="S43" s="77"/>
      <c r="T43" s="77"/>
      <c r="U43" s="77">
        <v>1</v>
      </c>
      <c r="V43" s="78">
        <f t="shared" si="1"/>
        <v>50000000</v>
      </c>
      <c r="W43" s="77">
        <v>0</v>
      </c>
      <c r="X43" s="77">
        <v>0</v>
      </c>
      <c r="Y43" s="76" t="s">
        <v>53</v>
      </c>
      <c r="Z43" s="76" t="s">
        <v>803</v>
      </c>
      <c r="AA43" s="42"/>
      <c r="AD43" s="75"/>
    </row>
    <row r="44" spans="1:30" x14ac:dyDescent="0.25">
      <c r="A44" s="5">
        <v>42</v>
      </c>
      <c r="B44" s="76" t="s">
        <v>1109</v>
      </c>
      <c r="C44" s="76" t="s">
        <v>1110</v>
      </c>
      <c r="D44" s="76" t="s">
        <v>50</v>
      </c>
      <c r="E44" s="76" t="s">
        <v>34</v>
      </c>
      <c r="F44" s="76" t="s">
        <v>11</v>
      </c>
      <c r="G44" s="77"/>
      <c r="H44" s="77">
        <v>2</v>
      </c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>
        <v>1</v>
      </c>
      <c r="T44" s="77"/>
      <c r="U44" s="77">
        <v>1</v>
      </c>
      <c r="V44" s="78">
        <f t="shared" si="1"/>
        <v>25500000</v>
      </c>
      <c r="W44" s="77">
        <v>0</v>
      </c>
      <c r="X44" s="77">
        <v>0</v>
      </c>
      <c r="Y44" s="76" t="s">
        <v>53</v>
      </c>
      <c r="Z44" s="76" t="s">
        <v>1111</v>
      </c>
      <c r="AA44" s="42"/>
      <c r="AD44" s="75"/>
    </row>
    <row r="45" spans="1:30" x14ac:dyDescent="0.25">
      <c r="A45" s="4">
        <v>43</v>
      </c>
      <c r="B45" s="76" t="s">
        <v>329</v>
      </c>
      <c r="C45" s="76" t="s">
        <v>330</v>
      </c>
      <c r="D45" s="76" t="s">
        <v>50</v>
      </c>
      <c r="E45" s="76" t="s">
        <v>47</v>
      </c>
      <c r="F45" s="76" t="s">
        <v>11</v>
      </c>
      <c r="G45" s="77"/>
      <c r="H45" s="77">
        <v>2</v>
      </c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>
        <v>1</v>
      </c>
      <c r="U45" s="77">
        <v>1</v>
      </c>
      <c r="V45" s="78">
        <f t="shared" si="1"/>
        <v>27500000</v>
      </c>
      <c r="W45" s="77">
        <v>0</v>
      </c>
      <c r="X45" s="77">
        <v>0</v>
      </c>
      <c r="Y45" s="76" t="s">
        <v>53</v>
      </c>
      <c r="Z45" s="76" t="s">
        <v>331</v>
      </c>
      <c r="AA45" s="42"/>
      <c r="AD45" s="75"/>
    </row>
    <row r="46" spans="1:30" x14ac:dyDescent="0.25">
      <c r="A46" s="5">
        <v>44</v>
      </c>
      <c r="B46" s="76" t="s">
        <v>668</v>
      </c>
      <c r="C46" s="76" t="s">
        <v>669</v>
      </c>
      <c r="D46" s="76" t="s">
        <v>50</v>
      </c>
      <c r="E46" s="76" t="s">
        <v>51</v>
      </c>
      <c r="F46" s="76" t="s">
        <v>52</v>
      </c>
      <c r="G46" s="77">
        <v>1</v>
      </c>
      <c r="H46" s="77">
        <v>1</v>
      </c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>
        <v>1</v>
      </c>
      <c r="V46" s="78">
        <f t="shared" si="1"/>
        <v>36000000</v>
      </c>
      <c r="W46" s="77">
        <v>0</v>
      </c>
      <c r="X46" s="77">
        <v>0</v>
      </c>
      <c r="Y46" s="76" t="s">
        <v>53</v>
      </c>
      <c r="Z46" s="76" t="s">
        <v>670</v>
      </c>
      <c r="AA46" s="42"/>
      <c r="AD46" s="75"/>
    </row>
    <row r="47" spans="1:30" x14ac:dyDescent="0.25">
      <c r="A47" s="4">
        <v>45</v>
      </c>
      <c r="B47" s="76" t="s">
        <v>2865</v>
      </c>
      <c r="C47" s="76" t="s">
        <v>2866</v>
      </c>
      <c r="D47" s="76" t="s">
        <v>50</v>
      </c>
      <c r="E47" s="76" t="s">
        <v>10</v>
      </c>
      <c r="F47" s="76" t="s">
        <v>52</v>
      </c>
      <c r="G47" s="77"/>
      <c r="H47" s="77">
        <v>1</v>
      </c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>
        <v>1</v>
      </c>
      <c r="V47" s="78">
        <f t="shared" si="1"/>
        <v>12000000</v>
      </c>
      <c r="W47" s="77">
        <v>0</v>
      </c>
      <c r="X47" s="77">
        <v>0</v>
      </c>
      <c r="Y47" s="76" t="s">
        <v>53</v>
      </c>
      <c r="Z47" s="76" t="s">
        <v>2867</v>
      </c>
      <c r="AA47" s="42"/>
      <c r="AD47" s="75"/>
    </row>
    <row r="48" spans="1:30" x14ac:dyDescent="0.25">
      <c r="A48" s="5">
        <v>46</v>
      </c>
      <c r="B48" s="76" t="s">
        <v>2862</v>
      </c>
      <c r="C48" s="76" t="s">
        <v>2863</v>
      </c>
      <c r="D48" s="76" t="s">
        <v>50</v>
      </c>
      <c r="E48" s="76" t="s">
        <v>2199</v>
      </c>
      <c r="F48" s="76" t="s">
        <v>52</v>
      </c>
      <c r="G48" s="77"/>
      <c r="H48" s="77">
        <v>1</v>
      </c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>
        <v>1</v>
      </c>
      <c r="V48" s="78">
        <f t="shared" si="1"/>
        <v>12000000</v>
      </c>
      <c r="W48" s="77">
        <v>0</v>
      </c>
      <c r="X48" s="77">
        <v>0</v>
      </c>
      <c r="Y48" s="76" t="s">
        <v>53</v>
      </c>
      <c r="Z48" s="76" t="s">
        <v>2864</v>
      </c>
      <c r="AA48" s="42"/>
      <c r="AD48" s="75"/>
    </row>
    <row r="49" spans="1:30" x14ac:dyDescent="0.25">
      <c r="A49" s="4">
        <v>47</v>
      </c>
      <c r="B49" s="76" t="s">
        <v>3601</v>
      </c>
      <c r="C49" s="76" t="s">
        <v>3602</v>
      </c>
      <c r="D49" s="76" t="s">
        <v>50</v>
      </c>
      <c r="E49" s="76" t="s">
        <v>2199</v>
      </c>
      <c r="F49" s="76" t="s">
        <v>52</v>
      </c>
      <c r="G49" s="77"/>
      <c r="H49" s="77">
        <v>1</v>
      </c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>
        <v>1</v>
      </c>
      <c r="V49" s="78">
        <f t="shared" si="1"/>
        <v>12000000</v>
      </c>
      <c r="W49" s="77">
        <v>0</v>
      </c>
      <c r="X49" s="77">
        <v>0</v>
      </c>
      <c r="Y49" s="76" t="s">
        <v>53</v>
      </c>
      <c r="Z49" s="76" t="s">
        <v>3603</v>
      </c>
      <c r="AA49" s="42"/>
      <c r="AD49" s="75"/>
    </row>
    <row r="50" spans="1:30" x14ac:dyDescent="0.25">
      <c r="A50" s="5">
        <v>48</v>
      </c>
      <c r="B50" s="76" t="s">
        <v>1424</v>
      </c>
      <c r="C50" s="76" t="s">
        <v>1425</v>
      </c>
      <c r="D50" s="76" t="s">
        <v>50</v>
      </c>
      <c r="E50" s="76" t="s">
        <v>47</v>
      </c>
      <c r="F50" s="76" t="s">
        <v>11</v>
      </c>
      <c r="G50" s="77"/>
      <c r="H50" s="77">
        <v>2</v>
      </c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>
        <v>1</v>
      </c>
      <c r="T50" s="77"/>
      <c r="U50" s="77">
        <v>1</v>
      </c>
      <c r="V50" s="78">
        <f t="shared" si="1"/>
        <v>25500000</v>
      </c>
      <c r="W50" s="77">
        <v>0</v>
      </c>
      <c r="X50" s="77">
        <v>0</v>
      </c>
      <c r="Y50" s="76" t="s">
        <v>53</v>
      </c>
      <c r="Z50" s="76" t="s">
        <v>1426</v>
      </c>
      <c r="AA50" s="42"/>
      <c r="AD50" s="75"/>
    </row>
    <row r="51" spans="1:30" x14ac:dyDescent="0.25">
      <c r="A51" s="4">
        <v>49</v>
      </c>
      <c r="B51" s="76" t="s">
        <v>2188</v>
      </c>
      <c r="C51" s="76" t="s">
        <v>2189</v>
      </c>
      <c r="D51" s="76" t="s">
        <v>50</v>
      </c>
      <c r="E51" s="76" t="s">
        <v>10</v>
      </c>
      <c r="F51" s="76" t="s">
        <v>52</v>
      </c>
      <c r="G51" s="77"/>
      <c r="H51" s="77">
        <v>1</v>
      </c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>
        <v>1</v>
      </c>
      <c r="V51" s="78">
        <f t="shared" si="1"/>
        <v>12000000</v>
      </c>
      <c r="W51" s="77">
        <v>0</v>
      </c>
      <c r="X51" s="77">
        <v>0</v>
      </c>
      <c r="Y51" s="76" t="s">
        <v>53</v>
      </c>
      <c r="Z51" s="76" t="s">
        <v>2190</v>
      </c>
      <c r="AA51" s="42"/>
      <c r="AD51" s="75"/>
    </row>
    <row r="52" spans="1:30" x14ac:dyDescent="0.25">
      <c r="A52" s="5">
        <v>50</v>
      </c>
      <c r="B52" s="76" t="s">
        <v>3181</v>
      </c>
      <c r="C52" s="76" t="s">
        <v>3182</v>
      </c>
      <c r="D52" s="76" t="s">
        <v>50</v>
      </c>
      <c r="E52" s="76" t="s">
        <v>2199</v>
      </c>
      <c r="F52" s="76" t="s">
        <v>52</v>
      </c>
      <c r="G52" s="77"/>
      <c r="H52" s="77">
        <v>1</v>
      </c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>
        <v>1</v>
      </c>
      <c r="V52" s="78">
        <f t="shared" si="1"/>
        <v>12000000</v>
      </c>
      <c r="W52" s="77">
        <v>0</v>
      </c>
      <c r="X52" s="77">
        <v>0</v>
      </c>
      <c r="Y52" s="76" t="s">
        <v>53</v>
      </c>
      <c r="Z52" s="76" t="s">
        <v>3183</v>
      </c>
      <c r="AA52" s="42"/>
      <c r="AD52" s="75"/>
    </row>
    <row r="53" spans="1:30" x14ac:dyDescent="0.25">
      <c r="A53" s="4">
        <v>51</v>
      </c>
      <c r="B53" s="76" t="s">
        <v>1215</v>
      </c>
      <c r="C53" s="76" t="s">
        <v>1216</v>
      </c>
      <c r="D53" s="76" t="s">
        <v>50</v>
      </c>
      <c r="E53" s="76" t="s">
        <v>47</v>
      </c>
      <c r="F53" s="76" t="s">
        <v>11</v>
      </c>
      <c r="G53" s="77"/>
      <c r="H53" s="77">
        <v>2</v>
      </c>
      <c r="I53" s="77"/>
      <c r="J53" s="77"/>
      <c r="K53" s="77"/>
      <c r="L53" s="77"/>
      <c r="M53" s="77"/>
      <c r="N53" s="77">
        <v>1</v>
      </c>
      <c r="O53" s="77"/>
      <c r="P53" s="77"/>
      <c r="Q53" s="77">
        <v>3</v>
      </c>
      <c r="R53" s="77"/>
      <c r="S53" s="77"/>
      <c r="T53" s="77">
        <v>2</v>
      </c>
      <c r="U53" s="77">
        <v>2</v>
      </c>
      <c r="V53" s="78">
        <f t="shared" si="1"/>
        <v>193000000</v>
      </c>
      <c r="W53" s="77">
        <v>0</v>
      </c>
      <c r="X53" s="77">
        <v>0</v>
      </c>
      <c r="Y53" s="76" t="s">
        <v>53</v>
      </c>
      <c r="Z53" s="76" t="s">
        <v>1217</v>
      </c>
      <c r="AA53" s="42"/>
      <c r="AD53" s="75"/>
    </row>
    <row r="54" spans="1:30" x14ac:dyDescent="0.25">
      <c r="A54" s="5">
        <v>52</v>
      </c>
      <c r="B54" s="76" t="s">
        <v>338</v>
      </c>
      <c r="C54" s="76" t="s">
        <v>339</v>
      </c>
      <c r="D54" s="76" t="s">
        <v>50</v>
      </c>
      <c r="E54" s="76" t="s">
        <v>34</v>
      </c>
      <c r="F54" s="76" t="s">
        <v>52</v>
      </c>
      <c r="G54" s="77">
        <v>1</v>
      </c>
      <c r="H54" s="77">
        <v>2</v>
      </c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>
        <v>1</v>
      </c>
      <c r="V54" s="78">
        <f t="shared" si="1"/>
        <v>44000000</v>
      </c>
      <c r="W54" s="77">
        <v>0</v>
      </c>
      <c r="X54" s="77">
        <v>0</v>
      </c>
      <c r="Y54" s="76" t="s">
        <v>53</v>
      </c>
      <c r="Z54" s="76" t="s">
        <v>340</v>
      </c>
      <c r="AA54" s="42"/>
      <c r="AD54" s="75"/>
    </row>
    <row r="55" spans="1:30" x14ac:dyDescent="0.25">
      <c r="A55" s="4">
        <v>53</v>
      </c>
      <c r="B55" s="76" t="s">
        <v>1248</v>
      </c>
      <c r="C55" s="76" t="s">
        <v>1249</v>
      </c>
      <c r="D55" s="76" t="s">
        <v>50</v>
      </c>
      <c r="E55" s="76" t="s">
        <v>47</v>
      </c>
      <c r="F55" s="76" t="s">
        <v>11</v>
      </c>
      <c r="G55" s="77"/>
      <c r="H55" s="77">
        <v>2</v>
      </c>
      <c r="I55" s="77"/>
      <c r="J55" s="77"/>
      <c r="K55" s="77"/>
      <c r="L55" s="77"/>
      <c r="M55" s="77"/>
      <c r="N55" s="77"/>
      <c r="O55" s="77"/>
      <c r="P55" s="77"/>
      <c r="Q55" s="77">
        <v>2</v>
      </c>
      <c r="R55" s="77"/>
      <c r="S55" s="77"/>
      <c r="T55" s="77">
        <v>1</v>
      </c>
      <c r="U55" s="77">
        <v>1</v>
      </c>
      <c r="V55" s="78">
        <f t="shared" si="1"/>
        <v>103500000</v>
      </c>
      <c r="W55" s="77">
        <v>0</v>
      </c>
      <c r="X55" s="77">
        <v>0</v>
      </c>
      <c r="Y55" s="76" t="s">
        <v>53</v>
      </c>
      <c r="Z55" s="76" t="s">
        <v>1250</v>
      </c>
      <c r="AA55" s="42"/>
      <c r="AD55" s="75"/>
    </row>
    <row r="56" spans="1:30" x14ac:dyDescent="0.25">
      <c r="A56" s="5">
        <v>54</v>
      </c>
      <c r="B56" s="76" t="s">
        <v>3199</v>
      </c>
      <c r="C56" s="76" t="s">
        <v>3200</v>
      </c>
      <c r="D56" s="76" t="s">
        <v>50</v>
      </c>
      <c r="E56" s="76" t="s">
        <v>51</v>
      </c>
      <c r="F56" s="76" t="s">
        <v>52</v>
      </c>
      <c r="G56" s="77"/>
      <c r="H56" s="77">
        <v>1</v>
      </c>
      <c r="I56" s="77"/>
      <c r="J56" s="77"/>
      <c r="K56" s="77"/>
      <c r="L56" s="77"/>
      <c r="M56" s="77"/>
      <c r="N56" s="77"/>
      <c r="O56" s="77"/>
      <c r="P56" s="77"/>
      <c r="Q56" s="77"/>
      <c r="R56" s="77">
        <v>1</v>
      </c>
      <c r="S56" s="77"/>
      <c r="T56" s="77"/>
      <c r="U56" s="77">
        <v>1</v>
      </c>
      <c r="V56" s="78">
        <f t="shared" si="1"/>
        <v>22000000</v>
      </c>
      <c r="W56" s="77">
        <v>0</v>
      </c>
      <c r="X56" s="77">
        <v>0</v>
      </c>
      <c r="Y56" s="76" t="s">
        <v>53</v>
      </c>
      <c r="Z56" s="76" t="s">
        <v>3201</v>
      </c>
      <c r="AA56" s="42"/>
      <c r="AD56" s="75"/>
    </row>
    <row r="57" spans="1:30" x14ac:dyDescent="0.25">
      <c r="A57" s="4">
        <v>55</v>
      </c>
      <c r="B57" s="76" t="s">
        <v>3202</v>
      </c>
      <c r="C57" s="76" t="s">
        <v>3203</v>
      </c>
      <c r="D57" s="76" t="s">
        <v>50</v>
      </c>
      <c r="E57" s="76" t="s">
        <v>10</v>
      </c>
      <c r="F57" s="76" t="s">
        <v>52</v>
      </c>
      <c r="G57" s="77"/>
      <c r="H57" s="77">
        <v>1</v>
      </c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>
        <v>1</v>
      </c>
      <c r="V57" s="78">
        <f t="shared" si="1"/>
        <v>12000000</v>
      </c>
      <c r="W57" s="77">
        <v>0</v>
      </c>
      <c r="X57" s="77">
        <v>0</v>
      </c>
      <c r="Y57" s="76" t="s">
        <v>53</v>
      </c>
      <c r="Z57" s="76" t="s">
        <v>3204</v>
      </c>
      <c r="AA57" s="42"/>
      <c r="AD57" s="75"/>
    </row>
    <row r="58" spans="1:30" x14ac:dyDescent="0.25">
      <c r="A58" s="5">
        <v>56</v>
      </c>
      <c r="B58" s="76" t="s">
        <v>1401</v>
      </c>
      <c r="C58" s="76" t="s">
        <v>1402</v>
      </c>
      <c r="D58" s="76" t="s">
        <v>50</v>
      </c>
      <c r="E58" s="76" t="s">
        <v>47</v>
      </c>
      <c r="F58" s="76" t="s">
        <v>11</v>
      </c>
      <c r="G58" s="77"/>
      <c r="H58" s="77">
        <v>2</v>
      </c>
      <c r="I58" s="77"/>
      <c r="J58" s="77"/>
      <c r="K58" s="77"/>
      <c r="L58" s="77"/>
      <c r="M58" s="77"/>
      <c r="N58" s="77">
        <v>1</v>
      </c>
      <c r="O58" s="77"/>
      <c r="P58" s="77"/>
      <c r="Q58" s="77">
        <v>8</v>
      </c>
      <c r="R58" s="77"/>
      <c r="S58" s="77"/>
      <c r="T58" s="77">
        <v>1</v>
      </c>
      <c r="U58" s="77">
        <v>2</v>
      </c>
      <c r="V58" s="78">
        <f t="shared" si="1"/>
        <v>375500000</v>
      </c>
      <c r="W58" s="77">
        <v>0</v>
      </c>
      <c r="X58" s="77">
        <v>0</v>
      </c>
      <c r="Y58" s="76" t="s">
        <v>53</v>
      </c>
      <c r="Z58" s="76" t="s">
        <v>1403</v>
      </c>
      <c r="AA58" s="42"/>
      <c r="AD58" s="75"/>
    </row>
    <row r="59" spans="1:30" x14ac:dyDescent="0.25">
      <c r="A59" s="4">
        <v>57</v>
      </c>
      <c r="B59" s="76" t="s">
        <v>3088</v>
      </c>
      <c r="C59" s="76" t="s">
        <v>3089</v>
      </c>
      <c r="D59" s="76" t="s">
        <v>50</v>
      </c>
      <c r="E59" s="76" t="s">
        <v>51</v>
      </c>
      <c r="F59" s="76" t="s">
        <v>52</v>
      </c>
      <c r="G59" s="77"/>
      <c r="H59" s="77">
        <v>1</v>
      </c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>
        <v>1</v>
      </c>
      <c r="V59" s="78">
        <f t="shared" si="1"/>
        <v>12000000</v>
      </c>
      <c r="W59" s="77">
        <v>0</v>
      </c>
      <c r="X59" s="77">
        <v>0</v>
      </c>
      <c r="Y59" s="76" t="s">
        <v>53</v>
      </c>
      <c r="Z59" s="76" t="s">
        <v>3090</v>
      </c>
      <c r="AA59" s="42"/>
      <c r="AD59" s="75"/>
    </row>
    <row r="60" spans="1:30" x14ac:dyDescent="0.25">
      <c r="A60" s="5">
        <v>58</v>
      </c>
      <c r="B60" s="76" t="s">
        <v>48</v>
      </c>
      <c r="C60" s="76" t="s">
        <v>49</v>
      </c>
      <c r="D60" s="76" t="s">
        <v>50</v>
      </c>
      <c r="E60" s="76" t="s">
        <v>51</v>
      </c>
      <c r="F60" s="76" t="s">
        <v>52</v>
      </c>
      <c r="G60" s="77">
        <v>1</v>
      </c>
      <c r="H60" s="77">
        <v>1</v>
      </c>
      <c r="I60" s="77"/>
      <c r="J60" s="77"/>
      <c r="K60" s="77"/>
      <c r="L60" s="77"/>
      <c r="M60" s="77"/>
      <c r="N60" s="77"/>
      <c r="O60" s="77"/>
      <c r="P60" s="77"/>
      <c r="Q60" s="77"/>
      <c r="R60" s="77">
        <v>1</v>
      </c>
      <c r="S60" s="77"/>
      <c r="T60" s="77"/>
      <c r="U60" s="77">
        <v>1</v>
      </c>
      <c r="V60" s="78">
        <f t="shared" si="1"/>
        <v>46000000</v>
      </c>
      <c r="W60" s="77">
        <v>0</v>
      </c>
      <c r="X60" s="77">
        <v>0</v>
      </c>
      <c r="Y60" s="76" t="s">
        <v>53</v>
      </c>
      <c r="Z60" s="76" t="s">
        <v>54</v>
      </c>
      <c r="AA60" s="42"/>
      <c r="AD60" s="75"/>
    </row>
    <row r="61" spans="1:30" x14ac:dyDescent="0.25">
      <c r="A61" s="4">
        <v>59</v>
      </c>
      <c r="B61" s="76" t="s">
        <v>937</v>
      </c>
      <c r="C61" s="76" t="s">
        <v>938</v>
      </c>
      <c r="D61" s="76" t="s">
        <v>50</v>
      </c>
      <c r="E61" s="76" t="s">
        <v>47</v>
      </c>
      <c r="F61" s="76" t="s">
        <v>11</v>
      </c>
      <c r="G61" s="77"/>
      <c r="H61" s="77">
        <v>2</v>
      </c>
      <c r="I61" s="77"/>
      <c r="J61" s="77"/>
      <c r="K61" s="77"/>
      <c r="L61" s="77"/>
      <c r="M61" s="77"/>
      <c r="N61" s="77">
        <v>1</v>
      </c>
      <c r="O61" s="77"/>
      <c r="P61" s="77"/>
      <c r="Q61" s="77"/>
      <c r="R61" s="77"/>
      <c r="S61" s="77"/>
      <c r="T61" s="77">
        <v>1</v>
      </c>
      <c r="U61" s="77">
        <v>1</v>
      </c>
      <c r="V61" s="78">
        <f t="shared" si="1"/>
        <v>67500000</v>
      </c>
      <c r="W61" s="77">
        <v>0</v>
      </c>
      <c r="X61" s="77">
        <v>0</v>
      </c>
      <c r="Y61" s="76" t="s">
        <v>53</v>
      </c>
      <c r="Z61" s="76" t="s">
        <v>939</v>
      </c>
      <c r="AA61" s="42"/>
      <c r="AD61" s="75"/>
    </row>
    <row r="62" spans="1:30" x14ac:dyDescent="0.25">
      <c r="A62" s="5">
        <v>60</v>
      </c>
      <c r="B62" s="76" t="s">
        <v>448</v>
      </c>
      <c r="C62" s="76" t="s">
        <v>449</v>
      </c>
      <c r="D62" s="76" t="s">
        <v>50</v>
      </c>
      <c r="E62" s="76" t="s">
        <v>51</v>
      </c>
      <c r="F62" s="76" t="s">
        <v>52</v>
      </c>
      <c r="G62" s="77">
        <v>1</v>
      </c>
      <c r="H62" s="77">
        <v>1</v>
      </c>
      <c r="I62" s="77"/>
      <c r="J62" s="77"/>
      <c r="K62" s="77"/>
      <c r="L62" s="77">
        <v>1</v>
      </c>
      <c r="M62" s="77"/>
      <c r="N62" s="77"/>
      <c r="O62" s="77"/>
      <c r="P62" s="77"/>
      <c r="Q62" s="77"/>
      <c r="R62" s="77"/>
      <c r="S62" s="77"/>
      <c r="T62" s="77"/>
      <c r="U62" s="77">
        <v>1</v>
      </c>
      <c r="V62" s="78">
        <f t="shared" si="1"/>
        <v>61000000</v>
      </c>
      <c r="W62" s="77">
        <v>0</v>
      </c>
      <c r="X62" s="77">
        <v>0</v>
      </c>
      <c r="Y62" s="76" t="s">
        <v>53</v>
      </c>
      <c r="Z62" s="76" t="s">
        <v>450</v>
      </c>
      <c r="AA62" s="42"/>
      <c r="AD62" s="75"/>
    </row>
    <row r="63" spans="1:30" x14ac:dyDescent="0.25">
      <c r="A63" s="4">
        <v>61</v>
      </c>
      <c r="B63" s="76" t="s">
        <v>3112</v>
      </c>
      <c r="C63" s="76" t="s">
        <v>3113</v>
      </c>
      <c r="D63" s="76" t="s">
        <v>50</v>
      </c>
      <c r="E63" s="76" t="s">
        <v>47</v>
      </c>
      <c r="F63" s="76" t="s">
        <v>52</v>
      </c>
      <c r="G63" s="77"/>
      <c r="H63" s="77">
        <v>2</v>
      </c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>
        <v>1</v>
      </c>
      <c r="V63" s="78">
        <f t="shared" si="1"/>
        <v>20000000</v>
      </c>
      <c r="W63" s="77">
        <v>0</v>
      </c>
      <c r="X63" s="77">
        <v>0</v>
      </c>
      <c r="Y63" s="76" t="s">
        <v>53</v>
      </c>
      <c r="Z63" s="76" t="s">
        <v>3114</v>
      </c>
      <c r="AA63" s="42"/>
      <c r="AD63" s="75"/>
    </row>
    <row r="64" spans="1:30" x14ac:dyDescent="0.25">
      <c r="A64" s="5">
        <v>62</v>
      </c>
      <c r="B64" s="76" t="s">
        <v>1256</v>
      </c>
      <c r="C64" s="76" t="s">
        <v>1257</v>
      </c>
      <c r="D64" s="76" t="s">
        <v>50</v>
      </c>
      <c r="E64" s="76" t="s">
        <v>51</v>
      </c>
      <c r="F64" s="76" t="s">
        <v>52</v>
      </c>
      <c r="G64" s="77"/>
      <c r="H64" s="77">
        <v>1</v>
      </c>
      <c r="I64" s="77"/>
      <c r="J64" s="77"/>
      <c r="K64" s="77"/>
      <c r="L64" s="77"/>
      <c r="M64" s="77"/>
      <c r="N64" s="77"/>
      <c r="O64" s="77"/>
      <c r="P64" s="77"/>
      <c r="Q64" s="77">
        <v>1</v>
      </c>
      <c r="R64" s="77">
        <v>1</v>
      </c>
      <c r="S64" s="77"/>
      <c r="T64" s="77"/>
      <c r="U64" s="77">
        <v>1</v>
      </c>
      <c r="V64" s="78">
        <f t="shared" si="1"/>
        <v>60000000</v>
      </c>
      <c r="W64" s="77">
        <v>0</v>
      </c>
      <c r="X64" s="77">
        <v>0</v>
      </c>
      <c r="Y64" s="76" t="s">
        <v>53</v>
      </c>
      <c r="Z64" s="76" t="s">
        <v>1258</v>
      </c>
      <c r="AA64" s="42"/>
      <c r="AD64" s="75"/>
    </row>
    <row r="65" spans="1:30" x14ac:dyDescent="0.25">
      <c r="A65" s="4">
        <v>63</v>
      </c>
      <c r="B65" s="76" t="s">
        <v>1282</v>
      </c>
      <c r="C65" s="76" t="s">
        <v>1283</v>
      </c>
      <c r="D65" s="76" t="s">
        <v>50</v>
      </c>
      <c r="E65" s="76" t="s">
        <v>47</v>
      </c>
      <c r="F65" s="76" t="s">
        <v>11</v>
      </c>
      <c r="G65" s="77"/>
      <c r="H65" s="77">
        <v>2</v>
      </c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>
        <v>1</v>
      </c>
      <c r="T65" s="77"/>
      <c r="U65" s="77">
        <v>1</v>
      </c>
      <c r="V65" s="78">
        <f t="shared" si="1"/>
        <v>25500000</v>
      </c>
      <c r="W65" s="77">
        <v>0</v>
      </c>
      <c r="X65" s="77">
        <v>0</v>
      </c>
      <c r="Y65" s="76" t="s">
        <v>53</v>
      </c>
      <c r="Z65" s="76" t="s">
        <v>1284</v>
      </c>
      <c r="AA65" s="42"/>
      <c r="AD65" s="75"/>
    </row>
    <row r="66" spans="1:30" x14ac:dyDescent="0.25">
      <c r="A66" s="5">
        <v>64</v>
      </c>
      <c r="B66" s="76" t="s">
        <v>1297</v>
      </c>
      <c r="C66" s="76" t="s">
        <v>1298</v>
      </c>
      <c r="D66" s="76" t="s">
        <v>50</v>
      </c>
      <c r="E66" s="76" t="s">
        <v>47</v>
      </c>
      <c r="F66" s="76" t="s">
        <v>11</v>
      </c>
      <c r="G66" s="77"/>
      <c r="H66" s="77">
        <v>2</v>
      </c>
      <c r="I66" s="77"/>
      <c r="J66" s="77"/>
      <c r="K66" s="77"/>
      <c r="L66" s="77"/>
      <c r="M66" s="77">
        <v>1</v>
      </c>
      <c r="N66" s="77"/>
      <c r="O66" s="77"/>
      <c r="P66" s="77"/>
      <c r="Q66" s="77">
        <v>1</v>
      </c>
      <c r="R66" s="77"/>
      <c r="S66" s="77"/>
      <c r="T66" s="77">
        <v>1</v>
      </c>
      <c r="U66" s="77">
        <v>1</v>
      </c>
      <c r="V66" s="78">
        <f t="shared" si="1"/>
        <v>97500000</v>
      </c>
      <c r="W66" s="77">
        <v>0</v>
      </c>
      <c r="X66" s="77">
        <v>0</v>
      </c>
      <c r="Y66" s="76" t="s">
        <v>760</v>
      </c>
      <c r="Z66" s="76" t="s">
        <v>1299</v>
      </c>
      <c r="AA66" s="42"/>
      <c r="AD66" s="75"/>
    </row>
    <row r="67" spans="1:30" x14ac:dyDescent="0.25">
      <c r="A67" s="4">
        <v>65</v>
      </c>
      <c r="B67" s="76" t="s">
        <v>1410</v>
      </c>
      <c r="C67" s="76" t="s">
        <v>1411</v>
      </c>
      <c r="D67" s="76" t="s">
        <v>50</v>
      </c>
      <c r="E67" s="76" t="s">
        <v>47</v>
      </c>
      <c r="F67" s="76" t="s">
        <v>11</v>
      </c>
      <c r="G67" s="77"/>
      <c r="H67" s="77">
        <v>2</v>
      </c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>
        <v>1</v>
      </c>
      <c r="V67" s="78">
        <f t="shared" ref="V67:V77" si="2">(G67*$G$79)+(H67*$H$79)+(I67*$I$79)+(J67*$J$79)+(K67*$K$79)+(L67*$L$79)+(N67*$N$79)+(O67*$O$79)+(P67*$P$79)+(Q67*$Q$79)+(R67*$R$79)+(S67*$S$79)+(U67*$U$79)+(M67*$M$79)+(T67*$T$79)</f>
        <v>20000000</v>
      </c>
      <c r="W67" s="77">
        <v>0</v>
      </c>
      <c r="X67" s="77">
        <v>0</v>
      </c>
      <c r="Y67" s="76" t="s">
        <v>53</v>
      </c>
      <c r="Z67" s="76" t="s">
        <v>1412</v>
      </c>
      <c r="AA67" s="42"/>
      <c r="AD67" s="75"/>
    </row>
    <row r="68" spans="1:30" x14ac:dyDescent="0.25">
      <c r="A68" s="5">
        <v>66</v>
      </c>
      <c r="B68" s="76" t="s">
        <v>261</v>
      </c>
      <c r="C68" s="76" t="s">
        <v>262</v>
      </c>
      <c r="D68" s="76" t="s">
        <v>50</v>
      </c>
      <c r="E68" s="76" t="s">
        <v>34</v>
      </c>
      <c r="F68" s="76" t="s">
        <v>52</v>
      </c>
      <c r="G68" s="77"/>
      <c r="H68" s="77">
        <v>2</v>
      </c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>
        <v>1</v>
      </c>
      <c r="V68" s="78">
        <f t="shared" si="2"/>
        <v>20000000</v>
      </c>
      <c r="W68" s="77">
        <v>0</v>
      </c>
      <c r="X68" s="77">
        <v>0</v>
      </c>
      <c r="Y68" s="76" t="s">
        <v>53</v>
      </c>
      <c r="Z68" s="76" t="s">
        <v>263</v>
      </c>
      <c r="AA68" s="42"/>
      <c r="AD68" s="75"/>
    </row>
    <row r="69" spans="1:30" x14ac:dyDescent="0.25">
      <c r="A69" s="4">
        <v>67</v>
      </c>
      <c r="B69" s="76" t="s">
        <v>1372</v>
      </c>
      <c r="C69" s="76" t="s">
        <v>1373</v>
      </c>
      <c r="D69" s="76" t="s">
        <v>50</v>
      </c>
      <c r="E69" s="76" t="s">
        <v>51</v>
      </c>
      <c r="F69" s="76" t="s">
        <v>52</v>
      </c>
      <c r="G69" s="77"/>
      <c r="H69" s="77">
        <v>1</v>
      </c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>
        <v>1</v>
      </c>
      <c r="V69" s="78">
        <f t="shared" si="2"/>
        <v>12000000</v>
      </c>
      <c r="W69" s="77">
        <v>0</v>
      </c>
      <c r="X69" s="77">
        <v>0</v>
      </c>
      <c r="Y69" s="76" t="s">
        <v>53</v>
      </c>
      <c r="Z69" s="76" t="s">
        <v>1374</v>
      </c>
      <c r="AA69" s="42"/>
      <c r="AD69" s="75"/>
    </row>
    <row r="70" spans="1:30" x14ac:dyDescent="0.25">
      <c r="A70" s="5">
        <v>68</v>
      </c>
      <c r="B70" s="76" t="s">
        <v>1300</v>
      </c>
      <c r="C70" s="76" t="s">
        <v>1301</v>
      </c>
      <c r="D70" s="76" t="s">
        <v>50</v>
      </c>
      <c r="E70" s="76" t="s">
        <v>47</v>
      </c>
      <c r="F70" s="76" t="s">
        <v>11</v>
      </c>
      <c r="G70" s="77"/>
      <c r="H70" s="77">
        <v>2</v>
      </c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>
        <v>1</v>
      </c>
      <c r="V70" s="78">
        <f t="shared" si="2"/>
        <v>20000000</v>
      </c>
      <c r="W70" s="77">
        <v>0</v>
      </c>
      <c r="X70" s="77">
        <v>0</v>
      </c>
      <c r="Y70" s="76" t="s">
        <v>53</v>
      </c>
      <c r="Z70" s="76" t="s">
        <v>1302</v>
      </c>
      <c r="AA70" s="42"/>
      <c r="AD70" s="75"/>
    </row>
    <row r="71" spans="1:30" x14ac:dyDescent="0.25">
      <c r="A71" s="4">
        <v>69</v>
      </c>
      <c r="B71" s="76" t="s">
        <v>1291</v>
      </c>
      <c r="C71" s="76" t="s">
        <v>1292</v>
      </c>
      <c r="D71" s="76" t="s">
        <v>50</v>
      </c>
      <c r="E71" s="76" t="s">
        <v>34</v>
      </c>
      <c r="F71" s="76" t="s">
        <v>52</v>
      </c>
      <c r="G71" s="77"/>
      <c r="H71" s="77">
        <v>2</v>
      </c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>
        <v>1</v>
      </c>
      <c r="T71" s="77"/>
      <c r="U71" s="77">
        <v>1</v>
      </c>
      <c r="V71" s="78">
        <f t="shared" si="2"/>
        <v>25500000</v>
      </c>
      <c r="W71" s="77">
        <v>0</v>
      </c>
      <c r="X71" s="77">
        <v>0</v>
      </c>
      <c r="Y71" s="76" t="s">
        <v>53</v>
      </c>
      <c r="Z71" s="76" t="s">
        <v>1293</v>
      </c>
      <c r="AA71" s="42"/>
      <c r="AD71" s="75"/>
    </row>
    <row r="72" spans="1:30" x14ac:dyDescent="0.25">
      <c r="A72" s="5">
        <v>70</v>
      </c>
      <c r="B72" s="76" t="s">
        <v>1336</v>
      </c>
      <c r="C72" s="76" t="s">
        <v>1337</v>
      </c>
      <c r="D72" s="76" t="s">
        <v>50</v>
      </c>
      <c r="E72" s="76" t="s">
        <v>10</v>
      </c>
      <c r="F72" s="76" t="s">
        <v>52</v>
      </c>
      <c r="G72" s="77"/>
      <c r="H72" s="77">
        <v>1</v>
      </c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>
        <v>1</v>
      </c>
      <c r="V72" s="78">
        <f t="shared" si="2"/>
        <v>12000000</v>
      </c>
      <c r="W72" s="77">
        <v>0</v>
      </c>
      <c r="X72" s="77">
        <v>0</v>
      </c>
      <c r="Y72" s="76" t="s">
        <v>53</v>
      </c>
      <c r="Z72" s="76" t="s">
        <v>1338</v>
      </c>
      <c r="AA72" s="42"/>
      <c r="AD72" s="75"/>
    </row>
    <row r="73" spans="1:30" x14ac:dyDescent="0.25">
      <c r="A73" s="4">
        <v>71</v>
      </c>
      <c r="B73" s="76" t="s">
        <v>2197</v>
      </c>
      <c r="C73" s="76" t="s">
        <v>2198</v>
      </c>
      <c r="D73" s="76" t="s">
        <v>50</v>
      </c>
      <c r="E73" s="76" t="s">
        <v>2199</v>
      </c>
      <c r="F73" s="76" t="s">
        <v>52</v>
      </c>
      <c r="G73" s="77"/>
      <c r="H73" s="77">
        <v>1</v>
      </c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>
        <v>1</v>
      </c>
      <c r="V73" s="78">
        <f t="shared" si="2"/>
        <v>12000000</v>
      </c>
      <c r="W73" s="77">
        <v>0</v>
      </c>
      <c r="X73" s="77">
        <v>0</v>
      </c>
      <c r="Y73" s="76" t="s">
        <v>760</v>
      </c>
      <c r="Z73" s="76" t="s">
        <v>2200</v>
      </c>
      <c r="AA73" s="42"/>
      <c r="AD73" s="75"/>
    </row>
    <row r="74" spans="1:30" x14ac:dyDescent="0.25">
      <c r="A74" s="5">
        <v>72</v>
      </c>
      <c r="B74" s="76" t="s">
        <v>1439</v>
      </c>
      <c r="C74" s="76" t="s">
        <v>1440</v>
      </c>
      <c r="D74" s="76" t="s">
        <v>50</v>
      </c>
      <c r="E74" s="76" t="s">
        <v>34</v>
      </c>
      <c r="F74" s="76" t="s">
        <v>52</v>
      </c>
      <c r="G74" s="77">
        <v>1</v>
      </c>
      <c r="H74" s="77">
        <v>2</v>
      </c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>
        <v>1</v>
      </c>
      <c r="T74" s="77"/>
      <c r="U74" s="77">
        <v>1</v>
      </c>
      <c r="V74" s="78">
        <f t="shared" si="2"/>
        <v>49500000</v>
      </c>
      <c r="W74" s="77">
        <v>0</v>
      </c>
      <c r="X74" s="77">
        <v>0</v>
      </c>
      <c r="Y74" s="76" t="s">
        <v>53</v>
      </c>
      <c r="Z74" s="76" t="s">
        <v>1441</v>
      </c>
      <c r="AA74" s="42"/>
      <c r="AD74" s="75"/>
    </row>
    <row r="75" spans="1:30" x14ac:dyDescent="0.25">
      <c r="A75" s="4">
        <v>73</v>
      </c>
      <c r="B75" s="76" t="s">
        <v>1103</v>
      </c>
      <c r="C75" s="76" t="s">
        <v>1104</v>
      </c>
      <c r="D75" s="76" t="s">
        <v>50</v>
      </c>
      <c r="E75" s="76" t="s">
        <v>47</v>
      </c>
      <c r="F75" s="76" t="s">
        <v>11</v>
      </c>
      <c r="G75" s="77"/>
      <c r="H75" s="77">
        <v>2</v>
      </c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>
        <v>1</v>
      </c>
      <c r="T75" s="77"/>
      <c r="U75" s="77">
        <v>1</v>
      </c>
      <c r="V75" s="78">
        <f t="shared" si="2"/>
        <v>25500000</v>
      </c>
      <c r="W75" s="77">
        <v>0</v>
      </c>
      <c r="X75" s="77">
        <v>0</v>
      </c>
      <c r="Y75" s="76" t="s">
        <v>53</v>
      </c>
      <c r="Z75" s="76" t="s">
        <v>1105</v>
      </c>
      <c r="AA75" s="42"/>
      <c r="AD75" s="75"/>
    </row>
    <row r="76" spans="1:30" x14ac:dyDescent="0.25">
      <c r="A76" s="4"/>
      <c r="B76" s="76"/>
      <c r="C76" s="76" t="s">
        <v>3770</v>
      </c>
      <c r="D76" s="81"/>
      <c r="E76" s="80"/>
      <c r="F76" s="79"/>
      <c r="G76" s="77"/>
      <c r="H76" s="77">
        <v>1</v>
      </c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>
        <v>1</v>
      </c>
      <c r="V76" s="78">
        <f t="shared" si="2"/>
        <v>12000000</v>
      </c>
      <c r="W76" s="77">
        <v>0</v>
      </c>
      <c r="X76" s="77">
        <v>0</v>
      </c>
      <c r="Y76" s="76"/>
      <c r="Z76" s="76"/>
      <c r="AA76" s="42"/>
      <c r="AD76" s="75"/>
    </row>
    <row r="77" spans="1:30" x14ac:dyDescent="0.25">
      <c r="A77" s="4"/>
      <c r="B77" s="76"/>
      <c r="C77" s="76" t="s">
        <v>3769</v>
      </c>
      <c r="D77" s="81"/>
      <c r="E77" s="80"/>
      <c r="F77" s="79"/>
      <c r="G77" s="77"/>
      <c r="H77" s="77">
        <v>1</v>
      </c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>
        <v>1</v>
      </c>
      <c r="V77" s="78">
        <f t="shared" si="2"/>
        <v>12000000</v>
      </c>
      <c r="W77" s="77">
        <v>0</v>
      </c>
      <c r="X77" s="77">
        <v>0</v>
      </c>
      <c r="Y77" s="76"/>
      <c r="Z77" s="76"/>
      <c r="AA77" s="42"/>
      <c r="AD77" s="75"/>
    </row>
    <row r="78" spans="1:30" x14ac:dyDescent="0.25">
      <c r="A78" s="26"/>
      <c r="B78" s="14"/>
      <c r="C78" s="14"/>
      <c r="D78" s="109" t="s">
        <v>3718</v>
      </c>
      <c r="E78" s="110"/>
      <c r="F78" s="111"/>
      <c r="G78" s="14">
        <f t="shared" ref="G78:U78" si="3">SUM(G3:G77)</f>
        <v>7</v>
      </c>
      <c r="H78" s="14">
        <f t="shared" si="3"/>
        <v>116</v>
      </c>
      <c r="I78" s="14">
        <f t="shared" si="3"/>
        <v>0</v>
      </c>
      <c r="J78" s="14">
        <f t="shared" si="3"/>
        <v>2</v>
      </c>
      <c r="K78" s="14">
        <f t="shared" si="3"/>
        <v>0</v>
      </c>
      <c r="L78" s="14">
        <f t="shared" si="3"/>
        <v>5</v>
      </c>
      <c r="M78" s="14">
        <f t="shared" si="3"/>
        <v>4</v>
      </c>
      <c r="N78" s="14">
        <f t="shared" si="3"/>
        <v>7</v>
      </c>
      <c r="O78" s="14">
        <f t="shared" si="3"/>
        <v>0</v>
      </c>
      <c r="P78" s="14">
        <f t="shared" si="3"/>
        <v>0</v>
      </c>
      <c r="Q78" s="14">
        <f t="shared" si="3"/>
        <v>40</v>
      </c>
      <c r="R78" s="14">
        <f t="shared" si="3"/>
        <v>6</v>
      </c>
      <c r="S78" s="14">
        <f t="shared" si="3"/>
        <v>12</v>
      </c>
      <c r="T78" s="14">
        <f t="shared" si="3"/>
        <v>18</v>
      </c>
      <c r="U78" s="14">
        <f t="shared" si="3"/>
        <v>80</v>
      </c>
      <c r="V78" s="15" t="s">
        <v>3697</v>
      </c>
      <c r="W78" s="15">
        <f>SUM(W3:W75)</f>
        <v>1</v>
      </c>
      <c r="X78" s="15">
        <f>SUM(X3:X75)</f>
        <v>0</v>
      </c>
      <c r="Y78" s="14"/>
      <c r="Z78" s="14"/>
    </row>
    <row r="79" spans="1:30" x14ac:dyDescent="0.25">
      <c r="A79" s="7"/>
      <c r="B79" s="10"/>
      <c r="C79" s="10"/>
      <c r="D79" s="112" t="s">
        <v>3716</v>
      </c>
      <c r="E79" s="112"/>
      <c r="F79" s="112"/>
      <c r="G79" s="8">
        <v>24000000</v>
      </c>
      <c r="H79" s="8">
        <v>8000000</v>
      </c>
      <c r="I79" s="8">
        <v>8000000</v>
      </c>
      <c r="J79" s="8">
        <v>340000000</v>
      </c>
      <c r="K79" s="8">
        <v>450000000</v>
      </c>
      <c r="L79" s="8">
        <v>25000000</v>
      </c>
      <c r="M79" s="8">
        <v>32000000</v>
      </c>
      <c r="N79" s="8">
        <v>40000000</v>
      </c>
      <c r="O79" s="8"/>
      <c r="P79" s="8"/>
      <c r="Q79" s="8">
        <v>38000000</v>
      </c>
      <c r="R79" s="8">
        <v>10000000</v>
      </c>
      <c r="S79" s="8">
        <v>5500000</v>
      </c>
      <c r="T79" s="8">
        <v>7500000</v>
      </c>
      <c r="U79" s="8">
        <v>4000000</v>
      </c>
      <c r="V79" s="13" t="s">
        <v>3697</v>
      </c>
      <c r="W79" s="13" t="s">
        <v>3697</v>
      </c>
      <c r="X79" s="13" t="s">
        <v>3697</v>
      </c>
      <c r="Y79" s="8"/>
      <c r="Z79" s="10"/>
    </row>
    <row r="80" spans="1:30" s="1" customFormat="1" ht="19.5" customHeight="1" x14ac:dyDescent="0.25">
      <c r="A80" s="11"/>
      <c r="B80" s="16"/>
      <c r="C80" s="16"/>
      <c r="D80" s="103" t="s">
        <v>3715</v>
      </c>
      <c r="E80" s="103"/>
      <c r="F80" s="104"/>
      <c r="G80" s="17">
        <f t="shared" ref="G80:U80" si="4">G78*G79</f>
        <v>168000000</v>
      </c>
      <c r="H80" s="17">
        <f t="shared" si="4"/>
        <v>928000000</v>
      </c>
      <c r="I80" s="17">
        <f t="shared" si="4"/>
        <v>0</v>
      </c>
      <c r="J80" s="17">
        <f t="shared" si="4"/>
        <v>680000000</v>
      </c>
      <c r="K80" s="17">
        <f t="shared" si="4"/>
        <v>0</v>
      </c>
      <c r="L80" s="17">
        <f t="shared" si="4"/>
        <v>125000000</v>
      </c>
      <c r="M80" s="17">
        <f t="shared" si="4"/>
        <v>128000000</v>
      </c>
      <c r="N80" s="17">
        <f t="shared" si="4"/>
        <v>280000000</v>
      </c>
      <c r="O80" s="17">
        <f t="shared" si="4"/>
        <v>0</v>
      </c>
      <c r="P80" s="17">
        <f t="shared" si="4"/>
        <v>0</v>
      </c>
      <c r="Q80" s="17">
        <f t="shared" si="4"/>
        <v>1520000000</v>
      </c>
      <c r="R80" s="17">
        <f t="shared" si="4"/>
        <v>60000000</v>
      </c>
      <c r="S80" s="17">
        <f t="shared" si="4"/>
        <v>66000000</v>
      </c>
      <c r="T80" s="17">
        <f t="shared" si="4"/>
        <v>135000000</v>
      </c>
      <c r="U80" s="17">
        <f t="shared" si="4"/>
        <v>320000000</v>
      </c>
      <c r="V80" s="18">
        <f>SUM(G80:U80)</f>
        <v>4410000000</v>
      </c>
      <c r="W80" s="18"/>
      <c r="X80" s="18"/>
      <c r="Y80" s="19"/>
      <c r="Z80" s="20"/>
    </row>
    <row r="81" spans="15:21" x14ac:dyDescent="0.25">
      <c r="O81" s="9"/>
      <c r="P81" s="9"/>
      <c r="Q81" s="9"/>
      <c r="R81" s="9"/>
      <c r="S81" s="9"/>
      <c r="T81" s="9"/>
      <c r="U81" s="9"/>
    </row>
  </sheetData>
  <mergeCells count="19">
    <mergeCell ref="Y1:Y2"/>
    <mergeCell ref="Z1:Z2"/>
    <mergeCell ref="D78:F78"/>
    <mergeCell ref="D79:F79"/>
    <mergeCell ref="G1:G2"/>
    <mergeCell ref="H1:H2"/>
    <mergeCell ref="I1:K1"/>
    <mergeCell ref="L1:N1"/>
    <mergeCell ref="O1:Q1"/>
    <mergeCell ref="R1:U1"/>
    <mergeCell ref="F1:F2"/>
    <mergeCell ref="V1:V2"/>
    <mergeCell ref="W1:X1"/>
    <mergeCell ref="D80:F80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Z44"/>
  <sheetViews>
    <sheetView tabSelected="1" topLeftCell="F1" zoomScale="84" zoomScaleNormal="84" workbookViewId="0">
      <selection activeCell="R1" sqref="R1"/>
    </sheetView>
  </sheetViews>
  <sheetFormatPr defaultRowHeight="15" x14ac:dyDescent="0.25"/>
  <cols>
    <col min="2" max="2" width="13.5703125" bestFit="1" customWidth="1"/>
    <col min="3" max="3" width="46.28515625" bestFit="1" customWidth="1"/>
    <col min="4" max="4" width="19.140625" bestFit="1" customWidth="1"/>
    <col min="5" max="5" width="9" bestFit="1" customWidth="1"/>
    <col min="6" max="6" width="14.42578125" bestFit="1" customWidth="1"/>
    <col min="7" max="7" width="21.5703125" bestFit="1" customWidth="1"/>
    <col min="8" max="8" width="27" style="6" bestFit="1" customWidth="1"/>
    <col min="9" max="9" width="13.5703125" style="6" bestFit="1" customWidth="1"/>
    <col min="10" max="10" width="12.85546875" style="6" customWidth="1"/>
    <col min="11" max="11" width="11.5703125" style="6" bestFit="1" customWidth="1"/>
    <col min="12" max="12" width="7.28515625" style="6" bestFit="1" customWidth="1"/>
    <col min="13" max="13" width="14.42578125" style="6" bestFit="1" customWidth="1"/>
    <col min="14" max="14" width="11" style="6" bestFit="1" customWidth="1"/>
    <col min="15" max="15" width="12.7109375" style="6" bestFit="1" customWidth="1"/>
    <col min="16" max="16" width="16.28515625" style="6" bestFit="1" customWidth="1"/>
    <col min="17" max="17" width="14.42578125" style="6" bestFit="1" customWidth="1"/>
    <col min="18" max="18" width="15.140625" style="6" bestFit="1" customWidth="1"/>
    <col min="19" max="19" width="18.42578125" style="12" customWidth="1"/>
    <col min="20" max="21" width="10.85546875" style="12" bestFit="1" customWidth="1"/>
    <col min="22" max="22" width="20.7109375" bestFit="1" customWidth="1"/>
    <col min="23" max="23" width="179" bestFit="1" customWidth="1"/>
  </cols>
  <sheetData>
    <row r="1" spans="1:26" ht="15" customHeight="1" x14ac:dyDescent="0.25">
      <c r="A1" s="87" t="s">
        <v>0</v>
      </c>
      <c r="B1" s="87" t="s">
        <v>1</v>
      </c>
      <c r="C1" s="87" t="s">
        <v>2</v>
      </c>
      <c r="D1" s="86" t="s">
        <v>3</v>
      </c>
      <c r="E1" s="86" t="s">
        <v>4</v>
      </c>
      <c r="F1" s="98" t="s">
        <v>5</v>
      </c>
      <c r="G1" s="102" t="s">
        <v>3725</v>
      </c>
      <c r="H1" s="27" t="s">
        <v>3726</v>
      </c>
      <c r="I1" s="94" t="s">
        <v>3707</v>
      </c>
      <c r="J1" s="87" t="s">
        <v>3776</v>
      </c>
      <c r="K1" s="87" t="s">
        <v>3777</v>
      </c>
      <c r="L1" s="87" t="s">
        <v>3778</v>
      </c>
      <c r="M1" s="87" t="s">
        <v>3793</v>
      </c>
      <c r="N1" s="87" t="s">
        <v>3794</v>
      </c>
      <c r="O1" s="87" t="s">
        <v>3782</v>
      </c>
      <c r="P1" s="87" t="s">
        <v>3783</v>
      </c>
      <c r="Q1" s="87" t="s">
        <v>3784</v>
      </c>
      <c r="R1" s="101" t="s">
        <v>3808</v>
      </c>
      <c r="S1" s="86" t="s">
        <v>3722</v>
      </c>
      <c r="T1" s="87" t="s">
        <v>3719</v>
      </c>
      <c r="U1" s="87"/>
      <c r="V1" s="87" t="s">
        <v>6</v>
      </c>
      <c r="W1" s="87" t="s">
        <v>3709</v>
      </c>
    </row>
    <row r="2" spans="1:26" x14ac:dyDescent="0.25">
      <c r="A2" s="4"/>
      <c r="B2" s="28" t="s">
        <v>3145</v>
      </c>
      <c r="C2" s="28" t="s">
        <v>3146</v>
      </c>
      <c r="D2" s="28" t="s">
        <v>246</v>
      </c>
      <c r="E2" s="28" t="s">
        <v>47</v>
      </c>
      <c r="F2" s="28" t="s">
        <v>11</v>
      </c>
      <c r="G2" s="28"/>
      <c r="H2" s="29"/>
      <c r="I2" s="29">
        <v>1</v>
      </c>
      <c r="J2" s="29"/>
      <c r="K2" s="29"/>
      <c r="L2" s="29"/>
      <c r="M2" s="29">
        <v>1</v>
      </c>
      <c r="N2" s="29"/>
      <c r="O2" s="29"/>
      <c r="P2" s="29"/>
      <c r="Q2" s="29">
        <v>2</v>
      </c>
      <c r="R2" s="29">
        <v>1</v>
      </c>
      <c r="S2" s="30" t="e">
        <f>((G2*#REF!)+(H2*#REF!)+(I2*#REF!)+(R2*#REF!)+(J2*#REF!)+(K2*#REF!)+(L2*#REF!)+(M2*#REF!)+(N2*#REF!)+(O2*#REF!)+(P2*#REF!)+(Q2*#REF!))</f>
        <v>#REF!</v>
      </c>
      <c r="T2" s="29">
        <v>1</v>
      </c>
      <c r="U2" s="29">
        <v>0</v>
      </c>
      <c r="V2" s="28" t="s">
        <v>247</v>
      </c>
      <c r="W2" s="31" t="s">
        <v>3147</v>
      </c>
      <c r="X2" s="32"/>
      <c r="Y2" s="33"/>
      <c r="Z2" s="33"/>
    </row>
    <row r="3" spans="1:26" x14ac:dyDescent="0.25">
      <c r="A3" s="5"/>
      <c r="B3" s="34" t="s">
        <v>2069</v>
      </c>
      <c r="C3" s="34" t="s">
        <v>2070</v>
      </c>
      <c r="D3" s="34" t="s">
        <v>246</v>
      </c>
      <c r="E3" s="34" t="s">
        <v>47</v>
      </c>
      <c r="F3" s="34" t="s">
        <v>11</v>
      </c>
      <c r="G3" s="34"/>
      <c r="H3" s="35"/>
      <c r="I3" s="29">
        <v>1</v>
      </c>
      <c r="J3" s="35"/>
      <c r="K3" s="35"/>
      <c r="L3" s="35"/>
      <c r="M3" s="35">
        <v>1</v>
      </c>
      <c r="N3" s="35"/>
      <c r="O3" s="35"/>
      <c r="P3" s="35">
        <v>40</v>
      </c>
      <c r="Q3" s="35"/>
      <c r="R3" s="35">
        <v>1</v>
      </c>
      <c r="S3" s="30" t="e">
        <f>((G3*#REF!)+(H3*#REF!)+(I3*#REF!)+(R3*#REF!)+(J3*#REF!)+(K3*#REF!)+(L3*#REF!)+(M3*#REF!)+(N3*#REF!)+(O3*#REF!)+(P3*#REF!)+(Q3*#REF!))</f>
        <v>#REF!</v>
      </c>
      <c r="T3" s="29">
        <v>1</v>
      </c>
      <c r="U3" s="35">
        <v>0</v>
      </c>
      <c r="V3" s="34" t="s">
        <v>247</v>
      </c>
      <c r="W3" s="36" t="s">
        <v>2071</v>
      </c>
      <c r="X3" s="37"/>
      <c r="Y3" s="38"/>
      <c r="Z3" s="38"/>
    </row>
    <row r="4" spans="1:26" x14ac:dyDescent="0.25">
      <c r="A4" s="4"/>
      <c r="B4" s="28" t="s">
        <v>1663</v>
      </c>
      <c r="C4" s="28" t="s">
        <v>1664</v>
      </c>
      <c r="D4" s="28" t="s">
        <v>246</v>
      </c>
      <c r="E4" s="28" t="s">
        <v>47</v>
      </c>
      <c r="F4" s="28" t="s">
        <v>11</v>
      </c>
      <c r="G4" s="28"/>
      <c r="H4" s="29"/>
      <c r="I4" s="29">
        <v>1</v>
      </c>
      <c r="J4" s="29"/>
      <c r="K4" s="29"/>
      <c r="L4" s="29"/>
      <c r="M4" s="29">
        <v>1</v>
      </c>
      <c r="N4" s="29"/>
      <c r="O4" s="29"/>
      <c r="P4" s="29"/>
      <c r="Q4" s="29"/>
      <c r="R4" s="29">
        <v>1</v>
      </c>
      <c r="S4" s="30" t="e">
        <f>((G4*#REF!)+(H4*#REF!)+(I4*#REF!)+(R4*#REF!)+(J4*#REF!)+(K4*#REF!)+(L4*#REF!)+(M4*#REF!)+(N4*#REF!)+(O4*#REF!)+(P4*#REF!)+(Q4*#REF!))</f>
        <v>#REF!</v>
      </c>
      <c r="T4" s="29">
        <v>1</v>
      </c>
      <c r="U4" s="29">
        <v>0</v>
      </c>
      <c r="V4" s="28" t="s">
        <v>247</v>
      </c>
      <c r="W4" s="31" t="s">
        <v>1665</v>
      </c>
      <c r="X4" s="32"/>
      <c r="Y4" s="33"/>
      <c r="Z4" s="33"/>
    </row>
    <row r="5" spans="1:26" x14ac:dyDescent="0.25">
      <c r="A5" s="5"/>
      <c r="B5" s="34" t="s">
        <v>1619</v>
      </c>
      <c r="C5" s="34" t="s">
        <v>1620</v>
      </c>
      <c r="D5" s="34" t="s">
        <v>246</v>
      </c>
      <c r="E5" s="34" t="s">
        <v>47</v>
      </c>
      <c r="F5" s="34" t="s">
        <v>11</v>
      </c>
      <c r="G5" s="34"/>
      <c r="H5" s="35"/>
      <c r="I5" s="29">
        <v>1</v>
      </c>
      <c r="J5" s="35"/>
      <c r="K5" s="35"/>
      <c r="L5" s="35"/>
      <c r="M5" s="35">
        <v>1</v>
      </c>
      <c r="N5" s="35"/>
      <c r="O5" s="35"/>
      <c r="P5" s="35"/>
      <c r="Q5" s="35">
        <v>2</v>
      </c>
      <c r="R5" s="35">
        <v>1</v>
      </c>
      <c r="S5" s="30" t="e">
        <f>((G5*#REF!)+(H5*#REF!)+(I5*#REF!)+(R5*#REF!)+(J5*#REF!)+(K5*#REF!)+(L5*#REF!)+(M5*#REF!)+(N5*#REF!)+(O5*#REF!)+(P5*#REF!)+(Q5*#REF!))</f>
        <v>#REF!</v>
      </c>
      <c r="T5" s="29">
        <v>1</v>
      </c>
      <c r="U5" s="35">
        <v>0</v>
      </c>
      <c r="V5" s="34" t="s">
        <v>247</v>
      </c>
      <c r="W5" s="36" t="s">
        <v>1621</v>
      </c>
      <c r="X5" s="37"/>
      <c r="Y5" s="38"/>
      <c r="Z5" s="38"/>
    </row>
    <row r="6" spans="1:26" x14ac:dyDescent="0.25">
      <c r="A6" s="4"/>
      <c r="B6" s="28" t="s">
        <v>1569</v>
      </c>
      <c r="C6" s="28" t="s">
        <v>1570</v>
      </c>
      <c r="D6" s="28" t="s">
        <v>246</v>
      </c>
      <c r="E6" s="28" t="s">
        <v>47</v>
      </c>
      <c r="F6" s="28" t="s">
        <v>11</v>
      </c>
      <c r="G6" s="28"/>
      <c r="H6" s="29"/>
      <c r="I6" s="29">
        <v>1</v>
      </c>
      <c r="J6" s="29"/>
      <c r="K6" s="29"/>
      <c r="L6" s="29"/>
      <c r="M6" s="29">
        <v>1</v>
      </c>
      <c r="N6" s="29"/>
      <c r="O6" s="29"/>
      <c r="P6" s="29"/>
      <c r="Q6" s="29"/>
      <c r="R6" s="29">
        <v>1</v>
      </c>
      <c r="S6" s="30" t="e">
        <f>((G6*#REF!)+(H6*#REF!)+(I6*#REF!)+(R6*#REF!)+(J6*#REF!)+(K6*#REF!)+(L6*#REF!)+(M6*#REF!)+(N6*#REF!)+(O6*#REF!)+(P6*#REF!)+(Q6*#REF!))</f>
        <v>#REF!</v>
      </c>
      <c r="T6" s="29">
        <v>1</v>
      </c>
      <c r="U6" s="29">
        <v>0</v>
      </c>
      <c r="V6" s="28" t="s">
        <v>247</v>
      </c>
      <c r="W6" s="31" t="s">
        <v>1571</v>
      </c>
      <c r="X6" s="32"/>
      <c r="Y6" s="33"/>
      <c r="Z6" s="33"/>
    </row>
    <row r="7" spans="1:26" x14ac:dyDescent="0.25">
      <c r="A7" s="5"/>
      <c r="B7" s="34" t="s">
        <v>1519</v>
      </c>
      <c r="C7" s="34" t="s">
        <v>1520</v>
      </c>
      <c r="D7" s="34" t="s">
        <v>246</v>
      </c>
      <c r="E7" s="34" t="s">
        <v>47</v>
      </c>
      <c r="F7" s="34" t="s">
        <v>11</v>
      </c>
      <c r="G7" s="34"/>
      <c r="H7" s="35"/>
      <c r="I7" s="29">
        <v>1</v>
      </c>
      <c r="J7" s="35"/>
      <c r="K7" s="35"/>
      <c r="L7" s="35"/>
      <c r="M7" s="35">
        <v>1</v>
      </c>
      <c r="N7" s="35"/>
      <c r="O7" s="35"/>
      <c r="P7" s="35">
        <v>8</v>
      </c>
      <c r="Q7" s="35"/>
      <c r="R7" s="35">
        <v>1</v>
      </c>
      <c r="S7" s="30" t="e">
        <f>((G7*#REF!)+(H7*#REF!)+(I7*#REF!)+(R7*#REF!)+(J7*#REF!)+(K7*#REF!)+(L7*#REF!)+(M7*#REF!)+(N7*#REF!)+(O7*#REF!)+(P7*#REF!)+(Q7*#REF!))</f>
        <v>#REF!</v>
      </c>
      <c r="T7" s="29">
        <v>1</v>
      </c>
      <c r="U7" s="35">
        <v>0</v>
      </c>
      <c r="V7" s="34" t="s">
        <v>247</v>
      </c>
      <c r="W7" s="36" t="s">
        <v>1521</v>
      </c>
      <c r="X7" s="37"/>
      <c r="Y7" s="38"/>
      <c r="Z7" s="38"/>
    </row>
    <row r="8" spans="1:26" x14ac:dyDescent="0.25">
      <c r="A8" s="4"/>
      <c r="B8" s="28" t="s">
        <v>1487</v>
      </c>
      <c r="C8" s="28" t="s">
        <v>1488</v>
      </c>
      <c r="D8" s="28" t="s">
        <v>246</v>
      </c>
      <c r="E8" s="28" t="s">
        <v>47</v>
      </c>
      <c r="F8" s="28" t="s">
        <v>11</v>
      </c>
      <c r="G8" s="28"/>
      <c r="H8" s="29"/>
      <c r="I8" s="29">
        <v>1</v>
      </c>
      <c r="J8" s="29"/>
      <c r="K8" s="29"/>
      <c r="L8" s="29"/>
      <c r="M8" s="29">
        <v>1</v>
      </c>
      <c r="N8" s="29"/>
      <c r="O8" s="29"/>
      <c r="P8" s="29"/>
      <c r="Q8" s="29">
        <v>2</v>
      </c>
      <c r="R8" s="29">
        <v>1</v>
      </c>
      <c r="S8" s="30" t="e">
        <f>((G8*#REF!)+(H8*#REF!)+(I8*#REF!)+(R8*#REF!)+(J8*#REF!)+(K8*#REF!)+(L8*#REF!)+(M8*#REF!)+(N8*#REF!)+(O8*#REF!)+(P8*#REF!)+(Q8*#REF!))</f>
        <v>#REF!</v>
      </c>
      <c r="T8" s="29">
        <v>1</v>
      </c>
      <c r="U8" s="29">
        <v>0</v>
      </c>
      <c r="V8" s="28" t="s">
        <v>247</v>
      </c>
      <c r="W8" s="31" t="s">
        <v>1489</v>
      </c>
      <c r="X8" s="32"/>
      <c r="Y8" s="33"/>
      <c r="Z8" s="33"/>
    </row>
    <row r="9" spans="1:26" x14ac:dyDescent="0.25">
      <c r="A9" s="5"/>
      <c r="B9" s="34" t="s">
        <v>1479</v>
      </c>
      <c r="C9" s="34" t="s">
        <v>1480</v>
      </c>
      <c r="D9" s="34" t="s">
        <v>246</v>
      </c>
      <c r="E9" s="34" t="s">
        <v>47</v>
      </c>
      <c r="F9" s="34" t="s">
        <v>11</v>
      </c>
      <c r="G9" s="34"/>
      <c r="H9" s="35"/>
      <c r="I9" s="29">
        <v>1</v>
      </c>
      <c r="J9" s="35"/>
      <c r="K9" s="35"/>
      <c r="L9" s="35"/>
      <c r="M9" s="35">
        <v>1</v>
      </c>
      <c r="N9" s="35"/>
      <c r="O9" s="35"/>
      <c r="P9" s="35"/>
      <c r="Q9" s="35"/>
      <c r="R9" s="35">
        <v>1</v>
      </c>
      <c r="S9" s="30" t="e">
        <f>((G9*#REF!)+(H9*#REF!)+(I9*#REF!)+(R9*#REF!)+(J9*#REF!)+(K9*#REF!)+(L9*#REF!)+(M9*#REF!)+(N9*#REF!)+(O9*#REF!)+(P9*#REF!)+(Q9*#REF!))</f>
        <v>#REF!</v>
      </c>
      <c r="T9" s="29">
        <v>1</v>
      </c>
      <c r="U9" s="35">
        <v>0</v>
      </c>
      <c r="V9" s="34" t="s">
        <v>247</v>
      </c>
      <c r="W9" s="36" t="s">
        <v>1481</v>
      </c>
      <c r="X9" s="37"/>
      <c r="Y9" s="38"/>
      <c r="Z9" s="38"/>
    </row>
    <row r="10" spans="1:26" x14ac:dyDescent="0.25">
      <c r="A10" s="4"/>
      <c r="B10" s="28" t="s">
        <v>780</v>
      </c>
      <c r="C10" s="28" t="s">
        <v>781</v>
      </c>
      <c r="D10" s="28" t="s">
        <v>246</v>
      </c>
      <c r="E10" s="28" t="s">
        <v>47</v>
      </c>
      <c r="F10" s="28" t="s">
        <v>11</v>
      </c>
      <c r="G10" s="28"/>
      <c r="H10" s="29"/>
      <c r="I10" s="29">
        <v>1</v>
      </c>
      <c r="J10" s="29"/>
      <c r="K10" s="29"/>
      <c r="L10" s="29"/>
      <c r="M10" s="29">
        <v>1</v>
      </c>
      <c r="N10" s="29"/>
      <c r="O10" s="29"/>
      <c r="P10" s="29"/>
      <c r="Q10" s="29">
        <v>2</v>
      </c>
      <c r="R10" s="29">
        <v>1</v>
      </c>
      <c r="S10" s="30" t="e">
        <f>((G10*#REF!)+(H10*#REF!)+(I10*#REF!)+(R10*#REF!)+(J10*#REF!)+(K10*#REF!)+(L10*#REF!)+(M10*#REF!)+(N10*#REF!)+(O10*#REF!)+(P10*#REF!)+(Q10*#REF!))</f>
        <v>#REF!</v>
      </c>
      <c r="T10" s="29">
        <v>1</v>
      </c>
      <c r="U10" s="29">
        <v>0</v>
      </c>
      <c r="V10" s="28" t="s">
        <v>247</v>
      </c>
      <c r="W10" s="31" t="s">
        <v>782</v>
      </c>
      <c r="X10" s="32"/>
      <c r="Y10" s="33"/>
      <c r="Z10" s="33"/>
    </row>
    <row r="11" spans="1:26" x14ac:dyDescent="0.25">
      <c r="A11" s="5"/>
      <c r="B11" s="34" t="s">
        <v>752</v>
      </c>
      <c r="C11" s="34" t="s">
        <v>753</v>
      </c>
      <c r="D11" s="34" t="s">
        <v>246</v>
      </c>
      <c r="E11" s="34" t="s">
        <v>47</v>
      </c>
      <c r="F11" s="34" t="s">
        <v>11</v>
      </c>
      <c r="G11" s="34"/>
      <c r="H11" s="35"/>
      <c r="I11" s="29">
        <v>1</v>
      </c>
      <c r="J11" s="35"/>
      <c r="K11" s="35"/>
      <c r="L11" s="35"/>
      <c r="M11" s="35">
        <v>1</v>
      </c>
      <c r="N11" s="35"/>
      <c r="O11" s="35"/>
      <c r="P11" s="35"/>
      <c r="Q11" s="35"/>
      <c r="R11" s="35">
        <v>1</v>
      </c>
      <c r="S11" s="30" t="e">
        <f>((G11*#REF!)+(H11*#REF!)+(I11*#REF!)+(R11*#REF!)+(J11*#REF!)+(K11*#REF!)+(L11*#REF!)+(M11*#REF!)+(N11*#REF!)+(O11*#REF!)+(P11*#REF!)+(Q11*#REF!))</f>
        <v>#REF!</v>
      </c>
      <c r="T11" s="29">
        <v>1</v>
      </c>
      <c r="U11" s="35">
        <v>0</v>
      </c>
      <c r="V11" s="34" t="s">
        <v>247</v>
      </c>
      <c r="W11" s="36" t="s">
        <v>754</v>
      </c>
      <c r="X11" s="37"/>
      <c r="Y11" s="38"/>
      <c r="Z11" s="38"/>
    </row>
    <row r="12" spans="1:26" x14ac:dyDescent="0.25">
      <c r="A12" s="4"/>
      <c r="B12" s="28" t="s">
        <v>749</v>
      </c>
      <c r="C12" s="28" t="s">
        <v>750</v>
      </c>
      <c r="D12" s="28" t="s">
        <v>246</v>
      </c>
      <c r="E12" s="28" t="s">
        <v>47</v>
      </c>
      <c r="F12" s="28" t="s">
        <v>11</v>
      </c>
      <c r="G12" s="28"/>
      <c r="H12" s="29"/>
      <c r="I12" s="29">
        <v>1</v>
      </c>
      <c r="J12" s="29"/>
      <c r="K12" s="29"/>
      <c r="L12" s="29"/>
      <c r="M12" s="29">
        <v>1</v>
      </c>
      <c r="N12" s="29"/>
      <c r="O12" s="29"/>
      <c r="P12" s="29">
        <v>20</v>
      </c>
      <c r="Q12" s="29"/>
      <c r="R12" s="29">
        <v>1</v>
      </c>
      <c r="S12" s="30" t="e">
        <f>((G12*#REF!)+(H12*#REF!)+(I12*#REF!)+(R12*#REF!)+(J12*#REF!)+(K12*#REF!)+(L12*#REF!)+(M12*#REF!)+(N12*#REF!)+(O12*#REF!)+(P12*#REF!)+(Q12*#REF!))</f>
        <v>#REF!</v>
      </c>
      <c r="T12" s="29">
        <v>1</v>
      </c>
      <c r="U12" s="29">
        <v>0</v>
      </c>
      <c r="V12" s="28" t="s">
        <v>247</v>
      </c>
      <c r="W12" s="31" t="s">
        <v>751</v>
      </c>
      <c r="X12" s="37"/>
      <c r="Y12" s="33"/>
      <c r="Z12" s="33"/>
    </row>
    <row r="13" spans="1:26" x14ac:dyDescent="0.25">
      <c r="A13" s="5"/>
      <c r="B13" s="34" t="s">
        <v>641</v>
      </c>
      <c r="C13" s="34" t="s">
        <v>642</v>
      </c>
      <c r="D13" s="34" t="s">
        <v>246</v>
      </c>
      <c r="E13" s="34" t="s">
        <v>10</v>
      </c>
      <c r="F13" s="34" t="s">
        <v>11</v>
      </c>
      <c r="G13" s="34"/>
      <c r="H13" s="35"/>
      <c r="I13" s="29"/>
      <c r="J13" s="35"/>
      <c r="K13" s="35"/>
      <c r="L13" s="35"/>
      <c r="M13" s="35"/>
      <c r="N13" s="35"/>
      <c r="O13" s="35"/>
      <c r="P13" s="35"/>
      <c r="Q13" s="35"/>
      <c r="R13" s="29">
        <v>1</v>
      </c>
      <c r="S13" s="30" t="e">
        <f>((G13*#REF!)+(H13*#REF!)+(I13*#REF!)+(R13*#REF!)+(J13*#REF!)+(K13*#REF!)+(L13*#REF!)+(M13*#REF!)+(N13*#REF!)+(O13*#REF!)+(P13*#REF!)+(Q13*#REF!))</f>
        <v>#REF!</v>
      </c>
      <c r="T13" s="29">
        <v>1</v>
      </c>
      <c r="U13" s="35">
        <v>0</v>
      </c>
      <c r="V13" s="34" t="s">
        <v>247</v>
      </c>
      <c r="W13" s="36" t="s">
        <v>643</v>
      </c>
      <c r="X13" s="32"/>
      <c r="Y13" s="38"/>
      <c r="Z13" s="38"/>
    </row>
    <row r="14" spans="1:26" x14ac:dyDescent="0.25">
      <c r="A14" s="4"/>
      <c r="B14" s="28" t="s">
        <v>607</v>
      </c>
      <c r="C14" s="28" t="s">
        <v>608</v>
      </c>
      <c r="D14" s="28" t="s">
        <v>246</v>
      </c>
      <c r="E14" s="28" t="s">
        <v>10</v>
      </c>
      <c r="F14" s="28" t="s">
        <v>11</v>
      </c>
      <c r="G14" s="28"/>
      <c r="H14" s="29"/>
      <c r="I14" s="29"/>
      <c r="J14" s="29"/>
      <c r="K14" s="29"/>
      <c r="L14" s="29"/>
      <c r="M14" s="29">
        <v>1</v>
      </c>
      <c r="N14" s="29"/>
      <c r="O14" s="29"/>
      <c r="P14" s="29"/>
      <c r="Q14" s="29"/>
      <c r="R14" s="29">
        <v>1</v>
      </c>
      <c r="S14" s="30" t="e">
        <f>((G14*#REF!)+(H14*#REF!)+(I14*#REF!)+(R14*#REF!)+(J14*#REF!)+(K14*#REF!)+(L14*#REF!)+(M14*#REF!)+(N14*#REF!)+(O14*#REF!)+(P14*#REF!)+(Q14*#REF!))</f>
        <v>#REF!</v>
      </c>
      <c r="T14" s="29">
        <v>1</v>
      </c>
      <c r="U14" s="29">
        <v>0</v>
      </c>
      <c r="V14" s="28" t="s">
        <v>247</v>
      </c>
      <c r="W14" s="31" t="s">
        <v>609</v>
      </c>
      <c r="X14" s="37"/>
      <c r="Y14" s="33"/>
      <c r="Z14" s="33"/>
    </row>
    <row r="15" spans="1:26" x14ac:dyDescent="0.25">
      <c r="A15" s="5"/>
      <c r="B15" s="34" t="s">
        <v>486</v>
      </c>
      <c r="C15" s="34" t="s">
        <v>487</v>
      </c>
      <c r="D15" s="34" t="s">
        <v>246</v>
      </c>
      <c r="E15" s="34" t="s">
        <v>47</v>
      </c>
      <c r="F15" s="34" t="s">
        <v>11</v>
      </c>
      <c r="G15" s="34"/>
      <c r="H15" s="35"/>
      <c r="I15" s="29">
        <v>1</v>
      </c>
      <c r="J15" s="35"/>
      <c r="K15" s="35"/>
      <c r="L15" s="35"/>
      <c r="M15" s="35">
        <v>1</v>
      </c>
      <c r="N15" s="35"/>
      <c r="O15" s="35"/>
      <c r="P15" s="35">
        <v>8</v>
      </c>
      <c r="Q15" s="35"/>
      <c r="R15" s="35">
        <v>1</v>
      </c>
      <c r="S15" s="30" t="e">
        <f>((G15*#REF!)+(H15*#REF!)+(I15*#REF!)+(R15*#REF!)+(J15*#REF!)+(K15*#REF!)+(L15*#REF!)+(M15*#REF!)+(N15*#REF!)+(O15*#REF!)+(P15*#REF!)+(Q15*#REF!))</f>
        <v>#REF!</v>
      </c>
      <c r="T15" s="29">
        <v>1</v>
      </c>
      <c r="U15" s="35">
        <v>0</v>
      </c>
      <c r="V15" s="34" t="s">
        <v>247</v>
      </c>
      <c r="W15" s="36" t="s">
        <v>488</v>
      </c>
      <c r="X15" s="32"/>
      <c r="Y15" s="38"/>
      <c r="Z15" s="38"/>
    </row>
    <row r="16" spans="1:26" x14ac:dyDescent="0.25">
      <c r="A16" s="4"/>
      <c r="B16" s="28" t="s">
        <v>463</v>
      </c>
      <c r="C16" s="28" t="s">
        <v>464</v>
      </c>
      <c r="D16" s="28" t="s">
        <v>246</v>
      </c>
      <c r="E16" s="28" t="s">
        <v>47</v>
      </c>
      <c r="F16" s="28" t="s">
        <v>11</v>
      </c>
      <c r="G16" s="28"/>
      <c r="H16" s="29"/>
      <c r="I16" s="29">
        <v>1</v>
      </c>
      <c r="J16" s="29"/>
      <c r="K16" s="29"/>
      <c r="L16" s="29"/>
      <c r="M16" s="29">
        <v>1</v>
      </c>
      <c r="N16" s="29"/>
      <c r="O16" s="29"/>
      <c r="P16" s="29"/>
      <c r="Q16" s="29"/>
      <c r="R16" s="29">
        <v>1</v>
      </c>
      <c r="S16" s="30" t="e">
        <f>((G16*#REF!)+(H16*#REF!)+(I16*#REF!)+(R16*#REF!)+(J16*#REF!)+(K16*#REF!)+(L16*#REF!)+(M16*#REF!)+(N16*#REF!)+(O16*#REF!)+(P16*#REF!)+(Q16*#REF!))</f>
        <v>#REF!</v>
      </c>
      <c r="T16" s="29">
        <v>1</v>
      </c>
      <c r="U16" s="29">
        <v>0</v>
      </c>
      <c r="V16" s="28" t="s">
        <v>247</v>
      </c>
      <c r="W16" s="31" t="s">
        <v>465</v>
      </c>
      <c r="X16" s="37"/>
      <c r="Y16" s="33"/>
      <c r="Z16" s="33"/>
    </row>
    <row r="17" spans="1:26" x14ac:dyDescent="0.25">
      <c r="A17" s="5"/>
      <c r="B17" s="34" t="s">
        <v>415</v>
      </c>
      <c r="C17" s="34" t="s">
        <v>416</v>
      </c>
      <c r="D17" s="34" t="s">
        <v>246</v>
      </c>
      <c r="E17" s="34" t="s">
        <v>47</v>
      </c>
      <c r="F17" s="34" t="s">
        <v>11</v>
      </c>
      <c r="G17" s="34"/>
      <c r="H17" s="35"/>
      <c r="I17" s="29">
        <v>1</v>
      </c>
      <c r="J17" s="35"/>
      <c r="K17" s="35"/>
      <c r="L17" s="35"/>
      <c r="M17" s="35">
        <v>1</v>
      </c>
      <c r="N17" s="35"/>
      <c r="O17" s="35"/>
      <c r="P17" s="35">
        <v>16</v>
      </c>
      <c r="Q17" s="35"/>
      <c r="R17" s="35">
        <v>1</v>
      </c>
      <c r="S17" s="30" t="e">
        <f>((G17*#REF!)+(H17*#REF!)+(I17*#REF!)+(R17*#REF!)+(J17*#REF!)+(K17*#REF!)+(L17*#REF!)+(M17*#REF!)+(N17*#REF!)+(O17*#REF!)+(P17*#REF!)+(Q17*#REF!))</f>
        <v>#REF!</v>
      </c>
      <c r="T17" s="29">
        <v>1</v>
      </c>
      <c r="U17" s="35">
        <v>0</v>
      </c>
      <c r="V17" s="34" t="s">
        <v>247</v>
      </c>
      <c r="W17" s="36" t="s">
        <v>417</v>
      </c>
      <c r="X17" s="32"/>
      <c r="Y17" s="38"/>
      <c r="Z17" s="38"/>
    </row>
    <row r="18" spans="1:26" x14ac:dyDescent="0.25">
      <c r="A18" s="4"/>
      <c r="B18" s="28" t="s">
        <v>1766</v>
      </c>
      <c r="C18" s="28" t="s">
        <v>1767</v>
      </c>
      <c r="D18" s="28" t="s">
        <v>246</v>
      </c>
      <c r="E18" s="28" t="s">
        <v>10</v>
      </c>
      <c r="F18" s="28" t="s">
        <v>52</v>
      </c>
      <c r="G18" s="28"/>
      <c r="H18" s="29"/>
      <c r="I18" s="29"/>
      <c r="J18" s="29"/>
      <c r="K18" s="29"/>
      <c r="L18" s="29"/>
      <c r="M18" s="29"/>
      <c r="N18" s="29"/>
      <c r="O18" s="29"/>
      <c r="P18" s="29"/>
      <c r="Q18" s="29">
        <v>1</v>
      </c>
      <c r="R18" s="35">
        <v>1</v>
      </c>
      <c r="S18" s="30" t="e">
        <f>((G18*#REF!)+(H18*#REF!)+(I18*#REF!)+(R18*#REF!)+(J18*#REF!)+(K18*#REF!)+(L18*#REF!)+(M18*#REF!)+(N18*#REF!)+(O18*#REF!)+(P18*#REF!)+(Q18*#REF!))</f>
        <v>#REF!</v>
      </c>
      <c r="T18" s="29">
        <v>1</v>
      </c>
      <c r="U18" s="29">
        <v>0</v>
      </c>
      <c r="V18" s="28" t="s">
        <v>247</v>
      </c>
      <c r="W18" s="31" t="s">
        <v>1768</v>
      </c>
      <c r="X18" s="37"/>
      <c r="Y18" s="33"/>
      <c r="Z18" s="33"/>
    </row>
    <row r="19" spans="1:26" x14ac:dyDescent="0.25">
      <c r="A19" s="5"/>
      <c r="B19" s="34" t="s">
        <v>1701</v>
      </c>
      <c r="C19" s="34" t="s">
        <v>1702</v>
      </c>
      <c r="D19" s="34" t="s">
        <v>246</v>
      </c>
      <c r="E19" s="34" t="s">
        <v>10</v>
      </c>
      <c r="F19" s="34" t="s">
        <v>52</v>
      </c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>
        <v>1</v>
      </c>
      <c r="R19" s="35">
        <v>1</v>
      </c>
      <c r="S19" s="30" t="e">
        <f>((G19*#REF!)+(H19*#REF!)+(I19*#REF!)+(R19*#REF!)+(J19*#REF!)+(K19*#REF!)+(L19*#REF!)+(M19*#REF!)+(N19*#REF!)+(O19*#REF!)+(P19*#REF!)+(Q19*#REF!))</f>
        <v>#REF!</v>
      </c>
      <c r="T19" s="29">
        <v>1</v>
      </c>
      <c r="U19" s="35">
        <v>0</v>
      </c>
      <c r="V19" s="34" t="s">
        <v>830</v>
      </c>
      <c r="W19" s="36" t="s">
        <v>1199</v>
      </c>
      <c r="X19" s="32"/>
      <c r="Y19" s="38"/>
      <c r="Z19" s="38"/>
    </row>
    <row r="20" spans="1:26" x14ac:dyDescent="0.25">
      <c r="A20" s="4"/>
      <c r="B20" s="28" t="s">
        <v>1534</v>
      </c>
      <c r="C20" s="28" t="s">
        <v>1535</v>
      </c>
      <c r="D20" s="28" t="s">
        <v>246</v>
      </c>
      <c r="E20" s="28" t="s">
        <v>10</v>
      </c>
      <c r="F20" s="28" t="s">
        <v>52</v>
      </c>
      <c r="G20" s="28"/>
      <c r="H20" s="29"/>
      <c r="I20" s="29"/>
      <c r="J20" s="29"/>
      <c r="K20" s="29"/>
      <c r="L20" s="29"/>
      <c r="M20" s="29">
        <v>1</v>
      </c>
      <c r="N20" s="29"/>
      <c r="O20" s="29"/>
      <c r="P20" s="29">
        <v>4</v>
      </c>
      <c r="Q20" s="29"/>
      <c r="R20" s="35">
        <v>1</v>
      </c>
      <c r="S20" s="30" t="e">
        <f>((G20*#REF!)+(H20*#REF!)+(I20*#REF!)+(R20*#REF!)+(J20*#REF!)+(K20*#REF!)+(L20*#REF!)+(M20*#REF!)+(N20*#REF!)+(O20*#REF!)+(P20*#REF!)+(Q20*#REF!))</f>
        <v>#REF!</v>
      </c>
      <c r="T20" s="29">
        <v>1</v>
      </c>
      <c r="U20" s="29">
        <v>0</v>
      </c>
      <c r="V20" s="28" t="s">
        <v>247</v>
      </c>
      <c r="W20" s="31" t="s">
        <v>1536</v>
      </c>
      <c r="X20" s="37"/>
      <c r="Y20" s="33"/>
      <c r="Z20" s="33"/>
    </row>
    <row r="21" spans="1:26" x14ac:dyDescent="0.25">
      <c r="A21" s="5"/>
      <c r="B21" s="34" t="s">
        <v>1525</v>
      </c>
      <c r="C21" s="34" t="s">
        <v>1526</v>
      </c>
      <c r="D21" s="34" t="s">
        <v>246</v>
      </c>
      <c r="E21" s="34" t="s">
        <v>51</v>
      </c>
      <c r="F21" s="34" t="s">
        <v>52</v>
      </c>
      <c r="G21" s="34"/>
      <c r="H21" s="35"/>
      <c r="I21" s="35"/>
      <c r="J21" s="35"/>
      <c r="K21" s="35"/>
      <c r="L21" s="35"/>
      <c r="M21" s="35"/>
      <c r="N21" s="35"/>
      <c r="O21" s="35"/>
      <c r="P21" s="35">
        <v>4</v>
      </c>
      <c r="Q21" s="35"/>
      <c r="R21" s="35">
        <v>1</v>
      </c>
      <c r="S21" s="30" t="e">
        <f>((G21*#REF!)+(H21*#REF!)+(I21*#REF!)+(R21*#REF!)+(J21*#REF!)+(K21*#REF!)+(L21*#REF!)+(M21*#REF!)+(N21*#REF!)+(O21*#REF!)+(P21*#REF!)+(Q21*#REF!))</f>
        <v>#REF!</v>
      </c>
      <c r="T21" s="29">
        <v>1</v>
      </c>
      <c r="U21" s="35">
        <v>0</v>
      </c>
      <c r="V21" s="34" t="s">
        <v>830</v>
      </c>
      <c r="W21" s="36" t="s">
        <v>1527</v>
      </c>
      <c r="X21" s="37"/>
      <c r="Y21" s="38"/>
      <c r="Z21" s="38"/>
    </row>
    <row r="22" spans="1:26" x14ac:dyDescent="0.25">
      <c r="A22" s="4"/>
      <c r="B22" s="28" t="s">
        <v>1490</v>
      </c>
      <c r="C22" s="28" t="s">
        <v>1491</v>
      </c>
      <c r="D22" s="28" t="s">
        <v>246</v>
      </c>
      <c r="E22" s="28" t="s">
        <v>10</v>
      </c>
      <c r="F22" s="28" t="s">
        <v>52</v>
      </c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>
        <v>1</v>
      </c>
      <c r="R22" s="35">
        <v>1</v>
      </c>
      <c r="S22" s="30" t="e">
        <f>((G22*#REF!)+(H22*#REF!)+(I22*#REF!)+(R22*#REF!)+(J22*#REF!)+(K22*#REF!)+(L22*#REF!)+(M22*#REF!)+(N22*#REF!)+(O22*#REF!)+(P22*#REF!)+(Q22*#REF!))</f>
        <v>#REF!</v>
      </c>
      <c r="T22" s="29">
        <v>1</v>
      </c>
      <c r="U22" s="29">
        <v>0</v>
      </c>
      <c r="V22" s="28" t="s">
        <v>830</v>
      </c>
      <c r="W22" s="31" t="s">
        <v>1492</v>
      </c>
      <c r="X22" s="32"/>
      <c r="Y22" s="33"/>
      <c r="Z22" s="33"/>
    </row>
    <row r="23" spans="1:26" x14ac:dyDescent="0.25">
      <c r="A23" s="5"/>
      <c r="B23" s="34" t="s">
        <v>1442</v>
      </c>
      <c r="C23" s="34" t="s">
        <v>1443</v>
      </c>
      <c r="D23" s="34" t="s">
        <v>246</v>
      </c>
      <c r="E23" s="34" t="s">
        <v>51</v>
      </c>
      <c r="F23" s="34" t="s">
        <v>52</v>
      </c>
      <c r="G23" s="34"/>
      <c r="H23" s="35"/>
      <c r="I23" s="35"/>
      <c r="J23" s="35"/>
      <c r="K23" s="35"/>
      <c r="L23" s="35"/>
      <c r="M23" s="35"/>
      <c r="N23" s="35"/>
      <c r="O23" s="35"/>
      <c r="P23" s="35">
        <v>4</v>
      </c>
      <c r="Q23" s="35"/>
      <c r="R23" s="35">
        <v>1</v>
      </c>
      <c r="S23" s="30" t="e">
        <f>((G23*#REF!)+(H23*#REF!)+(I23*#REF!)+(R23*#REF!)+(J23*#REF!)+(K23*#REF!)+(L23*#REF!)+(M23*#REF!)+(N23*#REF!)+(O23*#REF!)+(P23*#REF!)+(Q23*#REF!))</f>
        <v>#REF!</v>
      </c>
      <c r="T23" s="29">
        <v>1</v>
      </c>
      <c r="U23" s="35">
        <v>0</v>
      </c>
      <c r="V23" s="34" t="s">
        <v>830</v>
      </c>
      <c r="W23" s="36" t="s">
        <v>1444</v>
      </c>
      <c r="X23" s="37"/>
      <c r="Y23" s="38"/>
      <c r="Z23" s="38"/>
    </row>
    <row r="24" spans="1:26" x14ac:dyDescent="0.25">
      <c r="A24" s="4"/>
      <c r="B24" s="28" t="s">
        <v>1416</v>
      </c>
      <c r="C24" s="28" t="s">
        <v>1417</v>
      </c>
      <c r="D24" s="28" t="s">
        <v>246</v>
      </c>
      <c r="E24" s="28" t="s">
        <v>10</v>
      </c>
      <c r="F24" s="28" t="s">
        <v>52</v>
      </c>
      <c r="G24" s="28"/>
      <c r="H24" s="29"/>
      <c r="I24" s="29"/>
      <c r="J24" s="29"/>
      <c r="K24" s="29"/>
      <c r="L24" s="29"/>
      <c r="M24" s="29"/>
      <c r="N24" s="29"/>
      <c r="O24" s="29"/>
      <c r="P24" s="29"/>
      <c r="Q24" s="29">
        <v>1</v>
      </c>
      <c r="R24" s="35">
        <v>1</v>
      </c>
      <c r="S24" s="30" t="e">
        <f>((G24*#REF!)+(H24*#REF!)+(I24*#REF!)+(R24*#REF!)+(J24*#REF!)+(K24*#REF!)+(L24*#REF!)+(M24*#REF!)+(N24*#REF!)+(O24*#REF!)+(P24*#REF!)+(Q24*#REF!))</f>
        <v>#REF!</v>
      </c>
      <c r="T24" s="29">
        <v>1</v>
      </c>
      <c r="U24" s="29">
        <v>0</v>
      </c>
      <c r="V24" s="28" t="s">
        <v>247</v>
      </c>
      <c r="W24" s="31" t="s">
        <v>1418</v>
      </c>
      <c r="X24" s="32"/>
      <c r="Y24" s="33"/>
      <c r="Z24" s="33"/>
    </row>
    <row r="25" spans="1:26" x14ac:dyDescent="0.25">
      <c r="A25" s="5"/>
      <c r="B25" s="34" t="s">
        <v>1312</v>
      </c>
      <c r="C25" s="34" t="s">
        <v>1313</v>
      </c>
      <c r="D25" s="34" t="s">
        <v>246</v>
      </c>
      <c r="E25" s="34" t="s">
        <v>10</v>
      </c>
      <c r="F25" s="34" t="s">
        <v>52</v>
      </c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>
        <v>1</v>
      </c>
      <c r="R25" s="35">
        <v>1</v>
      </c>
      <c r="S25" s="30" t="e">
        <f>((G25*#REF!)+(H25*#REF!)+(I25*#REF!)+(R25*#REF!)+(J25*#REF!)+(K25*#REF!)+(L25*#REF!)+(M25*#REF!)+(N25*#REF!)+(O25*#REF!)+(P25*#REF!)+(Q25*#REF!))</f>
        <v>#REF!</v>
      </c>
      <c r="T25" s="29">
        <v>1</v>
      </c>
      <c r="U25" s="35">
        <v>0</v>
      </c>
      <c r="V25" s="34" t="s">
        <v>247</v>
      </c>
      <c r="W25" s="36" t="s">
        <v>1314</v>
      </c>
      <c r="X25" s="37"/>
      <c r="Y25" s="38"/>
      <c r="Z25" s="38"/>
    </row>
    <row r="26" spans="1:26" x14ac:dyDescent="0.25">
      <c r="A26" s="4"/>
      <c r="B26" s="28" t="s">
        <v>1309</v>
      </c>
      <c r="C26" s="28" t="s">
        <v>1310</v>
      </c>
      <c r="D26" s="28" t="s">
        <v>246</v>
      </c>
      <c r="E26" s="28" t="s">
        <v>10</v>
      </c>
      <c r="F26" s="28" t="s">
        <v>52</v>
      </c>
      <c r="G26" s="28"/>
      <c r="H26" s="29"/>
      <c r="I26" s="29"/>
      <c r="J26" s="29"/>
      <c r="K26" s="29"/>
      <c r="L26" s="29"/>
      <c r="M26" s="29"/>
      <c r="N26" s="29"/>
      <c r="O26" s="29"/>
      <c r="P26" s="29"/>
      <c r="Q26" s="29">
        <v>1</v>
      </c>
      <c r="R26" s="35">
        <v>1</v>
      </c>
      <c r="S26" s="30" t="e">
        <f>((G26*#REF!)+(H26*#REF!)+(I26*#REF!)+(R26*#REF!)+(J26*#REF!)+(K26*#REF!)+(L26*#REF!)+(M26*#REF!)+(N26*#REF!)+(O26*#REF!)+(P26*#REF!)+(Q26*#REF!))</f>
        <v>#REF!</v>
      </c>
      <c r="T26" s="29">
        <v>1</v>
      </c>
      <c r="U26" s="29">
        <v>0</v>
      </c>
      <c r="V26" s="28" t="s">
        <v>247</v>
      </c>
      <c r="W26" s="31" t="s">
        <v>1311</v>
      </c>
      <c r="X26" s="32"/>
      <c r="Y26" s="33"/>
      <c r="Z26" s="33"/>
    </row>
    <row r="27" spans="1:26" x14ac:dyDescent="0.25">
      <c r="A27" s="5"/>
      <c r="B27" s="34" t="s">
        <v>1303</v>
      </c>
      <c r="C27" s="39" t="s">
        <v>1304</v>
      </c>
      <c r="D27" s="39" t="s">
        <v>246</v>
      </c>
      <c r="E27" s="39" t="s">
        <v>47</v>
      </c>
      <c r="F27" s="39" t="s">
        <v>52</v>
      </c>
      <c r="G27" s="39"/>
      <c r="H27" s="35"/>
      <c r="I27" s="35">
        <v>1</v>
      </c>
      <c r="J27" s="35"/>
      <c r="K27" s="35"/>
      <c r="L27" s="35"/>
      <c r="M27" s="35"/>
      <c r="N27" s="35"/>
      <c r="O27" s="35"/>
      <c r="P27" s="35"/>
      <c r="Q27" s="35">
        <v>1</v>
      </c>
      <c r="R27" s="35">
        <v>1</v>
      </c>
      <c r="S27" s="30" t="e">
        <f>((G27*#REF!)+(H27*#REF!)+(I27*#REF!)+(R27*#REF!)+(J27*#REF!)+(K27*#REF!)+(L27*#REF!)+(M27*#REF!)+(N27*#REF!)+(O27*#REF!)+(P27*#REF!)+(Q27*#REF!))</f>
        <v>#REF!</v>
      </c>
      <c r="T27" s="29">
        <v>1</v>
      </c>
      <c r="U27" s="35">
        <v>0</v>
      </c>
      <c r="V27" s="34" t="s">
        <v>830</v>
      </c>
      <c r="W27" s="36" t="s">
        <v>1305</v>
      </c>
      <c r="X27" s="37"/>
      <c r="Y27" s="38"/>
      <c r="Z27" s="38"/>
    </row>
    <row r="28" spans="1:26" x14ac:dyDescent="0.25">
      <c r="A28" s="4"/>
      <c r="B28" s="28" t="s">
        <v>1245</v>
      </c>
      <c r="C28" s="40" t="s">
        <v>1246</v>
      </c>
      <c r="D28" s="40" t="s">
        <v>246</v>
      </c>
      <c r="E28" s="40" t="s">
        <v>47</v>
      </c>
      <c r="F28" s="40" t="s">
        <v>52</v>
      </c>
      <c r="G28" s="40"/>
      <c r="H28" s="29"/>
      <c r="I28" s="29">
        <v>1</v>
      </c>
      <c r="J28" s="29"/>
      <c r="K28" s="29"/>
      <c r="L28" s="29"/>
      <c r="M28" s="29"/>
      <c r="N28" s="29"/>
      <c r="O28" s="29"/>
      <c r="P28" s="29">
        <v>4</v>
      </c>
      <c r="Q28" s="29"/>
      <c r="R28" s="29">
        <v>1</v>
      </c>
      <c r="S28" s="30" t="e">
        <f>((G28*#REF!)+(H28*#REF!)+(I28*#REF!)+(R28*#REF!)+(J28*#REF!)+(K28*#REF!)+(L28*#REF!)+(M28*#REF!)+(N28*#REF!)+(O28*#REF!)+(P28*#REF!)+(Q28*#REF!))</f>
        <v>#REF!</v>
      </c>
      <c r="T28" s="29">
        <v>1</v>
      </c>
      <c r="U28" s="29">
        <v>0</v>
      </c>
      <c r="V28" s="28" t="s">
        <v>830</v>
      </c>
      <c r="W28" s="31" t="s">
        <v>1247</v>
      </c>
      <c r="X28" s="32"/>
      <c r="Y28" s="33"/>
      <c r="Z28" s="33"/>
    </row>
    <row r="29" spans="1:26" x14ac:dyDescent="0.25">
      <c r="A29" s="5"/>
      <c r="B29" s="34" t="s">
        <v>1197</v>
      </c>
      <c r="C29" s="39" t="s">
        <v>1198</v>
      </c>
      <c r="D29" s="39" t="s">
        <v>246</v>
      </c>
      <c r="E29" s="39" t="s">
        <v>10</v>
      </c>
      <c r="F29" s="39" t="s">
        <v>52</v>
      </c>
      <c r="G29" s="39"/>
      <c r="H29" s="35"/>
      <c r="I29" s="35"/>
      <c r="J29" s="35"/>
      <c r="K29" s="35"/>
      <c r="L29" s="35"/>
      <c r="M29" s="35"/>
      <c r="N29" s="35"/>
      <c r="O29" s="35"/>
      <c r="P29" s="35"/>
      <c r="Q29" s="35">
        <v>1</v>
      </c>
      <c r="R29" s="29">
        <v>1</v>
      </c>
      <c r="S29" s="30" t="e">
        <f>((G29*#REF!)+(H29*#REF!)+(I29*#REF!)+(R29*#REF!)+(J29*#REF!)+(K29*#REF!)+(L29*#REF!)+(M29*#REF!)+(N29*#REF!)+(O29*#REF!)+(P29*#REF!)+(Q29*#REF!))</f>
        <v>#REF!</v>
      </c>
      <c r="T29" s="29">
        <v>1</v>
      </c>
      <c r="U29" s="35">
        <v>0</v>
      </c>
      <c r="V29" s="34" t="s">
        <v>830</v>
      </c>
      <c r="W29" s="36" t="s">
        <v>1199</v>
      </c>
      <c r="X29" s="37"/>
      <c r="Y29" s="38"/>
      <c r="Z29" s="38"/>
    </row>
    <row r="30" spans="1:26" x14ac:dyDescent="0.25">
      <c r="A30" s="4"/>
      <c r="B30" s="28" t="s">
        <v>1132</v>
      </c>
      <c r="C30" s="40" t="s">
        <v>1133</v>
      </c>
      <c r="D30" s="40" t="s">
        <v>246</v>
      </c>
      <c r="E30" s="40" t="s">
        <v>10</v>
      </c>
      <c r="F30" s="40" t="s">
        <v>52</v>
      </c>
      <c r="G30" s="40"/>
      <c r="H30" s="29"/>
      <c r="I30" s="29"/>
      <c r="J30" s="29"/>
      <c r="K30" s="29"/>
      <c r="L30" s="29"/>
      <c r="M30" s="29">
        <v>1</v>
      </c>
      <c r="N30" s="29"/>
      <c r="O30" s="29"/>
      <c r="P30" s="29">
        <v>4</v>
      </c>
      <c r="Q30" s="29"/>
      <c r="R30" s="29">
        <v>1</v>
      </c>
      <c r="S30" s="30" t="e">
        <f>((G30*#REF!)+(H30*#REF!)+(I30*#REF!)+(R30*#REF!)+(J30*#REF!)+(K30*#REF!)+(L30*#REF!)+(M30*#REF!)+(N30*#REF!)+(O30*#REF!)+(P30*#REF!)+(Q30*#REF!))</f>
        <v>#REF!</v>
      </c>
      <c r="T30" s="29">
        <v>1</v>
      </c>
      <c r="U30" s="29">
        <v>0</v>
      </c>
      <c r="V30" s="28" t="s">
        <v>247</v>
      </c>
      <c r="W30" s="31" t="s">
        <v>745</v>
      </c>
      <c r="X30" s="37"/>
      <c r="Y30" s="33"/>
      <c r="Z30" s="33"/>
    </row>
    <row r="31" spans="1:26" x14ac:dyDescent="0.25">
      <c r="A31" s="5"/>
      <c r="B31" s="34" t="s">
        <v>976</v>
      </c>
      <c r="C31" s="39" t="s">
        <v>977</v>
      </c>
      <c r="D31" s="39" t="s">
        <v>246</v>
      </c>
      <c r="E31" s="39" t="s">
        <v>10</v>
      </c>
      <c r="F31" s="39" t="s">
        <v>52</v>
      </c>
      <c r="G31" s="39"/>
      <c r="H31" s="35"/>
      <c r="I31" s="35"/>
      <c r="J31" s="35"/>
      <c r="K31" s="35"/>
      <c r="L31" s="35"/>
      <c r="M31" s="35">
        <v>1</v>
      </c>
      <c r="N31" s="35"/>
      <c r="O31" s="35"/>
      <c r="P31" s="35"/>
      <c r="Q31" s="35">
        <v>1</v>
      </c>
      <c r="R31" s="29">
        <v>1</v>
      </c>
      <c r="S31" s="30" t="e">
        <f>((G31*#REF!)+(H31*#REF!)+(I31*#REF!)+(R31*#REF!)+(J31*#REF!)+(K31*#REF!)+(L31*#REF!)+(M31*#REF!)+(N31*#REF!)+(O31*#REF!)+(P31*#REF!)+(Q31*#REF!))</f>
        <v>#REF!</v>
      </c>
      <c r="T31" s="29">
        <v>1</v>
      </c>
      <c r="U31" s="35">
        <v>0</v>
      </c>
      <c r="V31" s="34" t="s">
        <v>247</v>
      </c>
      <c r="W31" s="36" t="s">
        <v>978</v>
      </c>
      <c r="X31" s="32"/>
      <c r="Y31" s="38"/>
      <c r="Z31" s="38"/>
    </row>
    <row r="32" spans="1:26" x14ac:dyDescent="0.25">
      <c r="A32" s="4"/>
      <c r="B32" s="28" t="s">
        <v>859</v>
      </c>
      <c r="C32" s="40" t="s">
        <v>860</v>
      </c>
      <c r="D32" s="40" t="s">
        <v>246</v>
      </c>
      <c r="E32" s="40" t="s">
        <v>10</v>
      </c>
      <c r="F32" s="40" t="s">
        <v>52</v>
      </c>
      <c r="G32" s="40"/>
      <c r="H32" s="29"/>
      <c r="I32" s="29"/>
      <c r="J32" s="29"/>
      <c r="K32" s="29"/>
      <c r="L32" s="29"/>
      <c r="M32" s="29"/>
      <c r="N32" s="29"/>
      <c r="O32" s="29"/>
      <c r="P32" s="29">
        <v>4</v>
      </c>
      <c r="Q32" s="29"/>
      <c r="R32" s="29">
        <v>1</v>
      </c>
      <c r="S32" s="30" t="e">
        <f>((G32*#REF!)+(H32*#REF!)+(I32*#REF!)+(R32*#REF!)+(J32*#REF!)+(K32*#REF!)+(L32*#REF!)+(M32*#REF!)+(N32*#REF!)+(O32*#REF!)+(P32*#REF!)+(Q32*#REF!))</f>
        <v>#REF!</v>
      </c>
      <c r="T32" s="29">
        <v>1</v>
      </c>
      <c r="U32" s="29">
        <v>0</v>
      </c>
      <c r="V32" s="28" t="s">
        <v>247</v>
      </c>
      <c r="W32" s="31" t="s">
        <v>861</v>
      </c>
      <c r="X32" s="37"/>
      <c r="Y32" s="33"/>
      <c r="Z32" s="33"/>
    </row>
    <row r="33" spans="1:26" x14ac:dyDescent="0.25">
      <c r="A33" s="5"/>
      <c r="B33" s="34" t="s">
        <v>828</v>
      </c>
      <c r="C33" s="39" t="s">
        <v>829</v>
      </c>
      <c r="D33" s="39" t="s">
        <v>246</v>
      </c>
      <c r="E33" s="39" t="s">
        <v>51</v>
      </c>
      <c r="F33" s="39" t="s">
        <v>52</v>
      </c>
      <c r="G33" s="39"/>
      <c r="H33" s="35"/>
      <c r="I33" s="35"/>
      <c r="J33" s="35"/>
      <c r="K33" s="35"/>
      <c r="L33" s="35"/>
      <c r="M33" s="35"/>
      <c r="N33" s="35"/>
      <c r="O33" s="35"/>
      <c r="P33" s="35"/>
      <c r="Q33" s="35">
        <v>1</v>
      </c>
      <c r="R33" s="29">
        <v>1</v>
      </c>
      <c r="S33" s="30" t="e">
        <f>((G33*#REF!)+(H33*#REF!)+(I33*#REF!)+(R33*#REF!)+(J33*#REF!)+(K33*#REF!)+(L33*#REF!)+(M33*#REF!)+(N33*#REF!)+(O33*#REF!)+(P33*#REF!)+(Q33*#REF!))</f>
        <v>#REF!</v>
      </c>
      <c r="T33" s="29">
        <v>1</v>
      </c>
      <c r="U33" s="35">
        <v>0</v>
      </c>
      <c r="V33" s="34" t="s">
        <v>830</v>
      </c>
      <c r="W33" s="36" t="s">
        <v>831</v>
      </c>
      <c r="X33" s="32"/>
      <c r="Y33" s="38"/>
      <c r="Z33" s="38"/>
    </row>
    <row r="34" spans="1:26" x14ac:dyDescent="0.25">
      <c r="A34" s="4"/>
      <c r="B34" s="28" t="s">
        <v>798</v>
      </c>
      <c r="C34" s="40" t="s">
        <v>799</v>
      </c>
      <c r="D34" s="40" t="s">
        <v>246</v>
      </c>
      <c r="E34" s="40" t="s">
        <v>10</v>
      </c>
      <c r="F34" s="40" t="s">
        <v>52</v>
      </c>
      <c r="G34" s="40"/>
      <c r="H34" s="29"/>
      <c r="I34" s="29"/>
      <c r="J34" s="29"/>
      <c r="K34" s="29"/>
      <c r="L34" s="29"/>
      <c r="M34" s="29"/>
      <c r="N34" s="29"/>
      <c r="O34" s="29"/>
      <c r="P34" s="29"/>
      <c r="Q34" s="29">
        <v>1</v>
      </c>
      <c r="R34" s="29">
        <v>1</v>
      </c>
      <c r="S34" s="30" t="e">
        <f>((G34*#REF!)+(H34*#REF!)+(I34*#REF!)+(R34*#REF!)+(J34*#REF!)+(K34*#REF!)+(L34*#REF!)+(M34*#REF!)+(N34*#REF!)+(O34*#REF!)+(P34*#REF!)+(Q34*#REF!))</f>
        <v>#REF!</v>
      </c>
      <c r="T34" s="29">
        <v>1</v>
      </c>
      <c r="U34" s="29">
        <v>0</v>
      </c>
      <c r="V34" s="28" t="s">
        <v>247</v>
      </c>
      <c r="W34" s="31" t="s">
        <v>800</v>
      </c>
      <c r="X34" s="37"/>
      <c r="Y34" s="33"/>
      <c r="Z34" s="33"/>
    </row>
    <row r="35" spans="1:26" x14ac:dyDescent="0.25">
      <c r="A35" s="5"/>
      <c r="B35" s="34" t="s">
        <v>689</v>
      </c>
      <c r="C35" s="39" t="s">
        <v>690</v>
      </c>
      <c r="D35" s="39" t="s">
        <v>246</v>
      </c>
      <c r="E35" s="39" t="s">
        <v>10</v>
      </c>
      <c r="F35" s="39" t="s">
        <v>52</v>
      </c>
      <c r="G35" s="39"/>
      <c r="H35" s="35"/>
      <c r="I35" s="35"/>
      <c r="J35" s="35"/>
      <c r="K35" s="35"/>
      <c r="L35" s="35"/>
      <c r="M35" s="35">
        <v>1</v>
      </c>
      <c r="N35" s="35"/>
      <c r="O35" s="35"/>
      <c r="P35" s="35"/>
      <c r="Q35" s="35"/>
      <c r="R35" s="29">
        <v>1</v>
      </c>
      <c r="S35" s="30" t="e">
        <f>((G35*#REF!)+(H35*#REF!)+(I35*#REF!)+(R35*#REF!)+(J35*#REF!)+(K35*#REF!)+(L35*#REF!)+(M35*#REF!)+(N35*#REF!)+(O35*#REF!)+(P35*#REF!)+(Q35*#REF!))</f>
        <v>#REF!</v>
      </c>
      <c r="T35" s="29">
        <v>1</v>
      </c>
      <c r="U35" s="35">
        <v>0</v>
      </c>
      <c r="V35" s="34" t="s">
        <v>247</v>
      </c>
      <c r="W35" s="36" t="s">
        <v>691</v>
      </c>
      <c r="X35" s="32"/>
      <c r="Y35" s="38"/>
      <c r="Z35" s="38"/>
    </row>
    <row r="36" spans="1:26" x14ac:dyDescent="0.25">
      <c r="A36" s="4"/>
      <c r="B36" s="28" t="s">
        <v>633</v>
      </c>
      <c r="C36" s="40" t="s">
        <v>634</v>
      </c>
      <c r="D36" s="40" t="s">
        <v>246</v>
      </c>
      <c r="E36" s="40" t="s">
        <v>10</v>
      </c>
      <c r="F36" s="40" t="s">
        <v>52</v>
      </c>
      <c r="G36" s="40"/>
      <c r="H36" s="29"/>
      <c r="I36" s="29"/>
      <c r="J36" s="29"/>
      <c r="K36" s="29"/>
      <c r="L36" s="29"/>
      <c r="M36" s="29">
        <v>1</v>
      </c>
      <c r="N36" s="29"/>
      <c r="O36" s="29"/>
      <c r="P36" s="29"/>
      <c r="Q36" s="29"/>
      <c r="R36" s="29">
        <v>1</v>
      </c>
      <c r="S36" s="30" t="e">
        <f>((G36*#REF!)+(H36*#REF!)+(I36*#REF!)+(R36*#REF!)+(J36*#REF!)+(K36*#REF!)+(L36*#REF!)+(M36*#REF!)+(N36*#REF!)+(O36*#REF!)+(P36*#REF!)+(Q36*#REF!))</f>
        <v>#REF!</v>
      </c>
      <c r="T36" s="29">
        <v>1</v>
      </c>
      <c r="U36" s="29">
        <v>0</v>
      </c>
      <c r="V36" s="28" t="s">
        <v>247</v>
      </c>
      <c r="W36" s="31" t="s">
        <v>635</v>
      </c>
      <c r="X36" s="37"/>
      <c r="Y36" s="33"/>
      <c r="Z36" s="33"/>
    </row>
    <row r="37" spans="1:26" x14ac:dyDescent="0.25">
      <c r="A37" s="5"/>
      <c r="B37" s="34" t="s">
        <v>489</v>
      </c>
      <c r="C37" s="39" t="s">
        <v>490</v>
      </c>
      <c r="D37" s="39" t="s">
        <v>246</v>
      </c>
      <c r="E37" s="39" t="s">
        <v>10</v>
      </c>
      <c r="F37" s="39" t="s">
        <v>52</v>
      </c>
      <c r="G37" s="39"/>
      <c r="H37" s="35"/>
      <c r="I37" s="35"/>
      <c r="J37" s="35"/>
      <c r="K37" s="35"/>
      <c r="L37" s="35"/>
      <c r="M37" s="35"/>
      <c r="N37" s="35"/>
      <c r="O37" s="35"/>
      <c r="P37" s="35">
        <v>4</v>
      </c>
      <c r="Q37" s="35"/>
      <c r="R37" s="29">
        <v>1</v>
      </c>
      <c r="S37" s="30" t="e">
        <f>((G37*#REF!)+(H37*#REF!)+(I37*#REF!)+(R37*#REF!)+(J37*#REF!)+(K37*#REF!)+(L37*#REF!)+(M37*#REF!)+(N37*#REF!)+(O37*#REF!)+(P37*#REF!)+(Q37*#REF!))</f>
        <v>#REF!</v>
      </c>
      <c r="T37" s="29">
        <v>1</v>
      </c>
      <c r="U37" s="35">
        <v>0</v>
      </c>
      <c r="V37" s="34" t="s">
        <v>247</v>
      </c>
      <c r="W37" s="36" t="s">
        <v>491</v>
      </c>
      <c r="X37" s="32"/>
      <c r="Y37" s="38"/>
      <c r="Z37" s="38"/>
    </row>
    <row r="38" spans="1:26" x14ac:dyDescent="0.25">
      <c r="A38" s="4"/>
      <c r="B38" s="28" t="s">
        <v>460</v>
      </c>
      <c r="C38" s="40" t="s">
        <v>461</v>
      </c>
      <c r="D38" s="40" t="s">
        <v>246</v>
      </c>
      <c r="E38" s="40" t="s">
        <v>47</v>
      </c>
      <c r="F38" s="40" t="s">
        <v>52</v>
      </c>
      <c r="G38" s="40"/>
      <c r="H38" s="29"/>
      <c r="I38" s="29">
        <v>1</v>
      </c>
      <c r="J38" s="29"/>
      <c r="K38" s="29"/>
      <c r="L38" s="29"/>
      <c r="M38" s="29">
        <v>1</v>
      </c>
      <c r="N38" s="29"/>
      <c r="O38" s="29"/>
      <c r="P38" s="29"/>
      <c r="Q38" s="29">
        <v>2</v>
      </c>
      <c r="R38" s="29">
        <v>1</v>
      </c>
      <c r="S38" s="30" t="e">
        <f>((G38*#REF!)+(H38*#REF!)+(I38*#REF!)+(R38*#REF!)+(J38*#REF!)+(K38*#REF!)+(L38*#REF!)+(M38*#REF!)+(N38*#REF!)+(O38*#REF!)+(P38*#REF!)+(Q38*#REF!))</f>
        <v>#REF!</v>
      </c>
      <c r="T38" s="29">
        <v>1</v>
      </c>
      <c r="U38" s="29">
        <v>0</v>
      </c>
      <c r="V38" s="28" t="s">
        <v>247</v>
      </c>
      <c r="W38" s="31" t="s">
        <v>462</v>
      </c>
      <c r="X38" s="37"/>
      <c r="Y38" s="33"/>
      <c r="Z38" s="33"/>
    </row>
    <row r="39" spans="1:26" x14ac:dyDescent="0.25">
      <c r="A39" s="5"/>
      <c r="B39" s="34" t="s">
        <v>442</v>
      </c>
      <c r="C39" s="39" t="s">
        <v>443</v>
      </c>
      <c r="D39" s="39" t="s">
        <v>246</v>
      </c>
      <c r="E39" s="39" t="s">
        <v>10</v>
      </c>
      <c r="F39" s="39" t="s">
        <v>52</v>
      </c>
      <c r="G39" s="39"/>
      <c r="H39" s="35"/>
      <c r="I39" s="35"/>
      <c r="J39" s="35"/>
      <c r="K39" s="35"/>
      <c r="L39" s="35"/>
      <c r="M39" s="35"/>
      <c r="N39" s="35"/>
      <c r="O39" s="35"/>
      <c r="P39" s="35"/>
      <c r="Q39" s="35">
        <v>1</v>
      </c>
      <c r="R39" s="29">
        <v>1</v>
      </c>
      <c r="S39" s="30" t="e">
        <f>((G39*#REF!)+(H39*#REF!)+(I39*#REF!)+(R39*#REF!)+(J39*#REF!)+(K39*#REF!)+(L39*#REF!)+(M39*#REF!)+(N39*#REF!)+(O39*#REF!)+(P39*#REF!)+(Q39*#REF!))</f>
        <v>#REF!</v>
      </c>
      <c r="T39" s="29">
        <v>1</v>
      </c>
      <c r="U39" s="35">
        <v>0</v>
      </c>
      <c r="V39" s="34" t="s">
        <v>247</v>
      </c>
      <c r="W39" s="36" t="s">
        <v>444</v>
      </c>
      <c r="X39" s="37"/>
      <c r="Y39" s="38"/>
      <c r="Z39" s="38"/>
    </row>
    <row r="40" spans="1:26" x14ac:dyDescent="0.25">
      <c r="A40" s="4"/>
      <c r="B40" s="28" t="s">
        <v>409</v>
      </c>
      <c r="C40" s="40" t="s">
        <v>410</v>
      </c>
      <c r="D40" s="40" t="s">
        <v>246</v>
      </c>
      <c r="E40" s="40" t="s">
        <v>10</v>
      </c>
      <c r="F40" s="40" t="s">
        <v>52</v>
      </c>
      <c r="G40" s="40"/>
      <c r="H40" s="29"/>
      <c r="I40" s="29"/>
      <c r="J40" s="29"/>
      <c r="K40" s="29"/>
      <c r="L40" s="29"/>
      <c r="M40" s="29"/>
      <c r="N40" s="29"/>
      <c r="O40" s="29"/>
      <c r="P40" s="29"/>
      <c r="Q40" s="29">
        <v>1</v>
      </c>
      <c r="R40" s="29">
        <v>1</v>
      </c>
      <c r="S40" s="30" t="e">
        <f>((G40*#REF!)+(H40*#REF!)+(I40*#REF!)+(R40*#REF!)+(J40*#REF!)+(K40*#REF!)+(L40*#REF!)+(M40*#REF!)+(N40*#REF!)+(O40*#REF!)+(P40*#REF!)+(Q40*#REF!))</f>
        <v>#REF!</v>
      </c>
      <c r="T40" s="29">
        <v>1</v>
      </c>
      <c r="U40" s="29">
        <v>0</v>
      </c>
      <c r="V40" s="28" t="s">
        <v>247</v>
      </c>
      <c r="W40" s="31" t="s">
        <v>411</v>
      </c>
      <c r="X40" s="32"/>
      <c r="Y40" s="33"/>
      <c r="Z40" s="33"/>
    </row>
    <row r="41" spans="1:26" x14ac:dyDescent="0.25">
      <c r="A41" s="5"/>
      <c r="B41" s="34" t="s">
        <v>332</v>
      </c>
      <c r="C41" s="39" t="s">
        <v>333</v>
      </c>
      <c r="D41" s="39" t="s">
        <v>246</v>
      </c>
      <c r="E41" s="39" t="s">
        <v>10</v>
      </c>
      <c r="F41" s="39" t="s">
        <v>52</v>
      </c>
      <c r="G41" s="39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29">
        <v>1</v>
      </c>
      <c r="S41" s="30" t="e">
        <f>((G41*#REF!)+(H41*#REF!)+(I41*#REF!)+(R41*#REF!)+(J41*#REF!)+(K41*#REF!)+(L41*#REF!)+(M41*#REF!)+(N41*#REF!)+(O41*#REF!)+(P41*#REF!)+(Q41*#REF!))</f>
        <v>#REF!</v>
      </c>
      <c r="T41" s="29">
        <v>1</v>
      </c>
      <c r="U41" s="35">
        <v>0</v>
      </c>
      <c r="V41" s="34" t="s">
        <v>247</v>
      </c>
      <c r="W41" s="36" t="s">
        <v>334</v>
      </c>
      <c r="X41" s="37"/>
      <c r="Y41" s="38"/>
      <c r="Z41" s="38"/>
    </row>
    <row r="42" spans="1:26" x14ac:dyDescent="0.25">
      <c r="A42" s="4"/>
      <c r="B42" s="28" t="s">
        <v>244</v>
      </c>
      <c r="C42" s="40" t="s">
        <v>245</v>
      </c>
      <c r="D42" s="40" t="s">
        <v>246</v>
      </c>
      <c r="E42" s="40" t="s">
        <v>10</v>
      </c>
      <c r="F42" s="40" t="s">
        <v>52</v>
      </c>
      <c r="G42" s="40"/>
      <c r="H42" s="29"/>
      <c r="I42" s="29"/>
      <c r="J42" s="29"/>
      <c r="K42" s="29"/>
      <c r="L42" s="29"/>
      <c r="M42" s="29">
        <v>1</v>
      </c>
      <c r="N42" s="29"/>
      <c r="O42" s="29"/>
      <c r="P42" s="29"/>
      <c r="Q42" s="29">
        <v>1</v>
      </c>
      <c r="R42" s="29">
        <v>1</v>
      </c>
      <c r="S42" s="30" t="e">
        <f>((G42*#REF!)+(H42*#REF!)+(I42*#REF!)+(R42*#REF!)+(J42*#REF!)+(K42*#REF!)+(L42*#REF!)+(M42*#REF!)+(N42*#REF!)+(O42*#REF!)+(P42*#REF!)+(Q42*#REF!))</f>
        <v>#REF!</v>
      </c>
      <c r="T42" s="29">
        <v>1</v>
      </c>
      <c r="U42" s="29">
        <v>0</v>
      </c>
      <c r="V42" s="28" t="s">
        <v>247</v>
      </c>
      <c r="W42" s="31" t="s">
        <v>248</v>
      </c>
      <c r="X42" s="32"/>
      <c r="Y42" s="33"/>
      <c r="Z42" s="33"/>
    </row>
    <row r="43" spans="1:26" x14ac:dyDescent="0.25">
      <c r="A43" s="5"/>
      <c r="B43" s="34" t="s">
        <v>1637</v>
      </c>
      <c r="C43" s="39" t="s">
        <v>1638</v>
      </c>
      <c r="D43" s="39" t="s">
        <v>246</v>
      </c>
      <c r="E43" s="39" t="s">
        <v>47</v>
      </c>
      <c r="F43" s="39" t="s">
        <v>61</v>
      </c>
      <c r="G43" s="39"/>
      <c r="H43" s="35"/>
      <c r="I43" s="35">
        <v>1</v>
      </c>
      <c r="J43" s="35"/>
      <c r="K43" s="35"/>
      <c r="L43" s="35"/>
      <c r="M43" s="35"/>
      <c r="N43" s="35"/>
      <c r="O43" s="35"/>
      <c r="P43" s="35"/>
      <c r="Q43" s="35"/>
      <c r="R43" s="35">
        <v>1</v>
      </c>
      <c r="S43" s="30" t="e">
        <f>((G43*#REF!)+(H43*#REF!)+(I43*#REF!)+(R43*#REF!)+(J43*#REF!)+(K43*#REF!)+(L43*#REF!)+(M43*#REF!)+(N43*#REF!)+(O43*#REF!)+(P43*#REF!)+(Q43*#REF!))</f>
        <v>#REF!</v>
      </c>
      <c r="T43" s="29">
        <v>1</v>
      </c>
      <c r="U43" s="35">
        <v>0</v>
      </c>
      <c r="V43" s="34" t="s">
        <v>830</v>
      </c>
      <c r="W43" s="36" t="s">
        <v>1639</v>
      </c>
      <c r="X43" s="37"/>
      <c r="Y43" s="38"/>
      <c r="Z43" s="38"/>
    </row>
    <row r="44" spans="1:26" x14ac:dyDescent="0.25">
      <c r="A44" s="4"/>
      <c r="B44" s="28" t="s">
        <v>550</v>
      </c>
      <c r="C44" s="40" t="s">
        <v>551</v>
      </c>
      <c r="D44" s="40" t="s">
        <v>246</v>
      </c>
      <c r="E44" s="40" t="s">
        <v>47</v>
      </c>
      <c r="F44" s="40" t="s">
        <v>61</v>
      </c>
      <c r="G44" s="40"/>
      <c r="H44" s="29"/>
      <c r="I44" s="29">
        <v>1</v>
      </c>
      <c r="J44" s="29"/>
      <c r="K44" s="29"/>
      <c r="L44" s="29"/>
      <c r="M44" s="29"/>
      <c r="N44" s="29"/>
      <c r="O44" s="29"/>
      <c r="P44" s="29"/>
      <c r="Q44" s="29"/>
      <c r="R44" s="29">
        <v>1</v>
      </c>
      <c r="S44" s="30" t="e">
        <f>((G44*#REF!)+(H44*#REF!)+(I44*#REF!)+(R44*#REF!)+(J44*#REF!)+(K44*#REF!)+(L44*#REF!)+(M44*#REF!)+(N44*#REF!)+(O44*#REF!)+(P44*#REF!)+(Q44*#REF!))</f>
        <v>#REF!</v>
      </c>
      <c r="T44" s="29">
        <v>1</v>
      </c>
      <c r="U44" s="29">
        <v>0</v>
      </c>
      <c r="V44" s="28" t="s">
        <v>247</v>
      </c>
      <c r="W44" s="31" t="s">
        <v>552</v>
      </c>
      <c r="X44" s="32"/>
      <c r="Y44" s="33"/>
      <c r="Z44" s="33"/>
    </row>
  </sheetData>
  <autoFilter ref="A1:Z44" xr:uid="{00000000-0009-0000-0000-00000A000000}">
    <filterColumn colId="6" showButton="0"/>
    <filterColumn colId="9" showButton="0"/>
    <filterColumn colId="10" showButton="0"/>
    <filterColumn colId="12" showButton="0"/>
    <filterColumn colId="14" showButton="0"/>
    <filterColumn colId="15" showButton="0"/>
    <filterColumn colId="19" showButton="0"/>
  </autoFilter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X73"/>
  <sheetViews>
    <sheetView zoomScale="84" zoomScaleNormal="84" workbookViewId="0">
      <selection activeCell="G1" sqref="G1:H1"/>
    </sheetView>
  </sheetViews>
  <sheetFormatPr defaultRowHeight="15" x14ac:dyDescent="0.25"/>
  <cols>
    <col min="2" max="2" width="13.5703125" bestFit="1" customWidth="1"/>
    <col min="3" max="3" width="36.28515625" customWidth="1"/>
    <col min="4" max="4" width="12.7109375" customWidth="1"/>
    <col min="5" max="6" width="9.140625" customWidth="1"/>
    <col min="7" max="8" width="12.7109375" style="6" bestFit="1" customWidth="1"/>
    <col min="9" max="9" width="14.42578125" style="6" bestFit="1" customWidth="1"/>
    <col min="10" max="10" width="12.7109375" style="6" bestFit="1" customWidth="1"/>
    <col min="11" max="11" width="11.5703125" style="6" bestFit="1" customWidth="1"/>
    <col min="12" max="12" width="11.28515625" style="6" customWidth="1"/>
    <col min="13" max="13" width="11.5703125" style="6" customWidth="1"/>
    <col min="14" max="14" width="12.140625" style="6" customWidth="1"/>
    <col min="15" max="16" width="17" style="6" customWidth="1"/>
    <col min="17" max="19" width="12.140625" style="6" customWidth="1"/>
    <col min="20" max="20" width="18.42578125" style="12" customWidth="1"/>
    <col min="21" max="22" width="10.85546875" style="12" bestFit="1" customWidth="1"/>
    <col min="23" max="23" width="11.5703125" bestFit="1" customWidth="1"/>
    <col min="24" max="24" width="179" bestFit="1" customWidth="1"/>
  </cols>
  <sheetData>
    <row r="1" spans="1:24" ht="15" customHeight="1" x14ac:dyDescent="0.25">
      <c r="A1" s="87" t="s">
        <v>0</v>
      </c>
      <c r="B1" s="87" t="s">
        <v>1</v>
      </c>
      <c r="C1" s="87" t="s">
        <v>2</v>
      </c>
      <c r="D1" s="86" t="s">
        <v>3</v>
      </c>
      <c r="E1" s="86" t="s">
        <v>4</v>
      </c>
      <c r="F1" s="86" t="s">
        <v>5</v>
      </c>
      <c r="G1" s="87" t="s">
        <v>3786</v>
      </c>
      <c r="H1" s="87" t="s">
        <v>3707</v>
      </c>
      <c r="I1" s="87" t="s">
        <v>3776</v>
      </c>
      <c r="J1" s="87" t="s">
        <v>3777</v>
      </c>
      <c r="K1" s="87" t="s">
        <v>3778</v>
      </c>
      <c r="L1" s="87" t="s">
        <v>3793</v>
      </c>
      <c r="M1" s="87" t="s">
        <v>3794</v>
      </c>
      <c r="N1" s="87" t="s">
        <v>3782</v>
      </c>
      <c r="O1" s="87" t="s">
        <v>3783</v>
      </c>
      <c r="P1" s="87" t="s">
        <v>3784</v>
      </c>
      <c r="Q1" s="87" t="s">
        <v>3701</v>
      </c>
      <c r="R1" s="87"/>
      <c r="S1" s="87"/>
      <c r="T1" s="86" t="s">
        <v>3722</v>
      </c>
      <c r="U1" s="87" t="s">
        <v>3719</v>
      </c>
      <c r="V1" s="87"/>
      <c r="W1" s="87" t="s">
        <v>6</v>
      </c>
      <c r="X1" s="87" t="s">
        <v>3709</v>
      </c>
    </row>
    <row r="2" spans="1:24" x14ac:dyDescent="0.25">
      <c r="A2" s="4">
        <v>1</v>
      </c>
      <c r="B2" s="2" t="s">
        <v>1783</v>
      </c>
      <c r="C2" s="2" t="s">
        <v>1784</v>
      </c>
      <c r="D2" s="2" t="s">
        <v>60</v>
      </c>
      <c r="E2" s="2" t="s">
        <v>47</v>
      </c>
      <c r="F2" s="2" t="s">
        <v>11</v>
      </c>
      <c r="G2" s="4"/>
      <c r="H2" s="4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22" t="e">
        <f>(G2*#REF!)+(H2*#REF!)+(I2*#REF!)+(J2*#REF!)+(K2*#REF!)+(L2*#REF!)+(M2*#REF!)+(N2*#REF!)+(O2*#REF!)+(P2*#REF!)+(Q2*#REF!)+(R2*#REF!)+(S2*#REF!)</f>
        <v>#REF!</v>
      </c>
      <c r="U2" s="4">
        <v>1</v>
      </c>
      <c r="V2" s="4">
        <v>0</v>
      </c>
      <c r="W2" s="2" t="s">
        <v>121</v>
      </c>
      <c r="X2" s="2" t="s">
        <v>1785</v>
      </c>
    </row>
    <row r="3" spans="1:24" x14ac:dyDescent="0.25">
      <c r="A3" s="5">
        <v>2</v>
      </c>
      <c r="B3" s="3" t="s">
        <v>64</v>
      </c>
      <c r="C3" s="3" t="s">
        <v>65</v>
      </c>
      <c r="D3" s="3" t="s">
        <v>60</v>
      </c>
      <c r="E3" s="3" t="s">
        <v>51</v>
      </c>
      <c r="F3" s="3" t="s">
        <v>11</v>
      </c>
      <c r="G3" s="5"/>
      <c r="H3" s="5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2" t="e">
        <f>(G3*#REF!)+(H3*#REF!)+(I3*#REF!)+(J3*#REF!)+(K3*#REF!)+(L3*#REF!)+(M3*#REF!)+(N3*#REF!)+(O3*#REF!)+(P3*#REF!)+(Q3*#REF!)+(R3*#REF!)+(S3*#REF!)</f>
        <v>#REF!</v>
      </c>
      <c r="U3" s="5">
        <v>1</v>
      </c>
      <c r="V3" s="5">
        <v>0</v>
      </c>
      <c r="W3" s="3" t="s">
        <v>62</v>
      </c>
      <c r="X3" s="3" t="s">
        <v>66</v>
      </c>
    </row>
    <row r="4" spans="1:24" x14ac:dyDescent="0.25">
      <c r="A4" s="4">
        <v>3</v>
      </c>
      <c r="B4" s="2" t="s">
        <v>76</v>
      </c>
      <c r="C4" s="2" t="s">
        <v>77</v>
      </c>
      <c r="D4" s="2" t="s">
        <v>60</v>
      </c>
      <c r="E4" s="2" t="s">
        <v>47</v>
      </c>
      <c r="F4" s="2" t="s">
        <v>11</v>
      </c>
      <c r="G4" s="4"/>
      <c r="H4" s="4">
        <v>1</v>
      </c>
      <c r="I4" s="4"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22" t="e">
        <f>(G4*#REF!)+(H4*#REF!)+(I4*#REF!)+(J4*#REF!)+(K4*#REF!)+(L4*#REF!)+(M4*#REF!)+(N4*#REF!)+(O4*#REF!)+(P4*#REF!)+(Q4*#REF!)+(R4*#REF!)+(S4*#REF!)</f>
        <v>#REF!</v>
      </c>
      <c r="U4" s="4">
        <v>1</v>
      </c>
      <c r="V4" s="4">
        <v>0</v>
      </c>
      <c r="W4" s="2" t="s">
        <v>62</v>
      </c>
      <c r="X4" s="2" t="s">
        <v>78</v>
      </c>
    </row>
    <row r="5" spans="1:24" x14ac:dyDescent="0.25">
      <c r="A5" s="5">
        <v>4</v>
      </c>
      <c r="B5" s="3" t="s">
        <v>79</v>
      </c>
      <c r="C5" s="3" t="s">
        <v>80</v>
      </c>
      <c r="D5" s="3" t="s">
        <v>60</v>
      </c>
      <c r="E5" s="3" t="s">
        <v>47</v>
      </c>
      <c r="F5" s="3" t="s">
        <v>11</v>
      </c>
      <c r="G5" s="5"/>
      <c r="H5" s="5">
        <v>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22" t="e">
        <f>(G5*#REF!)+(H5*#REF!)+(I5*#REF!)+(J5*#REF!)+(K5*#REF!)+(L5*#REF!)+(M5*#REF!)+(N5*#REF!)+(O5*#REF!)+(P5*#REF!)+(Q5*#REF!)+(R5*#REF!)+(S5*#REF!)</f>
        <v>#REF!</v>
      </c>
      <c r="U5" s="5">
        <v>1</v>
      </c>
      <c r="V5" s="5">
        <v>0</v>
      </c>
      <c r="W5" s="3" t="s">
        <v>62</v>
      </c>
      <c r="X5" s="3" t="s">
        <v>81</v>
      </c>
    </row>
    <row r="6" spans="1:24" x14ac:dyDescent="0.25">
      <c r="A6" s="4">
        <v>5</v>
      </c>
      <c r="B6" s="2" t="s">
        <v>85</v>
      </c>
      <c r="C6" s="2" t="s">
        <v>86</v>
      </c>
      <c r="D6" s="2" t="s">
        <v>60</v>
      </c>
      <c r="E6" s="2" t="s">
        <v>10</v>
      </c>
      <c r="F6" s="2" t="s">
        <v>11</v>
      </c>
      <c r="G6" s="4"/>
      <c r="H6" s="4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22" t="e">
        <f>(G6*#REF!)+(H6*#REF!)+(I6*#REF!)+(J6*#REF!)+(K6*#REF!)+(L6*#REF!)+(M6*#REF!)+(N6*#REF!)+(O6*#REF!)+(P6*#REF!)+(Q6*#REF!)+(R6*#REF!)+(S6*#REF!)</f>
        <v>#REF!</v>
      </c>
      <c r="U6" s="4">
        <v>1</v>
      </c>
      <c r="V6" s="4">
        <v>0</v>
      </c>
      <c r="W6" s="2" t="s">
        <v>87</v>
      </c>
      <c r="X6" s="2" t="s">
        <v>88</v>
      </c>
    </row>
    <row r="7" spans="1:24" x14ac:dyDescent="0.25">
      <c r="A7" s="5">
        <v>6</v>
      </c>
      <c r="B7" s="3" t="s">
        <v>92</v>
      </c>
      <c r="C7" s="3" t="s">
        <v>93</v>
      </c>
      <c r="D7" s="3" t="s">
        <v>60</v>
      </c>
      <c r="E7" s="3" t="s">
        <v>47</v>
      </c>
      <c r="F7" s="3" t="s">
        <v>11</v>
      </c>
      <c r="G7" s="5"/>
      <c r="H7" s="5"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2" t="e">
        <f>(G7*#REF!)+(H7*#REF!)+(I7*#REF!)+(J7*#REF!)+(K7*#REF!)+(L7*#REF!)+(M7*#REF!)+(N7*#REF!)+(O7*#REF!)+(P7*#REF!)+(Q7*#REF!)+(R7*#REF!)+(S7*#REF!)</f>
        <v>#REF!</v>
      </c>
      <c r="U7" s="5">
        <v>1</v>
      </c>
      <c r="V7" s="5">
        <v>0</v>
      </c>
      <c r="W7" s="3" t="s">
        <v>62</v>
      </c>
      <c r="X7" s="3" t="s">
        <v>94</v>
      </c>
    </row>
    <row r="8" spans="1:24" x14ac:dyDescent="0.25">
      <c r="A8" s="4">
        <v>7</v>
      </c>
      <c r="B8" s="2" t="s">
        <v>95</v>
      </c>
      <c r="C8" s="2" t="s">
        <v>96</v>
      </c>
      <c r="D8" s="2" t="s">
        <v>60</v>
      </c>
      <c r="E8" s="2" t="s">
        <v>47</v>
      </c>
      <c r="F8" s="2" t="s">
        <v>11</v>
      </c>
      <c r="G8" s="4"/>
      <c r="H8" s="4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22" t="e">
        <f>(G8*#REF!)+(H8*#REF!)+(I8*#REF!)+(J8*#REF!)+(K8*#REF!)+(L8*#REF!)+(M8*#REF!)+(N8*#REF!)+(O8*#REF!)+(P8*#REF!)+(Q8*#REF!)+(R8*#REF!)+(S8*#REF!)</f>
        <v>#REF!</v>
      </c>
      <c r="U8" s="4">
        <v>1</v>
      </c>
      <c r="V8" s="4">
        <v>0</v>
      </c>
      <c r="W8" s="2" t="s">
        <v>62</v>
      </c>
      <c r="X8" s="2" t="s">
        <v>97</v>
      </c>
    </row>
    <row r="9" spans="1:24" x14ac:dyDescent="0.25">
      <c r="A9" s="5">
        <v>8</v>
      </c>
      <c r="B9" s="3" t="s">
        <v>98</v>
      </c>
      <c r="C9" s="3" t="s">
        <v>99</v>
      </c>
      <c r="D9" s="3" t="s">
        <v>60</v>
      </c>
      <c r="E9" s="3" t="s">
        <v>47</v>
      </c>
      <c r="F9" s="3" t="s">
        <v>11</v>
      </c>
      <c r="G9" s="5"/>
      <c r="H9" s="5">
        <v>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22" t="e">
        <f>(G9*#REF!)+(H9*#REF!)+(I9*#REF!)+(J9*#REF!)+(K9*#REF!)+(L9*#REF!)+(M9*#REF!)+(N9*#REF!)+(O9*#REF!)+(P9*#REF!)+(Q9*#REF!)+(R9*#REF!)+(S9*#REF!)</f>
        <v>#REF!</v>
      </c>
      <c r="U9" s="5">
        <v>1</v>
      </c>
      <c r="V9" s="5">
        <v>0</v>
      </c>
      <c r="W9" s="3" t="s">
        <v>62</v>
      </c>
      <c r="X9" s="3" t="s">
        <v>100</v>
      </c>
    </row>
    <row r="10" spans="1:24" x14ac:dyDescent="0.25">
      <c r="A10" s="4">
        <v>9</v>
      </c>
      <c r="B10" s="2" t="s">
        <v>101</v>
      </c>
      <c r="C10" s="2" t="s">
        <v>102</v>
      </c>
      <c r="D10" s="2" t="s">
        <v>60</v>
      </c>
      <c r="E10" s="2" t="s">
        <v>47</v>
      </c>
      <c r="F10" s="2" t="s">
        <v>11</v>
      </c>
      <c r="G10" s="4"/>
      <c r="H10" s="4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22" t="e">
        <f>(G10*#REF!)+(H10*#REF!)+(I10*#REF!)+(J10*#REF!)+(K10*#REF!)+(L10*#REF!)+(M10*#REF!)+(N10*#REF!)+(O10*#REF!)+(P10*#REF!)+(Q10*#REF!)+(R10*#REF!)+(S10*#REF!)</f>
        <v>#REF!</v>
      </c>
      <c r="U10" s="4">
        <v>1</v>
      </c>
      <c r="V10" s="4">
        <v>0</v>
      </c>
      <c r="W10" s="2" t="s">
        <v>62</v>
      </c>
      <c r="X10" s="2" t="s">
        <v>103</v>
      </c>
    </row>
    <row r="11" spans="1:24" x14ac:dyDescent="0.25">
      <c r="A11" s="5">
        <v>10</v>
      </c>
      <c r="B11" s="3" t="s">
        <v>104</v>
      </c>
      <c r="C11" s="3" t="s">
        <v>105</v>
      </c>
      <c r="D11" s="3" t="s">
        <v>60</v>
      </c>
      <c r="E11" s="3" t="s">
        <v>47</v>
      </c>
      <c r="F11" s="3" t="s">
        <v>11</v>
      </c>
      <c r="G11" s="5"/>
      <c r="H11" s="5"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22" t="e">
        <f>(G11*#REF!)+(H11*#REF!)+(I11*#REF!)+(J11*#REF!)+(K11*#REF!)+(L11*#REF!)+(M11*#REF!)+(N11*#REF!)+(O11*#REF!)+(P11*#REF!)+(Q11*#REF!)+(R11*#REF!)+(S11*#REF!)</f>
        <v>#REF!</v>
      </c>
      <c r="U11" s="5">
        <v>1</v>
      </c>
      <c r="V11" s="5">
        <v>0</v>
      </c>
      <c r="W11" s="3" t="s">
        <v>62</v>
      </c>
      <c r="X11" s="3" t="s">
        <v>106</v>
      </c>
    </row>
    <row r="12" spans="1:24" x14ac:dyDescent="0.25">
      <c r="A12" s="4">
        <v>11</v>
      </c>
      <c r="B12" s="2" t="s">
        <v>107</v>
      </c>
      <c r="C12" s="2" t="s">
        <v>108</v>
      </c>
      <c r="D12" s="2" t="s">
        <v>60</v>
      </c>
      <c r="E12" s="2" t="s">
        <v>47</v>
      </c>
      <c r="F12" s="2" t="s">
        <v>11</v>
      </c>
      <c r="G12" s="4"/>
      <c r="H12" s="4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2" t="e">
        <f>(G12*#REF!)+(H12*#REF!)+(I12*#REF!)+(J12*#REF!)+(K12*#REF!)+(L12*#REF!)+(M12*#REF!)+(N12*#REF!)+(O12*#REF!)+(P12*#REF!)+(Q12*#REF!)+(R12*#REF!)+(S12*#REF!)</f>
        <v>#REF!</v>
      </c>
      <c r="U12" s="4">
        <v>1</v>
      </c>
      <c r="V12" s="5">
        <v>0</v>
      </c>
      <c r="W12" s="2" t="s">
        <v>62</v>
      </c>
      <c r="X12" s="2" t="s">
        <v>109</v>
      </c>
    </row>
    <row r="13" spans="1:24" x14ac:dyDescent="0.25">
      <c r="A13" s="5">
        <v>12</v>
      </c>
      <c r="B13" s="3" t="s">
        <v>110</v>
      </c>
      <c r="C13" s="3" t="s">
        <v>111</v>
      </c>
      <c r="D13" s="3" t="s">
        <v>60</v>
      </c>
      <c r="E13" s="3" t="s">
        <v>47</v>
      </c>
      <c r="F13" s="3" t="s">
        <v>11</v>
      </c>
      <c r="G13" s="5"/>
      <c r="H13" s="5">
        <v>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22" t="e">
        <f>(G13*#REF!)+(H13*#REF!)+(I13*#REF!)+(J13*#REF!)+(K13*#REF!)+(L13*#REF!)+(M13*#REF!)+(N13*#REF!)+(O13*#REF!)+(P13*#REF!)+(Q13*#REF!)+(R13*#REF!)+(S13*#REF!)</f>
        <v>#REF!</v>
      </c>
      <c r="U13" s="5">
        <v>1</v>
      </c>
      <c r="V13" s="4">
        <v>0</v>
      </c>
      <c r="W13" s="3" t="s">
        <v>62</v>
      </c>
      <c r="X13" s="3" t="s">
        <v>112</v>
      </c>
    </row>
    <row r="14" spans="1:24" x14ac:dyDescent="0.25">
      <c r="A14" s="4">
        <v>13</v>
      </c>
      <c r="B14" s="2" t="s">
        <v>116</v>
      </c>
      <c r="C14" s="2" t="s">
        <v>117</v>
      </c>
      <c r="D14" s="2" t="s">
        <v>60</v>
      </c>
      <c r="E14" s="2" t="s">
        <v>47</v>
      </c>
      <c r="F14" s="2" t="s">
        <v>11</v>
      </c>
      <c r="G14" s="4"/>
      <c r="H14" s="4">
        <v>1</v>
      </c>
      <c r="I14" s="4">
        <v>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22" t="e">
        <f>(G14*#REF!)+(H14*#REF!)+(I14*#REF!)+(J14*#REF!)+(K14*#REF!)+(L14*#REF!)+(M14*#REF!)+(N14*#REF!)+(O14*#REF!)+(P14*#REF!)+(Q14*#REF!)+(R14*#REF!)+(S14*#REF!)</f>
        <v>#REF!</v>
      </c>
      <c r="U14" s="4">
        <v>1</v>
      </c>
      <c r="V14" s="5">
        <v>0</v>
      </c>
      <c r="W14" s="2" t="s">
        <v>62</v>
      </c>
      <c r="X14" s="2" t="s">
        <v>118</v>
      </c>
    </row>
    <row r="15" spans="1:24" x14ac:dyDescent="0.25">
      <c r="A15" s="5">
        <v>14</v>
      </c>
      <c r="B15" s="3" t="s">
        <v>123</v>
      </c>
      <c r="C15" s="3" t="s">
        <v>124</v>
      </c>
      <c r="D15" s="3" t="s">
        <v>60</v>
      </c>
      <c r="E15" s="3" t="s">
        <v>47</v>
      </c>
      <c r="F15" s="3" t="s">
        <v>11</v>
      </c>
      <c r="G15" s="5"/>
      <c r="H15" s="5"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22" t="e">
        <f>(G15*#REF!)+(H15*#REF!)+(I15*#REF!)+(J15*#REF!)+(K15*#REF!)+(L15*#REF!)+(M15*#REF!)+(N15*#REF!)+(O15*#REF!)+(P15*#REF!)+(Q15*#REF!)+(R15*#REF!)+(S15*#REF!)</f>
        <v>#REF!</v>
      </c>
      <c r="U15" s="5">
        <v>1</v>
      </c>
      <c r="V15" s="4">
        <v>0</v>
      </c>
      <c r="W15" s="3" t="s">
        <v>121</v>
      </c>
      <c r="X15" s="3" t="s">
        <v>125</v>
      </c>
    </row>
    <row r="16" spans="1:24" x14ac:dyDescent="0.25">
      <c r="A16" s="4">
        <v>15</v>
      </c>
      <c r="B16" s="2" t="s">
        <v>126</v>
      </c>
      <c r="C16" s="2" t="s">
        <v>127</v>
      </c>
      <c r="D16" s="2" t="s">
        <v>60</v>
      </c>
      <c r="E16" s="2" t="s">
        <v>47</v>
      </c>
      <c r="F16" s="2" t="s">
        <v>11</v>
      </c>
      <c r="G16" s="4"/>
      <c r="H16" s="4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22" t="e">
        <f>(G16*#REF!)+(H16*#REF!)+(I16*#REF!)+(J16*#REF!)+(K16*#REF!)+(L16*#REF!)+(M16*#REF!)+(N16*#REF!)+(O16*#REF!)+(P16*#REF!)+(Q16*#REF!)+(R16*#REF!)+(S16*#REF!)</f>
        <v>#REF!</v>
      </c>
      <c r="U16" s="4">
        <v>1</v>
      </c>
      <c r="V16" s="5">
        <v>0</v>
      </c>
      <c r="W16" s="2" t="s">
        <v>121</v>
      </c>
      <c r="X16" s="2" t="s">
        <v>128</v>
      </c>
    </row>
    <row r="17" spans="1:24" x14ac:dyDescent="0.25">
      <c r="A17" s="5">
        <v>16</v>
      </c>
      <c r="B17" s="3" t="s">
        <v>129</v>
      </c>
      <c r="C17" s="3" t="s">
        <v>130</v>
      </c>
      <c r="D17" s="3" t="s">
        <v>60</v>
      </c>
      <c r="E17" s="3" t="s">
        <v>47</v>
      </c>
      <c r="F17" s="3" t="s">
        <v>11</v>
      </c>
      <c r="G17" s="5"/>
      <c r="H17" s="5"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2" t="e">
        <f>(G17*#REF!)+(H17*#REF!)+(I17*#REF!)+(J17*#REF!)+(K17*#REF!)+(L17*#REF!)+(M17*#REF!)+(N17*#REF!)+(O17*#REF!)+(P17*#REF!)+(Q17*#REF!)+(R17*#REF!)+(S17*#REF!)</f>
        <v>#REF!</v>
      </c>
      <c r="U17" s="5">
        <v>1</v>
      </c>
      <c r="V17" s="4">
        <v>0</v>
      </c>
      <c r="W17" s="3" t="s">
        <v>121</v>
      </c>
      <c r="X17" s="3" t="s">
        <v>131</v>
      </c>
    </row>
    <row r="18" spans="1:24" x14ac:dyDescent="0.25">
      <c r="A18" s="4">
        <v>17</v>
      </c>
      <c r="B18" s="2" t="s">
        <v>132</v>
      </c>
      <c r="C18" s="2" t="s">
        <v>133</v>
      </c>
      <c r="D18" s="2" t="s">
        <v>60</v>
      </c>
      <c r="E18" s="2" t="s">
        <v>47</v>
      </c>
      <c r="F18" s="2" t="s">
        <v>11</v>
      </c>
      <c r="G18" s="4"/>
      <c r="H18" s="4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2" t="e">
        <f>(G18*#REF!)+(H18*#REF!)+(I18*#REF!)+(J18*#REF!)+(K18*#REF!)+(L18*#REF!)+(M18*#REF!)+(N18*#REF!)+(O18*#REF!)+(P18*#REF!)+(Q18*#REF!)+(R18*#REF!)+(S18*#REF!)</f>
        <v>#REF!</v>
      </c>
      <c r="U18" s="4">
        <v>1</v>
      </c>
      <c r="V18" s="5">
        <v>0</v>
      </c>
      <c r="W18" s="2" t="s">
        <v>121</v>
      </c>
      <c r="X18" s="2" t="s">
        <v>134</v>
      </c>
    </row>
    <row r="19" spans="1:24" x14ac:dyDescent="0.25">
      <c r="A19" s="5">
        <v>18</v>
      </c>
      <c r="B19" s="3" t="s">
        <v>155</v>
      </c>
      <c r="C19" s="3" t="s">
        <v>156</v>
      </c>
      <c r="D19" s="3" t="s">
        <v>60</v>
      </c>
      <c r="E19" s="3" t="s">
        <v>47</v>
      </c>
      <c r="F19" s="3" t="s">
        <v>11</v>
      </c>
      <c r="G19" s="5"/>
      <c r="H19" s="5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22" t="e">
        <f>(G19*#REF!)+(H19*#REF!)+(I19*#REF!)+(J19*#REF!)+(K19*#REF!)+(L19*#REF!)+(M19*#REF!)+(N19*#REF!)+(O19*#REF!)+(P19*#REF!)+(Q19*#REF!)+(R19*#REF!)+(S19*#REF!)</f>
        <v>#REF!</v>
      </c>
      <c r="U19" s="5">
        <v>1</v>
      </c>
      <c r="V19" s="4">
        <v>0</v>
      </c>
      <c r="W19" s="3" t="s">
        <v>150</v>
      </c>
      <c r="X19" s="3" t="s">
        <v>157</v>
      </c>
    </row>
    <row r="20" spans="1:24" x14ac:dyDescent="0.25">
      <c r="A20" s="4">
        <v>19</v>
      </c>
      <c r="B20" s="2" t="s">
        <v>158</v>
      </c>
      <c r="C20" s="2" t="s">
        <v>159</v>
      </c>
      <c r="D20" s="2" t="s">
        <v>60</v>
      </c>
      <c r="E20" s="2" t="s">
        <v>47</v>
      </c>
      <c r="F20" s="2" t="s">
        <v>11</v>
      </c>
      <c r="G20" s="4"/>
      <c r="H20" s="4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2" t="e">
        <f>(G20*#REF!)+(H20*#REF!)+(I20*#REF!)+(J20*#REF!)+(K20*#REF!)+(L20*#REF!)+(M20*#REF!)+(N20*#REF!)+(O20*#REF!)+(P20*#REF!)+(Q20*#REF!)+(R20*#REF!)+(S20*#REF!)</f>
        <v>#REF!</v>
      </c>
      <c r="U20" s="4">
        <v>1</v>
      </c>
      <c r="V20" s="5">
        <v>0</v>
      </c>
      <c r="W20" s="2" t="s">
        <v>150</v>
      </c>
      <c r="X20" s="2" t="s">
        <v>160</v>
      </c>
    </row>
    <row r="21" spans="1:24" x14ac:dyDescent="0.25">
      <c r="A21" s="5">
        <v>20</v>
      </c>
      <c r="B21" s="3" t="s">
        <v>164</v>
      </c>
      <c r="C21" s="3" t="s">
        <v>165</v>
      </c>
      <c r="D21" s="3" t="s">
        <v>60</v>
      </c>
      <c r="E21" s="3" t="s">
        <v>47</v>
      </c>
      <c r="F21" s="3" t="s">
        <v>11</v>
      </c>
      <c r="G21" s="5"/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22" t="e">
        <f>(G21*#REF!)+(H21*#REF!)+(I21*#REF!)+(J21*#REF!)+(K21*#REF!)+(L21*#REF!)+(M21*#REF!)+(N21*#REF!)+(O21*#REF!)+(P21*#REF!)+(Q21*#REF!)+(R21*#REF!)+(S21*#REF!)</f>
        <v>#REF!</v>
      </c>
      <c r="U21" s="5">
        <v>1</v>
      </c>
      <c r="V21" s="5">
        <v>0</v>
      </c>
      <c r="W21" s="3" t="s">
        <v>150</v>
      </c>
      <c r="X21" s="3" t="s">
        <v>166</v>
      </c>
    </row>
    <row r="22" spans="1:24" x14ac:dyDescent="0.25">
      <c r="A22" s="4">
        <v>21</v>
      </c>
      <c r="B22" s="2" t="s">
        <v>170</v>
      </c>
      <c r="C22" s="2" t="s">
        <v>171</v>
      </c>
      <c r="D22" s="2" t="s">
        <v>60</v>
      </c>
      <c r="E22" s="2" t="s">
        <v>47</v>
      </c>
      <c r="F22" s="2" t="s">
        <v>11</v>
      </c>
      <c r="G22" s="4"/>
      <c r="H22" s="4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22" t="e">
        <f>(G22*#REF!)+(H22*#REF!)+(I22*#REF!)+(J22*#REF!)+(K22*#REF!)+(L22*#REF!)+(M22*#REF!)+(N22*#REF!)+(O22*#REF!)+(P22*#REF!)+(Q22*#REF!)+(R22*#REF!)+(S22*#REF!)</f>
        <v>#REF!</v>
      </c>
      <c r="U22" s="4">
        <v>1</v>
      </c>
      <c r="V22" s="4">
        <v>0</v>
      </c>
      <c r="W22" s="2" t="s">
        <v>150</v>
      </c>
      <c r="X22" s="2" t="s">
        <v>172</v>
      </c>
    </row>
    <row r="23" spans="1:24" x14ac:dyDescent="0.25">
      <c r="A23" s="5">
        <v>22</v>
      </c>
      <c r="B23" s="3" t="s">
        <v>173</v>
      </c>
      <c r="C23" s="3" t="s">
        <v>174</v>
      </c>
      <c r="D23" s="3" t="s">
        <v>60</v>
      </c>
      <c r="E23" s="3" t="s">
        <v>47</v>
      </c>
      <c r="F23" s="3" t="s">
        <v>11</v>
      </c>
      <c r="G23" s="5"/>
      <c r="H23" s="5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2" t="e">
        <f>(G23*#REF!)+(H23*#REF!)+(I23*#REF!)+(J23*#REF!)+(K23*#REF!)+(L23*#REF!)+(M23*#REF!)+(N23*#REF!)+(O23*#REF!)+(P23*#REF!)+(Q23*#REF!)+(R23*#REF!)+(S23*#REF!)</f>
        <v>#REF!</v>
      </c>
      <c r="U23" s="5">
        <v>1</v>
      </c>
      <c r="V23" s="5">
        <v>0</v>
      </c>
      <c r="W23" s="3" t="s">
        <v>175</v>
      </c>
      <c r="X23" s="3" t="s">
        <v>176</v>
      </c>
    </row>
    <row r="24" spans="1:24" x14ac:dyDescent="0.25">
      <c r="A24" s="4">
        <v>23</v>
      </c>
      <c r="B24" s="2" t="s">
        <v>177</v>
      </c>
      <c r="C24" s="2" t="s">
        <v>178</v>
      </c>
      <c r="D24" s="2" t="s">
        <v>60</v>
      </c>
      <c r="E24" s="2" t="s">
        <v>47</v>
      </c>
      <c r="F24" s="2" t="s">
        <v>11</v>
      </c>
      <c r="G24" s="4"/>
      <c r="H24" s="4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2" t="e">
        <f>(G24*#REF!)+(H24*#REF!)+(I24*#REF!)+(J24*#REF!)+(K24*#REF!)+(L24*#REF!)+(M24*#REF!)+(N24*#REF!)+(O24*#REF!)+(P24*#REF!)+(Q24*#REF!)+(R24*#REF!)+(S24*#REF!)</f>
        <v>#REF!</v>
      </c>
      <c r="U24" s="4">
        <v>1</v>
      </c>
      <c r="V24" s="4">
        <v>0</v>
      </c>
      <c r="W24" s="2" t="s">
        <v>175</v>
      </c>
      <c r="X24" s="2" t="s">
        <v>179</v>
      </c>
    </row>
    <row r="25" spans="1:24" x14ac:dyDescent="0.25">
      <c r="A25" s="5">
        <v>24</v>
      </c>
      <c r="B25" s="3" t="s">
        <v>180</v>
      </c>
      <c r="C25" s="3" t="s">
        <v>181</v>
      </c>
      <c r="D25" s="3" t="s">
        <v>60</v>
      </c>
      <c r="E25" s="3" t="s">
        <v>47</v>
      </c>
      <c r="F25" s="3" t="s">
        <v>11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22" t="e">
        <f>(G25*#REF!)+(H25*#REF!)+(I25*#REF!)+(J25*#REF!)+(K25*#REF!)+(L25*#REF!)+(M25*#REF!)+(N25*#REF!)+(O25*#REF!)+(P25*#REF!)+(Q25*#REF!)+(R25*#REF!)+(S25*#REF!)</f>
        <v>#REF!</v>
      </c>
      <c r="U25" s="5">
        <v>1</v>
      </c>
      <c r="V25" s="5">
        <v>0</v>
      </c>
      <c r="W25" s="3" t="s">
        <v>175</v>
      </c>
      <c r="X25" s="3" t="s">
        <v>182</v>
      </c>
    </row>
    <row r="26" spans="1:24" x14ac:dyDescent="0.25">
      <c r="A26" s="4">
        <v>25</v>
      </c>
      <c r="B26" s="2" t="s">
        <v>183</v>
      </c>
      <c r="C26" s="2" t="s">
        <v>184</v>
      </c>
      <c r="D26" s="2" t="s">
        <v>60</v>
      </c>
      <c r="E26" s="2" t="s">
        <v>34</v>
      </c>
      <c r="F26" s="2" t="s">
        <v>11</v>
      </c>
      <c r="G26" s="4"/>
      <c r="H26" s="4"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2" t="e">
        <f>(G26*#REF!)+(H26*#REF!)+(I26*#REF!)+(J26*#REF!)+(K26*#REF!)+(L26*#REF!)+(M26*#REF!)+(N26*#REF!)+(O26*#REF!)+(P26*#REF!)+(Q26*#REF!)+(R26*#REF!)+(S26*#REF!)</f>
        <v>#REF!</v>
      </c>
      <c r="U26" s="4">
        <v>1</v>
      </c>
      <c r="V26" s="4">
        <v>0</v>
      </c>
      <c r="W26" s="2" t="s">
        <v>185</v>
      </c>
      <c r="X26" s="2" t="s">
        <v>186</v>
      </c>
    </row>
    <row r="27" spans="1:24" x14ac:dyDescent="0.25">
      <c r="A27" s="5">
        <v>26</v>
      </c>
      <c r="B27" s="3" t="s">
        <v>187</v>
      </c>
      <c r="C27" s="3" t="s">
        <v>188</v>
      </c>
      <c r="D27" s="3" t="s">
        <v>60</v>
      </c>
      <c r="E27" s="3" t="s">
        <v>10</v>
      </c>
      <c r="F27" s="3" t="s">
        <v>11</v>
      </c>
      <c r="G27" s="5"/>
      <c r="H27" s="5">
        <v>1</v>
      </c>
      <c r="I27" s="5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22" t="e">
        <f>(G27*#REF!)+(H27*#REF!)+(I27*#REF!)+(J27*#REF!)+(K27*#REF!)+(L27*#REF!)+(M27*#REF!)+(N27*#REF!)+(O27*#REF!)+(P27*#REF!)+(Q27*#REF!)+(R27*#REF!)+(S27*#REF!)</f>
        <v>#REF!</v>
      </c>
      <c r="U27" s="5">
        <v>1</v>
      </c>
      <c r="V27" s="5">
        <v>0</v>
      </c>
      <c r="W27" s="3" t="s">
        <v>185</v>
      </c>
      <c r="X27" s="3" t="s">
        <v>189</v>
      </c>
    </row>
    <row r="28" spans="1:24" x14ac:dyDescent="0.25">
      <c r="A28" s="4">
        <v>27</v>
      </c>
      <c r="B28" s="2" t="s">
        <v>226</v>
      </c>
      <c r="C28" s="2" t="s">
        <v>227</v>
      </c>
      <c r="D28" s="2" t="s">
        <v>60</v>
      </c>
      <c r="E28" s="2" t="s">
        <v>34</v>
      </c>
      <c r="F28" s="2" t="s">
        <v>11</v>
      </c>
      <c r="G28" s="4"/>
      <c r="H28" s="4">
        <v>1</v>
      </c>
      <c r="I28" s="4"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22" t="e">
        <f>(G28*#REF!)+(H28*#REF!)+(I28*#REF!)+(J28*#REF!)+(K28*#REF!)+(L28*#REF!)+(M28*#REF!)+(N28*#REF!)+(O28*#REF!)+(P28*#REF!)+(Q28*#REF!)+(R28*#REF!)+(S28*#REF!)</f>
        <v>#REF!</v>
      </c>
      <c r="U28" s="4">
        <v>1</v>
      </c>
      <c r="V28" s="4">
        <v>0</v>
      </c>
      <c r="W28" s="2" t="s">
        <v>62</v>
      </c>
      <c r="X28" s="2" t="s">
        <v>228</v>
      </c>
    </row>
    <row r="29" spans="1:24" x14ac:dyDescent="0.25">
      <c r="A29" s="5">
        <v>28</v>
      </c>
      <c r="B29" s="3" t="s">
        <v>229</v>
      </c>
      <c r="C29" s="3" t="s">
        <v>230</v>
      </c>
      <c r="D29" s="3" t="s">
        <v>60</v>
      </c>
      <c r="E29" s="3" t="s">
        <v>34</v>
      </c>
      <c r="F29" s="3" t="s">
        <v>11</v>
      </c>
      <c r="G29" s="5"/>
      <c r="H29" s="5">
        <v>1</v>
      </c>
      <c r="I29" s="5">
        <v>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22" t="e">
        <f>(G29*#REF!)+(H29*#REF!)+(I29*#REF!)+(J29*#REF!)+(K29*#REF!)+(L29*#REF!)+(M29*#REF!)+(N29*#REF!)+(O29*#REF!)+(P29*#REF!)+(Q29*#REF!)+(R29*#REF!)+(S29*#REF!)</f>
        <v>#REF!</v>
      </c>
      <c r="U29" s="5">
        <v>1</v>
      </c>
      <c r="V29" s="5">
        <v>0</v>
      </c>
      <c r="W29" s="3" t="s">
        <v>62</v>
      </c>
      <c r="X29" s="3" t="s">
        <v>231</v>
      </c>
    </row>
    <row r="30" spans="1:24" x14ac:dyDescent="0.25">
      <c r="A30" s="4">
        <v>29</v>
      </c>
      <c r="B30" s="2" t="s">
        <v>235</v>
      </c>
      <c r="C30" s="2" t="s">
        <v>236</v>
      </c>
      <c r="D30" s="2" t="s">
        <v>60</v>
      </c>
      <c r="E30" s="2" t="s">
        <v>34</v>
      </c>
      <c r="F30" s="2" t="s">
        <v>11</v>
      </c>
      <c r="G30" s="4"/>
      <c r="H30" s="4">
        <v>1</v>
      </c>
      <c r="I30" s="4"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22" t="e">
        <f>(G30*#REF!)+(H30*#REF!)+(I30*#REF!)+(J30*#REF!)+(K30*#REF!)+(L30*#REF!)+(M30*#REF!)+(N30*#REF!)+(O30*#REF!)+(P30*#REF!)+(Q30*#REF!)+(R30*#REF!)+(S30*#REF!)</f>
        <v>#REF!</v>
      </c>
      <c r="U30" s="4">
        <v>1</v>
      </c>
      <c r="V30" s="5">
        <v>0</v>
      </c>
      <c r="W30" s="2" t="s">
        <v>62</v>
      </c>
      <c r="X30" s="2" t="s">
        <v>237</v>
      </c>
    </row>
    <row r="31" spans="1:24" x14ac:dyDescent="0.25">
      <c r="A31" s="5">
        <v>30</v>
      </c>
      <c r="B31" s="3" t="s">
        <v>3616</v>
      </c>
      <c r="C31" s="3" t="s">
        <v>3617</v>
      </c>
      <c r="D31" s="3" t="s">
        <v>60</v>
      </c>
      <c r="E31" s="3" t="s">
        <v>10</v>
      </c>
      <c r="F31" s="3" t="s">
        <v>52</v>
      </c>
      <c r="G31" s="5"/>
      <c r="H31" s="5">
        <v>1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22" t="e">
        <f>(G31*#REF!)+(H31*#REF!)+(I31*#REF!)+(J31*#REF!)+(K31*#REF!)+(L31*#REF!)+(M31*#REF!)+(N31*#REF!)+(O31*#REF!)+(P31*#REF!)+(Q31*#REF!)+(R31*#REF!)+(S31*#REF!)</f>
        <v>#REF!</v>
      </c>
      <c r="U31" s="5">
        <v>1</v>
      </c>
      <c r="V31" s="4">
        <v>0</v>
      </c>
      <c r="W31" s="3" t="s">
        <v>62</v>
      </c>
      <c r="X31" s="3" t="s">
        <v>3618</v>
      </c>
    </row>
    <row r="32" spans="1:24" x14ac:dyDescent="0.25">
      <c r="A32" s="4">
        <v>31</v>
      </c>
      <c r="B32" s="2" t="s">
        <v>3613</v>
      </c>
      <c r="C32" s="2" t="s">
        <v>3614</v>
      </c>
      <c r="D32" s="2" t="s">
        <v>60</v>
      </c>
      <c r="E32" s="2" t="s">
        <v>2199</v>
      </c>
      <c r="F32" s="2" t="s">
        <v>52</v>
      </c>
      <c r="G32" s="4"/>
      <c r="H32" s="4">
        <v>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22" t="e">
        <f>(G32*#REF!)+(H32*#REF!)+(I32*#REF!)+(J32*#REF!)+(K32*#REF!)+(L32*#REF!)+(M32*#REF!)+(N32*#REF!)+(O32*#REF!)+(P32*#REF!)+(Q32*#REF!)+(R32*#REF!)+(S32*#REF!)</f>
        <v>#REF!</v>
      </c>
      <c r="U32" s="4">
        <v>1</v>
      </c>
      <c r="V32" s="5">
        <v>0</v>
      </c>
      <c r="W32" s="2" t="s">
        <v>87</v>
      </c>
      <c r="X32" s="2" t="s">
        <v>3615</v>
      </c>
    </row>
    <row r="33" spans="1:24" x14ac:dyDescent="0.25">
      <c r="A33" s="5">
        <v>32</v>
      </c>
      <c r="B33" s="3" t="s">
        <v>3205</v>
      </c>
      <c r="C33" s="3" t="s">
        <v>3206</v>
      </c>
      <c r="D33" s="3" t="s">
        <v>60</v>
      </c>
      <c r="E33" s="3" t="s">
        <v>47</v>
      </c>
      <c r="F33" s="3" t="s">
        <v>52</v>
      </c>
      <c r="G33" s="5"/>
      <c r="H33" s="5"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2" t="e">
        <f>(G33*#REF!)+(H33*#REF!)+(I33*#REF!)+(J33*#REF!)+(K33*#REF!)+(L33*#REF!)+(M33*#REF!)+(N33*#REF!)+(O33*#REF!)+(P33*#REF!)+(Q33*#REF!)+(R33*#REF!)+(S33*#REF!)</f>
        <v>#REF!</v>
      </c>
      <c r="U33" s="5">
        <v>1</v>
      </c>
      <c r="V33" s="4">
        <v>0</v>
      </c>
      <c r="W33" s="3" t="s">
        <v>185</v>
      </c>
      <c r="X33" s="3" t="s">
        <v>3207</v>
      </c>
    </row>
    <row r="34" spans="1:24" x14ac:dyDescent="0.25">
      <c r="A34" s="4">
        <v>33</v>
      </c>
      <c r="B34" s="2" t="s">
        <v>3157</v>
      </c>
      <c r="C34" s="2" t="s">
        <v>3158</v>
      </c>
      <c r="D34" s="2" t="s">
        <v>60</v>
      </c>
      <c r="E34" s="2" t="s">
        <v>47</v>
      </c>
      <c r="F34" s="2" t="s">
        <v>52</v>
      </c>
      <c r="G34" s="4"/>
      <c r="H34" s="4">
        <v>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22" t="e">
        <f>(G34*#REF!)+(H34*#REF!)+(I34*#REF!)+(J34*#REF!)+(K34*#REF!)+(L34*#REF!)+(M34*#REF!)+(N34*#REF!)+(O34*#REF!)+(P34*#REF!)+(Q34*#REF!)+(R34*#REF!)+(S34*#REF!)</f>
        <v>#REF!</v>
      </c>
      <c r="U34" s="4">
        <v>1</v>
      </c>
      <c r="V34" s="5">
        <v>0</v>
      </c>
      <c r="W34" s="2" t="s">
        <v>185</v>
      </c>
      <c r="X34" s="2" t="s">
        <v>3159</v>
      </c>
    </row>
    <row r="35" spans="1:24" x14ac:dyDescent="0.25">
      <c r="A35" s="5">
        <v>34</v>
      </c>
      <c r="B35" s="3" t="s">
        <v>3154</v>
      </c>
      <c r="C35" s="3" t="s">
        <v>3155</v>
      </c>
      <c r="D35" s="3" t="s">
        <v>60</v>
      </c>
      <c r="E35" s="3" t="s">
        <v>47</v>
      </c>
      <c r="F35" s="3" t="s">
        <v>52</v>
      </c>
      <c r="G35" s="5"/>
      <c r="H35" s="5">
        <v>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22" t="e">
        <f>(G35*#REF!)+(H35*#REF!)+(I35*#REF!)+(J35*#REF!)+(K35*#REF!)+(L35*#REF!)+(M35*#REF!)+(N35*#REF!)+(O35*#REF!)+(P35*#REF!)+(Q35*#REF!)+(R35*#REF!)+(S35*#REF!)</f>
        <v>#REF!</v>
      </c>
      <c r="U35" s="5">
        <v>1</v>
      </c>
      <c r="V35" s="4">
        <v>0</v>
      </c>
      <c r="W35" s="3" t="s">
        <v>185</v>
      </c>
      <c r="X35" s="3" t="s">
        <v>3156</v>
      </c>
    </row>
    <row r="36" spans="1:24" x14ac:dyDescent="0.25">
      <c r="A36" s="4">
        <v>35</v>
      </c>
      <c r="B36" s="2" t="s">
        <v>3151</v>
      </c>
      <c r="C36" s="2" t="s">
        <v>3152</v>
      </c>
      <c r="D36" s="2" t="s">
        <v>60</v>
      </c>
      <c r="E36" s="2" t="s">
        <v>47</v>
      </c>
      <c r="F36" s="2" t="s">
        <v>52</v>
      </c>
      <c r="G36" s="4"/>
      <c r="H36" s="4">
        <v>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22" t="e">
        <f>(G36*#REF!)+(H36*#REF!)+(I36*#REF!)+(J36*#REF!)+(K36*#REF!)+(L36*#REF!)+(M36*#REF!)+(N36*#REF!)+(O36*#REF!)+(P36*#REF!)+(Q36*#REF!)+(R36*#REF!)+(S36*#REF!)</f>
        <v>#REF!</v>
      </c>
      <c r="U36" s="4">
        <v>1</v>
      </c>
      <c r="V36" s="5">
        <v>0</v>
      </c>
      <c r="W36" s="2" t="s">
        <v>185</v>
      </c>
      <c r="X36" s="2" t="s">
        <v>3153</v>
      </c>
    </row>
    <row r="37" spans="1:24" x14ac:dyDescent="0.25">
      <c r="A37" s="5">
        <v>36</v>
      </c>
      <c r="B37" s="3" t="s">
        <v>2881</v>
      </c>
      <c r="C37" s="3" t="s">
        <v>2882</v>
      </c>
      <c r="D37" s="3" t="s">
        <v>60</v>
      </c>
      <c r="E37" s="3" t="s">
        <v>10</v>
      </c>
      <c r="F37" s="3" t="s">
        <v>52</v>
      </c>
      <c r="G37" s="5"/>
      <c r="H37" s="5"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22" t="e">
        <f>(G37*#REF!)+(H37*#REF!)+(I37*#REF!)+(J37*#REF!)+(K37*#REF!)+(L37*#REF!)+(M37*#REF!)+(N37*#REF!)+(O37*#REF!)+(P37*#REF!)+(Q37*#REF!)+(R37*#REF!)+(S37*#REF!)</f>
        <v>#REF!</v>
      </c>
      <c r="U37" s="5">
        <v>1</v>
      </c>
      <c r="V37" s="4">
        <v>0</v>
      </c>
      <c r="W37" s="3" t="s">
        <v>185</v>
      </c>
      <c r="X37" s="3" t="s">
        <v>2883</v>
      </c>
    </row>
    <row r="38" spans="1:24" x14ac:dyDescent="0.25">
      <c r="A38" s="4">
        <v>37</v>
      </c>
      <c r="B38" s="2" t="s">
        <v>2878</v>
      </c>
      <c r="C38" s="2" t="s">
        <v>2879</v>
      </c>
      <c r="D38" s="2" t="s">
        <v>60</v>
      </c>
      <c r="E38" s="2" t="s">
        <v>10</v>
      </c>
      <c r="F38" s="2" t="s">
        <v>52</v>
      </c>
      <c r="G38" s="4"/>
      <c r="H38" s="4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22" t="e">
        <f>(G38*#REF!)+(H38*#REF!)+(I38*#REF!)+(J38*#REF!)+(K38*#REF!)+(L38*#REF!)+(M38*#REF!)+(N38*#REF!)+(O38*#REF!)+(P38*#REF!)+(Q38*#REF!)+(R38*#REF!)+(S38*#REF!)</f>
        <v>#REF!</v>
      </c>
      <c r="U38" s="4">
        <v>1</v>
      </c>
      <c r="V38" s="5">
        <v>0</v>
      </c>
      <c r="W38" s="2" t="s">
        <v>185</v>
      </c>
      <c r="X38" s="2" t="s">
        <v>2880</v>
      </c>
    </row>
    <row r="39" spans="1:24" x14ac:dyDescent="0.25">
      <c r="A39" s="5">
        <v>38</v>
      </c>
      <c r="B39" s="3" t="s">
        <v>2875</v>
      </c>
      <c r="C39" s="3" t="s">
        <v>2876</v>
      </c>
      <c r="D39" s="3" t="s">
        <v>60</v>
      </c>
      <c r="E39" s="3" t="s">
        <v>2199</v>
      </c>
      <c r="F39" s="3" t="s">
        <v>52</v>
      </c>
      <c r="G39" s="5"/>
      <c r="H39" s="5"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22" t="e">
        <f>(G39*#REF!)+(H39*#REF!)+(I39*#REF!)+(J39*#REF!)+(K39*#REF!)+(L39*#REF!)+(M39*#REF!)+(N39*#REF!)+(O39*#REF!)+(P39*#REF!)+(Q39*#REF!)+(R39*#REF!)+(S39*#REF!)</f>
        <v>#REF!</v>
      </c>
      <c r="U39" s="5">
        <v>1</v>
      </c>
      <c r="V39" s="5">
        <v>0</v>
      </c>
      <c r="W39" s="3" t="s">
        <v>175</v>
      </c>
      <c r="X39" s="3" t="s">
        <v>2877</v>
      </c>
    </row>
    <row r="40" spans="1:24" x14ac:dyDescent="0.25">
      <c r="A40" s="4">
        <v>39</v>
      </c>
      <c r="B40" s="2" t="s">
        <v>2871</v>
      </c>
      <c r="C40" s="2" t="s">
        <v>2872</v>
      </c>
      <c r="D40" s="2" t="s">
        <v>60</v>
      </c>
      <c r="E40" s="2" t="s">
        <v>2873</v>
      </c>
      <c r="F40" s="2" t="s">
        <v>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22" t="e">
        <f>(G40*#REF!)+(H40*#REF!)+(I40*#REF!)+(J40*#REF!)+(K40*#REF!)+(L40*#REF!)+(M40*#REF!)+(N40*#REF!)+(O40*#REF!)+(P40*#REF!)+(Q40*#REF!)+(R40*#REF!)+(S40*#REF!)</f>
        <v>#REF!</v>
      </c>
      <c r="U40" s="4">
        <v>1</v>
      </c>
      <c r="V40" s="4">
        <v>0</v>
      </c>
      <c r="W40" s="2" t="s">
        <v>62</v>
      </c>
      <c r="X40" s="2" t="s">
        <v>2874</v>
      </c>
    </row>
    <row r="41" spans="1:24" x14ac:dyDescent="0.25">
      <c r="A41" s="5">
        <v>40</v>
      </c>
      <c r="B41" s="3" t="s">
        <v>2868</v>
      </c>
      <c r="C41" s="3" t="s">
        <v>2869</v>
      </c>
      <c r="D41" s="3" t="s">
        <v>60</v>
      </c>
      <c r="E41" s="3" t="s">
        <v>10</v>
      </c>
      <c r="F41" s="3" t="s">
        <v>52</v>
      </c>
      <c r="G41" s="5"/>
      <c r="H41" s="5">
        <v>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22" t="e">
        <f>(G41*#REF!)+(H41*#REF!)+(I41*#REF!)+(J41*#REF!)+(K41*#REF!)+(L41*#REF!)+(M41*#REF!)+(N41*#REF!)+(O41*#REF!)+(P41*#REF!)+(Q41*#REF!)+(R41*#REF!)+(S41*#REF!)</f>
        <v>#REF!</v>
      </c>
      <c r="U41" s="5">
        <v>1</v>
      </c>
      <c r="V41" s="5">
        <v>0</v>
      </c>
      <c r="W41" s="3" t="s">
        <v>62</v>
      </c>
      <c r="X41" s="3" t="s">
        <v>2870</v>
      </c>
    </row>
    <row r="42" spans="1:24" x14ac:dyDescent="0.25">
      <c r="A42" s="4">
        <v>41</v>
      </c>
      <c r="B42" s="2" t="s">
        <v>2281</v>
      </c>
      <c r="C42" s="2" t="s">
        <v>2282</v>
      </c>
      <c r="D42" s="2" t="s">
        <v>60</v>
      </c>
      <c r="E42" s="2" t="s">
        <v>10</v>
      </c>
      <c r="F42" s="2" t="s">
        <v>52</v>
      </c>
      <c r="G42" s="4"/>
      <c r="H42" s="4">
        <v>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22" t="e">
        <f>(G42*#REF!)+(H42*#REF!)+(I42*#REF!)+(J42*#REF!)+(K42*#REF!)+(L42*#REF!)+(M42*#REF!)+(N42*#REF!)+(O42*#REF!)+(P42*#REF!)+(Q42*#REF!)+(R42*#REF!)+(S42*#REF!)</f>
        <v>#REF!</v>
      </c>
      <c r="U42" s="4">
        <v>1</v>
      </c>
      <c r="V42" s="4">
        <v>0</v>
      </c>
      <c r="W42" s="2" t="s">
        <v>175</v>
      </c>
      <c r="X42" s="2" t="s">
        <v>2283</v>
      </c>
    </row>
    <row r="43" spans="1:24" x14ac:dyDescent="0.25">
      <c r="A43" s="5">
        <v>42</v>
      </c>
      <c r="B43" s="3" t="s">
        <v>67</v>
      </c>
      <c r="C43" s="3" t="s">
        <v>68</v>
      </c>
      <c r="D43" s="3" t="s">
        <v>60</v>
      </c>
      <c r="E43" s="3" t="s">
        <v>10</v>
      </c>
      <c r="F43" s="3" t="s">
        <v>52</v>
      </c>
      <c r="G43" s="5"/>
      <c r="H43" s="5">
        <v>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22" t="e">
        <f>(G43*#REF!)+(H43*#REF!)+(I43*#REF!)+(J43*#REF!)+(K43*#REF!)+(L43*#REF!)+(M43*#REF!)+(N43*#REF!)+(O43*#REF!)+(P43*#REF!)+(Q43*#REF!)+(R43*#REF!)+(S43*#REF!)</f>
        <v>#REF!</v>
      </c>
      <c r="U43" s="5">
        <v>1</v>
      </c>
      <c r="V43" s="5">
        <v>0</v>
      </c>
      <c r="W43" s="3" t="s">
        <v>62</v>
      </c>
      <c r="X43" s="3" t="s">
        <v>69</v>
      </c>
    </row>
    <row r="44" spans="1:24" x14ac:dyDescent="0.25">
      <c r="A44" s="4">
        <v>43</v>
      </c>
      <c r="B44" s="2" t="s">
        <v>70</v>
      </c>
      <c r="C44" s="2" t="s">
        <v>71</v>
      </c>
      <c r="D44" s="2" t="s">
        <v>60</v>
      </c>
      <c r="E44" s="2" t="s">
        <v>51</v>
      </c>
      <c r="F44" s="2" t="s">
        <v>52</v>
      </c>
      <c r="G44" s="4"/>
      <c r="H44" s="4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22" t="e">
        <f>(G44*#REF!)+(H44*#REF!)+(I44*#REF!)+(J44*#REF!)+(K44*#REF!)+(L44*#REF!)+(M44*#REF!)+(N44*#REF!)+(O44*#REF!)+(P44*#REF!)+(Q44*#REF!)+(R44*#REF!)+(S44*#REF!)</f>
        <v>#REF!</v>
      </c>
      <c r="U44" s="4">
        <v>1</v>
      </c>
      <c r="V44" s="4">
        <v>0</v>
      </c>
      <c r="W44" s="2" t="s">
        <v>62</v>
      </c>
      <c r="X44" s="2" t="s">
        <v>72</v>
      </c>
    </row>
    <row r="45" spans="1:24" x14ac:dyDescent="0.25">
      <c r="A45" s="5">
        <v>44</v>
      </c>
      <c r="B45" s="3" t="s">
        <v>82</v>
      </c>
      <c r="C45" s="3" t="s">
        <v>83</v>
      </c>
      <c r="D45" s="3" t="s">
        <v>60</v>
      </c>
      <c r="E45" s="3" t="s">
        <v>47</v>
      </c>
      <c r="F45" s="3" t="s">
        <v>52</v>
      </c>
      <c r="G45" s="5"/>
      <c r="H45" s="5">
        <v>1</v>
      </c>
      <c r="I45" s="5">
        <v>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22" t="e">
        <f>(G45*#REF!)+(H45*#REF!)+(I45*#REF!)+(J45*#REF!)+(K45*#REF!)+(L45*#REF!)+(M45*#REF!)+(N45*#REF!)+(O45*#REF!)+(P45*#REF!)+(Q45*#REF!)+(R45*#REF!)+(S45*#REF!)</f>
        <v>#REF!</v>
      </c>
      <c r="U45" s="5">
        <v>1</v>
      </c>
      <c r="V45" s="5">
        <v>0</v>
      </c>
      <c r="W45" s="3" t="s">
        <v>62</v>
      </c>
      <c r="X45" s="3" t="s">
        <v>84</v>
      </c>
    </row>
    <row r="46" spans="1:24" x14ac:dyDescent="0.25">
      <c r="A46" s="4">
        <v>45</v>
      </c>
      <c r="B46" s="2" t="s">
        <v>89</v>
      </c>
      <c r="C46" s="2" t="s">
        <v>90</v>
      </c>
      <c r="D46" s="2" t="s">
        <v>60</v>
      </c>
      <c r="E46" s="2" t="s">
        <v>47</v>
      </c>
      <c r="F46" s="2" t="s">
        <v>52</v>
      </c>
      <c r="G46" s="4"/>
      <c r="H46" s="4">
        <v>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22" t="e">
        <f>(G46*#REF!)+(H46*#REF!)+(I46*#REF!)+(J46*#REF!)+(K46*#REF!)+(L46*#REF!)+(M46*#REF!)+(N46*#REF!)+(O46*#REF!)+(P46*#REF!)+(Q46*#REF!)+(R46*#REF!)+(S46*#REF!)</f>
        <v>#REF!</v>
      </c>
      <c r="U46" s="4">
        <v>1</v>
      </c>
      <c r="V46" s="4">
        <v>0</v>
      </c>
      <c r="W46" s="2" t="s">
        <v>62</v>
      </c>
      <c r="X46" s="2" t="s">
        <v>91</v>
      </c>
    </row>
    <row r="47" spans="1:24" x14ac:dyDescent="0.25">
      <c r="A47" s="5">
        <v>46</v>
      </c>
      <c r="B47" s="3" t="s">
        <v>113</v>
      </c>
      <c r="C47" s="3" t="s">
        <v>114</v>
      </c>
      <c r="D47" s="3" t="s">
        <v>60</v>
      </c>
      <c r="E47" s="3" t="s">
        <v>47</v>
      </c>
      <c r="F47" s="3" t="s">
        <v>52</v>
      </c>
      <c r="G47" s="5"/>
      <c r="H47" s="5">
        <v>1</v>
      </c>
      <c r="I47" s="5">
        <v>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22" t="e">
        <f>(G47*#REF!)+(H47*#REF!)+(I47*#REF!)+(J47*#REF!)+(K47*#REF!)+(L47*#REF!)+(M47*#REF!)+(N47*#REF!)+(O47*#REF!)+(P47*#REF!)+(Q47*#REF!)+(R47*#REF!)+(S47*#REF!)</f>
        <v>#REF!</v>
      </c>
      <c r="U47" s="5">
        <v>1</v>
      </c>
      <c r="V47" s="5">
        <v>0</v>
      </c>
      <c r="W47" s="3" t="s">
        <v>62</v>
      </c>
      <c r="X47" s="3" t="s">
        <v>115</v>
      </c>
    </row>
    <row r="48" spans="1:24" x14ac:dyDescent="0.25">
      <c r="A48" s="4">
        <v>47</v>
      </c>
      <c r="B48" s="2" t="s">
        <v>119</v>
      </c>
      <c r="C48" s="2" t="s">
        <v>120</v>
      </c>
      <c r="D48" s="2" t="s">
        <v>60</v>
      </c>
      <c r="E48" s="2" t="s">
        <v>47</v>
      </c>
      <c r="F48" s="2" t="s">
        <v>52</v>
      </c>
      <c r="G48" s="4"/>
      <c r="H48" s="4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22" t="e">
        <f>(G48*#REF!)+(H48*#REF!)+(I48*#REF!)+(J48*#REF!)+(K48*#REF!)+(L48*#REF!)+(M48*#REF!)+(N48*#REF!)+(O48*#REF!)+(P48*#REF!)+(Q48*#REF!)+(R48*#REF!)+(S48*#REF!)</f>
        <v>#REF!</v>
      </c>
      <c r="U48" s="4">
        <v>1</v>
      </c>
      <c r="V48" s="5">
        <v>0</v>
      </c>
      <c r="W48" s="2" t="s">
        <v>121</v>
      </c>
      <c r="X48" s="2" t="s">
        <v>122</v>
      </c>
    </row>
    <row r="49" spans="1:24" x14ac:dyDescent="0.25">
      <c r="A49" s="5">
        <v>48</v>
      </c>
      <c r="B49" s="3" t="s">
        <v>135</v>
      </c>
      <c r="C49" s="3" t="s">
        <v>136</v>
      </c>
      <c r="D49" s="3" t="s">
        <v>60</v>
      </c>
      <c r="E49" s="3" t="s">
        <v>51</v>
      </c>
      <c r="F49" s="3" t="s">
        <v>52</v>
      </c>
      <c r="G49" s="5"/>
      <c r="H49" s="5">
        <v>1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22" t="e">
        <f>(G49*#REF!)+(H49*#REF!)+(I49*#REF!)+(J49*#REF!)+(K49*#REF!)+(L49*#REF!)+(M49*#REF!)+(N49*#REF!)+(O49*#REF!)+(P49*#REF!)+(Q49*#REF!)+(R49*#REF!)+(S49*#REF!)</f>
        <v>#REF!</v>
      </c>
      <c r="U49" s="5">
        <v>1</v>
      </c>
      <c r="V49" s="4">
        <v>0</v>
      </c>
      <c r="W49" s="3" t="s">
        <v>121</v>
      </c>
      <c r="X49" s="3" t="s">
        <v>137</v>
      </c>
    </row>
    <row r="50" spans="1:24" x14ac:dyDescent="0.25">
      <c r="A50" s="4">
        <v>49</v>
      </c>
      <c r="B50" s="2" t="s">
        <v>142</v>
      </c>
      <c r="C50" s="2" t="s">
        <v>143</v>
      </c>
      <c r="D50" s="2" t="s">
        <v>60</v>
      </c>
      <c r="E50" s="2" t="s">
        <v>51</v>
      </c>
      <c r="F50" s="2" t="s">
        <v>52</v>
      </c>
      <c r="G50" s="4"/>
      <c r="H50" s="4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22" t="e">
        <f>(G50*#REF!)+(H50*#REF!)+(I50*#REF!)+(J50*#REF!)+(K50*#REF!)+(L50*#REF!)+(M50*#REF!)+(N50*#REF!)+(O50*#REF!)+(P50*#REF!)+(Q50*#REF!)+(R50*#REF!)+(S50*#REF!)</f>
        <v>#REF!</v>
      </c>
      <c r="U50" s="4">
        <v>1</v>
      </c>
      <c r="V50" s="5">
        <v>0</v>
      </c>
      <c r="W50" s="2" t="s">
        <v>140</v>
      </c>
      <c r="X50" s="2" t="s">
        <v>144</v>
      </c>
    </row>
    <row r="51" spans="1:24" x14ac:dyDescent="0.25">
      <c r="A51" s="5">
        <v>50</v>
      </c>
      <c r="B51" s="3" t="s">
        <v>145</v>
      </c>
      <c r="C51" s="3" t="s">
        <v>146</v>
      </c>
      <c r="D51" s="3" t="s">
        <v>60</v>
      </c>
      <c r="E51" s="3" t="s">
        <v>51</v>
      </c>
      <c r="F51" s="3" t="s">
        <v>52</v>
      </c>
      <c r="G51" s="5"/>
      <c r="H51" s="5"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22" t="e">
        <f>(G51*#REF!)+(H51*#REF!)+(I51*#REF!)+(J51*#REF!)+(K51*#REF!)+(L51*#REF!)+(M51*#REF!)+(N51*#REF!)+(O51*#REF!)+(P51*#REF!)+(Q51*#REF!)+(R51*#REF!)+(S51*#REF!)</f>
        <v>#REF!</v>
      </c>
      <c r="U51" s="5">
        <v>1</v>
      </c>
      <c r="V51" s="4">
        <v>0</v>
      </c>
      <c r="W51" s="3" t="s">
        <v>140</v>
      </c>
      <c r="X51" s="3" t="s">
        <v>147</v>
      </c>
    </row>
    <row r="52" spans="1:24" x14ac:dyDescent="0.25">
      <c r="A52" s="4">
        <v>51</v>
      </c>
      <c r="B52" s="2" t="s">
        <v>148</v>
      </c>
      <c r="C52" s="2" t="s">
        <v>149</v>
      </c>
      <c r="D52" s="2" t="s">
        <v>60</v>
      </c>
      <c r="E52" s="2" t="s">
        <v>51</v>
      </c>
      <c r="F52" s="2" t="s">
        <v>52</v>
      </c>
      <c r="G52" s="4"/>
      <c r="H52" s="4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22" t="e">
        <f>(G52*#REF!)+(H52*#REF!)+(I52*#REF!)+(J52*#REF!)+(K52*#REF!)+(L52*#REF!)+(M52*#REF!)+(N52*#REF!)+(O52*#REF!)+(P52*#REF!)+(Q52*#REF!)+(R52*#REF!)+(S52*#REF!)</f>
        <v>#REF!</v>
      </c>
      <c r="U52" s="4">
        <v>1</v>
      </c>
      <c r="V52" s="5">
        <v>0</v>
      </c>
      <c r="W52" s="2" t="s">
        <v>150</v>
      </c>
      <c r="X52" s="2" t="s">
        <v>151</v>
      </c>
    </row>
    <row r="53" spans="1:24" x14ac:dyDescent="0.25">
      <c r="A53" s="5">
        <v>52</v>
      </c>
      <c r="B53" s="3" t="s">
        <v>161</v>
      </c>
      <c r="C53" s="3" t="s">
        <v>162</v>
      </c>
      <c r="D53" s="3" t="s">
        <v>60</v>
      </c>
      <c r="E53" s="3" t="s">
        <v>51</v>
      </c>
      <c r="F53" s="3" t="s">
        <v>52</v>
      </c>
      <c r="G53" s="5"/>
      <c r="H53" s="5">
        <v>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22" t="e">
        <f>(G53*#REF!)+(H53*#REF!)+(I53*#REF!)+(J53*#REF!)+(K53*#REF!)+(L53*#REF!)+(M53*#REF!)+(N53*#REF!)+(O53*#REF!)+(P53*#REF!)+(Q53*#REF!)+(R53*#REF!)+(S53*#REF!)</f>
        <v>#REF!</v>
      </c>
      <c r="U53" s="5">
        <v>1</v>
      </c>
      <c r="V53" s="4">
        <v>0</v>
      </c>
      <c r="W53" s="3" t="s">
        <v>150</v>
      </c>
      <c r="X53" s="3" t="s">
        <v>163</v>
      </c>
    </row>
    <row r="54" spans="1:24" x14ac:dyDescent="0.25">
      <c r="A54" s="4">
        <v>53</v>
      </c>
      <c r="B54" s="2" t="s">
        <v>167</v>
      </c>
      <c r="C54" s="2" t="s">
        <v>168</v>
      </c>
      <c r="D54" s="2" t="s">
        <v>60</v>
      </c>
      <c r="E54" s="2" t="s">
        <v>51</v>
      </c>
      <c r="F54" s="2" t="s">
        <v>52</v>
      </c>
      <c r="G54" s="4"/>
      <c r="H54" s="4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22" t="e">
        <f>(G54*#REF!)+(H54*#REF!)+(I54*#REF!)+(J54*#REF!)+(K54*#REF!)+(L54*#REF!)+(M54*#REF!)+(N54*#REF!)+(O54*#REF!)+(P54*#REF!)+(Q54*#REF!)+(R54*#REF!)+(S54*#REF!)</f>
        <v>#REF!</v>
      </c>
      <c r="U54" s="4">
        <v>1</v>
      </c>
      <c r="V54" s="5">
        <v>0</v>
      </c>
      <c r="W54" s="2" t="s">
        <v>150</v>
      </c>
      <c r="X54" s="2" t="s">
        <v>169</v>
      </c>
    </row>
    <row r="55" spans="1:24" x14ac:dyDescent="0.25">
      <c r="A55" s="5">
        <v>54</v>
      </c>
      <c r="B55" s="3" t="s">
        <v>190</v>
      </c>
      <c r="C55" s="3" t="s">
        <v>191</v>
      </c>
      <c r="D55" s="3" t="s">
        <v>60</v>
      </c>
      <c r="E55" s="3" t="s">
        <v>47</v>
      </c>
      <c r="F55" s="3" t="s">
        <v>52</v>
      </c>
      <c r="G55" s="5"/>
      <c r="H55" s="5">
        <v>1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22" t="e">
        <f>(G55*#REF!)+(H55*#REF!)+(I55*#REF!)+(J55*#REF!)+(K55*#REF!)+(L55*#REF!)+(M55*#REF!)+(N55*#REF!)+(O55*#REF!)+(P55*#REF!)+(Q55*#REF!)+(R55*#REF!)+(S55*#REF!)</f>
        <v>#REF!</v>
      </c>
      <c r="U55" s="5">
        <v>1</v>
      </c>
      <c r="V55" s="4">
        <v>0</v>
      </c>
      <c r="W55" s="3" t="s">
        <v>185</v>
      </c>
      <c r="X55" s="3" t="s">
        <v>192</v>
      </c>
    </row>
    <row r="56" spans="1:24" x14ac:dyDescent="0.25">
      <c r="A56" s="4">
        <v>55</v>
      </c>
      <c r="B56" s="2" t="s">
        <v>193</v>
      </c>
      <c r="C56" s="2" t="s">
        <v>194</v>
      </c>
      <c r="D56" s="2" t="s">
        <v>60</v>
      </c>
      <c r="E56" s="2" t="s">
        <v>10</v>
      </c>
      <c r="F56" s="2" t="s">
        <v>52</v>
      </c>
      <c r="G56" s="4"/>
      <c r="H56" s="4">
        <v>1</v>
      </c>
      <c r="I56" s="4"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22" t="e">
        <f>(G56*#REF!)+(H56*#REF!)+(I56*#REF!)+(J56*#REF!)+(K56*#REF!)+(L56*#REF!)+(M56*#REF!)+(N56*#REF!)+(O56*#REF!)+(P56*#REF!)+(Q56*#REF!)+(R56*#REF!)+(S56*#REF!)</f>
        <v>#REF!</v>
      </c>
      <c r="U56" s="4">
        <v>1</v>
      </c>
      <c r="V56" s="5">
        <v>0</v>
      </c>
      <c r="W56" s="2" t="s">
        <v>185</v>
      </c>
      <c r="X56" s="2" t="s">
        <v>195</v>
      </c>
    </row>
    <row r="57" spans="1:24" x14ac:dyDescent="0.25">
      <c r="A57" s="5">
        <v>56</v>
      </c>
      <c r="B57" s="3" t="s">
        <v>196</v>
      </c>
      <c r="C57" s="3" t="s">
        <v>197</v>
      </c>
      <c r="D57" s="3" t="s">
        <v>60</v>
      </c>
      <c r="E57" s="3" t="s">
        <v>10</v>
      </c>
      <c r="F57" s="3" t="s">
        <v>52</v>
      </c>
      <c r="G57" s="5"/>
      <c r="H57" s="5">
        <v>1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22" t="e">
        <f>(G57*#REF!)+(H57*#REF!)+(I57*#REF!)+(J57*#REF!)+(K57*#REF!)+(L57*#REF!)+(M57*#REF!)+(N57*#REF!)+(O57*#REF!)+(P57*#REF!)+(Q57*#REF!)+(R57*#REF!)+(S57*#REF!)</f>
        <v>#REF!</v>
      </c>
      <c r="U57" s="5">
        <v>1</v>
      </c>
      <c r="V57" s="5">
        <v>0</v>
      </c>
      <c r="W57" s="3" t="s">
        <v>185</v>
      </c>
      <c r="X57" s="3" t="s">
        <v>198</v>
      </c>
    </row>
    <row r="58" spans="1:24" x14ac:dyDescent="0.25">
      <c r="A58" s="4">
        <v>57</v>
      </c>
      <c r="B58" s="2" t="s">
        <v>199</v>
      </c>
      <c r="C58" s="2" t="s">
        <v>200</v>
      </c>
      <c r="D58" s="2" t="s">
        <v>60</v>
      </c>
      <c r="E58" s="2" t="s">
        <v>47</v>
      </c>
      <c r="F58" s="2" t="s">
        <v>52</v>
      </c>
      <c r="G58" s="4"/>
      <c r="H58" s="4">
        <v>1</v>
      </c>
      <c r="I58" s="4">
        <v>1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22" t="e">
        <f>(G58*#REF!)+(H58*#REF!)+(I58*#REF!)+(J58*#REF!)+(K58*#REF!)+(L58*#REF!)+(M58*#REF!)+(N58*#REF!)+(O58*#REF!)+(P58*#REF!)+(Q58*#REF!)+(R58*#REF!)+(S58*#REF!)</f>
        <v>#REF!</v>
      </c>
      <c r="U58" s="4">
        <v>1</v>
      </c>
      <c r="V58" s="4">
        <v>0</v>
      </c>
      <c r="W58" s="2" t="s">
        <v>185</v>
      </c>
      <c r="X58" s="2" t="s">
        <v>201</v>
      </c>
    </row>
    <row r="59" spans="1:24" x14ac:dyDescent="0.25">
      <c r="A59" s="5">
        <v>58</v>
      </c>
      <c r="B59" s="3" t="s">
        <v>202</v>
      </c>
      <c r="C59" s="3" t="s">
        <v>203</v>
      </c>
      <c r="D59" s="3" t="s">
        <v>60</v>
      </c>
      <c r="E59" s="3" t="s">
        <v>10</v>
      </c>
      <c r="F59" s="3" t="s">
        <v>52</v>
      </c>
      <c r="G59" s="5"/>
      <c r="H59" s="5">
        <v>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22" t="e">
        <f>(G59*#REF!)+(H59*#REF!)+(I59*#REF!)+(J59*#REF!)+(K59*#REF!)+(L59*#REF!)+(M59*#REF!)+(N59*#REF!)+(O59*#REF!)+(P59*#REF!)+(Q59*#REF!)+(R59*#REF!)+(S59*#REF!)</f>
        <v>#REF!</v>
      </c>
      <c r="U59" s="5">
        <v>1</v>
      </c>
      <c r="V59" s="5">
        <v>0</v>
      </c>
      <c r="W59" s="3" t="s">
        <v>185</v>
      </c>
      <c r="X59" s="3" t="s">
        <v>204</v>
      </c>
    </row>
    <row r="60" spans="1:24" x14ac:dyDescent="0.25">
      <c r="A60" s="4">
        <v>59</v>
      </c>
      <c r="B60" s="2" t="s">
        <v>208</v>
      </c>
      <c r="C60" s="2" t="s">
        <v>209</v>
      </c>
      <c r="D60" s="2" t="s">
        <v>60</v>
      </c>
      <c r="E60" s="2" t="s">
        <v>47</v>
      </c>
      <c r="F60" s="2" t="s">
        <v>52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22" t="e">
        <f>(G60*#REF!)+(H60*#REF!)+(I60*#REF!)+(J60*#REF!)+(K60*#REF!)+(L60*#REF!)+(M60*#REF!)+(N60*#REF!)+(O60*#REF!)+(P60*#REF!)+(Q60*#REF!)+(R60*#REF!)+(S60*#REF!)</f>
        <v>#REF!</v>
      </c>
      <c r="U60" s="4">
        <v>1</v>
      </c>
      <c r="V60" s="4">
        <v>0</v>
      </c>
      <c r="W60" s="2" t="s">
        <v>185</v>
      </c>
      <c r="X60" s="2" t="s">
        <v>210</v>
      </c>
    </row>
    <row r="61" spans="1:24" x14ac:dyDescent="0.25">
      <c r="A61" s="5">
        <v>60</v>
      </c>
      <c r="B61" s="3" t="s">
        <v>211</v>
      </c>
      <c r="C61" s="3" t="s">
        <v>212</v>
      </c>
      <c r="D61" s="3" t="s">
        <v>60</v>
      </c>
      <c r="E61" s="3" t="s">
        <v>10</v>
      </c>
      <c r="F61" s="3" t="s">
        <v>52</v>
      </c>
      <c r="G61" s="5"/>
      <c r="H61" s="5">
        <v>1</v>
      </c>
      <c r="I61" s="5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22" t="e">
        <f>(G61*#REF!)+(H61*#REF!)+(I61*#REF!)+(J61*#REF!)+(K61*#REF!)+(L61*#REF!)+(M61*#REF!)+(N61*#REF!)+(O61*#REF!)+(P61*#REF!)+(Q61*#REF!)+(R61*#REF!)+(S61*#REF!)</f>
        <v>#REF!</v>
      </c>
      <c r="U61" s="5">
        <v>1</v>
      </c>
      <c r="V61" s="5">
        <v>0</v>
      </c>
      <c r="W61" s="3" t="s">
        <v>185</v>
      </c>
      <c r="X61" s="3" t="s">
        <v>213</v>
      </c>
    </row>
    <row r="62" spans="1:24" x14ac:dyDescent="0.25">
      <c r="A62" s="4">
        <v>61</v>
      </c>
      <c r="B62" s="2" t="s">
        <v>214</v>
      </c>
      <c r="C62" s="2" t="s">
        <v>215</v>
      </c>
      <c r="D62" s="2" t="s">
        <v>60</v>
      </c>
      <c r="E62" s="2" t="s">
        <v>10</v>
      </c>
      <c r="F62" s="2" t="s">
        <v>52</v>
      </c>
      <c r="G62" s="4"/>
      <c r="H62" s="4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22" t="e">
        <f>(G62*#REF!)+(H62*#REF!)+(I62*#REF!)+(J62*#REF!)+(K62*#REF!)+(L62*#REF!)+(M62*#REF!)+(N62*#REF!)+(O62*#REF!)+(P62*#REF!)+(Q62*#REF!)+(R62*#REF!)+(S62*#REF!)</f>
        <v>#REF!</v>
      </c>
      <c r="U62" s="4">
        <v>1</v>
      </c>
      <c r="V62" s="4">
        <v>0</v>
      </c>
      <c r="W62" s="2" t="s">
        <v>185</v>
      </c>
      <c r="X62" s="2" t="s">
        <v>216</v>
      </c>
    </row>
    <row r="63" spans="1:24" x14ac:dyDescent="0.25">
      <c r="A63" s="5">
        <v>62</v>
      </c>
      <c r="B63" s="3" t="s">
        <v>217</v>
      </c>
      <c r="C63" s="3" t="s">
        <v>218</v>
      </c>
      <c r="D63" s="3" t="s">
        <v>60</v>
      </c>
      <c r="E63" s="3" t="s">
        <v>10</v>
      </c>
      <c r="F63" s="3" t="s">
        <v>52</v>
      </c>
      <c r="G63" s="5">
        <v>1</v>
      </c>
      <c r="H63" s="5">
        <v>1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22" t="e">
        <f>(G63*#REF!)+(H63*#REF!)+(I63*#REF!)+(J63*#REF!)+(K63*#REF!)+(L63*#REF!)+(M63*#REF!)+(N63*#REF!)+(O63*#REF!)+(P63*#REF!)+(Q63*#REF!)+(R63*#REF!)+(S63*#REF!)</f>
        <v>#REF!</v>
      </c>
      <c r="U63" s="5">
        <v>1</v>
      </c>
      <c r="V63" s="5">
        <v>0</v>
      </c>
      <c r="W63" s="3" t="s">
        <v>185</v>
      </c>
      <c r="X63" s="3" t="s">
        <v>219</v>
      </c>
    </row>
    <row r="64" spans="1:24" x14ac:dyDescent="0.25">
      <c r="A64" s="4">
        <v>63</v>
      </c>
      <c r="B64" s="2" t="s">
        <v>220</v>
      </c>
      <c r="C64" s="2" t="s">
        <v>221</v>
      </c>
      <c r="D64" s="2" t="s">
        <v>60</v>
      </c>
      <c r="E64" s="2" t="s">
        <v>47</v>
      </c>
      <c r="F64" s="2" t="s">
        <v>52</v>
      </c>
      <c r="G64" s="4"/>
      <c r="H64" s="4">
        <v>1</v>
      </c>
      <c r="I64" s="4">
        <v>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22" t="e">
        <f>(G64*#REF!)+(H64*#REF!)+(I64*#REF!)+(J64*#REF!)+(K64*#REF!)+(L64*#REF!)+(M64*#REF!)+(N64*#REF!)+(O64*#REF!)+(P64*#REF!)+(Q64*#REF!)+(R64*#REF!)+(S64*#REF!)</f>
        <v>#REF!</v>
      </c>
      <c r="U64" s="4">
        <v>1</v>
      </c>
      <c r="V64" s="4">
        <v>0</v>
      </c>
      <c r="W64" s="2" t="s">
        <v>62</v>
      </c>
      <c r="X64" s="2" t="s">
        <v>222</v>
      </c>
    </row>
    <row r="65" spans="1:24" x14ac:dyDescent="0.25">
      <c r="A65" s="5">
        <v>64</v>
      </c>
      <c r="B65" s="3" t="s">
        <v>223</v>
      </c>
      <c r="C65" s="3" t="s">
        <v>224</v>
      </c>
      <c r="D65" s="3" t="s">
        <v>60</v>
      </c>
      <c r="E65" s="3" t="s">
        <v>47</v>
      </c>
      <c r="F65" s="3" t="s">
        <v>52</v>
      </c>
      <c r="G65" s="5"/>
      <c r="H65" s="5">
        <v>1</v>
      </c>
      <c r="I65" s="5">
        <v>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22" t="e">
        <f>(G65*#REF!)+(H65*#REF!)+(I65*#REF!)+(J65*#REF!)+(K65*#REF!)+(L65*#REF!)+(M65*#REF!)+(N65*#REF!)+(O65*#REF!)+(P65*#REF!)+(Q65*#REF!)+(R65*#REF!)+(S65*#REF!)</f>
        <v>#REF!</v>
      </c>
      <c r="U65" s="5">
        <v>1</v>
      </c>
      <c r="V65" s="5">
        <v>0</v>
      </c>
      <c r="W65" s="3" t="s">
        <v>62</v>
      </c>
      <c r="X65" s="3" t="s">
        <v>225</v>
      </c>
    </row>
    <row r="66" spans="1:24" x14ac:dyDescent="0.25">
      <c r="A66" s="4">
        <v>65</v>
      </c>
      <c r="B66" s="2" t="s">
        <v>232</v>
      </c>
      <c r="C66" s="2" t="s">
        <v>233</v>
      </c>
      <c r="D66" s="2" t="s">
        <v>60</v>
      </c>
      <c r="E66" s="2" t="s">
        <v>34</v>
      </c>
      <c r="F66" s="2" t="s">
        <v>52</v>
      </c>
      <c r="G66" s="4"/>
      <c r="H66" s="4">
        <v>1</v>
      </c>
      <c r="I66" s="4">
        <v>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22" t="e">
        <f>(G66*#REF!)+(H66*#REF!)+(I66*#REF!)+(J66*#REF!)+(K66*#REF!)+(L66*#REF!)+(M66*#REF!)+(N66*#REF!)+(O66*#REF!)+(P66*#REF!)+(Q66*#REF!)+(R66*#REF!)+(S66*#REF!)</f>
        <v>#REF!</v>
      </c>
      <c r="U66" s="4">
        <v>1</v>
      </c>
      <c r="V66" s="5">
        <v>0</v>
      </c>
      <c r="W66" s="2" t="s">
        <v>62</v>
      </c>
      <c r="X66" s="2" t="s">
        <v>234</v>
      </c>
    </row>
    <row r="67" spans="1:24" x14ac:dyDescent="0.25">
      <c r="A67" s="5">
        <v>66</v>
      </c>
      <c r="B67" s="3" t="s">
        <v>238</v>
      </c>
      <c r="C67" s="3" t="s">
        <v>239</v>
      </c>
      <c r="D67" s="3" t="s">
        <v>60</v>
      </c>
      <c r="E67" s="3" t="s">
        <v>34</v>
      </c>
      <c r="F67" s="3" t="s">
        <v>52</v>
      </c>
      <c r="G67" s="5">
        <v>1</v>
      </c>
      <c r="H67" s="5">
        <v>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22" t="e">
        <f>(G67*#REF!)+(H67*#REF!)+(I67*#REF!)+(J67*#REF!)+(K67*#REF!)+(L67*#REF!)+(M67*#REF!)+(N67*#REF!)+(O67*#REF!)+(P67*#REF!)+(Q67*#REF!)+(R67*#REF!)+(S67*#REF!)</f>
        <v>#REF!</v>
      </c>
      <c r="U67" s="5">
        <v>1</v>
      </c>
      <c r="V67" s="4">
        <v>0</v>
      </c>
      <c r="W67" s="3" t="s">
        <v>150</v>
      </c>
      <c r="X67" s="3" t="s">
        <v>240</v>
      </c>
    </row>
    <row r="68" spans="1:24" x14ac:dyDescent="0.25">
      <c r="A68" s="4">
        <v>67</v>
      </c>
      <c r="B68" s="2" t="s">
        <v>241</v>
      </c>
      <c r="C68" s="2" t="s">
        <v>242</v>
      </c>
      <c r="D68" s="2" t="s">
        <v>60</v>
      </c>
      <c r="E68" s="2" t="s">
        <v>34</v>
      </c>
      <c r="F68" s="2" t="s">
        <v>52</v>
      </c>
      <c r="G68" s="4">
        <v>1</v>
      </c>
      <c r="H68" s="4">
        <v>1</v>
      </c>
      <c r="I68" s="4">
        <v>1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22" t="e">
        <f>(G68*#REF!)+(H68*#REF!)+(I68*#REF!)+(J68*#REF!)+(K68*#REF!)+(L68*#REF!)+(M68*#REF!)+(N68*#REF!)+(O68*#REF!)+(P68*#REF!)+(Q68*#REF!)+(R68*#REF!)+(S68*#REF!)</f>
        <v>#REF!</v>
      </c>
      <c r="U68" s="4">
        <v>1</v>
      </c>
      <c r="V68" s="5">
        <v>0</v>
      </c>
      <c r="W68" s="2" t="s">
        <v>185</v>
      </c>
      <c r="X68" s="2" t="s">
        <v>243</v>
      </c>
    </row>
    <row r="69" spans="1:24" x14ac:dyDescent="0.25">
      <c r="A69" s="5">
        <v>68</v>
      </c>
      <c r="B69" s="3" t="s">
        <v>58</v>
      </c>
      <c r="C69" s="3" t="s">
        <v>59</v>
      </c>
      <c r="D69" s="3" t="s">
        <v>60</v>
      </c>
      <c r="E69" s="3" t="s">
        <v>10</v>
      </c>
      <c r="F69" s="3" t="s">
        <v>61</v>
      </c>
      <c r="G69" s="5"/>
      <c r="H69" s="5"/>
      <c r="I69" s="5"/>
      <c r="J69" s="5">
        <v>1</v>
      </c>
      <c r="K69" s="5"/>
      <c r="L69" s="5"/>
      <c r="M69" s="5"/>
      <c r="N69" s="5"/>
      <c r="O69" s="5"/>
      <c r="P69" s="5"/>
      <c r="Q69" s="5"/>
      <c r="R69" s="5"/>
      <c r="S69" s="5"/>
      <c r="T69" s="22" t="e">
        <f>(G69*#REF!)+(H69*#REF!)+(I69*#REF!)+(J69*#REF!)+(K69*#REF!)+(L69*#REF!)+(M69*#REF!)+(N69*#REF!)+(O69*#REF!)+(P69*#REF!)+(Q69*#REF!)+(R69*#REF!)+(S69*#REF!)</f>
        <v>#REF!</v>
      </c>
      <c r="U69" s="5">
        <v>1</v>
      </c>
      <c r="V69" s="4">
        <v>0</v>
      </c>
      <c r="W69" s="3" t="s">
        <v>62</v>
      </c>
      <c r="X69" s="3" t="s">
        <v>63</v>
      </c>
    </row>
    <row r="70" spans="1:24" x14ac:dyDescent="0.25">
      <c r="A70" s="4">
        <v>69</v>
      </c>
      <c r="B70" s="2" t="s">
        <v>73</v>
      </c>
      <c r="C70" s="2" t="s">
        <v>74</v>
      </c>
      <c r="D70" s="2" t="s">
        <v>60</v>
      </c>
      <c r="E70" s="2" t="s">
        <v>47</v>
      </c>
      <c r="F70" s="2" t="s">
        <v>61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22" t="e">
        <f>(G70*#REF!)+(H70*#REF!)+(I70*#REF!)+(J70*#REF!)+(K70*#REF!)+(L70*#REF!)+(M70*#REF!)+(N70*#REF!)+(O70*#REF!)+(P70*#REF!)+(Q70*#REF!)+(R70*#REF!)+(S70*#REF!)</f>
        <v>#REF!</v>
      </c>
      <c r="U70" s="4">
        <v>1</v>
      </c>
      <c r="V70" s="5">
        <v>0</v>
      </c>
      <c r="W70" s="2" t="s">
        <v>62</v>
      </c>
      <c r="X70" s="2" t="s">
        <v>75</v>
      </c>
    </row>
    <row r="71" spans="1:24" x14ac:dyDescent="0.25">
      <c r="A71" s="5">
        <v>70</v>
      </c>
      <c r="B71" s="3" t="s">
        <v>138</v>
      </c>
      <c r="C71" s="3" t="s">
        <v>139</v>
      </c>
      <c r="D71" s="3" t="s">
        <v>60</v>
      </c>
      <c r="E71" s="3" t="s">
        <v>47</v>
      </c>
      <c r="F71" s="3" t="s">
        <v>61</v>
      </c>
      <c r="G71" s="5"/>
      <c r="H71" s="5">
        <v>1</v>
      </c>
      <c r="I71" s="5">
        <v>1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22" t="e">
        <f>(G71*#REF!)+(H71*#REF!)+(I71*#REF!)+(J71*#REF!)+(K71*#REF!)+(L71*#REF!)+(M71*#REF!)+(N71*#REF!)+(O71*#REF!)+(P71*#REF!)+(Q71*#REF!)+(R71*#REF!)+(S71*#REF!)</f>
        <v>#REF!</v>
      </c>
      <c r="U71" s="5">
        <v>1</v>
      </c>
      <c r="V71" s="4">
        <v>0</v>
      </c>
      <c r="W71" s="3" t="s">
        <v>140</v>
      </c>
      <c r="X71" s="3" t="s">
        <v>141</v>
      </c>
    </row>
    <row r="72" spans="1:24" x14ac:dyDescent="0.25">
      <c r="A72" s="4">
        <v>71</v>
      </c>
      <c r="B72" s="2" t="s">
        <v>152</v>
      </c>
      <c r="C72" s="2" t="s">
        <v>153</v>
      </c>
      <c r="D72" s="2" t="s">
        <v>60</v>
      </c>
      <c r="E72" s="2" t="s">
        <v>47</v>
      </c>
      <c r="F72" s="2" t="s">
        <v>61</v>
      </c>
      <c r="G72" s="4">
        <v>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22" t="e">
        <f>(G72*#REF!)+(H72*#REF!)+(I72*#REF!)+(J72*#REF!)+(K72*#REF!)+(L72*#REF!)+(M72*#REF!)+(N72*#REF!)+(O72*#REF!)+(P72*#REF!)+(Q72*#REF!)+(R72*#REF!)+(S72*#REF!)</f>
        <v>#REF!</v>
      </c>
      <c r="U72" s="4">
        <v>1</v>
      </c>
      <c r="V72" s="5">
        <v>0</v>
      </c>
      <c r="W72" s="2" t="s">
        <v>150</v>
      </c>
      <c r="X72" s="2" t="s">
        <v>154</v>
      </c>
    </row>
    <row r="73" spans="1:24" x14ac:dyDescent="0.25">
      <c r="A73" s="5">
        <v>72</v>
      </c>
      <c r="B73" s="3" t="s">
        <v>205</v>
      </c>
      <c r="C73" s="3" t="s">
        <v>206</v>
      </c>
      <c r="D73" s="3" t="s">
        <v>60</v>
      </c>
      <c r="E73" s="3" t="s">
        <v>10</v>
      </c>
      <c r="F73" s="3" t="s">
        <v>61</v>
      </c>
      <c r="G73" s="5">
        <v>1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22" t="e">
        <f>(G73*#REF!)+(H73*#REF!)+(I73*#REF!)+(J73*#REF!)+(K73*#REF!)+(L73*#REF!)+(M73*#REF!)+(N73*#REF!)+(O73*#REF!)+(P73*#REF!)+(Q73*#REF!)+(R73*#REF!)+(S73*#REF!)</f>
        <v>#REF!</v>
      </c>
      <c r="U73" s="5">
        <v>1</v>
      </c>
      <c r="V73" s="4">
        <v>0</v>
      </c>
      <c r="W73" s="3" t="s">
        <v>185</v>
      </c>
      <c r="X73" s="3" t="s">
        <v>207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A81"/>
  <sheetViews>
    <sheetView topLeftCell="B1" zoomScale="85" zoomScaleNormal="85" workbookViewId="0">
      <pane xSplit="5" ySplit="1" topLeftCell="G2" activePane="bottomRight" state="frozen"/>
      <selection activeCell="B1" sqref="B1"/>
      <selection pane="topRight" activeCell="G1" sqref="G1"/>
      <selection pane="bottomLeft" activeCell="B3" sqref="B3"/>
      <selection pane="bottomRight" activeCell="G1" sqref="G1:H1"/>
    </sheetView>
  </sheetViews>
  <sheetFormatPr defaultRowHeight="15" x14ac:dyDescent="0.25"/>
  <cols>
    <col min="2" max="2" width="13.5703125" bestFit="1" customWidth="1"/>
    <col min="3" max="3" width="52" customWidth="1"/>
    <col min="4" max="4" width="17" bestFit="1" customWidth="1"/>
    <col min="5" max="5" width="10.140625" bestFit="1" customWidth="1"/>
    <col min="6" max="6" width="9.140625" customWidth="1"/>
    <col min="7" max="7" width="12.5703125" style="6" bestFit="1" customWidth="1"/>
    <col min="8" max="8" width="12.28515625" style="6" bestFit="1" customWidth="1"/>
    <col min="9" max="9" width="12.85546875" style="6" customWidth="1"/>
    <col min="10" max="10" width="12.5703125" style="6" bestFit="1" customWidth="1"/>
    <col min="11" max="11" width="11.5703125" style="6" bestFit="1" customWidth="1"/>
    <col min="12" max="12" width="11.28515625" style="6" customWidth="1"/>
    <col min="13" max="13" width="11.5703125" style="6" customWidth="1"/>
    <col min="14" max="14" width="12.140625" style="6" customWidth="1"/>
    <col min="15" max="16" width="17" style="6" customWidth="1"/>
    <col min="17" max="21" width="12.140625" style="6" customWidth="1"/>
    <col min="22" max="23" width="18.42578125" style="12" customWidth="1"/>
    <col min="24" max="25" width="10.85546875" style="12" bestFit="1" customWidth="1"/>
    <col min="26" max="26" width="11.5703125" bestFit="1" customWidth="1"/>
    <col min="27" max="27" width="179" bestFit="1" customWidth="1"/>
  </cols>
  <sheetData>
    <row r="1" spans="1:27" ht="15" customHeight="1" x14ac:dyDescent="0.25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7" t="s">
        <v>3786</v>
      </c>
      <c r="H1" s="87" t="s">
        <v>3707</v>
      </c>
      <c r="I1" s="87" t="s">
        <v>3776</v>
      </c>
      <c r="J1" s="87" t="s">
        <v>3777</v>
      </c>
      <c r="K1" s="87" t="s">
        <v>3778</v>
      </c>
      <c r="L1" s="87" t="s">
        <v>3793</v>
      </c>
      <c r="M1" s="87" t="s">
        <v>3794</v>
      </c>
      <c r="N1" s="87" t="s">
        <v>3782</v>
      </c>
      <c r="O1" s="87" t="s">
        <v>3783</v>
      </c>
      <c r="P1" s="87" t="s">
        <v>3784</v>
      </c>
      <c r="Q1" s="98" t="s">
        <v>3754</v>
      </c>
      <c r="R1" s="41" t="s">
        <v>3756</v>
      </c>
      <c r="S1" s="98" t="s">
        <v>3805</v>
      </c>
      <c r="T1" s="99" t="s">
        <v>3806</v>
      </c>
      <c r="U1" s="100" t="s">
        <v>3807</v>
      </c>
      <c r="V1" s="86" t="s">
        <v>3722</v>
      </c>
      <c r="W1" s="86" t="s">
        <v>3755</v>
      </c>
      <c r="X1" s="95" t="s">
        <v>3719</v>
      </c>
      <c r="Y1" s="97"/>
      <c r="Z1" s="86" t="s">
        <v>6</v>
      </c>
      <c r="AA1" s="86" t="s">
        <v>3709</v>
      </c>
    </row>
    <row r="2" spans="1:27" x14ac:dyDescent="0.25">
      <c r="A2" s="4">
        <v>1</v>
      </c>
      <c r="B2" s="2" t="s">
        <v>3686</v>
      </c>
      <c r="C2" s="2" t="s">
        <v>3687</v>
      </c>
      <c r="D2" s="2" t="s">
        <v>3234</v>
      </c>
      <c r="E2" s="2" t="s">
        <v>10</v>
      </c>
      <c r="F2" s="2" t="s">
        <v>11</v>
      </c>
      <c r="G2" s="4">
        <v>1</v>
      </c>
      <c r="H2" s="4">
        <v>1</v>
      </c>
      <c r="I2" s="4">
        <v>0</v>
      </c>
      <c r="J2" s="4">
        <v>0</v>
      </c>
      <c r="K2" s="4">
        <v>0</v>
      </c>
      <c r="L2" s="4"/>
      <c r="M2" s="4"/>
      <c r="N2" s="4"/>
      <c r="O2" s="4"/>
      <c r="P2" s="4"/>
      <c r="Q2" s="4">
        <v>0</v>
      </c>
      <c r="R2" s="4">
        <v>0</v>
      </c>
      <c r="S2" s="4">
        <v>0</v>
      </c>
      <c r="T2" s="4">
        <v>0</v>
      </c>
      <c r="U2" s="4">
        <v>0</v>
      </c>
      <c r="V2" s="22" t="e">
        <f>(G2*#REF!)+(H2*#REF!)+(I2*#REF!)+(J2*#REF!)+(K2*#REF!)+(L2*#REF!)+(M2*#REF!)+(N2*#REF!)+(O2*#REF!)+(P2*#REF!)+(Q2*#REF!)+(T2*#REF!)+(U2*#REF!)</f>
        <v>#REF!</v>
      </c>
      <c r="W2" s="22"/>
      <c r="X2" s="4">
        <v>1</v>
      </c>
      <c r="Y2" s="4">
        <v>0</v>
      </c>
      <c r="Z2" s="2" t="s">
        <v>3239</v>
      </c>
      <c r="AA2" s="2" t="s">
        <v>3688</v>
      </c>
    </row>
    <row r="3" spans="1:27" x14ac:dyDescent="0.25">
      <c r="A3" s="5">
        <v>2</v>
      </c>
      <c r="B3" s="3" t="s">
        <v>3683</v>
      </c>
      <c r="C3" s="3" t="s">
        <v>3684</v>
      </c>
      <c r="D3" s="3" t="s">
        <v>3234</v>
      </c>
      <c r="E3" s="3" t="s">
        <v>10</v>
      </c>
      <c r="F3" s="3" t="s">
        <v>11</v>
      </c>
      <c r="G3" s="5">
        <v>1</v>
      </c>
      <c r="H3" s="5">
        <v>1</v>
      </c>
      <c r="I3" s="4">
        <v>0</v>
      </c>
      <c r="J3" s="4">
        <v>0</v>
      </c>
      <c r="K3" s="4">
        <v>0</v>
      </c>
      <c r="L3" s="5"/>
      <c r="M3" s="5"/>
      <c r="N3" s="5"/>
      <c r="O3" s="5"/>
      <c r="P3" s="5"/>
      <c r="Q3" s="4">
        <v>0</v>
      </c>
      <c r="R3" s="4">
        <v>0</v>
      </c>
      <c r="S3" s="4">
        <v>0</v>
      </c>
      <c r="T3" s="4">
        <v>0</v>
      </c>
      <c r="U3" s="4">
        <v>0</v>
      </c>
      <c r="V3" s="22" t="e">
        <f>(G3*#REF!)+(H3*#REF!)+(I3*#REF!)+(J3*#REF!)+(K3*#REF!)+(L3*#REF!)+(M3*#REF!)+(N3*#REF!)+(O3*#REF!)+(P3*#REF!)+(Q3*#REF!)+(T3*#REF!)+(U3*#REF!)</f>
        <v>#REF!</v>
      </c>
      <c r="W3" s="22"/>
      <c r="X3" s="5">
        <v>1</v>
      </c>
      <c r="Y3" s="5">
        <v>0</v>
      </c>
      <c r="Z3" s="3" t="s">
        <v>3239</v>
      </c>
      <c r="AA3" s="3" t="s">
        <v>3685</v>
      </c>
    </row>
    <row r="4" spans="1:27" x14ac:dyDescent="0.25">
      <c r="A4" s="4">
        <v>3</v>
      </c>
      <c r="B4" s="2" t="s">
        <v>3385</v>
      </c>
      <c r="C4" s="2" t="s">
        <v>3386</v>
      </c>
      <c r="D4" s="2" t="s">
        <v>3234</v>
      </c>
      <c r="E4" s="2" t="s">
        <v>47</v>
      </c>
      <c r="F4" s="2" t="s">
        <v>11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/>
      <c r="M4" s="4"/>
      <c r="N4" s="4"/>
      <c r="O4" s="4"/>
      <c r="P4" s="4"/>
      <c r="Q4" s="4">
        <v>0</v>
      </c>
      <c r="R4" s="4">
        <v>0</v>
      </c>
      <c r="S4" s="4">
        <v>0</v>
      </c>
      <c r="T4" s="4">
        <v>1</v>
      </c>
      <c r="U4" s="4">
        <v>0</v>
      </c>
      <c r="V4" s="22" t="e">
        <f>(G4*#REF!)+(H4*#REF!)+(I4*#REF!)+(J4*#REF!)+(K4*#REF!)+(L4*#REF!)+(M4*#REF!)+(N4*#REF!)+(O4*#REF!)+(P4*#REF!)+(Q4*#REF!)+(T4*#REF!)+(U4*#REF!)</f>
        <v>#REF!</v>
      </c>
      <c r="W4" s="22"/>
      <c r="X4" s="4">
        <v>1</v>
      </c>
      <c r="Y4" s="4">
        <v>0</v>
      </c>
      <c r="Z4" s="2" t="s">
        <v>3262</v>
      </c>
      <c r="AA4" s="2" t="s">
        <v>3387</v>
      </c>
    </row>
    <row r="5" spans="1:27" x14ac:dyDescent="0.25">
      <c r="A5" s="5">
        <v>4</v>
      </c>
      <c r="B5" s="3" t="s">
        <v>3373</v>
      </c>
      <c r="C5" s="3" t="s">
        <v>3374</v>
      </c>
      <c r="D5" s="3" t="s">
        <v>3234</v>
      </c>
      <c r="E5" s="3" t="s">
        <v>47</v>
      </c>
      <c r="F5" s="3" t="s">
        <v>11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4">
        <v>0</v>
      </c>
      <c r="T5" s="5">
        <v>0</v>
      </c>
      <c r="U5" s="5">
        <v>0</v>
      </c>
      <c r="V5" s="22" t="e">
        <f>(G5*#REF!)+(H5*#REF!)+(I5*#REF!)+(J5*#REF!)+(K5*#REF!)+(L5*#REF!)+(M5*#REF!)+(N5*#REF!)+(O5*#REF!)+(P5*#REF!)+(Q5*#REF!)+(T5*#REF!)+(U5*#REF!)</f>
        <v>#REF!</v>
      </c>
      <c r="W5" s="22"/>
      <c r="X5" s="5">
        <v>1</v>
      </c>
      <c r="Y5" s="5">
        <v>0</v>
      </c>
      <c r="Z5" s="3" t="s">
        <v>3235</v>
      </c>
      <c r="AA5" s="3" t="s">
        <v>3375</v>
      </c>
    </row>
    <row r="6" spans="1:27" x14ac:dyDescent="0.25">
      <c r="A6" s="4">
        <v>5</v>
      </c>
      <c r="B6" s="2" t="s">
        <v>3358</v>
      </c>
      <c r="C6" s="2" t="s">
        <v>3359</v>
      </c>
      <c r="D6" s="2" t="s">
        <v>3234</v>
      </c>
      <c r="E6" s="2" t="s">
        <v>47</v>
      </c>
      <c r="F6" s="2" t="s">
        <v>11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/>
      <c r="M6" s="4"/>
      <c r="N6" s="4"/>
      <c r="O6" s="4"/>
      <c r="P6" s="4"/>
      <c r="Q6" s="4">
        <v>0</v>
      </c>
      <c r="R6" s="4">
        <v>0</v>
      </c>
      <c r="S6" s="4">
        <v>0</v>
      </c>
      <c r="T6" s="4">
        <v>0</v>
      </c>
      <c r="U6" s="4">
        <v>0</v>
      </c>
      <c r="V6" s="22" t="e">
        <f>(G6*#REF!)+(H6*#REF!)+(I6*#REF!)+(J6*#REF!)+(K6*#REF!)+(L6*#REF!)+(M6*#REF!)+(N6*#REF!)+(O6*#REF!)+(P6*#REF!)+(Q6*#REF!)+(T6*#REF!)+(U6*#REF!)</f>
        <v>#REF!</v>
      </c>
      <c r="W6" s="22"/>
      <c r="X6" s="5">
        <v>1</v>
      </c>
      <c r="Y6" s="4">
        <v>0</v>
      </c>
      <c r="Z6" s="2" t="s">
        <v>3278</v>
      </c>
      <c r="AA6" s="2" t="s">
        <v>3360</v>
      </c>
    </row>
    <row r="7" spans="1:27" x14ac:dyDescent="0.25">
      <c r="A7" s="5">
        <v>6</v>
      </c>
      <c r="B7" s="3" t="s">
        <v>3343</v>
      </c>
      <c r="C7" s="3" t="s">
        <v>3344</v>
      </c>
      <c r="D7" s="3" t="s">
        <v>3234</v>
      </c>
      <c r="E7" s="3" t="s">
        <v>47</v>
      </c>
      <c r="F7" s="3" t="s">
        <v>11</v>
      </c>
      <c r="G7" s="4">
        <v>0</v>
      </c>
      <c r="H7" s="5">
        <v>1</v>
      </c>
      <c r="I7" s="4">
        <v>0</v>
      </c>
      <c r="J7" s="4">
        <v>0</v>
      </c>
      <c r="K7" s="4">
        <v>0</v>
      </c>
      <c r="L7" s="5"/>
      <c r="M7" s="5"/>
      <c r="N7" s="5"/>
      <c r="O7" s="5"/>
      <c r="P7" s="5"/>
      <c r="Q7" s="4">
        <v>0</v>
      </c>
      <c r="R7" s="4">
        <v>0</v>
      </c>
      <c r="S7" s="4">
        <v>0</v>
      </c>
      <c r="T7" s="4">
        <v>0</v>
      </c>
      <c r="U7" s="4">
        <v>0</v>
      </c>
      <c r="V7" s="22" t="e">
        <f>(G7*#REF!)+(H7*#REF!)+(I7*#REF!)+(J7*#REF!)+(K7*#REF!)+(L7*#REF!)+(M7*#REF!)+(N7*#REF!)+(O7*#REF!)+(P7*#REF!)+(Q7*#REF!)+(T7*#REF!)+(U7*#REF!)</f>
        <v>#REF!</v>
      </c>
      <c r="W7" s="22"/>
      <c r="X7" s="5">
        <v>1</v>
      </c>
      <c r="Y7" s="5">
        <v>0</v>
      </c>
      <c r="Z7" s="3" t="s">
        <v>3262</v>
      </c>
      <c r="AA7" s="3" t="s">
        <v>3345</v>
      </c>
    </row>
    <row r="8" spans="1:27" x14ac:dyDescent="0.25">
      <c r="A8" s="4">
        <v>7</v>
      </c>
      <c r="B8" s="2" t="s">
        <v>3340</v>
      </c>
      <c r="C8" s="2" t="s">
        <v>3341</v>
      </c>
      <c r="D8" s="2" t="s">
        <v>3234</v>
      </c>
      <c r="E8" s="2" t="s">
        <v>47</v>
      </c>
      <c r="F8" s="2" t="s">
        <v>11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/>
      <c r="M8" s="4"/>
      <c r="N8" s="4"/>
      <c r="O8" s="4"/>
      <c r="P8" s="4"/>
      <c r="Q8" s="4">
        <v>0</v>
      </c>
      <c r="R8" s="4">
        <v>0</v>
      </c>
      <c r="S8" s="4">
        <v>0</v>
      </c>
      <c r="T8" s="4">
        <v>0</v>
      </c>
      <c r="U8" s="4">
        <v>0</v>
      </c>
      <c r="V8" s="22" t="e">
        <f>(G8*#REF!)+(H8*#REF!)+(I8*#REF!)+(J8*#REF!)+(K8*#REF!)+(L8*#REF!)+(M8*#REF!)+(N8*#REF!)+(O8*#REF!)+(P8*#REF!)+(Q8*#REF!)+(T8*#REF!)+(U8*#REF!)</f>
        <v>#REF!</v>
      </c>
      <c r="W8" s="22"/>
      <c r="X8" s="4">
        <v>0</v>
      </c>
      <c r="Y8" s="4">
        <v>1</v>
      </c>
      <c r="Z8" s="2" t="s">
        <v>3278</v>
      </c>
      <c r="AA8" s="2" t="s">
        <v>3342</v>
      </c>
    </row>
    <row r="9" spans="1:27" x14ac:dyDescent="0.25">
      <c r="A9" s="5">
        <v>8</v>
      </c>
      <c r="B9" s="3" t="s">
        <v>3337</v>
      </c>
      <c r="C9" s="3" t="s">
        <v>3338</v>
      </c>
      <c r="D9" s="3" t="s">
        <v>3234</v>
      </c>
      <c r="E9" s="3" t="s">
        <v>47</v>
      </c>
      <c r="F9" s="3" t="s">
        <v>11</v>
      </c>
      <c r="G9" s="4">
        <v>0</v>
      </c>
      <c r="H9" s="5">
        <v>1</v>
      </c>
      <c r="I9" s="5">
        <v>1</v>
      </c>
      <c r="J9" s="5">
        <v>0</v>
      </c>
      <c r="K9" s="5">
        <v>0</v>
      </c>
      <c r="L9" s="5"/>
      <c r="M9" s="5"/>
      <c r="N9" s="5"/>
      <c r="O9" s="5"/>
      <c r="P9" s="5"/>
      <c r="Q9" s="4">
        <v>0</v>
      </c>
      <c r="R9" s="4">
        <v>0</v>
      </c>
      <c r="S9" s="4">
        <v>0</v>
      </c>
      <c r="T9" s="4">
        <v>0</v>
      </c>
      <c r="U9" s="4">
        <v>0</v>
      </c>
      <c r="V9" s="22" t="e">
        <f>(G9*#REF!)+(H9*#REF!)+(I9*#REF!)+(J9*#REF!)+(K9*#REF!)+(L9*#REF!)+(M9*#REF!)+(N9*#REF!)+(O9*#REF!)+(P9*#REF!)+(Q9*#REF!)+(T9*#REF!)+(U9*#REF!)</f>
        <v>#REF!</v>
      </c>
      <c r="W9" s="22"/>
      <c r="X9" s="5">
        <v>0</v>
      </c>
      <c r="Y9" s="5">
        <v>1</v>
      </c>
      <c r="Z9" s="3" t="s">
        <v>3262</v>
      </c>
      <c r="AA9" s="3" t="s">
        <v>3339</v>
      </c>
    </row>
    <row r="10" spans="1:27" x14ac:dyDescent="0.25">
      <c r="A10" s="4">
        <v>9</v>
      </c>
      <c r="B10" s="2" t="s">
        <v>3334</v>
      </c>
      <c r="C10" s="2" t="s">
        <v>3335</v>
      </c>
      <c r="D10" s="2" t="s">
        <v>3234</v>
      </c>
      <c r="E10" s="2" t="s">
        <v>47</v>
      </c>
      <c r="F10" s="2" t="s">
        <v>11</v>
      </c>
      <c r="G10" s="4">
        <v>0</v>
      </c>
      <c r="H10" s="4">
        <v>2</v>
      </c>
      <c r="I10" s="4">
        <v>1</v>
      </c>
      <c r="J10" s="4">
        <v>0</v>
      </c>
      <c r="K10" s="4">
        <v>0</v>
      </c>
      <c r="L10" s="4"/>
      <c r="M10" s="4"/>
      <c r="N10" s="4"/>
      <c r="O10" s="4"/>
      <c r="P10" s="4"/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22" t="e">
        <f>(G10*#REF!)+(H10*#REF!)+(I10*#REF!)+(J10*#REF!)+(K10*#REF!)+(L10*#REF!)+(M10*#REF!)+(N10*#REF!)+(O10*#REF!)+(P10*#REF!)+(Q10*#REF!)+(T10*#REF!)+(U10*#REF!)</f>
        <v>#REF!</v>
      </c>
      <c r="W10" s="22"/>
      <c r="X10" s="4">
        <v>1</v>
      </c>
      <c r="Y10" s="4">
        <v>1</v>
      </c>
      <c r="Z10" s="2" t="s">
        <v>3239</v>
      </c>
      <c r="AA10" s="2" t="s">
        <v>3336</v>
      </c>
    </row>
    <row r="11" spans="1:27" x14ac:dyDescent="0.25">
      <c r="A11" s="5">
        <v>10</v>
      </c>
      <c r="B11" s="3" t="s">
        <v>3331</v>
      </c>
      <c r="C11" s="3" t="s">
        <v>3332</v>
      </c>
      <c r="D11" s="3" t="s">
        <v>3234</v>
      </c>
      <c r="E11" s="3" t="s">
        <v>47</v>
      </c>
      <c r="F11" s="3" t="s">
        <v>11</v>
      </c>
      <c r="G11" s="4">
        <v>0</v>
      </c>
      <c r="H11" s="5">
        <v>1</v>
      </c>
      <c r="I11" s="4">
        <v>0</v>
      </c>
      <c r="J11" s="4">
        <v>0</v>
      </c>
      <c r="K11" s="4">
        <v>0</v>
      </c>
      <c r="L11" s="5"/>
      <c r="M11" s="5"/>
      <c r="N11" s="5"/>
      <c r="O11" s="5"/>
      <c r="P11" s="5"/>
      <c r="Q11" s="4">
        <v>0</v>
      </c>
      <c r="R11" s="4">
        <v>0</v>
      </c>
      <c r="S11" s="4">
        <v>0</v>
      </c>
      <c r="T11" s="5">
        <v>1</v>
      </c>
      <c r="U11" s="4">
        <v>0</v>
      </c>
      <c r="V11" s="22" t="e">
        <f>(G11*#REF!)+(H11*#REF!)+(I11*#REF!)+(J11*#REF!)+(K11*#REF!)+(L11*#REF!)+(M11*#REF!)+(N11*#REF!)+(O11*#REF!)+(P11*#REF!)+(Q11*#REF!)+(T11*#REF!)+(U11*#REF!)</f>
        <v>#REF!</v>
      </c>
      <c r="W11" s="22"/>
      <c r="X11" s="5">
        <v>1</v>
      </c>
      <c r="Y11" s="5">
        <v>0</v>
      </c>
      <c r="Z11" s="3" t="s">
        <v>3262</v>
      </c>
      <c r="AA11" s="3" t="s">
        <v>3333</v>
      </c>
    </row>
    <row r="12" spans="1:27" x14ac:dyDescent="0.25">
      <c r="A12" s="4">
        <v>11</v>
      </c>
      <c r="B12" s="2" t="s">
        <v>3328</v>
      </c>
      <c r="C12" s="2" t="s">
        <v>3329</v>
      </c>
      <c r="D12" s="2" t="s">
        <v>3234</v>
      </c>
      <c r="E12" s="2" t="s">
        <v>47</v>
      </c>
      <c r="F12" s="2" t="s">
        <v>11</v>
      </c>
      <c r="G12" s="4">
        <v>1</v>
      </c>
      <c r="H12" s="4">
        <v>1</v>
      </c>
      <c r="I12" s="4">
        <v>0</v>
      </c>
      <c r="J12" s="4">
        <v>1</v>
      </c>
      <c r="K12" s="4">
        <v>0</v>
      </c>
      <c r="L12" s="4"/>
      <c r="M12" s="4"/>
      <c r="N12" s="4"/>
      <c r="O12" s="4"/>
      <c r="P12" s="4"/>
      <c r="Q12" s="4">
        <v>0</v>
      </c>
      <c r="R12" s="4">
        <v>6</v>
      </c>
      <c r="S12" s="4">
        <v>1</v>
      </c>
      <c r="T12" s="4">
        <v>0</v>
      </c>
      <c r="U12" s="4">
        <v>0</v>
      </c>
      <c r="V12" s="22" t="e">
        <f>(G12*#REF!)+(H12*#REF!)+(I12*#REF!)+(J12*#REF!)+(K12*#REF!)+(L12*#REF!)+(M12*#REF!)+(N12*#REF!)+(O12*#REF!)+(P12*#REF!)+(Q12*#REF!)+(T12*#REF!)+(U12*#REF!)</f>
        <v>#REF!</v>
      </c>
      <c r="W12" s="22"/>
      <c r="X12" s="5">
        <v>0</v>
      </c>
      <c r="Y12" s="5">
        <v>1</v>
      </c>
      <c r="Z12" s="2" t="s">
        <v>3262</v>
      </c>
      <c r="AA12" s="2" t="s">
        <v>3330</v>
      </c>
    </row>
    <row r="13" spans="1:27" x14ac:dyDescent="0.25">
      <c r="A13" s="5">
        <v>12</v>
      </c>
      <c r="B13" s="3" t="s">
        <v>3322</v>
      </c>
      <c r="C13" s="3" t="s">
        <v>3323</v>
      </c>
      <c r="D13" s="3" t="s">
        <v>3234</v>
      </c>
      <c r="E13" s="3" t="s">
        <v>47</v>
      </c>
      <c r="F13" s="3" t="s">
        <v>11</v>
      </c>
      <c r="G13" s="4">
        <v>0</v>
      </c>
      <c r="H13" s="5">
        <v>1</v>
      </c>
      <c r="I13" s="4">
        <v>0</v>
      </c>
      <c r="J13" s="4">
        <v>0</v>
      </c>
      <c r="K13" s="4">
        <v>0</v>
      </c>
      <c r="L13" s="5"/>
      <c r="M13" s="5"/>
      <c r="N13" s="5"/>
      <c r="O13" s="5"/>
      <c r="P13" s="5"/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22" t="e">
        <f>(G13*#REF!)+(H13*#REF!)+(I13*#REF!)+(J13*#REF!)+(K13*#REF!)+(L13*#REF!)+(M13*#REF!)+(N13*#REF!)+(O13*#REF!)+(P13*#REF!)+(Q13*#REF!)+(T13*#REF!)+(U13*#REF!)</f>
        <v>#REF!</v>
      </c>
      <c r="W13" s="22"/>
      <c r="X13" s="5">
        <v>1</v>
      </c>
      <c r="Y13" s="4">
        <v>0</v>
      </c>
      <c r="Z13" s="3" t="s">
        <v>3239</v>
      </c>
      <c r="AA13" s="3" t="s">
        <v>3324</v>
      </c>
    </row>
    <row r="14" spans="1:27" x14ac:dyDescent="0.25">
      <c r="A14" s="4">
        <v>13</v>
      </c>
      <c r="B14" s="2" t="s">
        <v>3316</v>
      </c>
      <c r="C14" s="2" t="s">
        <v>3317</v>
      </c>
      <c r="D14" s="2" t="s">
        <v>3234</v>
      </c>
      <c r="E14" s="2" t="s">
        <v>47</v>
      </c>
      <c r="F14" s="2" t="s">
        <v>11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/>
      <c r="M14" s="4"/>
      <c r="N14" s="4"/>
      <c r="O14" s="4"/>
      <c r="P14" s="4"/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22" t="e">
        <f>(G14*#REF!)+(H14*#REF!)+(I14*#REF!)+(J14*#REF!)+(K14*#REF!)+(L14*#REF!)+(M14*#REF!)+(N14*#REF!)+(O14*#REF!)+(P14*#REF!)+(Q14*#REF!)+(T14*#REF!)+(U14*#REF!)</f>
        <v>#REF!</v>
      </c>
      <c r="W14" s="22"/>
      <c r="X14" s="5">
        <v>0</v>
      </c>
      <c r="Y14" s="5">
        <v>1</v>
      </c>
      <c r="Z14" s="2" t="s">
        <v>3278</v>
      </c>
      <c r="AA14" s="2" t="s">
        <v>3318</v>
      </c>
    </row>
    <row r="15" spans="1:27" x14ac:dyDescent="0.25">
      <c r="A15" s="5">
        <v>14</v>
      </c>
      <c r="B15" s="3" t="s">
        <v>3313</v>
      </c>
      <c r="C15" s="3" t="s">
        <v>3314</v>
      </c>
      <c r="D15" s="3" t="s">
        <v>3234</v>
      </c>
      <c r="E15" s="3" t="s">
        <v>47</v>
      </c>
      <c r="F15" s="3" t="s">
        <v>11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4">
        <v>0</v>
      </c>
      <c r="S15" s="4">
        <v>0</v>
      </c>
      <c r="T15" s="5">
        <v>0</v>
      </c>
      <c r="U15" s="5">
        <v>0</v>
      </c>
      <c r="V15" s="22" t="e">
        <f>(G15*#REF!)+(H15*#REF!)+(I15*#REF!)+(J15*#REF!)+(K15*#REF!)+(L15*#REF!)+(M15*#REF!)+(N15*#REF!)+(O15*#REF!)+(P15*#REF!)+(Q15*#REF!)+(T15*#REF!)+(U15*#REF!)</f>
        <v>#REF!</v>
      </c>
      <c r="W15" s="22"/>
      <c r="X15" s="5">
        <v>1</v>
      </c>
      <c r="Y15" s="4">
        <v>0</v>
      </c>
      <c r="Z15" s="3" t="s">
        <v>3235</v>
      </c>
      <c r="AA15" s="3" t="s">
        <v>3315</v>
      </c>
    </row>
    <row r="16" spans="1:27" x14ac:dyDescent="0.25">
      <c r="A16" s="4">
        <v>15</v>
      </c>
      <c r="B16" s="2" t="s">
        <v>3310</v>
      </c>
      <c r="C16" s="2" t="s">
        <v>3311</v>
      </c>
      <c r="D16" s="2" t="s">
        <v>3234</v>
      </c>
      <c r="E16" s="2" t="s">
        <v>47</v>
      </c>
      <c r="F16" s="2" t="s">
        <v>11</v>
      </c>
      <c r="G16" s="5">
        <v>0</v>
      </c>
      <c r="H16" s="5">
        <v>1</v>
      </c>
      <c r="I16" s="5">
        <v>0</v>
      </c>
      <c r="J16" s="5">
        <v>0</v>
      </c>
      <c r="K16" s="5">
        <v>0</v>
      </c>
      <c r="L16" s="4"/>
      <c r="M16" s="4"/>
      <c r="N16" s="4"/>
      <c r="O16" s="4"/>
      <c r="P16" s="4"/>
      <c r="Q16" s="5">
        <v>0</v>
      </c>
      <c r="R16" s="4">
        <v>0</v>
      </c>
      <c r="S16" s="4">
        <v>0</v>
      </c>
      <c r="T16" s="5">
        <v>0</v>
      </c>
      <c r="U16" s="5">
        <v>0</v>
      </c>
      <c r="V16" s="22" t="e">
        <f>(G16*#REF!)+(H16*#REF!)+(I16*#REF!)+(J16*#REF!)+(K16*#REF!)+(L16*#REF!)+(M16*#REF!)+(N16*#REF!)+(O16*#REF!)+(P16*#REF!)+(Q16*#REF!)+(T16*#REF!)+(U16*#REF!)</f>
        <v>#REF!</v>
      </c>
      <c r="W16" s="22"/>
      <c r="X16" s="5">
        <v>1</v>
      </c>
      <c r="Y16" s="5">
        <v>0</v>
      </c>
      <c r="Z16" s="2" t="s">
        <v>3235</v>
      </c>
      <c r="AA16" s="2" t="s">
        <v>3312</v>
      </c>
    </row>
    <row r="17" spans="1:27" x14ac:dyDescent="0.25">
      <c r="A17" s="5">
        <v>16</v>
      </c>
      <c r="B17" s="3" t="s">
        <v>3298</v>
      </c>
      <c r="C17" s="3" t="s">
        <v>3299</v>
      </c>
      <c r="D17" s="3" t="s">
        <v>3234</v>
      </c>
      <c r="E17" s="3" t="s">
        <v>47</v>
      </c>
      <c r="F17" s="3" t="s">
        <v>11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/>
      <c r="M17" s="5"/>
      <c r="N17" s="5"/>
      <c r="O17" s="5"/>
      <c r="P17" s="5"/>
      <c r="Q17" s="5">
        <v>0</v>
      </c>
      <c r="R17" s="4">
        <v>0</v>
      </c>
      <c r="S17" s="4">
        <v>0</v>
      </c>
      <c r="T17" s="5">
        <v>0</v>
      </c>
      <c r="U17" s="5">
        <v>0</v>
      </c>
      <c r="V17" s="22" t="e">
        <f>(G17*#REF!)+(H17*#REF!)+(I17*#REF!)+(J17*#REF!)+(K17*#REF!)+(L17*#REF!)+(M17*#REF!)+(N17*#REF!)+(O17*#REF!)+(P17*#REF!)+(Q17*#REF!)+(T17*#REF!)+(U17*#REF!)</f>
        <v>#REF!</v>
      </c>
      <c r="W17" s="22"/>
      <c r="X17" s="5">
        <v>1</v>
      </c>
      <c r="Y17" s="4">
        <v>0</v>
      </c>
      <c r="Z17" s="3" t="s">
        <v>3235</v>
      </c>
      <c r="AA17" s="3" t="s">
        <v>3300</v>
      </c>
    </row>
    <row r="18" spans="1:27" x14ac:dyDescent="0.25">
      <c r="A18" s="4">
        <v>17</v>
      </c>
      <c r="B18" s="2" t="s">
        <v>3286</v>
      </c>
      <c r="C18" s="2" t="s">
        <v>3287</v>
      </c>
      <c r="D18" s="2" t="s">
        <v>3234</v>
      </c>
      <c r="E18" s="2" t="s">
        <v>47</v>
      </c>
      <c r="F18" s="2" t="s">
        <v>11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4"/>
      <c r="M18" s="4"/>
      <c r="N18" s="4"/>
      <c r="O18" s="4"/>
      <c r="P18" s="4"/>
      <c r="Q18" s="5">
        <v>0</v>
      </c>
      <c r="R18" s="4">
        <v>0</v>
      </c>
      <c r="S18" s="4">
        <v>0</v>
      </c>
      <c r="T18" s="5">
        <v>0</v>
      </c>
      <c r="U18" s="5">
        <v>0</v>
      </c>
      <c r="V18" s="22" t="e">
        <f>(G18*#REF!)+(H18*#REF!)+(I18*#REF!)+(J18*#REF!)+(K18*#REF!)+(L18*#REF!)+(M18*#REF!)+(N18*#REF!)+(O18*#REF!)+(P18*#REF!)+(Q18*#REF!)+(T18*#REF!)+(U18*#REF!)</f>
        <v>#REF!</v>
      </c>
      <c r="W18" s="22"/>
      <c r="X18" s="5">
        <v>1</v>
      </c>
      <c r="Y18" s="5">
        <v>0</v>
      </c>
      <c r="Z18" s="2" t="s">
        <v>3235</v>
      </c>
      <c r="AA18" s="2" t="s">
        <v>3288</v>
      </c>
    </row>
    <row r="19" spans="1:27" x14ac:dyDescent="0.25">
      <c r="A19" s="5">
        <v>18</v>
      </c>
      <c r="B19" s="3" t="s">
        <v>3283</v>
      </c>
      <c r="C19" s="3" t="s">
        <v>3284</v>
      </c>
      <c r="D19" s="3" t="s">
        <v>3234</v>
      </c>
      <c r="E19" s="3" t="s">
        <v>47</v>
      </c>
      <c r="F19" s="3" t="s">
        <v>11</v>
      </c>
      <c r="G19" s="5">
        <v>0</v>
      </c>
      <c r="H19" s="5">
        <v>1</v>
      </c>
      <c r="I19" s="5">
        <v>0</v>
      </c>
      <c r="J19" s="5">
        <v>0</v>
      </c>
      <c r="K19" s="5">
        <v>0</v>
      </c>
      <c r="L19" s="5"/>
      <c r="M19" s="5"/>
      <c r="N19" s="5"/>
      <c r="O19" s="5"/>
      <c r="P19" s="5"/>
      <c r="Q19" s="5">
        <v>0</v>
      </c>
      <c r="R19" s="4">
        <v>0</v>
      </c>
      <c r="S19" s="4">
        <v>0</v>
      </c>
      <c r="T19" s="5">
        <v>0</v>
      </c>
      <c r="U19" s="5">
        <v>0</v>
      </c>
      <c r="V19" s="22" t="e">
        <f>(G19*#REF!)+(H19*#REF!)+(I19*#REF!)+(J19*#REF!)+(K19*#REF!)+(L19*#REF!)+(M19*#REF!)+(N19*#REF!)+(O19*#REF!)+(P19*#REF!)+(Q19*#REF!)+(T19*#REF!)+(U19*#REF!)</f>
        <v>#REF!</v>
      </c>
      <c r="W19" s="22"/>
      <c r="X19" s="5">
        <v>1</v>
      </c>
      <c r="Y19" s="4">
        <v>0</v>
      </c>
      <c r="Z19" s="3" t="s">
        <v>3235</v>
      </c>
      <c r="AA19" s="3" t="s">
        <v>3285</v>
      </c>
    </row>
    <row r="20" spans="1:27" x14ac:dyDescent="0.25">
      <c r="A20" s="4">
        <v>19</v>
      </c>
      <c r="B20" s="2" t="s">
        <v>3280</v>
      </c>
      <c r="C20" s="2" t="s">
        <v>3281</v>
      </c>
      <c r="D20" s="2" t="s">
        <v>3234</v>
      </c>
      <c r="E20" s="2" t="s">
        <v>47</v>
      </c>
      <c r="F20" s="2" t="s">
        <v>11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4"/>
      <c r="M20" s="4"/>
      <c r="N20" s="4"/>
      <c r="O20" s="4"/>
      <c r="P20" s="4"/>
      <c r="Q20" s="5">
        <v>0</v>
      </c>
      <c r="R20" s="4">
        <v>0</v>
      </c>
      <c r="S20" s="4">
        <v>0</v>
      </c>
      <c r="T20" s="5">
        <v>0</v>
      </c>
      <c r="U20" s="5">
        <v>0</v>
      </c>
      <c r="V20" s="22" t="e">
        <f>(G20*#REF!)+(H20*#REF!)+(I20*#REF!)+(J20*#REF!)+(K20*#REF!)+(L20*#REF!)+(M20*#REF!)+(N20*#REF!)+(O20*#REF!)+(P20*#REF!)+(Q20*#REF!)+(T20*#REF!)+(U20*#REF!)</f>
        <v>#REF!</v>
      </c>
      <c r="W20" s="22"/>
      <c r="X20" s="5">
        <v>1</v>
      </c>
      <c r="Y20" s="5">
        <v>0</v>
      </c>
      <c r="Z20" s="2" t="s">
        <v>3235</v>
      </c>
      <c r="AA20" s="2" t="s">
        <v>3282</v>
      </c>
    </row>
    <row r="21" spans="1:27" x14ac:dyDescent="0.25">
      <c r="A21" s="5">
        <v>20</v>
      </c>
      <c r="B21" s="3" t="s">
        <v>3276</v>
      </c>
      <c r="C21" s="3" t="s">
        <v>3277</v>
      </c>
      <c r="D21" s="3" t="s">
        <v>3234</v>
      </c>
      <c r="E21" s="3" t="s">
        <v>10</v>
      </c>
      <c r="F21" s="3" t="s">
        <v>11</v>
      </c>
      <c r="G21" s="5">
        <v>1</v>
      </c>
      <c r="H21" s="5">
        <v>1</v>
      </c>
      <c r="I21" s="4">
        <v>0</v>
      </c>
      <c r="J21" s="4">
        <v>0</v>
      </c>
      <c r="K21" s="4">
        <v>0</v>
      </c>
      <c r="L21" s="5"/>
      <c r="M21" s="5"/>
      <c r="N21" s="5"/>
      <c r="O21" s="5"/>
      <c r="P21" s="5"/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22" t="e">
        <f>(G21*#REF!)+(H21*#REF!)+(I21*#REF!)+(J21*#REF!)+(K21*#REF!)+(L21*#REF!)+(M21*#REF!)+(N21*#REF!)+(O21*#REF!)+(P21*#REF!)+(Q21*#REF!)+(T21*#REF!)+(U21*#REF!)</f>
        <v>#REF!</v>
      </c>
      <c r="W21" s="22"/>
      <c r="X21" s="5">
        <v>1</v>
      </c>
      <c r="Y21" s="5">
        <v>0</v>
      </c>
      <c r="Z21" s="3" t="s">
        <v>3278</v>
      </c>
      <c r="AA21" s="3" t="s">
        <v>3279</v>
      </c>
    </row>
    <row r="22" spans="1:27" x14ac:dyDescent="0.25">
      <c r="A22" s="4">
        <v>21</v>
      </c>
      <c r="B22" s="2" t="s">
        <v>3273</v>
      </c>
      <c r="C22" s="2" t="s">
        <v>3274</v>
      </c>
      <c r="D22" s="2" t="s">
        <v>3234</v>
      </c>
      <c r="E22" s="2" t="s">
        <v>47</v>
      </c>
      <c r="F22" s="2" t="s">
        <v>11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4"/>
      <c r="M22" s="4"/>
      <c r="N22" s="4"/>
      <c r="O22" s="4"/>
      <c r="P22" s="4"/>
      <c r="Q22" s="5">
        <v>0</v>
      </c>
      <c r="R22" s="4">
        <v>0</v>
      </c>
      <c r="S22" s="4">
        <v>0</v>
      </c>
      <c r="T22" s="5">
        <v>0</v>
      </c>
      <c r="U22" s="5">
        <v>0</v>
      </c>
      <c r="V22" s="22" t="e">
        <f>(G22*#REF!)+(H22*#REF!)+(I22*#REF!)+(J22*#REF!)+(K22*#REF!)+(L22*#REF!)+(M22*#REF!)+(N22*#REF!)+(O22*#REF!)+(P22*#REF!)+(Q22*#REF!)+(T22*#REF!)+(U22*#REF!)</f>
        <v>#REF!</v>
      </c>
      <c r="W22" s="22"/>
      <c r="X22" s="5">
        <v>1</v>
      </c>
      <c r="Y22" s="4">
        <v>0</v>
      </c>
      <c r="Z22" s="2" t="s">
        <v>3235</v>
      </c>
      <c r="AA22" s="2" t="s">
        <v>3275</v>
      </c>
    </row>
    <row r="23" spans="1:27" x14ac:dyDescent="0.25">
      <c r="A23" s="5">
        <v>22</v>
      </c>
      <c r="B23" s="3" t="s">
        <v>3270</v>
      </c>
      <c r="C23" s="3" t="s">
        <v>3271</v>
      </c>
      <c r="D23" s="3" t="s">
        <v>3234</v>
      </c>
      <c r="E23" s="3" t="s">
        <v>47</v>
      </c>
      <c r="F23" s="3" t="s">
        <v>11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/>
      <c r="M23" s="5"/>
      <c r="N23" s="5"/>
      <c r="O23" s="5"/>
      <c r="P23" s="5"/>
      <c r="Q23" s="5">
        <v>0</v>
      </c>
      <c r="R23" s="4">
        <v>0</v>
      </c>
      <c r="S23" s="4">
        <v>0</v>
      </c>
      <c r="T23" s="5">
        <v>0</v>
      </c>
      <c r="U23" s="5">
        <v>0</v>
      </c>
      <c r="V23" s="22" t="e">
        <f>(G23*#REF!)+(H23*#REF!)+(I23*#REF!)+(J23*#REF!)+(K23*#REF!)+(L23*#REF!)+(M23*#REF!)+(N23*#REF!)+(O23*#REF!)+(P23*#REF!)+(Q23*#REF!)+(T23*#REF!)+(U23*#REF!)</f>
        <v>#REF!</v>
      </c>
      <c r="W23" s="22"/>
      <c r="X23" s="5">
        <v>1</v>
      </c>
      <c r="Y23" s="5">
        <v>0</v>
      </c>
      <c r="Z23" s="3" t="s">
        <v>3235</v>
      </c>
      <c r="AA23" s="3" t="s">
        <v>3272</v>
      </c>
    </row>
    <row r="24" spans="1:27" x14ac:dyDescent="0.25">
      <c r="A24" s="4">
        <v>23</v>
      </c>
      <c r="B24" s="2" t="s">
        <v>3692</v>
      </c>
      <c r="C24" s="2" t="s">
        <v>3693</v>
      </c>
      <c r="D24" s="2" t="s">
        <v>3234</v>
      </c>
      <c r="E24" s="2" t="s">
        <v>10</v>
      </c>
      <c r="F24" s="2" t="s">
        <v>52</v>
      </c>
      <c r="G24" s="5">
        <v>1</v>
      </c>
      <c r="H24" s="5">
        <v>1</v>
      </c>
      <c r="I24" s="4">
        <v>0</v>
      </c>
      <c r="J24" s="4">
        <v>0</v>
      </c>
      <c r="K24" s="4">
        <v>0</v>
      </c>
      <c r="L24" s="4"/>
      <c r="M24" s="4"/>
      <c r="N24" s="4"/>
      <c r="O24" s="4"/>
      <c r="P24" s="4"/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22" t="e">
        <f>(G24*#REF!)+(H24*#REF!)+(I24*#REF!)+(J24*#REF!)+(K24*#REF!)+(L24*#REF!)+(M24*#REF!)+(N24*#REF!)+(O24*#REF!)+(P24*#REF!)+(Q24*#REF!)+(T24*#REF!)+(U24*#REF!)</f>
        <v>#REF!</v>
      </c>
      <c r="W24" s="22"/>
      <c r="X24" s="5">
        <v>1</v>
      </c>
      <c r="Y24" s="4">
        <v>0</v>
      </c>
      <c r="Z24" s="2" t="s">
        <v>3694</v>
      </c>
      <c r="AA24" s="2" t="s">
        <v>3695</v>
      </c>
    </row>
    <row r="25" spans="1:27" x14ac:dyDescent="0.25">
      <c r="A25" s="5">
        <v>24</v>
      </c>
      <c r="B25" s="3" t="s">
        <v>3689</v>
      </c>
      <c r="C25" s="3" t="s">
        <v>3690</v>
      </c>
      <c r="D25" s="3" t="s">
        <v>3234</v>
      </c>
      <c r="E25" s="3" t="s">
        <v>10</v>
      </c>
      <c r="F25" s="3" t="s">
        <v>52</v>
      </c>
      <c r="G25" s="5">
        <v>1</v>
      </c>
      <c r="H25" s="5">
        <v>1</v>
      </c>
      <c r="I25" s="4">
        <v>0</v>
      </c>
      <c r="J25" s="4">
        <v>0</v>
      </c>
      <c r="K25" s="4">
        <v>0</v>
      </c>
      <c r="L25" s="5"/>
      <c r="M25" s="5"/>
      <c r="N25" s="5"/>
      <c r="O25" s="5"/>
      <c r="P25" s="5"/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22" t="e">
        <f>(G25*#REF!)+(H25*#REF!)+(I25*#REF!)+(J25*#REF!)+(K25*#REF!)+(L25*#REF!)+(M25*#REF!)+(N25*#REF!)+(O25*#REF!)+(P25*#REF!)+(Q25*#REF!)+(T25*#REF!)+(U25*#REF!)</f>
        <v>#REF!</v>
      </c>
      <c r="W25" s="22"/>
      <c r="X25" s="5">
        <v>1</v>
      </c>
      <c r="Y25" s="5">
        <v>0</v>
      </c>
      <c r="Z25" s="3" t="s">
        <v>3239</v>
      </c>
      <c r="AA25" s="3" t="s">
        <v>3691</v>
      </c>
    </row>
    <row r="26" spans="1:27" x14ac:dyDescent="0.25">
      <c r="A26" s="4">
        <v>25</v>
      </c>
      <c r="B26" s="2" t="s">
        <v>3652</v>
      </c>
      <c r="C26" s="2" t="s">
        <v>3653</v>
      </c>
      <c r="D26" s="2" t="s">
        <v>3234</v>
      </c>
      <c r="E26" s="2" t="s">
        <v>10</v>
      </c>
      <c r="F26" s="2" t="s">
        <v>52</v>
      </c>
      <c r="G26" s="5">
        <v>1</v>
      </c>
      <c r="H26" s="5">
        <v>1</v>
      </c>
      <c r="I26" s="4">
        <v>0</v>
      </c>
      <c r="J26" s="4">
        <v>0</v>
      </c>
      <c r="K26" s="4">
        <v>0</v>
      </c>
      <c r="L26" s="4"/>
      <c r="M26" s="4"/>
      <c r="N26" s="4"/>
      <c r="O26" s="4"/>
      <c r="P26" s="4"/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22" t="e">
        <f>(G26*#REF!)+(H26*#REF!)+(I26*#REF!)+(J26*#REF!)+(K26*#REF!)+(L26*#REF!)+(M26*#REF!)+(N26*#REF!)+(O26*#REF!)+(P26*#REF!)+(Q26*#REF!)+(T26*#REF!)+(U26*#REF!)</f>
        <v>#REF!</v>
      </c>
      <c r="W26" s="22"/>
      <c r="X26" s="4">
        <v>0</v>
      </c>
      <c r="Y26" s="4">
        <v>1</v>
      </c>
      <c r="Z26" s="2" t="s">
        <v>3278</v>
      </c>
      <c r="AA26" s="2" t="s">
        <v>3654</v>
      </c>
    </row>
    <row r="27" spans="1:27" x14ac:dyDescent="0.25">
      <c r="A27" s="5">
        <v>26</v>
      </c>
      <c r="B27" s="3" t="s">
        <v>3649</v>
      </c>
      <c r="C27" s="3" t="s">
        <v>3650</v>
      </c>
      <c r="D27" s="3" t="s">
        <v>3234</v>
      </c>
      <c r="E27" s="3" t="s">
        <v>10</v>
      </c>
      <c r="F27" s="3" t="s">
        <v>52</v>
      </c>
      <c r="G27" s="5">
        <v>1</v>
      </c>
      <c r="H27" s="5">
        <v>1</v>
      </c>
      <c r="I27" s="4">
        <v>0</v>
      </c>
      <c r="J27" s="4">
        <v>0</v>
      </c>
      <c r="K27" s="4">
        <v>0</v>
      </c>
      <c r="L27" s="5"/>
      <c r="M27" s="5"/>
      <c r="N27" s="5"/>
      <c r="O27" s="5"/>
      <c r="P27" s="5"/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22" t="e">
        <f>(G27*#REF!)+(H27*#REF!)+(I27*#REF!)+(J27*#REF!)+(K27*#REF!)+(L27*#REF!)+(M27*#REF!)+(N27*#REF!)+(O27*#REF!)+(P27*#REF!)+(Q27*#REF!)+(T27*#REF!)+(U27*#REF!)</f>
        <v>#REF!</v>
      </c>
      <c r="W27" s="22"/>
      <c r="X27" s="5">
        <v>1</v>
      </c>
      <c r="Y27" s="5">
        <v>0</v>
      </c>
      <c r="Z27" s="3" t="s">
        <v>3278</v>
      </c>
      <c r="AA27" s="3" t="s">
        <v>3651</v>
      </c>
    </row>
    <row r="28" spans="1:27" x14ac:dyDescent="0.25">
      <c r="A28" s="4">
        <v>27</v>
      </c>
      <c r="B28" s="2" t="s">
        <v>3646</v>
      </c>
      <c r="C28" s="2" t="s">
        <v>3647</v>
      </c>
      <c r="D28" s="2" t="s">
        <v>3234</v>
      </c>
      <c r="E28" s="2" t="s">
        <v>10</v>
      </c>
      <c r="F28" s="2" t="s">
        <v>52</v>
      </c>
      <c r="G28" s="5">
        <v>1</v>
      </c>
      <c r="H28" s="5">
        <v>1</v>
      </c>
      <c r="I28" s="4">
        <v>0</v>
      </c>
      <c r="J28" s="4">
        <v>0</v>
      </c>
      <c r="K28" s="4">
        <v>0</v>
      </c>
      <c r="L28" s="4"/>
      <c r="M28" s="4"/>
      <c r="N28" s="4"/>
      <c r="O28" s="4"/>
      <c r="P28" s="4"/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22" t="e">
        <f>(G28*#REF!)+(H28*#REF!)+(I28*#REF!)+(J28*#REF!)+(K28*#REF!)+(L28*#REF!)+(M28*#REF!)+(N28*#REF!)+(O28*#REF!)+(P28*#REF!)+(Q28*#REF!)+(T28*#REF!)+(U28*#REF!)</f>
        <v>#REF!</v>
      </c>
      <c r="W28" s="22"/>
      <c r="X28" s="4">
        <v>0</v>
      </c>
      <c r="Y28" s="4">
        <v>1</v>
      </c>
      <c r="Z28" s="2" t="s">
        <v>3278</v>
      </c>
      <c r="AA28" s="2" t="s">
        <v>3648</v>
      </c>
    </row>
    <row r="29" spans="1:27" x14ac:dyDescent="0.25">
      <c r="A29" s="5">
        <v>28</v>
      </c>
      <c r="B29" s="3" t="s">
        <v>3643</v>
      </c>
      <c r="C29" s="3" t="s">
        <v>3644</v>
      </c>
      <c r="D29" s="3" t="s">
        <v>3234</v>
      </c>
      <c r="E29" s="3" t="s">
        <v>10</v>
      </c>
      <c r="F29" s="3" t="s">
        <v>52</v>
      </c>
      <c r="G29" s="5">
        <v>1</v>
      </c>
      <c r="H29" s="5">
        <v>1</v>
      </c>
      <c r="I29" s="4">
        <v>0</v>
      </c>
      <c r="J29" s="4">
        <v>0</v>
      </c>
      <c r="K29" s="4">
        <v>0</v>
      </c>
      <c r="L29" s="5"/>
      <c r="M29" s="5"/>
      <c r="N29" s="5"/>
      <c r="O29" s="5"/>
      <c r="P29" s="5"/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22" t="e">
        <f>(G29*#REF!)+(H29*#REF!)+(I29*#REF!)+(J29*#REF!)+(K29*#REF!)+(L29*#REF!)+(M29*#REF!)+(N29*#REF!)+(O29*#REF!)+(P29*#REF!)+(Q29*#REF!)+(T29*#REF!)+(U29*#REF!)</f>
        <v>#REF!</v>
      </c>
      <c r="W29" s="22"/>
      <c r="X29" s="5">
        <v>0</v>
      </c>
      <c r="Y29" s="5">
        <v>1</v>
      </c>
      <c r="Z29" s="3" t="s">
        <v>3278</v>
      </c>
      <c r="AA29" s="3" t="s">
        <v>3645</v>
      </c>
    </row>
    <row r="30" spans="1:27" x14ac:dyDescent="0.25">
      <c r="A30" s="4">
        <v>29</v>
      </c>
      <c r="B30" s="2" t="s">
        <v>3430</v>
      </c>
      <c r="C30" s="2" t="s">
        <v>3431</v>
      </c>
      <c r="D30" s="2" t="s">
        <v>3234</v>
      </c>
      <c r="E30" s="2" t="s">
        <v>10</v>
      </c>
      <c r="F30" s="2" t="s">
        <v>52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4"/>
      <c r="M30" s="4"/>
      <c r="N30" s="4"/>
      <c r="O30" s="4"/>
      <c r="P30" s="4"/>
      <c r="Q30" s="5">
        <v>0</v>
      </c>
      <c r="R30" s="5">
        <v>0</v>
      </c>
      <c r="S30" s="4">
        <v>0</v>
      </c>
      <c r="T30" s="5">
        <v>0</v>
      </c>
      <c r="U30" s="5">
        <v>0</v>
      </c>
      <c r="V30" s="22" t="e">
        <f>(G30*#REF!)+(H30*#REF!)+(I30*#REF!)+(J30*#REF!)+(K30*#REF!)+(L30*#REF!)+(M30*#REF!)+(N30*#REF!)+(O30*#REF!)+(P30*#REF!)+(Q30*#REF!)+(T30*#REF!)+(U30*#REF!)</f>
        <v>#REF!</v>
      </c>
      <c r="W30" s="22"/>
      <c r="X30" s="5">
        <v>1</v>
      </c>
      <c r="Y30" s="5">
        <v>0</v>
      </c>
      <c r="Z30" s="2" t="s">
        <v>3235</v>
      </c>
      <c r="AA30" s="2" t="s">
        <v>3432</v>
      </c>
    </row>
    <row r="31" spans="1:27" x14ac:dyDescent="0.25">
      <c r="A31" s="5">
        <v>30</v>
      </c>
      <c r="B31" s="3" t="s">
        <v>3421</v>
      </c>
      <c r="C31" s="3" t="s">
        <v>3422</v>
      </c>
      <c r="D31" s="3" t="s">
        <v>3234</v>
      </c>
      <c r="E31" s="3" t="s">
        <v>10</v>
      </c>
      <c r="F31" s="3" t="s">
        <v>52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/>
      <c r="M31" s="5"/>
      <c r="N31" s="5"/>
      <c r="O31" s="5"/>
      <c r="P31" s="5"/>
      <c r="Q31" s="5">
        <v>0</v>
      </c>
      <c r="R31" s="5">
        <v>0</v>
      </c>
      <c r="S31" s="4">
        <v>0</v>
      </c>
      <c r="T31" s="5">
        <v>0</v>
      </c>
      <c r="U31" s="5">
        <v>0</v>
      </c>
      <c r="V31" s="22" t="e">
        <f>(G31*#REF!)+(H31*#REF!)+(I31*#REF!)+(J31*#REF!)+(K31*#REF!)+(L31*#REF!)+(M31*#REF!)+(N31*#REF!)+(O31*#REF!)+(P31*#REF!)+(Q31*#REF!)+(T31*#REF!)+(U31*#REF!)</f>
        <v>#REF!</v>
      </c>
      <c r="W31" s="22"/>
      <c r="X31" s="5">
        <v>1</v>
      </c>
      <c r="Y31" s="4">
        <v>0</v>
      </c>
      <c r="Z31" s="3" t="s">
        <v>3235</v>
      </c>
      <c r="AA31" s="3" t="s">
        <v>3423</v>
      </c>
    </row>
    <row r="32" spans="1:27" x14ac:dyDescent="0.25">
      <c r="A32" s="4">
        <v>31</v>
      </c>
      <c r="B32" s="2" t="s">
        <v>3418</v>
      </c>
      <c r="C32" s="2" t="s">
        <v>3419</v>
      </c>
      <c r="D32" s="2" t="s">
        <v>3234</v>
      </c>
      <c r="E32" s="2" t="s">
        <v>2199</v>
      </c>
      <c r="F32" s="2" t="s">
        <v>52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4"/>
      <c r="M32" s="4"/>
      <c r="N32" s="4"/>
      <c r="O32" s="4"/>
      <c r="P32" s="4"/>
      <c r="Q32" s="5">
        <v>1</v>
      </c>
      <c r="R32" s="5">
        <v>0</v>
      </c>
      <c r="S32" s="4">
        <v>0</v>
      </c>
      <c r="T32" s="5">
        <v>0</v>
      </c>
      <c r="U32" s="5">
        <v>1</v>
      </c>
      <c r="V32" s="22" t="e">
        <f>(G32*#REF!)+(H32*#REF!)+(I32*#REF!)+(J32*#REF!)+(K32*#REF!)+(L32*#REF!)+(M32*#REF!)+(N32*#REF!)+(O32*#REF!)+(P32*#REF!)+(Q32*#REF!)+(T32*#REF!)+(U32*#REF!)</f>
        <v>#REF!</v>
      </c>
      <c r="W32" s="22"/>
      <c r="X32" s="5">
        <v>1</v>
      </c>
      <c r="Y32" s="5">
        <v>0</v>
      </c>
      <c r="Z32" s="2" t="s">
        <v>3235</v>
      </c>
      <c r="AA32" s="2" t="s">
        <v>3420</v>
      </c>
    </row>
    <row r="33" spans="1:27" x14ac:dyDescent="0.25">
      <c r="A33" s="5">
        <v>32</v>
      </c>
      <c r="B33" s="3" t="s">
        <v>3415</v>
      </c>
      <c r="C33" s="3" t="s">
        <v>3416</v>
      </c>
      <c r="D33" s="3" t="s">
        <v>3234</v>
      </c>
      <c r="E33" s="3" t="s">
        <v>10</v>
      </c>
      <c r="F33" s="3" t="s">
        <v>52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/>
      <c r="M33" s="5"/>
      <c r="N33" s="5"/>
      <c r="O33" s="5"/>
      <c r="P33" s="5"/>
      <c r="Q33" s="5">
        <v>0</v>
      </c>
      <c r="R33" s="5">
        <v>0</v>
      </c>
      <c r="S33" s="4">
        <v>0</v>
      </c>
      <c r="T33" s="5">
        <v>0</v>
      </c>
      <c r="U33" s="5">
        <v>0</v>
      </c>
      <c r="V33" s="22" t="e">
        <f>(G33*#REF!)+(H33*#REF!)+(I33*#REF!)+(J33*#REF!)+(K33*#REF!)+(L33*#REF!)+(M33*#REF!)+(N33*#REF!)+(O33*#REF!)+(P33*#REF!)+(Q33*#REF!)+(T33*#REF!)+(U33*#REF!)</f>
        <v>#REF!</v>
      </c>
      <c r="W33" s="22"/>
      <c r="X33" s="5">
        <v>1</v>
      </c>
      <c r="Y33" s="4">
        <v>0</v>
      </c>
      <c r="Z33" s="3" t="s">
        <v>3235</v>
      </c>
      <c r="AA33" s="3" t="s">
        <v>3417</v>
      </c>
    </row>
    <row r="34" spans="1:27" x14ac:dyDescent="0.25">
      <c r="A34" s="4">
        <v>33</v>
      </c>
      <c r="B34" s="2" t="s">
        <v>3412</v>
      </c>
      <c r="C34" s="2" t="s">
        <v>3413</v>
      </c>
      <c r="D34" s="2" t="s">
        <v>3234</v>
      </c>
      <c r="E34" s="2" t="s">
        <v>10</v>
      </c>
      <c r="F34" s="2" t="s">
        <v>52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4"/>
      <c r="M34" s="4"/>
      <c r="N34" s="4"/>
      <c r="O34" s="4"/>
      <c r="P34" s="4"/>
      <c r="Q34" s="5">
        <v>0</v>
      </c>
      <c r="R34" s="5">
        <v>0</v>
      </c>
      <c r="S34" s="4">
        <v>0</v>
      </c>
      <c r="T34" s="5">
        <v>0</v>
      </c>
      <c r="U34" s="5">
        <v>0</v>
      </c>
      <c r="V34" s="22" t="e">
        <f>(G34*#REF!)+(H34*#REF!)+(I34*#REF!)+(J34*#REF!)+(K34*#REF!)+(L34*#REF!)+(M34*#REF!)+(N34*#REF!)+(O34*#REF!)+(P34*#REF!)+(Q34*#REF!)+(T34*#REF!)+(U34*#REF!)</f>
        <v>#REF!</v>
      </c>
      <c r="W34" s="22"/>
      <c r="X34" s="5">
        <v>1</v>
      </c>
      <c r="Y34" s="5">
        <v>0</v>
      </c>
      <c r="Z34" s="2" t="s">
        <v>3235</v>
      </c>
      <c r="AA34" s="2" t="s">
        <v>3414</v>
      </c>
    </row>
    <row r="35" spans="1:27" x14ac:dyDescent="0.25">
      <c r="A35" s="5">
        <v>34</v>
      </c>
      <c r="B35" s="3" t="s">
        <v>3409</v>
      </c>
      <c r="C35" s="3" t="s">
        <v>3410</v>
      </c>
      <c r="D35" s="3" t="s">
        <v>3234</v>
      </c>
      <c r="E35" s="3" t="s">
        <v>10</v>
      </c>
      <c r="F35" s="3" t="s">
        <v>52</v>
      </c>
      <c r="G35" s="5">
        <v>1</v>
      </c>
      <c r="H35" s="5">
        <v>1</v>
      </c>
      <c r="I35" s="4">
        <v>0</v>
      </c>
      <c r="J35" s="4">
        <v>0</v>
      </c>
      <c r="K35" s="4">
        <v>0</v>
      </c>
      <c r="L35" s="5"/>
      <c r="M35" s="5"/>
      <c r="N35" s="5"/>
      <c r="O35" s="5"/>
      <c r="P35" s="5"/>
      <c r="Q35" s="4">
        <v>0</v>
      </c>
      <c r="R35" s="5">
        <v>0</v>
      </c>
      <c r="S35" s="4">
        <v>0</v>
      </c>
      <c r="T35" s="4">
        <v>0</v>
      </c>
      <c r="U35" s="4">
        <v>0</v>
      </c>
      <c r="V35" s="22" t="e">
        <f>(G35*#REF!)+(H35*#REF!)+(I35*#REF!)+(J35*#REF!)+(K35*#REF!)+(L35*#REF!)+(M35*#REF!)+(N35*#REF!)+(O35*#REF!)+(P35*#REF!)+(Q35*#REF!)+(T35*#REF!)+(U35*#REF!)</f>
        <v>#REF!</v>
      </c>
      <c r="W35" s="22"/>
      <c r="X35" s="5">
        <v>1</v>
      </c>
      <c r="Y35" s="4">
        <v>0</v>
      </c>
      <c r="Z35" s="3" t="s">
        <v>3262</v>
      </c>
      <c r="AA35" s="3" t="s">
        <v>3411</v>
      </c>
    </row>
    <row r="36" spans="1:27" x14ac:dyDescent="0.25">
      <c r="A36" s="4">
        <v>35</v>
      </c>
      <c r="B36" s="2" t="s">
        <v>3406</v>
      </c>
      <c r="C36" s="2" t="s">
        <v>3407</v>
      </c>
      <c r="D36" s="2" t="s">
        <v>3234</v>
      </c>
      <c r="E36" s="2" t="s">
        <v>10</v>
      </c>
      <c r="F36" s="2" t="s">
        <v>52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4"/>
      <c r="M36" s="4"/>
      <c r="N36" s="4"/>
      <c r="O36" s="4"/>
      <c r="P36" s="4"/>
      <c r="Q36" s="5">
        <v>0</v>
      </c>
      <c r="R36" s="5">
        <v>0</v>
      </c>
      <c r="S36" s="4">
        <v>0</v>
      </c>
      <c r="T36" s="5">
        <v>0</v>
      </c>
      <c r="U36" s="5">
        <v>0</v>
      </c>
      <c r="V36" s="22" t="e">
        <f>(G36*#REF!)+(H36*#REF!)+(I36*#REF!)+(J36*#REF!)+(K36*#REF!)+(L36*#REF!)+(M36*#REF!)+(N36*#REF!)+(O36*#REF!)+(P36*#REF!)+(Q36*#REF!)+(T36*#REF!)+(U36*#REF!)</f>
        <v>#REF!</v>
      </c>
      <c r="W36" s="22"/>
      <c r="X36" s="5">
        <v>1</v>
      </c>
      <c r="Y36" s="5">
        <v>0</v>
      </c>
      <c r="Z36" s="2" t="s">
        <v>3235</v>
      </c>
      <c r="AA36" s="2" t="s">
        <v>3408</v>
      </c>
    </row>
    <row r="37" spans="1:27" x14ac:dyDescent="0.25">
      <c r="A37" s="5">
        <v>36</v>
      </c>
      <c r="B37" s="3" t="s">
        <v>3403</v>
      </c>
      <c r="C37" s="3" t="s">
        <v>3404</v>
      </c>
      <c r="D37" s="3" t="s">
        <v>3234</v>
      </c>
      <c r="E37" s="3" t="s">
        <v>10</v>
      </c>
      <c r="F37" s="3" t="s">
        <v>52</v>
      </c>
      <c r="G37" s="5">
        <v>1</v>
      </c>
      <c r="H37" s="5">
        <v>1</v>
      </c>
      <c r="I37" s="4">
        <v>0</v>
      </c>
      <c r="J37" s="4">
        <v>0</v>
      </c>
      <c r="K37" s="4">
        <v>0</v>
      </c>
      <c r="L37" s="5"/>
      <c r="M37" s="5"/>
      <c r="N37" s="5"/>
      <c r="O37" s="5"/>
      <c r="P37" s="5"/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22" t="e">
        <f>(G37*#REF!)+(H37*#REF!)+(I37*#REF!)+(J37*#REF!)+(K37*#REF!)+(L37*#REF!)+(M37*#REF!)+(N37*#REF!)+(O37*#REF!)+(P37*#REF!)+(Q37*#REF!)+(T37*#REF!)+(U37*#REF!)</f>
        <v>#REF!</v>
      </c>
      <c r="W37" s="22"/>
      <c r="X37" s="5">
        <v>1</v>
      </c>
      <c r="Y37" s="4">
        <v>0</v>
      </c>
      <c r="Z37" s="3" t="s">
        <v>3262</v>
      </c>
      <c r="AA37" s="3" t="s">
        <v>3405</v>
      </c>
    </row>
    <row r="38" spans="1:27" x14ac:dyDescent="0.25">
      <c r="A38" s="4">
        <v>37</v>
      </c>
      <c r="B38" s="2" t="s">
        <v>3400</v>
      </c>
      <c r="C38" s="2" t="s">
        <v>3401</v>
      </c>
      <c r="D38" s="2" t="s">
        <v>3234</v>
      </c>
      <c r="E38" s="2" t="s">
        <v>10</v>
      </c>
      <c r="F38" s="2" t="s">
        <v>52</v>
      </c>
      <c r="G38" s="5">
        <v>1</v>
      </c>
      <c r="H38" s="5">
        <v>1</v>
      </c>
      <c r="I38" s="4">
        <v>0</v>
      </c>
      <c r="J38" s="4">
        <v>0</v>
      </c>
      <c r="K38" s="4">
        <v>0</v>
      </c>
      <c r="L38" s="4"/>
      <c r="M38" s="4"/>
      <c r="N38" s="4"/>
      <c r="O38" s="4"/>
      <c r="P38" s="4"/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22" t="e">
        <f>(G38*#REF!)+(H38*#REF!)+(I38*#REF!)+(J38*#REF!)+(K38*#REF!)+(L38*#REF!)+(M38*#REF!)+(N38*#REF!)+(O38*#REF!)+(P38*#REF!)+(Q38*#REF!)+(T38*#REF!)+(U38*#REF!)</f>
        <v>#REF!</v>
      </c>
      <c r="W38" s="22"/>
      <c r="X38" s="5">
        <v>1</v>
      </c>
      <c r="Y38" s="5">
        <v>0</v>
      </c>
      <c r="Z38" s="2" t="s">
        <v>3235</v>
      </c>
      <c r="AA38" s="2" t="s">
        <v>3402</v>
      </c>
    </row>
    <row r="39" spans="1:27" x14ac:dyDescent="0.25">
      <c r="A39" s="5">
        <v>38</v>
      </c>
      <c r="B39" s="3" t="s">
        <v>3397</v>
      </c>
      <c r="C39" s="3" t="s">
        <v>3398</v>
      </c>
      <c r="D39" s="3" t="s">
        <v>3234</v>
      </c>
      <c r="E39" s="3" t="s">
        <v>2199</v>
      </c>
      <c r="F39" s="3" t="s">
        <v>52</v>
      </c>
      <c r="G39" s="4">
        <v>0</v>
      </c>
      <c r="H39" s="5">
        <v>1</v>
      </c>
      <c r="I39" s="4">
        <v>0</v>
      </c>
      <c r="J39" s="4">
        <v>0</v>
      </c>
      <c r="K39" s="4">
        <v>0</v>
      </c>
      <c r="L39" s="5"/>
      <c r="M39" s="5"/>
      <c r="N39" s="5"/>
      <c r="O39" s="5"/>
      <c r="P39" s="5"/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22" t="e">
        <f>(G39*#REF!)+(H39*#REF!)+(I39*#REF!)+(J39*#REF!)+(K39*#REF!)+(L39*#REF!)+(M39*#REF!)+(N39*#REF!)+(O39*#REF!)+(P39*#REF!)+(Q39*#REF!)+(T39*#REF!)+(U39*#REF!)</f>
        <v>#REF!</v>
      </c>
      <c r="W39" s="22"/>
      <c r="X39" s="5">
        <v>1</v>
      </c>
      <c r="Y39" s="5">
        <v>0</v>
      </c>
      <c r="Z39" s="3" t="s">
        <v>3262</v>
      </c>
      <c r="AA39" s="3" t="s">
        <v>3399</v>
      </c>
    </row>
    <row r="40" spans="1:27" x14ac:dyDescent="0.25">
      <c r="A40" s="4">
        <v>39</v>
      </c>
      <c r="B40" s="2" t="s">
        <v>3394</v>
      </c>
      <c r="C40" s="2" t="s">
        <v>3395</v>
      </c>
      <c r="D40" s="2" t="s">
        <v>3234</v>
      </c>
      <c r="E40" s="2" t="s">
        <v>2199</v>
      </c>
      <c r="F40" s="2" t="s">
        <v>52</v>
      </c>
      <c r="G40" s="4">
        <v>0</v>
      </c>
      <c r="H40" s="4">
        <v>1</v>
      </c>
      <c r="I40" s="4">
        <v>0</v>
      </c>
      <c r="J40" s="4">
        <v>0</v>
      </c>
      <c r="K40" s="4">
        <v>0</v>
      </c>
      <c r="L40" s="4"/>
      <c r="M40" s="4"/>
      <c r="N40" s="4"/>
      <c r="O40" s="4"/>
      <c r="P40" s="4"/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22" t="e">
        <f>(G40*#REF!)+(H40*#REF!)+(I40*#REF!)+(J40*#REF!)+(K40*#REF!)+(L40*#REF!)+(M40*#REF!)+(N40*#REF!)+(O40*#REF!)+(P40*#REF!)+(Q40*#REF!)+(T40*#REF!)+(U40*#REF!)</f>
        <v>#REF!</v>
      </c>
      <c r="W40" s="22"/>
      <c r="X40" s="5">
        <v>1</v>
      </c>
      <c r="Y40" s="4">
        <v>0</v>
      </c>
      <c r="Z40" s="2" t="s">
        <v>3262</v>
      </c>
      <c r="AA40" s="2" t="s">
        <v>3396</v>
      </c>
    </row>
    <row r="41" spans="1:27" x14ac:dyDescent="0.25">
      <c r="A41" s="5">
        <v>40</v>
      </c>
      <c r="B41" s="3" t="s">
        <v>3391</v>
      </c>
      <c r="C41" s="3" t="s">
        <v>3392</v>
      </c>
      <c r="D41" s="3" t="s">
        <v>3234</v>
      </c>
      <c r="E41" s="3" t="s">
        <v>47</v>
      </c>
      <c r="F41" s="3" t="s">
        <v>52</v>
      </c>
      <c r="G41" s="4">
        <v>0</v>
      </c>
      <c r="H41" s="5">
        <v>1</v>
      </c>
      <c r="I41" s="4">
        <v>0</v>
      </c>
      <c r="J41" s="4">
        <v>0</v>
      </c>
      <c r="K41" s="4">
        <v>0</v>
      </c>
      <c r="L41" s="5"/>
      <c r="M41" s="5"/>
      <c r="N41" s="5"/>
      <c r="O41" s="5"/>
      <c r="P41" s="5"/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22" t="e">
        <f>(G41*#REF!)+(H41*#REF!)+(I41*#REF!)+(J41*#REF!)+(K41*#REF!)+(L41*#REF!)+(M41*#REF!)+(N41*#REF!)+(O41*#REF!)+(P41*#REF!)+(Q41*#REF!)+(T41*#REF!)+(U41*#REF!)</f>
        <v>#REF!</v>
      </c>
      <c r="W41" s="22"/>
      <c r="X41" s="5">
        <v>1</v>
      </c>
      <c r="Y41" s="5">
        <v>0</v>
      </c>
      <c r="Z41" s="3" t="s">
        <v>3278</v>
      </c>
      <c r="AA41" s="3" t="s">
        <v>3393</v>
      </c>
    </row>
    <row r="42" spans="1:27" x14ac:dyDescent="0.25">
      <c r="A42" s="4">
        <v>41</v>
      </c>
      <c r="B42" s="2" t="s">
        <v>3388</v>
      </c>
      <c r="C42" s="2" t="s">
        <v>3389</v>
      </c>
      <c r="D42" s="2" t="s">
        <v>3234</v>
      </c>
      <c r="E42" s="2" t="s">
        <v>2199</v>
      </c>
      <c r="F42" s="2" t="s">
        <v>52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/>
      <c r="M42" s="4"/>
      <c r="N42" s="4"/>
      <c r="O42" s="4"/>
      <c r="P42" s="4"/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22" t="e">
        <f>(G42*#REF!)+(H42*#REF!)+(I42*#REF!)+(J42*#REF!)+(K42*#REF!)+(L42*#REF!)+(M42*#REF!)+(N42*#REF!)+(O42*#REF!)+(P42*#REF!)+(Q42*#REF!)+(T42*#REF!)+(U42*#REF!)</f>
        <v>#REF!</v>
      </c>
      <c r="W42" s="22"/>
      <c r="X42" s="5">
        <v>1</v>
      </c>
      <c r="Y42" s="4">
        <v>0</v>
      </c>
      <c r="Z42" s="2" t="s">
        <v>3239</v>
      </c>
      <c r="AA42" s="2" t="s">
        <v>3390</v>
      </c>
    </row>
    <row r="43" spans="1:27" x14ac:dyDescent="0.25">
      <c r="A43" s="5">
        <v>42</v>
      </c>
      <c r="B43" s="3" t="s">
        <v>3382</v>
      </c>
      <c r="C43" s="3" t="s">
        <v>3383</v>
      </c>
      <c r="D43" s="3" t="s">
        <v>3234</v>
      </c>
      <c r="E43" s="3" t="s">
        <v>10</v>
      </c>
      <c r="F43" s="3" t="s">
        <v>52</v>
      </c>
      <c r="G43" s="5">
        <v>1</v>
      </c>
      <c r="H43" s="5">
        <v>1</v>
      </c>
      <c r="I43" s="4">
        <v>0</v>
      </c>
      <c r="J43" s="4">
        <v>0</v>
      </c>
      <c r="K43" s="4">
        <v>0</v>
      </c>
      <c r="L43" s="5"/>
      <c r="M43" s="5"/>
      <c r="N43" s="5"/>
      <c r="O43" s="5"/>
      <c r="P43" s="5"/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22" t="e">
        <f>(G43*#REF!)+(H43*#REF!)+(I43*#REF!)+(J43*#REF!)+(K43*#REF!)+(L43*#REF!)+(M43*#REF!)+(N43*#REF!)+(O43*#REF!)+(P43*#REF!)+(Q43*#REF!)+(T43*#REF!)+(U43*#REF!)</f>
        <v>#REF!</v>
      </c>
      <c r="W43" s="22"/>
      <c r="X43" s="5">
        <v>1</v>
      </c>
      <c r="Y43" s="5">
        <v>0</v>
      </c>
      <c r="Z43" s="3" t="s">
        <v>3262</v>
      </c>
      <c r="AA43" s="3" t="s">
        <v>3384</v>
      </c>
    </row>
    <row r="44" spans="1:27" x14ac:dyDescent="0.25">
      <c r="A44" s="4">
        <v>43</v>
      </c>
      <c r="B44" s="2" t="s">
        <v>3379</v>
      </c>
      <c r="C44" s="2" t="s">
        <v>3380</v>
      </c>
      <c r="D44" s="2" t="s">
        <v>3234</v>
      </c>
      <c r="E44" s="2" t="s">
        <v>47</v>
      </c>
      <c r="F44" s="2" t="s">
        <v>52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/>
      <c r="M44" s="4"/>
      <c r="N44" s="4"/>
      <c r="O44" s="4"/>
      <c r="P44" s="4"/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22" t="e">
        <f>(G44*#REF!)+(H44*#REF!)+(I44*#REF!)+(J44*#REF!)+(K44*#REF!)+(L44*#REF!)+(M44*#REF!)+(N44*#REF!)+(O44*#REF!)+(P44*#REF!)+(Q44*#REF!)+(T44*#REF!)+(U44*#REF!)</f>
        <v>#REF!</v>
      </c>
      <c r="W44" s="22"/>
      <c r="X44" s="5">
        <v>1</v>
      </c>
      <c r="Y44" s="4">
        <v>0</v>
      </c>
      <c r="Z44" s="2" t="s">
        <v>3278</v>
      </c>
      <c r="AA44" s="2" t="s">
        <v>3381</v>
      </c>
    </row>
    <row r="45" spans="1:27" x14ac:dyDescent="0.25">
      <c r="A45" s="5">
        <v>44</v>
      </c>
      <c r="B45" s="3" t="s">
        <v>3376</v>
      </c>
      <c r="C45" s="3" t="s">
        <v>3377</v>
      </c>
      <c r="D45" s="3" t="s">
        <v>3234</v>
      </c>
      <c r="E45" s="3" t="s">
        <v>2199</v>
      </c>
      <c r="F45" s="3" t="s">
        <v>52</v>
      </c>
      <c r="G45" s="4">
        <v>0</v>
      </c>
      <c r="H45" s="5">
        <v>1</v>
      </c>
      <c r="I45" s="4">
        <v>0</v>
      </c>
      <c r="J45" s="4">
        <v>0</v>
      </c>
      <c r="K45" s="4">
        <v>0</v>
      </c>
      <c r="L45" s="5"/>
      <c r="M45" s="5"/>
      <c r="N45" s="5"/>
      <c r="O45" s="5"/>
      <c r="P45" s="5"/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22" t="e">
        <f>(G45*#REF!)+(H45*#REF!)+(I45*#REF!)+(J45*#REF!)+(K45*#REF!)+(L45*#REF!)+(M45*#REF!)+(N45*#REF!)+(O45*#REF!)+(P45*#REF!)+(Q45*#REF!)+(T45*#REF!)+(U45*#REF!)</f>
        <v>#REF!</v>
      </c>
      <c r="W45" s="22"/>
      <c r="X45" s="5">
        <v>1</v>
      </c>
      <c r="Y45" s="5">
        <v>0</v>
      </c>
      <c r="Z45" s="3" t="s">
        <v>3262</v>
      </c>
      <c r="AA45" s="3" t="s">
        <v>3378</v>
      </c>
    </row>
    <row r="46" spans="1:27" x14ac:dyDescent="0.25">
      <c r="A46" s="4">
        <v>45</v>
      </c>
      <c r="B46" s="2" t="s">
        <v>3370</v>
      </c>
      <c r="C46" s="2" t="s">
        <v>3371</v>
      </c>
      <c r="D46" s="2" t="s">
        <v>3234</v>
      </c>
      <c r="E46" s="2" t="s">
        <v>2199</v>
      </c>
      <c r="F46" s="2" t="s">
        <v>52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/>
      <c r="M46" s="4"/>
      <c r="N46" s="4"/>
      <c r="O46" s="4"/>
      <c r="P46" s="4"/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22" t="e">
        <f>(G46*#REF!)+(H46*#REF!)+(I46*#REF!)+(J46*#REF!)+(K46*#REF!)+(L46*#REF!)+(M46*#REF!)+(N46*#REF!)+(O46*#REF!)+(P46*#REF!)+(Q46*#REF!)+(T46*#REF!)+(U46*#REF!)</f>
        <v>#REF!</v>
      </c>
      <c r="W46" s="22"/>
      <c r="X46" s="5">
        <v>1</v>
      </c>
      <c r="Y46" s="4">
        <v>0</v>
      </c>
      <c r="Z46" s="2" t="s">
        <v>3239</v>
      </c>
      <c r="AA46" s="2" t="s">
        <v>3372</v>
      </c>
    </row>
    <row r="47" spans="1:27" x14ac:dyDescent="0.25">
      <c r="A47" s="5">
        <v>46</v>
      </c>
      <c r="B47" s="3" t="s">
        <v>3367</v>
      </c>
      <c r="C47" s="3" t="s">
        <v>3368</v>
      </c>
      <c r="D47" s="3" t="s">
        <v>3234</v>
      </c>
      <c r="E47" s="3" t="s">
        <v>2199</v>
      </c>
      <c r="F47" s="3" t="s">
        <v>52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/>
      <c r="M47" s="5"/>
      <c r="N47" s="5"/>
      <c r="O47" s="5"/>
      <c r="P47" s="5"/>
      <c r="Q47" s="5">
        <v>0</v>
      </c>
      <c r="R47" s="5">
        <v>0</v>
      </c>
      <c r="S47" s="4">
        <v>0</v>
      </c>
      <c r="T47" s="5">
        <v>0</v>
      </c>
      <c r="U47" s="5">
        <v>0</v>
      </c>
      <c r="V47" s="22" t="e">
        <f>(G47*#REF!)+(H47*#REF!)+(I47*#REF!)+(J47*#REF!)+(K47*#REF!)+(L47*#REF!)+(M47*#REF!)+(N47*#REF!)+(O47*#REF!)+(P47*#REF!)+(Q47*#REF!)+(T47*#REF!)+(U47*#REF!)</f>
        <v>#REF!</v>
      </c>
      <c r="W47" s="22"/>
      <c r="X47" s="5">
        <v>1</v>
      </c>
      <c r="Y47" s="5">
        <v>0</v>
      </c>
      <c r="Z47" s="3" t="s">
        <v>3235</v>
      </c>
      <c r="AA47" s="3" t="s">
        <v>3369</v>
      </c>
    </row>
    <row r="48" spans="1:27" x14ac:dyDescent="0.25">
      <c r="A48" s="4">
        <v>47</v>
      </c>
      <c r="B48" s="2" t="s">
        <v>3364</v>
      </c>
      <c r="C48" s="2" t="s">
        <v>3365</v>
      </c>
      <c r="D48" s="2" t="s">
        <v>3234</v>
      </c>
      <c r="E48" s="2" t="s">
        <v>2199</v>
      </c>
      <c r="F48" s="2" t="s">
        <v>52</v>
      </c>
      <c r="G48" s="4">
        <v>0</v>
      </c>
      <c r="H48" s="4">
        <v>1</v>
      </c>
      <c r="I48" s="4">
        <v>0</v>
      </c>
      <c r="J48" s="4">
        <v>0</v>
      </c>
      <c r="K48" s="4">
        <v>0</v>
      </c>
      <c r="L48" s="4"/>
      <c r="M48" s="4"/>
      <c r="N48" s="4"/>
      <c r="O48" s="4"/>
      <c r="P48" s="4"/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22" t="e">
        <f>(G48*#REF!)+(H48*#REF!)+(I48*#REF!)+(J48*#REF!)+(K48*#REF!)+(L48*#REF!)+(M48*#REF!)+(N48*#REF!)+(O48*#REF!)+(P48*#REF!)+(Q48*#REF!)+(T48*#REF!)+(U48*#REF!)</f>
        <v>#REF!</v>
      </c>
      <c r="W48" s="22"/>
      <c r="X48" s="5">
        <v>1</v>
      </c>
      <c r="Y48" s="5">
        <v>0</v>
      </c>
      <c r="Z48" s="2" t="s">
        <v>3239</v>
      </c>
      <c r="AA48" s="2" t="s">
        <v>3366</v>
      </c>
    </row>
    <row r="49" spans="1:27" x14ac:dyDescent="0.25">
      <c r="A49" s="5">
        <v>48</v>
      </c>
      <c r="B49" s="3" t="s">
        <v>3361</v>
      </c>
      <c r="C49" s="3" t="s">
        <v>3362</v>
      </c>
      <c r="D49" s="3" t="s">
        <v>3234</v>
      </c>
      <c r="E49" s="3" t="s">
        <v>10</v>
      </c>
      <c r="F49" s="3" t="s">
        <v>52</v>
      </c>
      <c r="G49" s="5">
        <v>1</v>
      </c>
      <c r="H49" s="5">
        <v>1</v>
      </c>
      <c r="I49" s="4">
        <v>0</v>
      </c>
      <c r="J49" s="4">
        <v>0</v>
      </c>
      <c r="K49" s="4">
        <v>0</v>
      </c>
      <c r="L49" s="5"/>
      <c r="M49" s="5"/>
      <c r="N49" s="5"/>
      <c r="O49" s="5"/>
      <c r="P49" s="5"/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22" t="e">
        <f>(G49*#REF!)+(H49*#REF!)+(I49*#REF!)+(J49*#REF!)+(K49*#REF!)+(L49*#REF!)+(M49*#REF!)+(N49*#REF!)+(O49*#REF!)+(P49*#REF!)+(Q49*#REF!)+(T49*#REF!)+(U49*#REF!)</f>
        <v>#REF!</v>
      </c>
      <c r="W49" s="22"/>
      <c r="X49" s="5">
        <v>1</v>
      </c>
      <c r="Y49" s="4">
        <v>0</v>
      </c>
      <c r="Z49" s="3" t="s">
        <v>3262</v>
      </c>
      <c r="AA49" s="3" t="s">
        <v>3363</v>
      </c>
    </row>
    <row r="50" spans="1:27" x14ac:dyDescent="0.25">
      <c r="A50" s="4">
        <v>49</v>
      </c>
      <c r="B50" s="2" t="s">
        <v>3355</v>
      </c>
      <c r="C50" s="2" t="s">
        <v>3356</v>
      </c>
      <c r="D50" s="2" t="s">
        <v>3234</v>
      </c>
      <c r="E50" s="2" t="s">
        <v>47</v>
      </c>
      <c r="F50" s="2" t="s">
        <v>52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  <c r="L50" s="4"/>
      <c r="M50" s="4"/>
      <c r="N50" s="4"/>
      <c r="O50" s="4"/>
      <c r="P50" s="4"/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22" t="e">
        <f>(G50*#REF!)+(H50*#REF!)+(I50*#REF!)+(J50*#REF!)+(K50*#REF!)+(L50*#REF!)+(M50*#REF!)+(N50*#REF!)+(O50*#REF!)+(P50*#REF!)+(Q50*#REF!)+(T50*#REF!)+(U50*#REF!)</f>
        <v>#REF!</v>
      </c>
      <c r="W50" s="22"/>
      <c r="X50" s="5">
        <v>1</v>
      </c>
      <c r="Y50" s="5">
        <v>0</v>
      </c>
      <c r="Z50" s="2" t="s">
        <v>3262</v>
      </c>
      <c r="AA50" s="2" t="s">
        <v>3357</v>
      </c>
    </row>
    <row r="51" spans="1:27" x14ac:dyDescent="0.25">
      <c r="A51" s="5">
        <v>50</v>
      </c>
      <c r="B51" s="3" t="s">
        <v>3352</v>
      </c>
      <c r="C51" s="3" t="s">
        <v>3353</v>
      </c>
      <c r="D51" s="3" t="s">
        <v>3234</v>
      </c>
      <c r="E51" s="3" t="s">
        <v>10</v>
      </c>
      <c r="F51" s="3" t="s">
        <v>52</v>
      </c>
      <c r="G51" s="5">
        <v>1</v>
      </c>
      <c r="H51" s="5">
        <v>1</v>
      </c>
      <c r="I51" s="4">
        <v>0</v>
      </c>
      <c r="J51" s="4">
        <v>0</v>
      </c>
      <c r="K51" s="4">
        <v>0</v>
      </c>
      <c r="L51" s="5"/>
      <c r="M51" s="5"/>
      <c r="N51" s="5"/>
      <c r="O51" s="5"/>
      <c r="P51" s="5"/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22" t="e">
        <f>(G51*#REF!)+(H51*#REF!)+(I51*#REF!)+(J51*#REF!)+(K51*#REF!)+(L51*#REF!)+(M51*#REF!)+(N51*#REF!)+(O51*#REF!)+(P51*#REF!)+(Q51*#REF!)+(T51*#REF!)+(U51*#REF!)</f>
        <v>#REF!</v>
      </c>
      <c r="W51" s="22"/>
      <c r="X51" s="5">
        <v>1</v>
      </c>
      <c r="Y51" s="4">
        <v>0</v>
      </c>
      <c r="Z51" s="3" t="s">
        <v>3262</v>
      </c>
      <c r="AA51" s="3" t="s">
        <v>3354</v>
      </c>
    </row>
    <row r="52" spans="1:27" x14ac:dyDescent="0.25">
      <c r="A52" s="4">
        <v>51</v>
      </c>
      <c r="B52" s="2" t="s">
        <v>3349</v>
      </c>
      <c r="C52" s="2" t="s">
        <v>3350</v>
      </c>
      <c r="D52" s="2" t="s">
        <v>3234</v>
      </c>
      <c r="E52" s="2" t="s">
        <v>10</v>
      </c>
      <c r="F52" s="2" t="s">
        <v>52</v>
      </c>
      <c r="G52" s="4">
        <v>1</v>
      </c>
      <c r="H52" s="5">
        <v>1</v>
      </c>
      <c r="I52" s="4">
        <v>0</v>
      </c>
      <c r="J52" s="4">
        <v>0</v>
      </c>
      <c r="K52" s="4">
        <v>0</v>
      </c>
      <c r="L52" s="4"/>
      <c r="M52" s="4"/>
      <c r="N52" s="4"/>
      <c r="O52" s="4"/>
      <c r="P52" s="4"/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22" t="e">
        <f>(G52*#REF!)+(H52*#REF!)+(I52*#REF!)+(J52*#REF!)+(K52*#REF!)+(L52*#REF!)+(M52*#REF!)+(N52*#REF!)+(O52*#REF!)+(P52*#REF!)+(Q52*#REF!)+(T52*#REF!)+(U52*#REF!)</f>
        <v>#REF!</v>
      </c>
      <c r="W52" s="22"/>
      <c r="X52" s="5">
        <v>1</v>
      </c>
      <c r="Y52" s="5">
        <v>0</v>
      </c>
      <c r="Z52" s="2" t="s">
        <v>3262</v>
      </c>
      <c r="AA52" s="2" t="s">
        <v>3351</v>
      </c>
    </row>
    <row r="53" spans="1:27" x14ac:dyDescent="0.25">
      <c r="A53" s="5">
        <v>52</v>
      </c>
      <c r="B53" s="3" t="s">
        <v>3346</v>
      </c>
      <c r="C53" s="3" t="s">
        <v>3347</v>
      </c>
      <c r="D53" s="3" t="s">
        <v>3234</v>
      </c>
      <c r="E53" s="3" t="s">
        <v>2199</v>
      </c>
      <c r="F53" s="3" t="s">
        <v>52</v>
      </c>
      <c r="G53" s="4">
        <v>0</v>
      </c>
      <c r="H53" s="5">
        <v>1</v>
      </c>
      <c r="I53" s="4">
        <v>0</v>
      </c>
      <c r="J53" s="4">
        <v>0</v>
      </c>
      <c r="K53" s="4">
        <v>0</v>
      </c>
      <c r="L53" s="5"/>
      <c r="M53" s="5"/>
      <c r="N53" s="5"/>
      <c r="O53" s="5"/>
      <c r="P53" s="5"/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22" t="e">
        <f>(G53*#REF!)+(H53*#REF!)+(I53*#REF!)+(J53*#REF!)+(K53*#REF!)+(L53*#REF!)+(M53*#REF!)+(N53*#REF!)+(O53*#REF!)+(P53*#REF!)+(Q53*#REF!)+(T53*#REF!)+(U53*#REF!)</f>
        <v>#REF!</v>
      </c>
      <c r="W53" s="22"/>
      <c r="X53" s="5">
        <v>1</v>
      </c>
      <c r="Y53" s="4">
        <v>0</v>
      </c>
      <c r="Z53" s="3" t="s">
        <v>3239</v>
      </c>
      <c r="AA53" s="3" t="s">
        <v>3348</v>
      </c>
    </row>
    <row r="54" spans="1:27" x14ac:dyDescent="0.25">
      <c r="A54" s="4">
        <v>53</v>
      </c>
      <c r="B54" s="2" t="s">
        <v>3325</v>
      </c>
      <c r="C54" s="2" t="s">
        <v>3326</v>
      </c>
      <c r="D54" s="2" t="s">
        <v>3234</v>
      </c>
      <c r="E54" s="2" t="s">
        <v>47</v>
      </c>
      <c r="F54" s="2" t="s">
        <v>52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  <c r="L54" s="4"/>
      <c r="M54" s="4"/>
      <c r="N54" s="4"/>
      <c r="O54" s="4"/>
      <c r="P54" s="4"/>
      <c r="Q54" s="4">
        <v>0</v>
      </c>
      <c r="R54" s="4">
        <v>0</v>
      </c>
      <c r="S54" s="4">
        <v>0</v>
      </c>
      <c r="T54" s="4">
        <v>1</v>
      </c>
      <c r="U54" s="4">
        <v>0</v>
      </c>
      <c r="V54" s="22" t="e">
        <f>(G54*#REF!)+(H54*#REF!)+(I54*#REF!)+(J54*#REF!)+(K54*#REF!)+(L54*#REF!)+(M54*#REF!)+(N54*#REF!)+(O54*#REF!)+(P54*#REF!)+(Q54*#REF!)+(T54*#REF!)+(U54*#REF!)</f>
        <v>#REF!</v>
      </c>
      <c r="W54" s="22"/>
      <c r="X54" s="5">
        <v>1</v>
      </c>
      <c r="Y54" s="5">
        <v>0</v>
      </c>
      <c r="Z54" s="2" t="s">
        <v>3239</v>
      </c>
      <c r="AA54" s="2" t="s">
        <v>3327</v>
      </c>
    </row>
    <row r="55" spans="1:27" x14ac:dyDescent="0.25">
      <c r="A55" s="5">
        <v>54</v>
      </c>
      <c r="B55" s="3" t="s">
        <v>3319</v>
      </c>
      <c r="C55" s="3" t="s">
        <v>3320</v>
      </c>
      <c r="D55" s="3" t="s">
        <v>3234</v>
      </c>
      <c r="E55" s="3" t="s">
        <v>10</v>
      </c>
      <c r="F55" s="3" t="s">
        <v>52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/>
      <c r="M55" s="5"/>
      <c r="N55" s="5"/>
      <c r="O55" s="5"/>
      <c r="P55" s="5"/>
      <c r="Q55" s="5">
        <v>0</v>
      </c>
      <c r="R55" s="5">
        <v>0</v>
      </c>
      <c r="S55" s="4">
        <v>0</v>
      </c>
      <c r="T55" s="5">
        <v>0</v>
      </c>
      <c r="U55" s="5">
        <v>0</v>
      </c>
      <c r="V55" s="22" t="e">
        <f>(G55*#REF!)+(H55*#REF!)+(I55*#REF!)+(J55*#REF!)+(K55*#REF!)+(L55*#REF!)+(M55*#REF!)+(N55*#REF!)+(O55*#REF!)+(P55*#REF!)+(Q55*#REF!)+(T55*#REF!)+(U55*#REF!)</f>
        <v>#REF!</v>
      </c>
      <c r="W55" s="22"/>
      <c r="X55" s="5">
        <v>1</v>
      </c>
      <c r="Y55" s="4">
        <v>0</v>
      </c>
      <c r="Z55" s="3" t="s">
        <v>3235</v>
      </c>
      <c r="AA55" s="3" t="s">
        <v>3321</v>
      </c>
    </row>
    <row r="56" spans="1:27" x14ac:dyDescent="0.25">
      <c r="A56" s="4">
        <v>55</v>
      </c>
      <c r="B56" s="2" t="s">
        <v>3307</v>
      </c>
      <c r="C56" s="2" t="s">
        <v>3308</v>
      </c>
      <c r="D56" s="2" t="s">
        <v>3234</v>
      </c>
      <c r="E56" s="2" t="s">
        <v>47</v>
      </c>
      <c r="F56" s="2" t="s">
        <v>52</v>
      </c>
      <c r="G56" s="4">
        <v>1</v>
      </c>
      <c r="H56" s="4">
        <v>1</v>
      </c>
      <c r="I56" s="4">
        <v>0</v>
      </c>
      <c r="J56" s="4">
        <v>0</v>
      </c>
      <c r="K56" s="4">
        <v>0</v>
      </c>
      <c r="L56" s="4"/>
      <c r="M56" s="4"/>
      <c r="N56" s="4"/>
      <c r="O56" s="4"/>
      <c r="P56" s="4"/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22" t="e">
        <f>(G56*#REF!)+(H56*#REF!)+(I56*#REF!)+(J56*#REF!)+(K56*#REF!)+(L56*#REF!)+(M56*#REF!)+(N56*#REF!)+(O56*#REF!)+(P56*#REF!)+(Q56*#REF!)+(T56*#REF!)+(U56*#REF!)</f>
        <v>#REF!</v>
      </c>
      <c r="W56" s="22"/>
      <c r="X56" s="5">
        <v>1</v>
      </c>
      <c r="Y56" s="5">
        <v>0</v>
      </c>
      <c r="Z56" s="2" t="s">
        <v>3262</v>
      </c>
      <c r="AA56" s="2" t="s">
        <v>3309</v>
      </c>
    </row>
    <row r="57" spans="1:27" x14ac:dyDescent="0.25">
      <c r="A57" s="5">
        <v>56</v>
      </c>
      <c r="B57" s="3" t="s">
        <v>3304</v>
      </c>
      <c r="C57" s="3" t="s">
        <v>3305</v>
      </c>
      <c r="D57" s="3" t="s">
        <v>3234</v>
      </c>
      <c r="E57" s="3" t="s">
        <v>10</v>
      </c>
      <c r="F57" s="3" t="s">
        <v>52</v>
      </c>
      <c r="G57" s="5">
        <v>1</v>
      </c>
      <c r="H57" s="5">
        <v>1</v>
      </c>
      <c r="I57" s="4">
        <v>0</v>
      </c>
      <c r="J57" s="4">
        <v>0</v>
      </c>
      <c r="K57" s="4">
        <v>0</v>
      </c>
      <c r="L57" s="5"/>
      <c r="M57" s="5"/>
      <c r="N57" s="5"/>
      <c r="O57" s="5"/>
      <c r="P57" s="5"/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22" t="e">
        <f>(G57*#REF!)+(H57*#REF!)+(I57*#REF!)+(J57*#REF!)+(K57*#REF!)+(L57*#REF!)+(M57*#REF!)+(N57*#REF!)+(O57*#REF!)+(P57*#REF!)+(Q57*#REF!)+(T57*#REF!)+(U57*#REF!)</f>
        <v>#REF!</v>
      </c>
      <c r="W57" s="22"/>
      <c r="X57" s="5">
        <v>1</v>
      </c>
      <c r="Y57" s="5">
        <v>0</v>
      </c>
      <c r="Z57" s="3" t="s">
        <v>3262</v>
      </c>
      <c r="AA57" s="3" t="s">
        <v>3306</v>
      </c>
    </row>
    <row r="58" spans="1:27" x14ac:dyDescent="0.25">
      <c r="A58" s="4">
        <v>57</v>
      </c>
      <c r="B58" s="2" t="s">
        <v>3301</v>
      </c>
      <c r="C58" s="2" t="s">
        <v>3302</v>
      </c>
      <c r="D58" s="2" t="s">
        <v>3234</v>
      </c>
      <c r="E58" s="2" t="s">
        <v>47</v>
      </c>
      <c r="F58" s="2" t="s">
        <v>52</v>
      </c>
      <c r="G58" s="4">
        <v>0</v>
      </c>
      <c r="H58" s="4">
        <v>1</v>
      </c>
      <c r="I58" s="4">
        <v>0</v>
      </c>
      <c r="J58" s="4">
        <v>0</v>
      </c>
      <c r="K58" s="4">
        <v>0</v>
      </c>
      <c r="L58" s="4"/>
      <c r="M58" s="4"/>
      <c r="N58" s="4"/>
      <c r="O58" s="4"/>
      <c r="P58" s="4"/>
      <c r="Q58" s="4">
        <v>0</v>
      </c>
      <c r="R58" s="4">
        <v>0</v>
      </c>
      <c r="S58" s="4">
        <v>0</v>
      </c>
      <c r="T58" s="4">
        <v>1</v>
      </c>
      <c r="U58" s="4">
        <v>0</v>
      </c>
      <c r="V58" s="22" t="e">
        <f>(G58*#REF!)+(H58*#REF!)+(I58*#REF!)+(J58*#REF!)+(K58*#REF!)+(L58*#REF!)+(M58*#REF!)+(N58*#REF!)+(O58*#REF!)+(P58*#REF!)+(Q58*#REF!)+(T58*#REF!)+(U58*#REF!)</f>
        <v>#REF!</v>
      </c>
      <c r="W58" s="22"/>
      <c r="X58" s="4">
        <v>1</v>
      </c>
      <c r="Y58" s="4">
        <v>0</v>
      </c>
      <c r="Z58" s="2" t="s">
        <v>3239</v>
      </c>
      <c r="AA58" s="2" t="s">
        <v>3303</v>
      </c>
    </row>
    <row r="59" spans="1:27" x14ac:dyDescent="0.25">
      <c r="A59" s="5">
        <v>58</v>
      </c>
      <c r="B59" s="3" t="s">
        <v>3295</v>
      </c>
      <c r="C59" s="3" t="s">
        <v>3296</v>
      </c>
      <c r="D59" s="3" t="s">
        <v>3234</v>
      </c>
      <c r="E59" s="3" t="s">
        <v>47</v>
      </c>
      <c r="F59" s="3" t="s">
        <v>52</v>
      </c>
      <c r="G59" s="5">
        <v>0</v>
      </c>
      <c r="H59" s="5">
        <v>0</v>
      </c>
      <c r="I59" s="5">
        <v>1</v>
      </c>
      <c r="J59" s="5">
        <v>0</v>
      </c>
      <c r="K59" s="5">
        <v>0</v>
      </c>
      <c r="L59" s="5"/>
      <c r="M59" s="5"/>
      <c r="N59" s="5"/>
      <c r="O59" s="5"/>
      <c r="P59" s="5"/>
      <c r="Q59" s="5">
        <v>0</v>
      </c>
      <c r="R59" s="5">
        <v>0</v>
      </c>
      <c r="S59" s="4">
        <v>0</v>
      </c>
      <c r="T59" s="5">
        <v>0</v>
      </c>
      <c r="U59" s="5">
        <v>0</v>
      </c>
      <c r="V59" s="22" t="e">
        <f>(G59*#REF!)+(H59*#REF!)+(I59*#REF!)+(J59*#REF!)+(K59*#REF!)+(L59*#REF!)+(M59*#REF!)+(N59*#REF!)+(O59*#REF!)+(P59*#REF!)+(Q59*#REF!)+(T59*#REF!)+(U59*#REF!)</f>
        <v>#REF!</v>
      </c>
      <c r="W59" s="22"/>
      <c r="X59" s="5">
        <v>0</v>
      </c>
      <c r="Y59" s="5">
        <v>1</v>
      </c>
      <c r="Z59" s="3" t="s">
        <v>3235</v>
      </c>
      <c r="AA59" s="3" t="s">
        <v>3297</v>
      </c>
    </row>
    <row r="60" spans="1:27" x14ac:dyDescent="0.25">
      <c r="A60" s="4">
        <v>59</v>
      </c>
      <c r="B60" s="2" t="s">
        <v>3292</v>
      </c>
      <c r="C60" s="2" t="s">
        <v>3293</v>
      </c>
      <c r="D60" s="2" t="s">
        <v>3234</v>
      </c>
      <c r="E60" s="2" t="s">
        <v>51</v>
      </c>
      <c r="F60" s="2" t="s">
        <v>52</v>
      </c>
      <c r="G60" s="5">
        <v>0</v>
      </c>
      <c r="H60" s="5">
        <v>1</v>
      </c>
      <c r="I60" s="5">
        <v>0</v>
      </c>
      <c r="J60" s="5">
        <v>0</v>
      </c>
      <c r="K60" s="5">
        <v>0</v>
      </c>
      <c r="L60" s="4"/>
      <c r="M60" s="4"/>
      <c r="N60" s="4"/>
      <c r="O60" s="4"/>
      <c r="P60" s="4"/>
      <c r="Q60" s="5">
        <v>0</v>
      </c>
      <c r="R60" s="5">
        <v>0</v>
      </c>
      <c r="S60" s="4">
        <v>0</v>
      </c>
      <c r="T60" s="5">
        <v>0</v>
      </c>
      <c r="U60" s="5">
        <v>0</v>
      </c>
      <c r="V60" s="22" t="e">
        <f>(G60*#REF!)+(H60*#REF!)+(I60*#REF!)+(J60*#REF!)+(K60*#REF!)+(L60*#REF!)+(M60*#REF!)+(N60*#REF!)+(O60*#REF!)+(P60*#REF!)+(Q60*#REF!)+(T60*#REF!)+(U60*#REF!)</f>
        <v>#REF!</v>
      </c>
      <c r="W60" s="22"/>
      <c r="X60" s="5">
        <v>1</v>
      </c>
      <c r="Y60" s="4">
        <v>0</v>
      </c>
      <c r="Z60" s="2" t="s">
        <v>3235</v>
      </c>
      <c r="AA60" s="2" t="s">
        <v>3294</v>
      </c>
    </row>
    <row r="61" spans="1:27" x14ac:dyDescent="0.25">
      <c r="A61" s="5">
        <v>60</v>
      </c>
      <c r="B61" s="3" t="s">
        <v>3289</v>
      </c>
      <c r="C61" s="3" t="s">
        <v>3290</v>
      </c>
      <c r="D61" s="3" t="s">
        <v>3234</v>
      </c>
      <c r="E61" s="3" t="s">
        <v>51</v>
      </c>
      <c r="F61" s="3" t="s">
        <v>52</v>
      </c>
      <c r="G61" s="5">
        <v>0</v>
      </c>
      <c r="H61" s="5">
        <v>1</v>
      </c>
      <c r="I61" s="5">
        <v>0</v>
      </c>
      <c r="J61" s="5">
        <v>0</v>
      </c>
      <c r="K61" s="5">
        <v>0</v>
      </c>
      <c r="L61" s="5"/>
      <c r="M61" s="5"/>
      <c r="N61" s="5"/>
      <c r="O61" s="5"/>
      <c r="P61" s="5"/>
      <c r="Q61" s="5">
        <v>0</v>
      </c>
      <c r="R61" s="5">
        <v>0</v>
      </c>
      <c r="S61" s="4">
        <v>0</v>
      </c>
      <c r="T61" s="5">
        <v>0</v>
      </c>
      <c r="U61" s="5">
        <v>0</v>
      </c>
      <c r="V61" s="22" t="e">
        <f>(G61*#REF!)+(H61*#REF!)+(I61*#REF!)+(J61*#REF!)+(K61*#REF!)+(L61*#REF!)+(M61*#REF!)+(N61*#REF!)+(O61*#REF!)+(P61*#REF!)+(Q61*#REF!)+(T61*#REF!)+(U61*#REF!)</f>
        <v>#REF!</v>
      </c>
      <c r="W61" s="22"/>
      <c r="X61" s="5">
        <v>1</v>
      </c>
      <c r="Y61" s="5">
        <v>0</v>
      </c>
      <c r="Z61" s="3" t="s">
        <v>3235</v>
      </c>
      <c r="AA61" s="3" t="s">
        <v>3291</v>
      </c>
    </row>
    <row r="62" spans="1:27" x14ac:dyDescent="0.25">
      <c r="A62" s="4">
        <v>61</v>
      </c>
      <c r="B62" s="2" t="s">
        <v>3267</v>
      </c>
      <c r="C62" s="2" t="s">
        <v>3268</v>
      </c>
      <c r="D62" s="2" t="s">
        <v>3234</v>
      </c>
      <c r="E62" s="2" t="s">
        <v>51</v>
      </c>
      <c r="F62" s="2" t="s">
        <v>52</v>
      </c>
      <c r="G62" s="5">
        <v>0</v>
      </c>
      <c r="H62" s="5">
        <v>1</v>
      </c>
      <c r="I62" s="5">
        <v>0</v>
      </c>
      <c r="J62" s="5">
        <v>0</v>
      </c>
      <c r="K62" s="5">
        <v>0</v>
      </c>
      <c r="L62" s="4"/>
      <c r="M62" s="4"/>
      <c r="N62" s="4"/>
      <c r="O62" s="4"/>
      <c r="P62" s="4"/>
      <c r="Q62" s="5">
        <v>0</v>
      </c>
      <c r="R62" s="5">
        <v>0</v>
      </c>
      <c r="S62" s="4">
        <v>0</v>
      </c>
      <c r="T62" s="5">
        <v>0</v>
      </c>
      <c r="U62" s="5">
        <v>0</v>
      </c>
      <c r="V62" s="22" t="e">
        <f>(G62*#REF!)+(H62*#REF!)+(I62*#REF!)+(J62*#REF!)+(K62*#REF!)+(L62*#REF!)+(M62*#REF!)+(N62*#REF!)+(O62*#REF!)+(P62*#REF!)+(Q62*#REF!)+(T62*#REF!)+(U62*#REF!)</f>
        <v>#REF!</v>
      </c>
      <c r="W62" s="22"/>
      <c r="X62" s="5">
        <v>1</v>
      </c>
      <c r="Y62" s="4">
        <v>0</v>
      </c>
      <c r="Z62" s="2" t="s">
        <v>3235</v>
      </c>
      <c r="AA62" s="2" t="s">
        <v>3269</v>
      </c>
    </row>
    <row r="63" spans="1:27" x14ac:dyDescent="0.25">
      <c r="A63" s="5">
        <v>62</v>
      </c>
      <c r="B63" s="3" t="s">
        <v>3264</v>
      </c>
      <c r="C63" s="3" t="s">
        <v>3265</v>
      </c>
      <c r="D63" s="3" t="s">
        <v>3234</v>
      </c>
      <c r="E63" s="3" t="s">
        <v>10</v>
      </c>
      <c r="F63" s="3" t="s">
        <v>52</v>
      </c>
      <c r="G63" s="5">
        <v>1</v>
      </c>
      <c r="H63" s="5">
        <v>1</v>
      </c>
      <c r="I63" s="4">
        <v>0</v>
      </c>
      <c r="J63" s="4">
        <v>0</v>
      </c>
      <c r="K63" s="4">
        <v>0</v>
      </c>
      <c r="L63" s="5"/>
      <c r="M63" s="5"/>
      <c r="N63" s="5"/>
      <c r="O63" s="5"/>
      <c r="P63" s="5"/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22" t="e">
        <f>(G63*#REF!)+(H63*#REF!)+(I63*#REF!)+(J63*#REF!)+(K63*#REF!)+(L63*#REF!)+(M63*#REF!)+(N63*#REF!)+(O63*#REF!)+(P63*#REF!)+(Q63*#REF!)+(T63*#REF!)+(U63*#REF!)</f>
        <v>#REF!</v>
      </c>
      <c r="W63" s="22"/>
      <c r="X63" s="5">
        <v>1</v>
      </c>
      <c r="Y63" s="5">
        <v>0</v>
      </c>
      <c r="Z63" s="3" t="s">
        <v>3262</v>
      </c>
      <c r="AA63" s="3" t="s">
        <v>3266</v>
      </c>
    </row>
    <row r="64" spans="1:27" x14ac:dyDescent="0.25">
      <c r="A64" s="4">
        <v>63</v>
      </c>
      <c r="B64" s="2" t="s">
        <v>3260</v>
      </c>
      <c r="C64" s="2" t="s">
        <v>3261</v>
      </c>
      <c r="D64" s="2" t="s">
        <v>3234</v>
      </c>
      <c r="E64" s="2" t="s">
        <v>10</v>
      </c>
      <c r="F64" s="2" t="s">
        <v>52</v>
      </c>
      <c r="G64" s="4">
        <v>1</v>
      </c>
      <c r="H64" s="5">
        <v>1</v>
      </c>
      <c r="I64" s="4">
        <v>0</v>
      </c>
      <c r="J64" s="4">
        <v>0</v>
      </c>
      <c r="K64" s="4">
        <v>0</v>
      </c>
      <c r="L64" s="4"/>
      <c r="M64" s="4"/>
      <c r="N64" s="4"/>
      <c r="O64" s="4"/>
      <c r="P64" s="4"/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22" t="e">
        <f>(G64*#REF!)+(H64*#REF!)+(I64*#REF!)+(J64*#REF!)+(K64*#REF!)+(L64*#REF!)+(M64*#REF!)+(N64*#REF!)+(O64*#REF!)+(P64*#REF!)+(Q64*#REF!)+(T64*#REF!)+(U64*#REF!)</f>
        <v>#REF!</v>
      </c>
      <c r="W64" s="22"/>
      <c r="X64" s="5">
        <v>1</v>
      </c>
      <c r="Y64" s="4">
        <v>0</v>
      </c>
      <c r="Z64" s="2" t="s">
        <v>3262</v>
      </c>
      <c r="AA64" s="2" t="s">
        <v>3263</v>
      </c>
    </row>
    <row r="65" spans="1:27" x14ac:dyDescent="0.25">
      <c r="A65" s="5">
        <v>64</v>
      </c>
      <c r="B65" s="3" t="s">
        <v>3257</v>
      </c>
      <c r="C65" s="3" t="s">
        <v>3258</v>
      </c>
      <c r="D65" s="3" t="s">
        <v>3234</v>
      </c>
      <c r="E65" s="3" t="s">
        <v>10</v>
      </c>
      <c r="F65" s="3" t="s">
        <v>52</v>
      </c>
      <c r="G65" s="5">
        <v>1</v>
      </c>
      <c r="H65" s="5">
        <v>1</v>
      </c>
      <c r="I65" s="4">
        <v>0</v>
      </c>
      <c r="J65" s="4">
        <v>0</v>
      </c>
      <c r="K65" s="4">
        <v>0</v>
      </c>
      <c r="L65" s="5"/>
      <c r="M65" s="5"/>
      <c r="N65" s="5"/>
      <c r="O65" s="5"/>
      <c r="P65" s="5"/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22" t="e">
        <f>(G65*#REF!)+(H65*#REF!)+(I65*#REF!)+(J65*#REF!)+(K65*#REF!)+(L65*#REF!)+(M65*#REF!)+(N65*#REF!)+(O65*#REF!)+(P65*#REF!)+(Q65*#REF!)+(T65*#REF!)+(U65*#REF!)</f>
        <v>#REF!</v>
      </c>
      <c r="W65" s="22"/>
      <c r="X65" s="5">
        <v>1</v>
      </c>
      <c r="Y65" s="5">
        <v>0</v>
      </c>
      <c r="Z65" s="3" t="s">
        <v>3235</v>
      </c>
      <c r="AA65" s="3" t="s">
        <v>3259</v>
      </c>
    </row>
    <row r="66" spans="1:27" x14ac:dyDescent="0.25">
      <c r="A66" s="4">
        <v>65</v>
      </c>
      <c r="B66" s="2" t="s">
        <v>3253</v>
      </c>
      <c r="C66" s="2" t="s">
        <v>3254</v>
      </c>
      <c r="D66" s="2" t="s">
        <v>3234</v>
      </c>
      <c r="E66" s="2" t="s">
        <v>2199</v>
      </c>
      <c r="F66" s="2" t="s">
        <v>52</v>
      </c>
      <c r="G66" s="4">
        <v>0</v>
      </c>
      <c r="H66" s="4">
        <v>1</v>
      </c>
      <c r="I66" s="4">
        <v>0</v>
      </c>
      <c r="J66" s="4">
        <v>0</v>
      </c>
      <c r="K66" s="4">
        <v>0</v>
      </c>
      <c r="L66" s="4"/>
      <c r="M66" s="4"/>
      <c r="N66" s="4"/>
      <c r="O66" s="4"/>
      <c r="P66" s="4"/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22" t="e">
        <f>(G66*#REF!)+(H66*#REF!)+(I66*#REF!)+(J66*#REF!)+(K66*#REF!)+(L66*#REF!)+(M66*#REF!)+(N66*#REF!)+(O66*#REF!)+(P66*#REF!)+(Q66*#REF!)+(T66*#REF!)+(U66*#REF!)</f>
        <v>#REF!</v>
      </c>
      <c r="W66" s="22"/>
      <c r="X66" s="5">
        <v>1</v>
      </c>
      <c r="Y66" s="5">
        <v>0</v>
      </c>
      <c r="Z66" s="2" t="s">
        <v>3255</v>
      </c>
      <c r="AA66" s="2" t="s">
        <v>3256</v>
      </c>
    </row>
    <row r="67" spans="1:27" x14ac:dyDescent="0.25">
      <c r="A67" s="5">
        <v>66</v>
      </c>
      <c r="B67" s="3" t="s">
        <v>3250</v>
      </c>
      <c r="C67" s="3" t="s">
        <v>3251</v>
      </c>
      <c r="D67" s="3" t="s">
        <v>3234</v>
      </c>
      <c r="E67" s="3" t="s">
        <v>2199</v>
      </c>
      <c r="F67" s="3" t="s">
        <v>52</v>
      </c>
      <c r="G67" s="5">
        <v>0</v>
      </c>
      <c r="H67" s="5">
        <v>1</v>
      </c>
      <c r="I67" s="5">
        <v>0</v>
      </c>
      <c r="J67" s="5">
        <v>0</v>
      </c>
      <c r="K67" s="5">
        <v>0</v>
      </c>
      <c r="L67" s="5"/>
      <c r="M67" s="5"/>
      <c r="N67" s="5"/>
      <c r="O67" s="5"/>
      <c r="P67" s="5"/>
      <c r="Q67" s="5">
        <v>0</v>
      </c>
      <c r="R67" s="5">
        <v>0</v>
      </c>
      <c r="S67" s="4">
        <v>0</v>
      </c>
      <c r="T67" s="5">
        <v>0</v>
      </c>
      <c r="U67" s="5">
        <v>0</v>
      </c>
      <c r="V67" s="22" t="e">
        <f>(G67*#REF!)+(H67*#REF!)+(I67*#REF!)+(J67*#REF!)+(K67*#REF!)+(L67*#REF!)+(M67*#REF!)+(N67*#REF!)+(O67*#REF!)+(P67*#REF!)+(Q67*#REF!)+(T67*#REF!)+(U67*#REF!)</f>
        <v>#REF!</v>
      </c>
      <c r="W67" s="22"/>
      <c r="X67" s="5">
        <v>1</v>
      </c>
      <c r="Y67" s="4">
        <v>0</v>
      </c>
      <c r="Z67" s="3" t="s">
        <v>3235</v>
      </c>
      <c r="AA67" s="3" t="s">
        <v>3252</v>
      </c>
    </row>
    <row r="68" spans="1:27" x14ac:dyDescent="0.25">
      <c r="A68" s="4">
        <v>67</v>
      </c>
      <c r="B68" s="2" t="s">
        <v>3247</v>
      </c>
      <c r="C68" s="2" t="s">
        <v>3248</v>
      </c>
      <c r="D68" s="2" t="s">
        <v>3234</v>
      </c>
      <c r="E68" s="2" t="s">
        <v>2199</v>
      </c>
      <c r="F68" s="2" t="s">
        <v>52</v>
      </c>
      <c r="G68" s="5">
        <v>0</v>
      </c>
      <c r="H68" s="5">
        <v>1</v>
      </c>
      <c r="I68" s="5">
        <v>0</v>
      </c>
      <c r="J68" s="5">
        <v>0</v>
      </c>
      <c r="K68" s="5">
        <v>0</v>
      </c>
      <c r="L68" s="4"/>
      <c r="M68" s="4"/>
      <c r="N68" s="4"/>
      <c r="O68" s="4"/>
      <c r="P68" s="4"/>
      <c r="Q68" s="5">
        <v>0</v>
      </c>
      <c r="R68" s="5">
        <v>0</v>
      </c>
      <c r="S68" s="4">
        <v>0</v>
      </c>
      <c r="T68" s="5">
        <v>0</v>
      </c>
      <c r="U68" s="5">
        <v>0</v>
      </c>
      <c r="V68" s="22" t="e">
        <f>(G68*#REF!)+(H68*#REF!)+(I68*#REF!)+(J68*#REF!)+(K68*#REF!)+(L68*#REF!)+(M68*#REF!)+(N68*#REF!)+(O68*#REF!)+(P68*#REF!)+(Q68*#REF!)+(T68*#REF!)+(U68*#REF!)</f>
        <v>#REF!</v>
      </c>
      <c r="W68" s="22"/>
      <c r="X68" s="5">
        <v>1</v>
      </c>
      <c r="Y68" s="5">
        <v>0</v>
      </c>
      <c r="Z68" s="2" t="s">
        <v>3235</v>
      </c>
      <c r="AA68" s="2" t="s">
        <v>3249</v>
      </c>
    </row>
    <row r="69" spans="1:27" x14ac:dyDescent="0.25">
      <c r="A69" s="5">
        <v>68</v>
      </c>
      <c r="B69" s="3" t="s">
        <v>3244</v>
      </c>
      <c r="C69" s="3" t="s">
        <v>3245</v>
      </c>
      <c r="D69" s="3" t="s">
        <v>3234</v>
      </c>
      <c r="E69" s="3" t="s">
        <v>2199</v>
      </c>
      <c r="F69" s="3" t="s">
        <v>52</v>
      </c>
      <c r="G69" s="5">
        <v>0</v>
      </c>
      <c r="H69" s="5">
        <v>1</v>
      </c>
      <c r="I69" s="5">
        <v>0</v>
      </c>
      <c r="J69" s="5">
        <v>0</v>
      </c>
      <c r="K69" s="5">
        <v>0</v>
      </c>
      <c r="L69" s="5"/>
      <c r="M69" s="5"/>
      <c r="N69" s="5"/>
      <c r="O69" s="5"/>
      <c r="P69" s="5"/>
      <c r="Q69" s="5">
        <v>0</v>
      </c>
      <c r="R69" s="5">
        <v>0</v>
      </c>
      <c r="S69" s="4">
        <v>0</v>
      </c>
      <c r="T69" s="5">
        <v>0</v>
      </c>
      <c r="U69" s="5">
        <v>0</v>
      </c>
      <c r="V69" s="22" t="e">
        <f>(G69*#REF!)+(H69*#REF!)+(I69*#REF!)+(J69*#REF!)+(K69*#REF!)+(L69*#REF!)+(M69*#REF!)+(N69*#REF!)+(O69*#REF!)+(P69*#REF!)+(Q69*#REF!)+(T69*#REF!)+(U69*#REF!)</f>
        <v>#REF!</v>
      </c>
      <c r="W69" s="22"/>
      <c r="X69" s="5">
        <v>1</v>
      </c>
      <c r="Y69" s="4">
        <v>0</v>
      </c>
      <c r="Z69" s="3" t="s">
        <v>3235</v>
      </c>
      <c r="AA69" s="3" t="s">
        <v>3246</v>
      </c>
    </row>
    <row r="70" spans="1:27" x14ac:dyDescent="0.25">
      <c r="A70" s="4">
        <v>69</v>
      </c>
      <c r="B70" s="2" t="s">
        <v>3241</v>
      </c>
      <c r="C70" s="2" t="s">
        <v>3242</v>
      </c>
      <c r="D70" s="2" t="s">
        <v>3234</v>
      </c>
      <c r="E70" s="2" t="s">
        <v>2199</v>
      </c>
      <c r="F70" s="2" t="s">
        <v>52</v>
      </c>
      <c r="G70" s="5">
        <v>0</v>
      </c>
      <c r="H70" s="5">
        <v>1</v>
      </c>
      <c r="I70" s="5">
        <v>0</v>
      </c>
      <c r="J70" s="5">
        <v>0</v>
      </c>
      <c r="K70" s="5">
        <v>0</v>
      </c>
      <c r="L70" s="4"/>
      <c r="M70" s="4"/>
      <c r="N70" s="4"/>
      <c r="O70" s="4"/>
      <c r="P70" s="4"/>
      <c r="Q70" s="5">
        <v>0</v>
      </c>
      <c r="R70" s="5">
        <v>0</v>
      </c>
      <c r="S70" s="4">
        <v>0</v>
      </c>
      <c r="T70" s="5">
        <v>0</v>
      </c>
      <c r="U70" s="5">
        <v>0</v>
      </c>
      <c r="V70" s="22" t="e">
        <f>(G70*#REF!)+(H70*#REF!)+(I70*#REF!)+(J70*#REF!)+(K70*#REF!)+(L70*#REF!)+(M70*#REF!)+(N70*#REF!)+(O70*#REF!)+(P70*#REF!)+(Q70*#REF!)+(T70*#REF!)+(U70*#REF!)</f>
        <v>#REF!</v>
      </c>
      <c r="W70" s="22"/>
      <c r="X70" s="5">
        <v>1</v>
      </c>
      <c r="Y70" s="5">
        <v>0</v>
      </c>
      <c r="Z70" s="2" t="s">
        <v>3235</v>
      </c>
      <c r="AA70" s="2" t="s">
        <v>3243</v>
      </c>
    </row>
    <row r="71" spans="1:27" x14ac:dyDescent="0.25">
      <c r="A71" s="5">
        <v>70</v>
      </c>
      <c r="B71" s="3" t="s">
        <v>3237</v>
      </c>
      <c r="C71" s="3" t="s">
        <v>3238</v>
      </c>
      <c r="D71" s="3" t="s">
        <v>3234</v>
      </c>
      <c r="E71" s="3" t="s">
        <v>2199</v>
      </c>
      <c r="F71" s="3" t="s">
        <v>52</v>
      </c>
      <c r="G71" s="4">
        <v>0</v>
      </c>
      <c r="H71" s="5">
        <v>1</v>
      </c>
      <c r="I71" s="4">
        <v>0</v>
      </c>
      <c r="J71" s="4">
        <v>0</v>
      </c>
      <c r="K71" s="4">
        <v>0</v>
      </c>
      <c r="L71" s="5"/>
      <c r="M71" s="5"/>
      <c r="N71" s="5"/>
      <c r="O71" s="5"/>
      <c r="P71" s="5"/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22" t="e">
        <f>(G71*#REF!)+(H71*#REF!)+(I71*#REF!)+(J71*#REF!)+(K71*#REF!)+(L71*#REF!)+(M71*#REF!)+(N71*#REF!)+(O71*#REF!)+(P71*#REF!)+(Q71*#REF!)+(T71*#REF!)+(U71*#REF!)</f>
        <v>#REF!</v>
      </c>
      <c r="W71" s="22"/>
      <c r="X71" s="5">
        <v>1</v>
      </c>
      <c r="Y71" s="4">
        <v>0</v>
      </c>
      <c r="Z71" s="3" t="s">
        <v>3239</v>
      </c>
      <c r="AA71" s="3" t="s">
        <v>3240</v>
      </c>
    </row>
    <row r="72" spans="1:27" x14ac:dyDescent="0.25">
      <c r="A72" s="4">
        <v>71</v>
      </c>
      <c r="B72" s="2" t="s">
        <v>3232</v>
      </c>
      <c r="C72" s="2" t="s">
        <v>3233</v>
      </c>
      <c r="D72" s="2" t="s">
        <v>3234</v>
      </c>
      <c r="E72" s="2" t="s">
        <v>2199</v>
      </c>
      <c r="F72" s="2" t="s">
        <v>52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4"/>
      <c r="M72" s="4"/>
      <c r="N72" s="4"/>
      <c r="O72" s="4"/>
      <c r="P72" s="4"/>
      <c r="Q72" s="5">
        <v>0</v>
      </c>
      <c r="R72" s="5">
        <v>0</v>
      </c>
      <c r="S72" s="4">
        <v>0</v>
      </c>
      <c r="T72" s="5">
        <v>0</v>
      </c>
      <c r="U72" s="5">
        <v>0</v>
      </c>
      <c r="V72" s="22" t="e">
        <f>(G72*#REF!)+(H72*#REF!)+(I72*#REF!)+(J72*#REF!)+(K72*#REF!)+(L72*#REF!)+(M72*#REF!)+(N72*#REF!)+(O72*#REF!)+(P72*#REF!)+(Q72*#REF!)+(T72*#REF!)+(U72*#REF!)</f>
        <v>#REF!</v>
      </c>
      <c r="W72" s="22"/>
      <c r="X72" s="5">
        <v>1</v>
      </c>
      <c r="Y72" s="5">
        <v>0</v>
      </c>
      <c r="Z72" s="2" t="s">
        <v>3235</v>
      </c>
      <c r="AA72" s="2" t="s">
        <v>3236</v>
      </c>
    </row>
    <row r="74" spans="1:27" x14ac:dyDescent="0.25">
      <c r="C74" s="42"/>
      <c r="D74" s="42"/>
    </row>
    <row r="75" spans="1:27" x14ac:dyDescent="0.25">
      <c r="C75" s="42"/>
      <c r="D75" s="42"/>
    </row>
    <row r="76" spans="1:27" x14ac:dyDescent="0.25">
      <c r="C76" s="42"/>
      <c r="D76" s="42"/>
    </row>
    <row r="77" spans="1:27" x14ac:dyDescent="0.25">
      <c r="C77" s="42"/>
      <c r="D77" s="42"/>
    </row>
    <row r="78" spans="1:27" x14ac:dyDescent="0.25">
      <c r="C78" s="42"/>
      <c r="D78" s="42"/>
    </row>
    <row r="79" spans="1:27" x14ac:dyDescent="0.25">
      <c r="C79" s="42"/>
      <c r="D79" s="42"/>
    </row>
    <row r="80" spans="1:27" x14ac:dyDescent="0.25">
      <c r="C80" s="42"/>
      <c r="D80" s="42"/>
    </row>
    <row r="81" spans="3:4" x14ac:dyDescent="0.25">
      <c r="C81" s="42"/>
      <c r="D81" s="4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A77"/>
  <sheetViews>
    <sheetView zoomScale="80" zoomScaleNormal="80" workbookViewId="0">
      <pane ySplit="1" topLeftCell="A2" activePane="bottomLeft" state="frozen"/>
      <selection pane="bottomLeft" activeCell="H1" sqref="H1:I1"/>
    </sheetView>
  </sheetViews>
  <sheetFormatPr defaultRowHeight="15" x14ac:dyDescent="0.25"/>
  <cols>
    <col min="3" max="3" width="13.5703125" bestFit="1" customWidth="1"/>
    <col min="4" max="4" width="23.85546875" customWidth="1"/>
    <col min="5" max="5" width="12.5703125" bestFit="1" customWidth="1"/>
    <col min="6" max="6" width="9.140625" customWidth="1"/>
    <col min="7" max="7" width="12.7109375" style="6" bestFit="1" customWidth="1"/>
    <col min="8" max="11" width="13.42578125" style="6" bestFit="1" customWidth="1"/>
    <col min="12" max="12" width="11.28515625" style="6" customWidth="1"/>
    <col min="13" max="15" width="17.7109375" style="6" bestFit="1" customWidth="1"/>
    <col min="16" max="16" width="19.85546875" style="6" bestFit="1" customWidth="1"/>
    <col min="17" max="17" width="20.28515625" style="6" bestFit="1" customWidth="1"/>
    <col min="18" max="18" width="20.85546875" style="6" bestFit="1" customWidth="1"/>
    <col min="19" max="19" width="17.85546875" style="6" bestFit="1" customWidth="1"/>
    <col min="20" max="20" width="12.28515625" style="6" bestFit="1" customWidth="1"/>
    <col min="21" max="21" width="13.42578125" style="12" bestFit="1" customWidth="1"/>
    <col min="22" max="22" width="21" style="12" bestFit="1" customWidth="1"/>
    <col min="23" max="23" width="15.140625" style="12" bestFit="1" customWidth="1"/>
    <col min="24" max="24" width="16.7109375" style="12" bestFit="1" customWidth="1"/>
    <col min="25" max="25" width="16.7109375" bestFit="1" customWidth="1"/>
    <col min="26" max="26" width="25.7109375" customWidth="1"/>
    <col min="27" max="27" width="156.7109375" bestFit="1" customWidth="1"/>
  </cols>
  <sheetData>
    <row r="1" spans="1:27" s="92" customFormat="1" ht="15" customHeight="1" x14ac:dyDescent="0.25">
      <c r="A1" s="83" t="s">
        <v>0</v>
      </c>
      <c r="B1" s="87" t="s">
        <v>3723</v>
      </c>
      <c r="C1" s="87" t="s">
        <v>1</v>
      </c>
      <c r="D1" s="87" t="s">
        <v>2</v>
      </c>
      <c r="E1" s="86" t="s">
        <v>3</v>
      </c>
      <c r="F1" s="86" t="s">
        <v>4</v>
      </c>
      <c r="G1" s="86" t="s">
        <v>5</v>
      </c>
      <c r="H1" s="87" t="s">
        <v>3786</v>
      </c>
      <c r="I1" s="87" t="s">
        <v>3707</v>
      </c>
      <c r="J1" s="87" t="s">
        <v>3776</v>
      </c>
      <c r="K1" s="87" t="s">
        <v>3777</v>
      </c>
      <c r="L1" s="87" t="s">
        <v>3778</v>
      </c>
      <c r="M1" s="87" t="s">
        <v>3779</v>
      </c>
      <c r="N1" s="87" t="s">
        <v>3780</v>
      </c>
      <c r="O1" s="87" t="s">
        <v>3781</v>
      </c>
      <c r="P1" s="87" t="s">
        <v>3782</v>
      </c>
      <c r="Q1" s="87" t="s">
        <v>3783</v>
      </c>
      <c r="R1" s="87" t="s">
        <v>3784</v>
      </c>
      <c r="S1" s="88" t="s">
        <v>3785</v>
      </c>
      <c r="T1" s="89" t="s">
        <v>3767</v>
      </c>
      <c r="U1" s="90" t="s">
        <v>3768</v>
      </c>
      <c r="V1" s="91" t="s">
        <v>3727</v>
      </c>
      <c r="W1" s="84" t="s">
        <v>3722</v>
      </c>
      <c r="X1" s="105" t="s">
        <v>3719</v>
      </c>
      <c r="Y1" s="105"/>
      <c r="Z1" s="83" t="s">
        <v>6</v>
      </c>
      <c r="AA1" s="85" t="s">
        <v>3709</v>
      </c>
    </row>
    <row r="2" spans="1:27" x14ac:dyDescent="0.25">
      <c r="A2" s="4">
        <v>1</v>
      </c>
      <c r="B2" s="4">
        <v>1</v>
      </c>
      <c r="C2" s="2" t="s">
        <v>3427</v>
      </c>
      <c r="D2" s="2" t="s">
        <v>3428</v>
      </c>
      <c r="E2" s="2" t="s">
        <v>50</v>
      </c>
      <c r="F2" s="2" t="s">
        <v>47</v>
      </c>
      <c r="G2" s="2" t="s">
        <v>11</v>
      </c>
      <c r="H2" s="4">
        <f>VLOOKUP(C2,'Medan Usulan Improv'!$B$3:$X$77,6,FALSE)</f>
        <v>0</v>
      </c>
      <c r="I2" s="4">
        <f>VLOOKUP(C2,'Medan Usulan Improv'!$B$3:$X$77,7,FALSE)</f>
        <v>2</v>
      </c>
      <c r="J2" s="4"/>
      <c r="K2" s="4">
        <f>VLOOKUP(C2,'Medan Usulan Improv'!$B$3:$X$77,9,FALSE)</f>
        <v>0</v>
      </c>
      <c r="L2" s="4"/>
      <c r="M2" s="4">
        <f>VLOOKUP(C2,'Medan Usulan Improv'!$B$3:$X$77,11,FALSE)</f>
        <v>0</v>
      </c>
      <c r="N2" s="4">
        <f>VLOOKUP(C2,'Medan Usulan Improv'!$B$3:$X$77,12,FALSE)</f>
        <v>0</v>
      </c>
      <c r="O2" s="4">
        <f>VLOOKUP(C2,'Medan Usulan Improv'!$B$3:$X$77,13,FALSE)</f>
        <v>0</v>
      </c>
      <c r="P2" s="4"/>
      <c r="Q2" s="4"/>
      <c r="R2" s="4">
        <f>VLOOKUP(C2,'Medan Usulan Improv'!$B$3:$X$77,16,FALSE)</f>
        <v>0</v>
      </c>
      <c r="S2" s="4">
        <f>VLOOKUP(C2,'Medan Usulan Improv'!$B$3:$X$77,17,FALSE)</f>
        <v>0</v>
      </c>
      <c r="T2" s="4">
        <f>VLOOKUP(C2,'Medan Usulan Improv'!$B$3:$X$77,18,FALSE)</f>
        <v>0</v>
      </c>
      <c r="U2" s="4">
        <f>VLOOKUP(C2,'Medan Usulan Improv'!$B$3:$X$77,19,FALSE)</f>
        <v>0</v>
      </c>
      <c r="V2" s="4">
        <f>VLOOKUP(C2,'Medan Usulan Improv'!$B$3:$X$77,20,FALSE)</f>
        <v>1</v>
      </c>
      <c r="W2" s="22" t="e">
        <f>(H2*#REF!)+(I2*#REF!)+(J2*#REF!)+(K2*#REF!)+(L2*#REF!)+(M2*#REF!)+(O2*#REF!)+(P2*#REF!)+(Q2*#REF!)+(R2*#REF!)+(S2*#REF!)+(T2*#REF!)+(V2*#REF!)</f>
        <v>#REF!</v>
      </c>
      <c r="X2" s="4">
        <v>1</v>
      </c>
      <c r="Y2" s="4">
        <v>0</v>
      </c>
      <c r="Z2" s="2" t="s">
        <v>53</v>
      </c>
      <c r="AA2" s="2" t="s">
        <v>3429</v>
      </c>
    </row>
    <row r="3" spans="1:27" x14ac:dyDescent="0.25">
      <c r="A3" s="5">
        <v>2</v>
      </c>
      <c r="B3" s="5">
        <v>2</v>
      </c>
      <c r="C3" s="3" t="s">
        <v>1613</v>
      </c>
      <c r="D3" s="3" t="s">
        <v>1614</v>
      </c>
      <c r="E3" s="3" t="s">
        <v>50</v>
      </c>
      <c r="F3" s="3" t="s">
        <v>47</v>
      </c>
      <c r="G3" s="3" t="s">
        <v>11</v>
      </c>
      <c r="H3" s="4">
        <f>VLOOKUP(C3,'Medan Usulan Improv'!$B$3:$X$77,6,FALSE)</f>
        <v>0</v>
      </c>
      <c r="I3" s="4">
        <f>VLOOKUP(C3,'Medan Usulan Improv'!$B$3:$X$77,7,FALSE)</f>
        <v>2</v>
      </c>
      <c r="J3" s="5"/>
      <c r="K3" s="4">
        <f>VLOOKUP(C3,'Medan Usulan Improv'!$B$3:$X$77,9,FALSE)</f>
        <v>0</v>
      </c>
      <c r="L3" s="5"/>
      <c r="M3" s="4">
        <f>VLOOKUP(C3,'Medan Usulan Improv'!$B$3:$X$77,11,FALSE)</f>
        <v>0</v>
      </c>
      <c r="N3" s="4">
        <f>VLOOKUP(C3,'Medan Usulan Improv'!$B$3:$X$77,12,FALSE)</f>
        <v>1</v>
      </c>
      <c r="O3" s="4">
        <f>VLOOKUP(C3,'Medan Usulan Improv'!$B$3:$X$77,13,FALSE)</f>
        <v>0</v>
      </c>
      <c r="P3" s="5"/>
      <c r="Q3" s="5"/>
      <c r="R3" s="4">
        <f>VLOOKUP(C3,'Medan Usulan Improv'!$B$3:$X$77,16,FALSE)</f>
        <v>1</v>
      </c>
      <c r="S3" s="4">
        <f>VLOOKUP(C3,'Medan Usulan Improv'!$B$3:$X$77,17,FALSE)</f>
        <v>0</v>
      </c>
      <c r="T3" s="4">
        <f>VLOOKUP(C3,'Medan Usulan Improv'!$B$3:$X$77,18,FALSE)</f>
        <v>0</v>
      </c>
      <c r="U3" s="4">
        <f>VLOOKUP(C3,'Medan Usulan Improv'!$B$3:$X$77,19,FALSE)</f>
        <v>2</v>
      </c>
      <c r="V3" s="4">
        <f>VLOOKUP(C3,'Medan Usulan Improv'!$B$3:$X$77,20,FALSE)</f>
        <v>1</v>
      </c>
      <c r="W3" s="22" t="e">
        <f>(H3*#REF!)+(I3*#REF!)+(J3*#REF!)+(K3*#REF!)+(L3*#REF!)+(M3*#REF!)+(O3*#REF!)+(P3*#REF!)+(Q3*#REF!)+(R3*#REF!)+(S3*#REF!)+(T3*#REF!)+(V3*#REF!)</f>
        <v>#REF!</v>
      </c>
      <c r="X3" s="4">
        <v>1</v>
      </c>
      <c r="Y3" s="5">
        <v>0</v>
      </c>
      <c r="Z3" s="3" t="s">
        <v>53</v>
      </c>
      <c r="AA3" s="3" t="s">
        <v>1615</v>
      </c>
    </row>
    <row r="4" spans="1:27" x14ac:dyDescent="0.25">
      <c r="A4" s="4">
        <v>3</v>
      </c>
      <c r="B4" s="4">
        <v>3</v>
      </c>
      <c r="C4" s="2" t="s">
        <v>1587</v>
      </c>
      <c r="D4" s="2" t="s">
        <v>1588</v>
      </c>
      <c r="E4" s="2" t="s">
        <v>50</v>
      </c>
      <c r="F4" s="2" t="s">
        <v>47</v>
      </c>
      <c r="G4" s="2" t="s">
        <v>11</v>
      </c>
      <c r="H4" s="4">
        <f>VLOOKUP(C4,'Medan Usulan Improv'!$B$3:$X$77,6,FALSE)</f>
        <v>0</v>
      </c>
      <c r="I4" s="4">
        <f>VLOOKUP(C4,'Medan Usulan Improv'!$B$3:$X$77,7,FALSE)</f>
        <v>2</v>
      </c>
      <c r="J4" s="4"/>
      <c r="K4" s="4">
        <f>VLOOKUP(C4,'Medan Usulan Improv'!$B$3:$X$77,9,FALSE)</f>
        <v>0</v>
      </c>
      <c r="L4" s="4"/>
      <c r="M4" s="4">
        <f>VLOOKUP(C4,'Medan Usulan Improv'!$B$3:$X$77,11,FALSE)</f>
        <v>0</v>
      </c>
      <c r="N4" s="4">
        <f>VLOOKUP(C4,'Medan Usulan Improv'!$B$3:$X$77,12,FALSE)</f>
        <v>0</v>
      </c>
      <c r="O4" s="4">
        <f>VLOOKUP(C4,'Medan Usulan Improv'!$B$3:$X$77,13,FALSE)</f>
        <v>0</v>
      </c>
      <c r="P4" s="4"/>
      <c r="Q4" s="4"/>
      <c r="R4" s="4">
        <f>VLOOKUP(C4,'Medan Usulan Improv'!$B$3:$X$77,16,FALSE)</f>
        <v>2</v>
      </c>
      <c r="S4" s="4">
        <f>VLOOKUP(C4,'Medan Usulan Improv'!$B$3:$X$77,17,FALSE)</f>
        <v>0</v>
      </c>
      <c r="T4" s="4">
        <f>VLOOKUP(C4,'Medan Usulan Improv'!$B$3:$X$77,18,FALSE)</f>
        <v>0</v>
      </c>
      <c r="U4" s="4">
        <f>VLOOKUP(C4,'Medan Usulan Improv'!$B$3:$X$77,19,FALSE)</f>
        <v>1</v>
      </c>
      <c r="V4" s="4">
        <f>VLOOKUP(C4,'Medan Usulan Improv'!$B$3:$X$77,20,FALSE)</f>
        <v>1</v>
      </c>
      <c r="W4" s="22" t="e">
        <f>(H4*#REF!)+(I4*#REF!)+(J4*#REF!)+(K4*#REF!)+(L4*#REF!)+(M4*#REF!)+(O4*#REF!)+(P4*#REF!)+(Q4*#REF!)+(R4*#REF!)+(S4*#REF!)+(T4*#REF!)+(V4*#REF!)</f>
        <v>#REF!</v>
      </c>
      <c r="X4" s="4">
        <v>1</v>
      </c>
      <c r="Y4" s="4">
        <v>0</v>
      </c>
      <c r="Z4" s="2" t="s">
        <v>53</v>
      </c>
      <c r="AA4" s="2" t="s">
        <v>1589</v>
      </c>
    </row>
    <row r="5" spans="1:27" x14ac:dyDescent="0.25">
      <c r="A5" s="5">
        <v>4</v>
      </c>
      <c r="B5" s="5">
        <v>4</v>
      </c>
      <c r="C5" s="3" t="s">
        <v>1505</v>
      </c>
      <c r="D5" s="3" t="s">
        <v>1506</v>
      </c>
      <c r="E5" s="3" t="s">
        <v>50</v>
      </c>
      <c r="F5" s="3" t="s">
        <v>47</v>
      </c>
      <c r="G5" s="3" t="s">
        <v>11</v>
      </c>
      <c r="H5" s="4">
        <f>VLOOKUP(C5,'Medan Usulan Improv'!$B$3:$X$77,6,FALSE)</f>
        <v>0</v>
      </c>
      <c r="I5" s="4">
        <f>VLOOKUP(C5,'Medan Usulan Improv'!$B$3:$X$77,7,FALSE)</f>
        <v>2</v>
      </c>
      <c r="J5" s="5"/>
      <c r="K5" s="4">
        <f>VLOOKUP(C5,'Medan Usulan Improv'!$B$3:$X$77,9,FALSE)</f>
        <v>0</v>
      </c>
      <c r="L5" s="5"/>
      <c r="M5" s="4">
        <f>VLOOKUP(C5,'Medan Usulan Improv'!$B$3:$X$77,11,FALSE)</f>
        <v>0</v>
      </c>
      <c r="N5" s="4">
        <f>VLOOKUP(C5,'Medan Usulan Improv'!$B$3:$X$77,12,FALSE)</f>
        <v>0</v>
      </c>
      <c r="O5" s="4">
        <f>VLOOKUP(C5,'Medan Usulan Improv'!$B$3:$X$77,13,FALSE)</f>
        <v>0</v>
      </c>
      <c r="P5" s="5"/>
      <c r="Q5" s="5"/>
      <c r="R5" s="4">
        <f>VLOOKUP(C5,'Medan Usulan Improv'!$B$3:$X$77,16,FALSE)</f>
        <v>0</v>
      </c>
      <c r="S5" s="4">
        <f>VLOOKUP(C5,'Medan Usulan Improv'!$B$3:$X$77,17,FALSE)</f>
        <v>0</v>
      </c>
      <c r="T5" s="4">
        <f>VLOOKUP(C5,'Medan Usulan Improv'!$B$3:$X$77,18,FALSE)</f>
        <v>0</v>
      </c>
      <c r="U5" s="4">
        <f>VLOOKUP(C5,'Medan Usulan Improv'!$B$3:$X$77,19,FALSE)</f>
        <v>1</v>
      </c>
      <c r="V5" s="4">
        <f>VLOOKUP(C5,'Medan Usulan Improv'!$B$3:$X$77,20,FALSE)</f>
        <v>1</v>
      </c>
      <c r="W5" s="22" t="e">
        <f>(H5*#REF!)+(I5*#REF!)+(J5*#REF!)+(K5*#REF!)+(L5*#REF!)+(M5*#REF!)+(O5*#REF!)+(P5*#REF!)+(Q5*#REF!)+(R5*#REF!)+(S5*#REF!)+(T5*#REF!)+(V5*#REF!)</f>
        <v>#REF!</v>
      </c>
      <c r="X5" s="4">
        <v>1</v>
      </c>
      <c r="Y5" s="5">
        <v>0</v>
      </c>
      <c r="Z5" s="3" t="s">
        <v>53</v>
      </c>
      <c r="AA5" s="3" t="s">
        <v>1507</v>
      </c>
    </row>
    <row r="6" spans="1:27" x14ac:dyDescent="0.25">
      <c r="A6" s="4">
        <v>5</v>
      </c>
      <c r="B6" s="4">
        <v>5</v>
      </c>
      <c r="C6" s="2" t="s">
        <v>1424</v>
      </c>
      <c r="D6" s="2" t="s">
        <v>1425</v>
      </c>
      <c r="E6" s="2" t="s">
        <v>50</v>
      </c>
      <c r="F6" s="2" t="s">
        <v>47</v>
      </c>
      <c r="G6" s="2" t="s">
        <v>11</v>
      </c>
      <c r="H6" s="4">
        <f>VLOOKUP(C6,'Medan Usulan Improv'!$B$3:$X$77,6,FALSE)</f>
        <v>0</v>
      </c>
      <c r="I6" s="4">
        <f>VLOOKUP(C6,'Medan Usulan Improv'!$B$3:$X$77,7,FALSE)</f>
        <v>2</v>
      </c>
      <c r="J6" s="4"/>
      <c r="K6" s="4">
        <f>VLOOKUP(C6,'Medan Usulan Improv'!$B$3:$X$77,9,FALSE)</f>
        <v>0</v>
      </c>
      <c r="L6" s="4"/>
      <c r="M6" s="4">
        <f>VLOOKUP(C6,'Medan Usulan Improv'!$B$3:$X$77,11,FALSE)</f>
        <v>0</v>
      </c>
      <c r="N6" s="4">
        <f>VLOOKUP(C6,'Medan Usulan Improv'!$B$3:$X$77,12,FALSE)</f>
        <v>0</v>
      </c>
      <c r="O6" s="4">
        <f>VLOOKUP(C6,'Medan Usulan Improv'!$B$3:$X$77,13,FALSE)</f>
        <v>0</v>
      </c>
      <c r="P6" s="4"/>
      <c r="Q6" s="4"/>
      <c r="R6" s="4">
        <f>VLOOKUP(C6,'Medan Usulan Improv'!$B$3:$X$77,16,FALSE)</f>
        <v>0</v>
      </c>
      <c r="S6" s="4">
        <f>VLOOKUP(C6,'Medan Usulan Improv'!$B$3:$X$77,17,FALSE)</f>
        <v>0</v>
      </c>
      <c r="T6" s="4">
        <f>VLOOKUP(C6,'Medan Usulan Improv'!$B$3:$X$77,18,FALSE)</f>
        <v>1</v>
      </c>
      <c r="U6" s="4">
        <f>VLOOKUP(C6,'Medan Usulan Improv'!$B$3:$X$77,19,FALSE)</f>
        <v>0</v>
      </c>
      <c r="V6" s="4">
        <f>VLOOKUP(C6,'Medan Usulan Improv'!$B$3:$X$77,20,FALSE)</f>
        <v>1</v>
      </c>
      <c r="W6" s="22" t="e">
        <f>(H6*#REF!)+(I6*#REF!)+(J6*#REF!)+(K6*#REF!)+(L6*#REF!)+(M6*#REF!)+(O6*#REF!)+(P6*#REF!)+(Q6*#REF!)+(R6*#REF!)+(S6*#REF!)+(T6*#REF!)+(V6*#REF!)</f>
        <v>#REF!</v>
      </c>
      <c r="X6" s="4">
        <v>1</v>
      </c>
      <c r="Y6" s="4">
        <v>0</v>
      </c>
      <c r="Z6" s="2" t="s">
        <v>53</v>
      </c>
      <c r="AA6" s="2" t="s">
        <v>1426</v>
      </c>
    </row>
    <row r="7" spans="1:27" x14ac:dyDescent="0.25">
      <c r="A7" s="5">
        <v>6</v>
      </c>
      <c r="B7" s="5">
        <v>6</v>
      </c>
      <c r="C7" s="3" t="s">
        <v>1410</v>
      </c>
      <c r="D7" s="3" t="s">
        <v>1411</v>
      </c>
      <c r="E7" s="3" t="s">
        <v>50</v>
      </c>
      <c r="F7" s="3" t="s">
        <v>47</v>
      </c>
      <c r="G7" s="3" t="s">
        <v>11</v>
      </c>
      <c r="H7" s="4">
        <f>VLOOKUP(C7,'Medan Usulan Improv'!$B$3:$X$77,6,FALSE)</f>
        <v>0</v>
      </c>
      <c r="I7" s="4">
        <f>VLOOKUP(C7,'Medan Usulan Improv'!$B$3:$X$77,7,FALSE)</f>
        <v>2</v>
      </c>
      <c r="J7" s="5"/>
      <c r="K7" s="4">
        <f>VLOOKUP(C7,'Medan Usulan Improv'!$B$3:$X$77,9,FALSE)</f>
        <v>0</v>
      </c>
      <c r="L7" s="5"/>
      <c r="M7" s="4">
        <f>VLOOKUP(C7,'Medan Usulan Improv'!$B$3:$X$77,11,FALSE)</f>
        <v>0</v>
      </c>
      <c r="N7" s="4">
        <f>VLOOKUP(C7,'Medan Usulan Improv'!$B$3:$X$77,12,FALSE)</f>
        <v>0</v>
      </c>
      <c r="O7" s="4">
        <f>VLOOKUP(C7,'Medan Usulan Improv'!$B$3:$X$77,13,FALSE)</f>
        <v>0</v>
      </c>
      <c r="P7" s="5"/>
      <c r="Q7" s="5"/>
      <c r="R7" s="4">
        <f>VLOOKUP(C7,'Medan Usulan Improv'!$B$3:$X$77,16,FALSE)</f>
        <v>0</v>
      </c>
      <c r="S7" s="4">
        <f>VLOOKUP(C7,'Medan Usulan Improv'!$B$3:$X$77,17,FALSE)</f>
        <v>0</v>
      </c>
      <c r="T7" s="4">
        <f>VLOOKUP(C7,'Medan Usulan Improv'!$B$3:$X$77,18,FALSE)</f>
        <v>0</v>
      </c>
      <c r="U7" s="4">
        <f>VLOOKUP(C7,'Medan Usulan Improv'!$B$3:$X$77,19,FALSE)</f>
        <v>0</v>
      </c>
      <c r="V7" s="4">
        <f>VLOOKUP(C7,'Medan Usulan Improv'!$B$3:$X$77,20,FALSE)</f>
        <v>1</v>
      </c>
      <c r="W7" s="22" t="e">
        <f>(H7*#REF!)+(I7*#REF!)+(J7*#REF!)+(K7*#REF!)+(L7*#REF!)+(M7*#REF!)+(O7*#REF!)+(P7*#REF!)+(Q7*#REF!)+(R7*#REF!)+(S7*#REF!)+(T7*#REF!)+(V7*#REF!)</f>
        <v>#REF!</v>
      </c>
      <c r="X7" s="4">
        <v>1</v>
      </c>
      <c r="Y7" s="5">
        <v>0</v>
      </c>
      <c r="Z7" s="3" t="s">
        <v>53</v>
      </c>
      <c r="AA7" s="3" t="s">
        <v>1412</v>
      </c>
    </row>
    <row r="8" spans="1:27" x14ac:dyDescent="0.25">
      <c r="A8" s="4">
        <v>7</v>
      </c>
      <c r="B8" s="4">
        <v>7</v>
      </c>
      <c r="C8" s="2" t="s">
        <v>1401</v>
      </c>
      <c r="D8" s="2" t="s">
        <v>1402</v>
      </c>
      <c r="E8" s="2" t="s">
        <v>50</v>
      </c>
      <c r="F8" s="2" t="s">
        <v>47</v>
      </c>
      <c r="G8" s="2" t="s">
        <v>11</v>
      </c>
      <c r="H8" s="4">
        <f>VLOOKUP(C8,'Medan Usulan Improv'!$B$3:$X$77,6,FALSE)</f>
        <v>0</v>
      </c>
      <c r="I8" s="4">
        <f>VLOOKUP(C8,'Medan Usulan Improv'!$B$3:$X$77,7,FALSE)</f>
        <v>2</v>
      </c>
      <c r="J8" s="4"/>
      <c r="K8" s="4">
        <f>VLOOKUP(C8,'Medan Usulan Improv'!$B$3:$X$77,9,FALSE)</f>
        <v>0</v>
      </c>
      <c r="L8" s="4"/>
      <c r="M8" s="4">
        <f>VLOOKUP(C8,'Medan Usulan Improv'!$B$3:$X$77,11,FALSE)</f>
        <v>0</v>
      </c>
      <c r="N8" s="4">
        <f>VLOOKUP(C8,'Medan Usulan Improv'!$B$3:$X$77,12,FALSE)</f>
        <v>0</v>
      </c>
      <c r="O8" s="4">
        <f>VLOOKUP(C8,'Medan Usulan Improv'!$B$3:$X$77,13,FALSE)</f>
        <v>1</v>
      </c>
      <c r="P8" s="4"/>
      <c r="Q8" s="4"/>
      <c r="R8" s="4">
        <f>VLOOKUP(C8,'Medan Usulan Improv'!$B$3:$X$77,16,FALSE)</f>
        <v>8</v>
      </c>
      <c r="S8" s="4">
        <f>VLOOKUP(C8,'Medan Usulan Improv'!$B$3:$X$77,17,FALSE)</f>
        <v>0</v>
      </c>
      <c r="T8" s="4">
        <f>VLOOKUP(C8,'Medan Usulan Improv'!$B$3:$X$77,18,FALSE)</f>
        <v>0</v>
      </c>
      <c r="U8" s="4">
        <f>VLOOKUP(C8,'Medan Usulan Improv'!$B$3:$X$77,19,FALSE)</f>
        <v>1</v>
      </c>
      <c r="V8" s="4">
        <f>VLOOKUP(C8,'Medan Usulan Improv'!$B$3:$X$77,20,FALSE)</f>
        <v>2</v>
      </c>
      <c r="W8" s="22" t="e">
        <f>(H8*#REF!)+(I8*#REF!)+(J8*#REF!)+(K8*#REF!)+(L8*#REF!)+(M8*#REF!)+(O8*#REF!)+(P8*#REF!)+(Q8*#REF!)+(R8*#REF!)+(S8*#REF!)+(T8*#REF!)+(V8*#REF!)</f>
        <v>#REF!</v>
      </c>
      <c r="X8" s="4">
        <v>1</v>
      </c>
      <c r="Y8" s="4">
        <v>0</v>
      </c>
      <c r="Z8" s="2" t="s">
        <v>53</v>
      </c>
      <c r="AA8" s="2" t="s">
        <v>1403</v>
      </c>
    </row>
    <row r="9" spans="1:27" x14ac:dyDescent="0.25">
      <c r="A9" s="5">
        <v>8</v>
      </c>
      <c r="B9" s="5">
        <v>8</v>
      </c>
      <c r="C9" s="3" t="s">
        <v>1300</v>
      </c>
      <c r="D9" s="3" t="s">
        <v>1301</v>
      </c>
      <c r="E9" s="3" t="s">
        <v>50</v>
      </c>
      <c r="F9" s="3" t="s">
        <v>47</v>
      </c>
      <c r="G9" s="3" t="s">
        <v>11</v>
      </c>
      <c r="H9" s="4">
        <f>VLOOKUP(C9,'Medan Usulan Improv'!$B$3:$X$77,6,FALSE)</f>
        <v>0</v>
      </c>
      <c r="I9" s="4">
        <f>VLOOKUP(C9,'Medan Usulan Improv'!$B$3:$X$77,7,FALSE)</f>
        <v>2</v>
      </c>
      <c r="J9" s="5"/>
      <c r="K9" s="4">
        <f>VLOOKUP(C9,'Medan Usulan Improv'!$B$3:$X$77,9,FALSE)</f>
        <v>0</v>
      </c>
      <c r="L9" s="5"/>
      <c r="M9" s="4">
        <f>VLOOKUP(C9,'Medan Usulan Improv'!$B$3:$X$77,11,FALSE)</f>
        <v>0</v>
      </c>
      <c r="N9" s="4">
        <f>VLOOKUP(C9,'Medan Usulan Improv'!$B$3:$X$77,12,FALSE)</f>
        <v>0</v>
      </c>
      <c r="O9" s="4">
        <f>VLOOKUP(C9,'Medan Usulan Improv'!$B$3:$X$77,13,FALSE)</f>
        <v>0</v>
      </c>
      <c r="P9" s="5"/>
      <c r="Q9" s="5"/>
      <c r="R9" s="4">
        <f>VLOOKUP(C9,'Medan Usulan Improv'!$B$3:$X$77,16,FALSE)</f>
        <v>0</v>
      </c>
      <c r="S9" s="4">
        <f>VLOOKUP(C9,'Medan Usulan Improv'!$B$3:$X$77,17,FALSE)</f>
        <v>0</v>
      </c>
      <c r="T9" s="4">
        <f>VLOOKUP(C9,'Medan Usulan Improv'!$B$3:$X$77,18,FALSE)</f>
        <v>0</v>
      </c>
      <c r="U9" s="4">
        <f>VLOOKUP(C9,'Medan Usulan Improv'!$B$3:$X$77,19,FALSE)</f>
        <v>0</v>
      </c>
      <c r="V9" s="4">
        <f>VLOOKUP(C9,'Medan Usulan Improv'!$B$3:$X$77,20,FALSE)</f>
        <v>1</v>
      </c>
      <c r="W9" s="22" t="e">
        <f>(H9*#REF!)+(I9*#REF!)+(J9*#REF!)+(K9*#REF!)+(L9*#REF!)+(M9*#REF!)+(O9*#REF!)+(P9*#REF!)+(Q9*#REF!)+(R9*#REF!)+(S9*#REF!)+(T9*#REF!)+(V9*#REF!)</f>
        <v>#REF!</v>
      </c>
      <c r="X9" s="4">
        <v>1</v>
      </c>
      <c r="Y9" s="5">
        <v>0</v>
      </c>
      <c r="Z9" s="3" t="s">
        <v>53</v>
      </c>
      <c r="AA9" s="3" t="s">
        <v>1302</v>
      </c>
    </row>
    <row r="10" spans="1:27" x14ac:dyDescent="0.25">
      <c r="A10" s="4">
        <v>9</v>
      </c>
      <c r="B10" s="4">
        <v>9</v>
      </c>
      <c r="C10" s="2" t="s">
        <v>1297</v>
      </c>
      <c r="D10" s="2" t="s">
        <v>1298</v>
      </c>
      <c r="E10" s="2" t="s">
        <v>50</v>
      </c>
      <c r="F10" s="2" t="s">
        <v>47</v>
      </c>
      <c r="G10" s="2" t="s">
        <v>11</v>
      </c>
      <c r="H10" s="4">
        <f>VLOOKUP(C10,'Medan Usulan Improv'!$B$3:$X$77,6,FALSE)</f>
        <v>0</v>
      </c>
      <c r="I10" s="4">
        <f>VLOOKUP(C10,'Medan Usulan Improv'!$B$3:$X$77,7,FALSE)</f>
        <v>2</v>
      </c>
      <c r="J10" s="4"/>
      <c r="K10" s="4">
        <f>VLOOKUP(C10,'Medan Usulan Improv'!$B$3:$X$77,9,FALSE)</f>
        <v>0</v>
      </c>
      <c r="L10" s="4"/>
      <c r="M10" s="4">
        <f>VLOOKUP(C10,'Medan Usulan Improv'!$B$3:$X$77,11,FALSE)</f>
        <v>0</v>
      </c>
      <c r="N10" s="4">
        <f>VLOOKUP(C10,'Medan Usulan Improv'!$B$3:$X$77,12,FALSE)</f>
        <v>1</v>
      </c>
      <c r="O10" s="4">
        <f>VLOOKUP(C10,'Medan Usulan Improv'!$B$3:$X$77,13,FALSE)</f>
        <v>0</v>
      </c>
      <c r="P10" s="4"/>
      <c r="Q10" s="4"/>
      <c r="R10" s="4">
        <f>VLOOKUP(C10,'Medan Usulan Improv'!$B$3:$X$77,16,FALSE)</f>
        <v>1</v>
      </c>
      <c r="S10" s="4">
        <f>VLOOKUP(C10,'Medan Usulan Improv'!$B$3:$X$77,17,FALSE)</f>
        <v>0</v>
      </c>
      <c r="T10" s="4">
        <f>VLOOKUP(C10,'Medan Usulan Improv'!$B$3:$X$77,18,FALSE)</f>
        <v>0</v>
      </c>
      <c r="U10" s="4">
        <f>VLOOKUP(C10,'Medan Usulan Improv'!$B$3:$X$77,19,FALSE)</f>
        <v>1</v>
      </c>
      <c r="V10" s="4">
        <f>VLOOKUP(C10,'Medan Usulan Improv'!$B$3:$X$77,20,FALSE)</f>
        <v>1</v>
      </c>
      <c r="W10" s="22" t="e">
        <f>(H10*#REF!)+(I10*#REF!)+(J10*#REF!)+(K10*#REF!)+(L10*#REF!)+(M10*#REF!)+(O10*#REF!)+(P10*#REF!)+(Q10*#REF!)+(R10*#REF!)+(S10*#REF!)+(T10*#REF!)+(V10*#REF!)</f>
        <v>#REF!</v>
      </c>
      <c r="X10" s="4">
        <v>1</v>
      </c>
      <c r="Y10" s="4">
        <v>0</v>
      </c>
      <c r="Z10" s="2" t="s">
        <v>760</v>
      </c>
      <c r="AA10" s="2" t="s">
        <v>1299</v>
      </c>
    </row>
    <row r="11" spans="1:27" x14ac:dyDescent="0.25">
      <c r="A11" s="5">
        <v>10</v>
      </c>
      <c r="B11" s="5">
        <v>10</v>
      </c>
      <c r="C11" s="3" t="s">
        <v>1294</v>
      </c>
      <c r="D11" s="3" t="s">
        <v>1295</v>
      </c>
      <c r="E11" s="3" t="s">
        <v>50</v>
      </c>
      <c r="F11" s="3" t="s">
        <v>47</v>
      </c>
      <c r="G11" s="3" t="s">
        <v>11</v>
      </c>
      <c r="H11" s="4">
        <f>VLOOKUP(C11,'Medan Usulan Improv'!$B$3:$X$77,6,FALSE)</f>
        <v>0</v>
      </c>
      <c r="I11" s="4">
        <f>VLOOKUP(C11,'Medan Usulan Improv'!$B$3:$X$77,7,FALSE)</f>
        <v>2</v>
      </c>
      <c r="J11" s="5"/>
      <c r="K11" s="4">
        <f>VLOOKUP(C11,'Medan Usulan Improv'!$B$3:$X$77,9,FALSE)</f>
        <v>1</v>
      </c>
      <c r="L11" s="5"/>
      <c r="M11" s="4">
        <f>VLOOKUP(C11,'Medan Usulan Improv'!$B$3:$X$77,11,FALSE)</f>
        <v>0</v>
      </c>
      <c r="N11" s="4">
        <f>VLOOKUP(C11,'Medan Usulan Improv'!$B$3:$X$77,12,FALSE)</f>
        <v>0</v>
      </c>
      <c r="O11" s="4">
        <f>VLOOKUP(C11,'Medan Usulan Improv'!$B$3:$X$77,13,FALSE)</f>
        <v>1</v>
      </c>
      <c r="P11" s="5"/>
      <c r="Q11" s="5"/>
      <c r="R11" s="4">
        <f>VLOOKUP(C11,'Medan Usulan Improv'!$B$3:$X$77,16,FALSE)</f>
        <v>3</v>
      </c>
      <c r="S11" s="4">
        <f>VLOOKUP(C11,'Medan Usulan Improv'!$B$3:$X$77,17,FALSE)</f>
        <v>0</v>
      </c>
      <c r="T11" s="4">
        <f>VLOOKUP(C11,'Medan Usulan Improv'!$B$3:$X$77,18,FALSE)</f>
        <v>0</v>
      </c>
      <c r="U11" s="4">
        <f>VLOOKUP(C11,'Medan Usulan Improv'!$B$3:$X$77,19,FALSE)</f>
        <v>1</v>
      </c>
      <c r="V11" s="4">
        <f>VLOOKUP(C11,'Medan Usulan Improv'!$B$3:$X$77,20,FALSE)</f>
        <v>2</v>
      </c>
      <c r="W11" s="22" t="e">
        <f>(H11*#REF!)+(I11*#REF!)+(J11*#REF!)+(K11*#REF!)+(L11*#REF!)+(M11*#REF!)+(O11*#REF!)+(P11*#REF!)+(Q11*#REF!)+(R11*#REF!)+(S11*#REF!)+(T11*#REF!)+(V11*#REF!)</f>
        <v>#REF!</v>
      </c>
      <c r="X11" s="4">
        <v>1</v>
      </c>
      <c r="Y11" s="5">
        <v>0</v>
      </c>
      <c r="Z11" s="3" t="s">
        <v>760</v>
      </c>
      <c r="AA11" s="3" t="s">
        <v>1296</v>
      </c>
    </row>
    <row r="12" spans="1:27" x14ac:dyDescent="0.25">
      <c r="A12" s="4">
        <v>11</v>
      </c>
      <c r="B12" s="4">
        <v>11</v>
      </c>
      <c r="C12" s="2" t="s">
        <v>1282</v>
      </c>
      <c r="D12" s="2" t="s">
        <v>1283</v>
      </c>
      <c r="E12" s="2" t="s">
        <v>50</v>
      </c>
      <c r="F12" s="2" t="s">
        <v>47</v>
      </c>
      <c r="G12" s="2" t="s">
        <v>11</v>
      </c>
      <c r="H12" s="4">
        <f>VLOOKUP(C12,'Medan Usulan Improv'!$B$3:$X$77,6,FALSE)</f>
        <v>0</v>
      </c>
      <c r="I12" s="4">
        <f>VLOOKUP(C12,'Medan Usulan Improv'!$B$3:$X$77,7,FALSE)</f>
        <v>2</v>
      </c>
      <c r="J12" s="4"/>
      <c r="K12" s="4">
        <f>VLOOKUP(C12,'Medan Usulan Improv'!$B$3:$X$77,9,FALSE)</f>
        <v>0</v>
      </c>
      <c r="L12" s="4"/>
      <c r="M12" s="4">
        <f>VLOOKUP(C12,'Medan Usulan Improv'!$B$3:$X$77,11,FALSE)</f>
        <v>0</v>
      </c>
      <c r="N12" s="4">
        <f>VLOOKUP(C12,'Medan Usulan Improv'!$B$3:$X$77,12,FALSE)</f>
        <v>0</v>
      </c>
      <c r="O12" s="4">
        <f>VLOOKUP(C12,'Medan Usulan Improv'!$B$3:$X$77,13,FALSE)</f>
        <v>0</v>
      </c>
      <c r="P12" s="4"/>
      <c r="Q12" s="4"/>
      <c r="R12" s="4">
        <f>VLOOKUP(C12,'Medan Usulan Improv'!$B$3:$X$77,16,FALSE)</f>
        <v>0</v>
      </c>
      <c r="S12" s="4">
        <f>VLOOKUP(C12,'Medan Usulan Improv'!$B$3:$X$77,17,FALSE)</f>
        <v>0</v>
      </c>
      <c r="T12" s="4">
        <f>VLOOKUP(C12,'Medan Usulan Improv'!$B$3:$X$77,18,FALSE)</f>
        <v>1</v>
      </c>
      <c r="U12" s="4">
        <f>VLOOKUP(C12,'Medan Usulan Improv'!$B$3:$X$77,19,FALSE)</f>
        <v>0</v>
      </c>
      <c r="V12" s="4">
        <f>VLOOKUP(C12,'Medan Usulan Improv'!$B$3:$X$77,20,FALSE)</f>
        <v>1</v>
      </c>
      <c r="W12" s="22" t="e">
        <f>(H12*#REF!)+(I12*#REF!)+(J12*#REF!)+(K12*#REF!)+(L12*#REF!)+(M12*#REF!)+(O12*#REF!)+(P12*#REF!)+(Q12*#REF!)+(R12*#REF!)+(S12*#REF!)+(T12*#REF!)+(V12*#REF!)</f>
        <v>#REF!</v>
      </c>
      <c r="X12" s="4">
        <v>1</v>
      </c>
      <c r="Y12" s="5">
        <v>0</v>
      </c>
      <c r="Z12" s="2" t="s">
        <v>53</v>
      </c>
      <c r="AA12" s="2" t="s">
        <v>1284</v>
      </c>
    </row>
    <row r="13" spans="1:27" x14ac:dyDescent="0.25">
      <c r="A13" s="5">
        <v>12</v>
      </c>
      <c r="B13" s="5">
        <v>12</v>
      </c>
      <c r="C13" s="3" t="s">
        <v>1248</v>
      </c>
      <c r="D13" s="3" t="s">
        <v>1249</v>
      </c>
      <c r="E13" s="3" t="s">
        <v>50</v>
      </c>
      <c r="F13" s="3" t="s">
        <v>47</v>
      </c>
      <c r="G13" s="3" t="s">
        <v>11</v>
      </c>
      <c r="H13" s="4">
        <f>VLOOKUP(C13,'Medan Usulan Improv'!$B$3:$X$77,6,FALSE)</f>
        <v>0</v>
      </c>
      <c r="I13" s="4">
        <f>VLOOKUP(C13,'Medan Usulan Improv'!$B$3:$X$77,7,FALSE)</f>
        <v>2</v>
      </c>
      <c r="J13" s="5"/>
      <c r="K13" s="4">
        <f>VLOOKUP(C13,'Medan Usulan Improv'!$B$3:$X$77,9,FALSE)</f>
        <v>0</v>
      </c>
      <c r="L13" s="5"/>
      <c r="M13" s="4">
        <f>VLOOKUP(C13,'Medan Usulan Improv'!$B$3:$X$77,11,FALSE)</f>
        <v>0</v>
      </c>
      <c r="N13" s="4">
        <f>VLOOKUP(C13,'Medan Usulan Improv'!$B$3:$X$77,12,FALSE)</f>
        <v>0</v>
      </c>
      <c r="O13" s="4">
        <f>VLOOKUP(C13,'Medan Usulan Improv'!$B$3:$X$77,13,FALSE)</f>
        <v>0</v>
      </c>
      <c r="P13" s="5"/>
      <c r="Q13" s="5"/>
      <c r="R13" s="4">
        <f>VLOOKUP(C13,'Medan Usulan Improv'!$B$3:$X$77,16,FALSE)</f>
        <v>2</v>
      </c>
      <c r="S13" s="4">
        <f>VLOOKUP(C13,'Medan Usulan Improv'!$B$3:$X$77,17,FALSE)</f>
        <v>0</v>
      </c>
      <c r="T13" s="4">
        <f>VLOOKUP(C13,'Medan Usulan Improv'!$B$3:$X$77,18,FALSE)</f>
        <v>0</v>
      </c>
      <c r="U13" s="4">
        <f>VLOOKUP(C13,'Medan Usulan Improv'!$B$3:$X$77,19,FALSE)</f>
        <v>1</v>
      </c>
      <c r="V13" s="4">
        <f>VLOOKUP(C13,'Medan Usulan Improv'!$B$3:$X$77,20,FALSE)</f>
        <v>1</v>
      </c>
      <c r="W13" s="22" t="e">
        <f>(H13*#REF!)+(I13*#REF!)+(J13*#REF!)+(K13*#REF!)+(L13*#REF!)+(M13*#REF!)+(O13*#REF!)+(P13*#REF!)+(Q13*#REF!)+(R13*#REF!)+(S13*#REF!)+(T13*#REF!)+(V13*#REF!)</f>
        <v>#REF!</v>
      </c>
      <c r="X13" s="4">
        <v>1</v>
      </c>
      <c r="Y13" s="4">
        <v>0</v>
      </c>
      <c r="Z13" s="3" t="s">
        <v>53</v>
      </c>
      <c r="AA13" s="3" t="s">
        <v>1250</v>
      </c>
    </row>
    <row r="14" spans="1:27" x14ac:dyDescent="0.25">
      <c r="A14" s="4">
        <v>13</v>
      </c>
      <c r="B14" s="4">
        <v>13</v>
      </c>
      <c r="C14" s="2" t="s">
        <v>1215</v>
      </c>
      <c r="D14" s="2" t="s">
        <v>1216</v>
      </c>
      <c r="E14" s="2" t="s">
        <v>50</v>
      </c>
      <c r="F14" s="2" t="s">
        <v>47</v>
      </c>
      <c r="G14" s="2" t="s">
        <v>11</v>
      </c>
      <c r="H14" s="4">
        <f>VLOOKUP(C14,'Medan Usulan Improv'!$B$3:$X$77,6,FALSE)</f>
        <v>0</v>
      </c>
      <c r="I14" s="4">
        <f>VLOOKUP(C14,'Medan Usulan Improv'!$B$3:$X$77,7,FALSE)</f>
        <v>2</v>
      </c>
      <c r="J14" s="4"/>
      <c r="K14" s="4">
        <f>VLOOKUP(C14,'Medan Usulan Improv'!$B$3:$X$77,9,FALSE)</f>
        <v>0</v>
      </c>
      <c r="L14" s="4"/>
      <c r="M14" s="4">
        <f>VLOOKUP(C14,'Medan Usulan Improv'!$B$3:$X$77,11,FALSE)</f>
        <v>0</v>
      </c>
      <c r="N14" s="4">
        <f>VLOOKUP(C14,'Medan Usulan Improv'!$B$3:$X$77,12,FALSE)</f>
        <v>0</v>
      </c>
      <c r="O14" s="4">
        <f>VLOOKUP(C14,'Medan Usulan Improv'!$B$3:$X$77,13,FALSE)</f>
        <v>1</v>
      </c>
      <c r="P14" s="4"/>
      <c r="Q14" s="4"/>
      <c r="R14" s="4">
        <f>VLOOKUP(C14,'Medan Usulan Improv'!$B$3:$X$77,16,FALSE)</f>
        <v>3</v>
      </c>
      <c r="S14" s="4">
        <f>VLOOKUP(C14,'Medan Usulan Improv'!$B$3:$X$77,17,FALSE)</f>
        <v>0</v>
      </c>
      <c r="T14" s="4">
        <f>VLOOKUP(C14,'Medan Usulan Improv'!$B$3:$X$77,18,FALSE)</f>
        <v>0</v>
      </c>
      <c r="U14" s="4">
        <f>VLOOKUP(C14,'Medan Usulan Improv'!$B$3:$X$77,19,FALSE)</f>
        <v>2</v>
      </c>
      <c r="V14" s="4">
        <f>VLOOKUP(C14,'Medan Usulan Improv'!$B$3:$X$77,20,FALSE)</f>
        <v>2</v>
      </c>
      <c r="W14" s="22" t="e">
        <f>(H14*#REF!)+(I14*#REF!)+(J14*#REF!)+(K14*#REF!)+(L14*#REF!)+(M14*#REF!)+(O14*#REF!)+(P14*#REF!)+(Q14*#REF!)+(R14*#REF!)+(S14*#REF!)+(T14*#REF!)+(V14*#REF!)</f>
        <v>#REF!</v>
      </c>
      <c r="X14" s="4">
        <v>1</v>
      </c>
      <c r="Y14" s="5">
        <v>0</v>
      </c>
      <c r="Z14" s="2" t="s">
        <v>53</v>
      </c>
      <c r="AA14" s="2" t="s">
        <v>1217</v>
      </c>
    </row>
    <row r="15" spans="1:27" x14ac:dyDescent="0.25">
      <c r="A15" s="5">
        <v>14</v>
      </c>
      <c r="B15" s="5">
        <v>14</v>
      </c>
      <c r="C15" s="3" t="s">
        <v>1152</v>
      </c>
      <c r="D15" s="3" t="s">
        <v>1153</v>
      </c>
      <c r="E15" s="3" t="s">
        <v>50</v>
      </c>
      <c r="F15" s="3" t="s">
        <v>47</v>
      </c>
      <c r="G15" s="3" t="s">
        <v>11</v>
      </c>
      <c r="H15" s="4">
        <f>VLOOKUP(C15,'Medan Usulan Improv'!$B$3:$X$77,6,FALSE)</f>
        <v>0</v>
      </c>
      <c r="I15" s="4">
        <f>VLOOKUP(C15,'Medan Usulan Improv'!$B$3:$X$77,7,FALSE)</f>
        <v>2</v>
      </c>
      <c r="J15" s="5"/>
      <c r="K15" s="4">
        <f>VLOOKUP(C15,'Medan Usulan Improv'!$B$3:$X$77,9,FALSE)</f>
        <v>0</v>
      </c>
      <c r="L15" s="5"/>
      <c r="M15" s="4">
        <f>VLOOKUP(C15,'Medan Usulan Improv'!$B$3:$X$77,11,FALSE)</f>
        <v>0</v>
      </c>
      <c r="N15" s="4">
        <f>VLOOKUP(C15,'Medan Usulan Improv'!$B$3:$X$77,12,FALSE)</f>
        <v>0</v>
      </c>
      <c r="O15" s="4">
        <f>VLOOKUP(C15,'Medan Usulan Improv'!$B$3:$X$77,13,FALSE)</f>
        <v>0</v>
      </c>
      <c r="P15" s="5"/>
      <c r="Q15" s="5"/>
      <c r="R15" s="4">
        <f>VLOOKUP(C15,'Medan Usulan Improv'!$B$3:$X$77,16,FALSE)</f>
        <v>0</v>
      </c>
      <c r="S15" s="4">
        <f>VLOOKUP(C15,'Medan Usulan Improv'!$B$3:$X$77,17,FALSE)</f>
        <v>0</v>
      </c>
      <c r="T15" s="4">
        <f>VLOOKUP(C15,'Medan Usulan Improv'!$B$3:$X$77,18,FALSE)</f>
        <v>0</v>
      </c>
      <c r="U15" s="4">
        <f>VLOOKUP(C15,'Medan Usulan Improv'!$B$3:$X$77,19,FALSE)</f>
        <v>1</v>
      </c>
      <c r="V15" s="4">
        <f>VLOOKUP(C15,'Medan Usulan Improv'!$B$3:$X$77,20,FALSE)</f>
        <v>1</v>
      </c>
      <c r="W15" s="22" t="e">
        <f>(H15*#REF!)+(I15*#REF!)+(J15*#REF!)+(K15*#REF!)+(L15*#REF!)+(M15*#REF!)+(O15*#REF!)+(P15*#REF!)+(Q15*#REF!)+(R15*#REF!)+(S15*#REF!)+(T15*#REF!)+(V15*#REF!)</f>
        <v>#REF!</v>
      </c>
      <c r="X15" s="4">
        <v>1</v>
      </c>
      <c r="Y15" s="4">
        <v>0</v>
      </c>
      <c r="Z15" s="3" t="s">
        <v>53</v>
      </c>
      <c r="AA15" s="3" t="s">
        <v>1154</v>
      </c>
    </row>
    <row r="16" spans="1:27" x14ac:dyDescent="0.25">
      <c r="A16" s="4">
        <v>15</v>
      </c>
      <c r="B16" s="4">
        <v>15</v>
      </c>
      <c r="C16" s="2" t="s">
        <v>1109</v>
      </c>
      <c r="D16" s="2" t="s">
        <v>1110</v>
      </c>
      <c r="E16" s="2" t="s">
        <v>50</v>
      </c>
      <c r="F16" s="2" t="s">
        <v>34</v>
      </c>
      <c r="G16" s="2" t="s">
        <v>11</v>
      </c>
      <c r="H16" s="4">
        <f>VLOOKUP(C16,'Medan Usulan Improv'!$B$3:$X$77,6,FALSE)</f>
        <v>0</v>
      </c>
      <c r="I16" s="4">
        <f>VLOOKUP(C16,'Medan Usulan Improv'!$B$3:$X$77,7,FALSE)</f>
        <v>2</v>
      </c>
      <c r="J16" s="4"/>
      <c r="K16" s="4">
        <f>VLOOKUP(C16,'Medan Usulan Improv'!$B$3:$X$77,9,FALSE)</f>
        <v>0</v>
      </c>
      <c r="L16" s="4"/>
      <c r="M16" s="4">
        <f>VLOOKUP(C16,'Medan Usulan Improv'!$B$3:$X$77,11,FALSE)</f>
        <v>0</v>
      </c>
      <c r="N16" s="4">
        <f>VLOOKUP(C16,'Medan Usulan Improv'!$B$3:$X$77,12,FALSE)</f>
        <v>0</v>
      </c>
      <c r="O16" s="4">
        <f>VLOOKUP(C16,'Medan Usulan Improv'!$B$3:$X$77,13,FALSE)</f>
        <v>0</v>
      </c>
      <c r="P16" s="4"/>
      <c r="Q16" s="4"/>
      <c r="R16" s="4">
        <f>VLOOKUP(C16,'Medan Usulan Improv'!$B$3:$X$77,16,FALSE)</f>
        <v>0</v>
      </c>
      <c r="S16" s="4">
        <f>VLOOKUP(C16,'Medan Usulan Improv'!$B$3:$X$77,17,FALSE)</f>
        <v>0</v>
      </c>
      <c r="T16" s="4">
        <f>VLOOKUP(C16,'Medan Usulan Improv'!$B$3:$X$77,18,FALSE)</f>
        <v>1</v>
      </c>
      <c r="U16" s="4">
        <f>VLOOKUP(C16,'Medan Usulan Improv'!$B$3:$X$77,19,FALSE)</f>
        <v>0</v>
      </c>
      <c r="V16" s="4">
        <f>VLOOKUP(C16,'Medan Usulan Improv'!$B$3:$X$77,20,FALSE)</f>
        <v>1</v>
      </c>
      <c r="W16" s="22" t="e">
        <f>(H16*#REF!)+(I16*#REF!)+(J16*#REF!)+(K16*#REF!)+(L16*#REF!)+(M16*#REF!)+(O16*#REF!)+(P16*#REF!)+(Q16*#REF!)+(R16*#REF!)+(S16*#REF!)+(T16*#REF!)+(V16*#REF!)</f>
        <v>#REF!</v>
      </c>
      <c r="X16" s="4">
        <v>1</v>
      </c>
      <c r="Y16" s="5">
        <v>0</v>
      </c>
      <c r="Z16" s="2" t="s">
        <v>53</v>
      </c>
      <c r="AA16" s="2" t="s">
        <v>1111</v>
      </c>
    </row>
    <row r="17" spans="1:27" x14ac:dyDescent="0.25">
      <c r="A17" s="5">
        <v>16</v>
      </c>
      <c r="B17" s="5">
        <v>16</v>
      </c>
      <c r="C17" s="3" t="s">
        <v>1103</v>
      </c>
      <c r="D17" s="3" t="s">
        <v>1104</v>
      </c>
      <c r="E17" s="3" t="s">
        <v>50</v>
      </c>
      <c r="F17" s="3" t="s">
        <v>47</v>
      </c>
      <c r="G17" s="3" t="s">
        <v>11</v>
      </c>
      <c r="H17" s="4">
        <f>VLOOKUP(C17,'Medan Usulan Improv'!$B$3:$X$77,6,FALSE)</f>
        <v>0</v>
      </c>
      <c r="I17" s="4">
        <f>VLOOKUP(C17,'Medan Usulan Improv'!$B$3:$X$77,7,FALSE)</f>
        <v>2</v>
      </c>
      <c r="J17" s="5"/>
      <c r="K17" s="4">
        <f>VLOOKUP(C17,'Medan Usulan Improv'!$B$3:$X$77,9,FALSE)</f>
        <v>0</v>
      </c>
      <c r="L17" s="5"/>
      <c r="M17" s="4">
        <f>VLOOKUP(C17,'Medan Usulan Improv'!$B$3:$X$77,11,FALSE)</f>
        <v>0</v>
      </c>
      <c r="N17" s="4">
        <f>VLOOKUP(C17,'Medan Usulan Improv'!$B$3:$X$77,12,FALSE)</f>
        <v>0</v>
      </c>
      <c r="O17" s="4">
        <f>VLOOKUP(C17,'Medan Usulan Improv'!$B$3:$X$77,13,FALSE)</f>
        <v>0</v>
      </c>
      <c r="P17" s="5"/>
      <c r="Q17" s="5"/>
      <c r="R17" s="4">
        <f>VLOOKUP(C17,'Medan Usulan Improv'!$B$3:$X$77,16,FALSE)</f>
        <v>0</v>
      </c>
      <c r="S17" s="4">
        <f>VLOOKUP(C17,'Medan Usulan Improv'!$B$3:$X$77,17,FALSE)</f>
        <v>0</v>
      </c>
      <c r="T17" s="4">
        <f>VLOOKUP(C17,'Medan Usulan Improv'!$B$3:$X$77,18,FALSE)</f>
        <v>1</v>
      </c>
      <c r="U17" s="4">
        <f>VLOOKUP(C17,'Medan Usulan Improv'!$B$3:$X$77,19,FALSE)</f>
        <v>0</v>
      </c>
      <c r="V17" s="4">
        <f>VLOOKUP(C17,'Medan Usulan Improv'!$B$3:$X$77,20,FALSE)</f>
        <v>1</v>
      </c>
      <c r="W17" s="22" t="e">
        <f>(H17*#REF!)+(I17*#REF!)+(J17*#REF!)+(K17*#REF!)+(L17*#REF!)+(M17*#REF!)+(O17*#REF!)+(P17*#REF!)+(Q17*#REF!)+(R17*#REF!)+(S17*#REF!)+(T17*#REF!)+(V17*#REF!)</f>
        <v>#REF!</v>
      </c>
      <c r="X17" s="4">
        <v>1</v>
      </c>
      <c r="Y17" s="4">
        <v>0</v>
      </c>
      <c r="Z17" s="3" t="s">
        <v>53</v>
      </c>
      <c r="AA17" s="3" t="s">
        <v>1105</v>
      </c>
    </row>
    <row r="18" spans="1:27" x14ac:dyDescent="0.25">
      <c r="A18" s="4">
        <v>17</v>
      </c>
      <c r="B18" s="4">
        <v>17</v>
      </c>
      <c r="C18" s="2" t="s">
        <v>1067</v>
      </c>
      <c r="D18" s="2" t="s">
        <v>1068</v>
      </c>
      <c r="E18" s="2" t="s">
        <v>50</v>
      </c>
      <c r="F18" s="2" t="s">
        <v>47</v>
      </c>
      <c r="G18" s="2" t="s">
        <v>11</v>
      </c>
      <c r="H18" s="4">
        <f>VLOOKUP(C18,'Medan Usulan Improv'!$B$3:$X$77,6,FALSE)</f>
        <v>0</v>
      </c>
      <c r="I18" s="4">
        <f>VLOOKUP(C18,'Medan Usulan Improv'!$B$3:$X$77,7,FALSE)</f>
        <v>2</v>
      </c>
      <c r="J18" s="4"/>
      <c r="K18" s="4">
        <f>VLOOKUP(C18,'Medan Usulan Improv'!$B$3:$X$77,9,FALSE)</f>
        <v>0</v>
      </c>
      <c r="L18" s="4"/>
      <c r="M18" s="4">
        <f>VLOOKUP(C18,'Medan Usulan Improv'!$B$3:$X$77,11,FALSE)</f>
        <v>0</v>
      </c>
      <c r="N18" s="4">
        <f>VLOOKUP(C18,'Medan Usulan Improv'!$B$3:$X$77,12,FALSE)</f>
        <v>0</v>
      </c>
      <c r="O18" s="4">
        <f>VLOOKUP(C18,'Medan Usulan Improv'!$B$3:$X$77,13,FALSE)</f>
        <v>0</v>
      </c>
      <c r="P18" s="4"/>
      <c r="Q18" s="4"/>
      <c r="R18" s="4">
        <f>VLOOKUP(C18,'Medan Usulan Improv'!$B$3:$X$77,16,FALSE)</f>
        <v>2</v>
      </c>
      <c r="S18" s="4">
        <f>VLOOKUP(C18,'Medan Usulan Improv'!$B$3:$X$77,17,FALSE)</f>
        <v>0</v>
      </c>
      <c r="T18" s="4">
        <f>VLOOKUP(C18,'Medan Usulan Improv'!$B$3:$X$77,18,FALSE)</f>
        <v>0</v>
      </c>
      <c r="U18" s="4">
        <f>VLOOKUP(C18,'Medan Usulan Improv'!$B$3:$X$77,19,FALSE)</f>
        <v>0</v>
      </c>
      <c r="V18" s="4">
        <f>VLOOKUP(C18,'Medan Usulan Improv'!$B$3:$X$77,20,FALSE)</f>
        <v>1</v>
      </c>
      <c r="W18" s="22" t="e">
        <f>(H18*#REF!)+(I18*#REF!)+(J18*#REF!)+(K18*#REF!)+(L18*#REF!)+(M18*#REF!)+(O18*#REF!)+(P18*#REF!)+(Q18*#REF!)+(R18*#REF!)+(S18*#REF!)+(T18*#REF!)+(V18*#REF!)</f>
        <v>#REF!</v>
      </c>
      <c r="X18" s="4">
        <v>1</v>
      </c>
      <c r="Y18" s="5">
        <v>0</v>
      </c>
      <c r="Z18" s="2" t="s">
        <v>53</v>
      </c>
      <c r="AA18" s="2" t="s">
        <v>1069</v>
      </c>
    </row>
    <row r="19" spans="1:27" x14ac:dyDescent="0.25">
      <c r="A19" s="5">
        <v>18</v>
      </c>
      <c r="B19" s="5">
        <v>18</v>
      </c>
      <c r="C19" s="3" t="s">
        <v>1061</v>
      </c>
      <c r="D19" s="3" t="s">
        <v>1062</v>
      </c>
      <c r="E19" s="3" t="s">
        <v>50</v>
      </c>
      <c r="F19" s="3" t="s">
        <v>47</v>
      </c>
      <c r="G19" s="3" t="s">
        <v>11</v>
      </c>
      <c r="H19" s="4">
        <f>VLOOKUP(C19,'Medan Usulan Improv'!$B$3:$X$77,6,FALSE)</f>
        <v>0</v>
      </c>
      <c r="I19" s="4">
        <f>VLOOKUP(C19,'Medan Usulan Improv'!$B$3:$X$77,7,FALSE)</f>
        <v>2</v>
      </c>
      <c r="J19" s="5"/>
      <c r="K19" s="4">
        <f>VLOOKUP(C19,'Medan Usulan Improv'!$B$3:$X$77,9,FALSE)</f>
        <v>0</v>
      </c>
      <c r="L19" s="5"/>
      <c r="M19" s="4">
        <f>VLOOKUP(C19,'Medan Usulan Improv'!$B$3:$X$77,11,FALSE)</f>
        <v>0</v>
      </c>
      <c r="N19" s="4">
        <f>VLOOKUP(C19,'Medan Usulan Improv'!$B$3:$X$77,12,FALSE)</f>
        <v>0</v>
      </c>
      <c r="O19" s="4">
        <f>VLOOKUP(C19,'Medan Usulan Improv'!$B$3:$X$77,13,FALSE)</f>
        <v>0</v>
      </c>
      <c r="P19" s="5"/>
      <c r="Q19" s="5"/>
      <c r="R19" s="4">
        <f>VLOOKUP(C19,'Medan Usulan Improv'!$B$3:$X$77,16,FALSE)</f>
        <v>0</v>
      </c>
      <c r="S19" s="4">
        <f>VLOOKUP(C19,'Medan Usulan Improv'!$B$3:$X$77,17,FALSE)</f>
        <v>0</v>
      </c>
      <c r="T19" s="4">
        <f>VLOOKUP(C19,'Medan Usulan Improv'!$B$3:$X$77,18,FALSE)</f>
        <v>0</v>
      </c>
      <c r="U19" s="4">
        <f>VLOOKUP(C19,'Medan Usulan Improv'!$B$3:$X$77,19,FALSE)</f>
        <v>0</v>
      </c>
      <c r="V19" s="4">
        <f>VLOOKUP(C19,'Medan Usulan Improv'!$B$3:$X$77,20,FALSE)</f>
        <v>1</v>
      </c>
      <c r="W19" s="22" t="e">
        <f>(H19*#REF!)+(I19*#REF!)+(J19*#REF!)+(K19*#REF!)+(L19*#REF!)+(M19*#REF!)+(O19*#REF!)+(P19*#REF!)+(Q19*#REF!)+(R19*#REF!)+(S19*#REF!)+(T19*#REF!)+(V19*#REF!)</f>
        <v>#REF!</v>
      </c>
      <c r="X19" s="4">
        <v>1</v>
      </c>
      <c r="Y19" s="4">
        <v>0</v>
      </c>
      <c r="Z19" s="3" t="s">
        <v>760</v>
      </c>
      <c r="AA19" s="3" t="s">
        <v>1063</v>
      </c>
    </row>
    <row r="20" spans="1:27" x14ac:dyDescent="0.25">
      <c r="A20" s="4">
        <v>19</v>
      </c>
      <c r="B20" s="4">
        <v>19</v>
      </c>
      <c r="C20" s="2" t="s">
        <v>1052</v>
      </c>
      <c r="D20" s="2" t="s">
        <v>1053</v>
      </c>
      <c r="E20" s="2" t="s">
        <v>50</v>
      </c>
      <c r="F20" s="2" t="s">
        <v>47</v>
      </c>
      <c r="G20" s="2" t="s">
        <v>11</v>
      </c>
      <c r="H20" s="4">
        <f>VLOOKUP(C20,'Medan Usulan Improv'!$B$3:$X$77,6,FALSE)</f>
        <v>0</v>
      </c>
      <c r="I20" s="4">
        <f>VLOOKUP(C20,'Medan Usulan Improv'!$B$3:$X$77,7,FALSE)</f>
        <v>2</v>
      </c>
      <c r="J20" s="4"/>
      <c r="K20" s="4">
        <f>VLOOKUP(C20,'Medan Usulan Improv'!$B$3:$X$77,9,FALSE)</f>
        <v>0</v>
      </c>
      <c r="L20" s="4"/>
      <c r="M20" s="4">
        <f>VLOOKUP(C20,'Medan Usulan Improv'!$B$3:$X$77,11,FALSE)</f>
        <v>0</v>
      </c>
      <c r="N20" s="4">
        <f>VLOOKUP(C20,'Medan Usulan Improv'!$B$3:$X$77,12,FALSE)</f>
        <v>1</v>
      </c>
      <c r="O20" s="4">
        <f>VLOOKUP(C20,'Medan Usulan Improv'!$B$3:$X$77,13,FALSE)</f>
        <v>0</v>
      </c>
      <c r="P20" s="4"/>
      <c r="Q20" s="4"/>
      <c r="R20" s="4">
        <f>VLOOKUP(C20,'Medan Usulan Improv'!$B$3:$X$77,16,FALSE)</f>
        <v>1</v>
      </c>
      <c r="S20" s="4">
        <f>VLOOKUP(C20,'Medan Usulan Improv'!$B$3:$X$77,17,FALSE)</f>
        <v>0</v>
      </c>
      <c r="T20" s="4">
        <f>VLOOKUP(C20,'Medan Usulan Improv'!$B$3:$X$77,18,FALSE)</f>
        <v>0</v>
      </c>
      <c r="U20" s="4">
        <f>VLOOKUP(C20,'Medan Usulan Improv'!$B$3:$X$77,19,FALSE)</f>
        <v>1</v>
      </c>
      <c r="V20" s="4">
        <f>VLOOKUP(C20,'Medan Usulan Improv'!$B$3:$X$77,20,FALSE)</f>
        <v>1</v>
      </c>
      <c r="W20" s="22" t="e">
        <f>(H20*#REF!)+(I20*#REF!)+(J20*#REF!)+(K20*#REF!)+(L20*#REF!)+(M20*#REF!)+(O20*#REF!)+(P20*#REF!)+(Q20*#REF!)+(R20*#REF!)+(S20*#REF!)+(T20*#REF!)+(V20*#REF!)</f>
        <v>#REF!</v>
      </c>
      <c r="X20" s="4">
        <v>1</v>
      </c>
      <c r="Y20" s="5">
        <v>0</v>
      </c>
      <c r="Z20" s="2" t="s">
        <v>760</v>
      </c>
      <c r="AA20" s="2" t="s">
        <v>1054</v>
      </c>
    </row>
    <row r="21" spans="1:27" x14ac:dyDescent="0.25">
      <c r="A21" s="5">
        <v>20</v>
      </c>
      <c r="B21" s="5">
        <v>20</v>
      </c>
      <c r="C21" s="3" t="s">
        <v>1037</v>
      </c>
      <c r="D21" s="3" t="s">
        <v>1038</v>
      </c>
      <c r="E21" s="3" t="s">
        <v>50</v>
      </c>
      <c r="F21" s="3" t="s">
        <v>47</v>
      </c>
      <c r="G21" s="3" t="s">
        <v>11</v>
      </c>
      <c r="H21" s="4">
        <f>VLOOKUP(C21,'Medan Usulan Improv'!$B$3:$X$77,6,FALSE)</f>
        <v>0</v>
      </c>
      <c r="I21" s="4">
        <f>VLOOKUP(C21,'Medan Usulan Improv'!$B$3:$X$77,7,FALSE)</f>
        <v>2</v>
      </c>
      <c r="J21" s="5"/>
      <c r="K21" s="4">
        <f>VLOOKUP(C21,'Medan Usulan Improv'!$B$3:$X$77,9,FALSE)</f>
        <v>0</v>
      </c>
      <c r="L21" s="5"/>
      <c r="M21" s="4">
        <f>VLOOKUP(C21,'Medan Usulan Improv'!$B$3:$X$77,11,FALSE)</f>
        <v>0</v>
      </c>
      <c r="N21" s="4">
        <f>VLOOKUP(C21,'Medan Usulan Improv'!$B$3:$X$77,12,FALSE)</f>
        <v>0</v>
      </c>
      <c r="O21" s="4">
        <f>VLOOKUP(C21,'Medan Usulan Improv'!$B$3:$X$77,13,FALSE)</f>
        <v>0</v>
      </c>
      <c r="P21" s="5"/>
      <c r="Q21" s="5"/>
      <c r="R21" s="4">
        <f>VLOOKUP(C21,'Medan Usulan Improv'!$B$3:$X$77,16,FALSE)</f>
        <v>0</v>
      </c>
      <c r="S21" s="4">
        <f>VLOOKUP(C21,'Medan Usulan Improv'!$B$3:$X$77,17,FALSE)</f>
        <v>0</v>
      </c>
      <c r="T21" s="4">
        <f>VLOOKUP(C21,'Medan Usulan Improv'!$B$3:$X$77,18,FALSE)</f>
        <v>0</v>
      </c>
      <c r="U21" s="4">
        <f>VLOOKUP(C21,'Medan Usulan Improv'!$B$3:$X$77,19,FALSE)</f>
        <v>0</v>
      </c>
      <c r="V21" s="4">
        <f>VLOOKUP(C21,'Medan Usulan Improv'!$B$3:$X$77,20,FALSE)</f>
        <v>1</v>
      </c>
      <c r="W21" s="22" t="e">
        <f>(H21*#REF!)+(I21*#REF!)+(J21*#REF!)+(K21*#REF!)+(L21*#REF!)+(M21*#REF!)+(O21*#REF!)+(P21*#REF!)+(Q21*#REF!)+(R21*#REF!)+(S21*#REF!)+(T21*#REF!)+(V21*#REF!)</f>
        <v>#REF!</v>
      </c>
      <c r="X21" s="4">
        <v>1</v>
      </c>
      <c r="Y21" s="5">
        <v>0</v>
      </c>
      <c r="Z21" s="3" t="s">
        <v>760</v>
      </c>
      <c r="AA21" s="3" t="s">
        <v>1039</v>
      </c>
    </row>
    <row r="22" spans="1:27" x14ac:dyDescent="0.25">
      <c r="A22" s="4">
        <v>21</v>
      </c>
      <c r="B22" s="4">
        <v>21</v>
      </c>
      <c r="C22" s="2" t="s">
        <v>958</v>
      </c>
      <c r="D22" s="2" t="s">
        <v>959</v>
      </c>
      <c r="E22" s="2" t="s">
        <v>50</v>
      </c>
      <c r="F22" s="2" t="s">
        <v>47</v>
      </c>
      <c r="G22" s="2" t="s">
        <v>11</v>
      </c>
      <c r="H22" s="4">
        <f>VLOOKUP(C22,'Medan Usulan Improv'!$B$3:$X$77,6,FALSE)</f>
        <v>0</v>
      </c>
      <c r="I22" s="4">
        <f>VLOOKUP(C22,'Medan Usulan Improv'!$B$3:$X$77,7,FALSE)</f>
        <v>2</v>
      </c>
      <c r="J22" s="4"/>
      <c r="K22" s="4">
        <f>VLOOKUP(C22,'Medan Usulan Improv'!$B$3:$X$77,9,FALSE)</f>
        <v>0</v>
      </c>
      <c r="L22" s="4"/>
      <c r="M22" s="4">
        <f>VLOOKUP(C22,'Medan Usulan Improv'!$B$3:$X$77,11,FALSE)</f>
        <v>0</v>
      </c>
      <c r="N22" s="4">
        <f>VLOOKUP(C22,'Medan Usulan Improv'!$B$3:$X$77,12,FALSE)</f>
        <v>0</v>
      </c>
      <c r="O22" s="4">
        <f>VLOOKUP(C22,'Medan Usulan Improv'!$B$3:$X$77,13,FALSE)</f>
        <v>0</v>
      </c>
      <c r="P22" s="4"/>
      <c r="Q22" s="4"/>
      <c r="R22" s="4">
        <f>VLOOKUP(C22,'Medan Usulan Improv'!$B$3:$X$77,16,FALSE)</f>
        <v>0</v>
      </c>
      <c r="S22" s="4">
        <f>VLOOKUP(C22,'Medan Usulan Improv'!$B$3:$X$77,17,FALSE)</f>
        <v>0</v>
      </c>
      <c r="T22" s="4">
        <f>VLOOKUP(C22,'Medan Usulan Improv'!$B$3:$X$77,18,FALSE)</f>
        <v>1</v>
      </c>
      <c r="U22" s="4">
        <f>VLOOKUP(C22,'Medan Usulan Improv'!$B$3:$X$77,19,FALSE)</f>
        <v>0</v>
      </c>
      <c r="V22" s="4">
        <f>VLOOKUP(C22,'Medan Usulan Improv'!$B$3:$X$77,20,FALSE)</f>
        <v>1</v>
      </c>
      <c r="W22" s="22" t="e">
        <f>(H22*#REF!)+(I22*#REF!)+(J22*#REF!)+(K22*#REF!)+(L22*#REF!)+(M22*#REF!)+(O22*#REF!)+(P22*#REF!)+(Q22*#REF!)+(R22*#REF!)+(S22*#REF!)+(T22*#REF!)+(V22*#REF!)</f>
        <v>#REF!</v>
      </c>
      <c r="X22" s="4">
        <v>1</v>
      </c>
      <c r="Y22" s="4">
        <v>0</v>
      </c>
      <c r="Z22" s="2" t="s">
        <v>53</v>
      </c>
      <c r="AA22" s="2" t="s">
        <v>960</v>
      </c>
    </row>
    <row r="23" spans="1:27" x14ac:dyDescent="0.25">
      <c r="A23" s="5">
        <v>22</v>
      </c>
      <c r="B23" s="5">
        <v>22</v>
      </c>
      <c r="C23" s="3" t="s">
        <v>937</v>
      </c>
      <c r="D23" s="3" t="s">
        <v>938</v>
      </c>
      <c r="E23" s="3" t="s">
        <v>50</v>
      </c>
      <c r="F23" s="3" t="s">
        <v>47</v>
      </c>
      <c r="G23" s="3" t="s">
        <v>11</v>
      </c>
      <c r="H23" s="4">
        <f>VLOOKUP(C23,'Medan Usulan Improv'!$B$3:$X$77,6,FALSE)</f>
        <v>0</v>
      </c>
      <c r="I23" s="4">
        <f>VLOOKUP(C23,'Medan Usulan Improv'!$B$3:$X$77,7,FALSE)</f>
        <v>2</v>
      </c>
      <c r="J23" s="5"/>
      <c r="K23" s="4">
        <f>VLOOKUP(C23,'Medan Usulan Improv'!$B$3:$X$77,9,FALSE)</f>
        <v>0</v>
      </c>
      <c r="L23" s="5"/>
      <c r="M23" s="4">
        <f>VLOOKUP(C23,'Medan Usulan Improv'!$B$3:$X$77,11,FALSE)</f>
        <v>0</v>
      </c>
      <c r="N23" s="4">
        <f>VLOOKUP(C23,'Medan Usulan Improv'!$B$3:$X$77,12,FALSE)</f>
        <v>0</v>
      </c>
      <c r="O23" s="4">
        <f>VLOOKUP(C23,'Medan Usulan Improv'!$B$3:$X$77,13,FALSE)</f>
        <v>1</v>
      </c>
      <c r="P23" s="5"/>
      <c r="Q23" s="5"/>
      <c r="R23" s="4">
        <f>VLOOKUP(C23,'Medan Usulan Improv'!$B$3:$X$77,16,FALSE)</f>
        <v>0</v>
      </c>
      <c r="S23" s="4">
        <f>VLOOKUP(C23,'Medan Usulan Improv'!$B$3:$X$77,17,FALSE)</f>
        <v>0</v>
      </c>
      <c r="T23" s="4">
        <f>VLOOKUP(C23,'Medan Usulan Improv'!$B$3:$X$77,18,FALSE)</f>
        <v>0</v>
      </c>
      <c r="U23" s="4">
        <f>VLOOKUP(C23,'Medan Usulan Improv'!$B$3:$X$77,19,FALSE)</f>
        <v>1</v>
      </c>
      <c r="V23" s="4">
        <f>VLOOKUP(C23,'Medan Usulan Improv'!$B$3:$X$77,20,FALSE)</f>
        <v>1</v>
      </c>
      <c r="W23" s="22" t="e">
        <f>(H23*#REF!)+(I23*#REF!)+(J23*#REF!)+(K23*#REF!)+(L23*#REF!)+(M23*#REF!)+(O23*#REF!)+(P23*#REF!)+(Q23*#REF!)+(R23*#REF!)+(S23*#REF!)+(T23*#REF!)+(V23*#REF!)</f>
        <v>#REF!</v>
      </c>
      <c r="X23" s="4">
        <v>1</v>
      </c>
      <c r="Y23" s="5">
        <v>0</v>
      </c>
      <c r="Z23" s="3" t="s">
        <v>53</v>
      </c>
      <c r="AA23" s="3" t="s">
        <v>939</v>
      </c>
    </row>
    <row r="24" spans="1:27" x14ac:dyDescent="0.25">
      <c r="A24" s="4">
        <v>23</v>
      </c>
      <c r="B24" s="4">
        <v>23</v>
      </c>
      <c r="C24" s="2" t="s">
        <v>892</v>
      </c>
      <c r="D24" s="2" t="s">
        <v>893</v>
      </c>
      <c r="E24" s="2" t="s">
        <v>50</v>
      </c>
      <c r="F24" s="2" t="s">
        <v>47</v>
      </c>
      <c r="G24" s="2" t="s">
        <v>11</v>
      </c>
      <c r="H24" s="4">
        <f>VLOOKUP(C24,'Medan Usulan Improv'!$B$3:$X$77,6,FALSE)</f>
        <v>0</v>
      </c>
      <c r="I24" s="4">
        <f>VLOOKUP(C24,'Medan Usulan Improv'!$B$3:$X$77,7,FALSE)</f>
        <v>2</v>
      </c>
      <c r="J24" s="4"/>
      <c r="K24" s="4">
        <f>VLOOKUP(C24,'Medan Usulan Improv'!$B$3:$X$77,9,FALSE)</f>
        <v>0</v>
      </c>
      <c r="L24" s="4"/>
      <c r="M24" s="4">
        <f>VLOOKUP(C24,'Medan Usulan Improv'!$B$3:$X$77,11,FALSE)</f>
        <v>0</v>
      </c>
      <c r="N24" s="4">
        <f>VLOOKUP(C24,'Medan Usulan Improv'!$B$3:$X$77,12,FALSE)</f>
        <v>1</v>
      </c>
      <c r="O24" s="4">
        <f>VLOOKUP(C24,'Medan Usulan Improv'!$B$3:$X$77,13,FALSE)</f>
        <v>0</v>
      </c>
      <c r="P24" s="4"/>
      <c r="Q24" s="4"/>
      <c r="R24" s="4">
        <f>VLOOKUP(C24,'Medan Usulan Improv'!$B$3:$X$77,16,FALSE)</f>
        <v>1</v>
      </c>
      <c r="S24" s="4">
        <f>VLOOKUP(C24,'Medan Usulan Improv'!$B$3:$X$77,17,FALSE)</f>
        <v>0</v>
      </c>
      <c r="T24" s="4">
        <f>VLOOKUP(C24,'Medan Usulan Improv'!$B$3:$X$77,18,FALSE)</f>
        <v>0</v>
      </c>
      <c r="U24" s="4">
        <f>VLOOKUP(C24,'Medan Usulan Improv'!$B$3:$X$77,19,FALSE)</f>
        <v>1</v>
      </c>
      <c r="V24" s="4">
        <f>VLOOKUP(C24,'Medan Usulan Improv'!$B$3:$X$77,20,FALSE)</f>
        <v>1</v>
      </c>
      <c r="W24" s="22" t="e">
        <f>(H24*#REF!)+(I24*#REF!)+(J24*#REF!)+(K24*#REF!)+(L24*#REF!)+(M24*#REF!)+(O24*#REF!)+(P24*#REF!)+(Q24*#REF!)+(R24*#REF!)+(S24*#REF!)+(T24*#REF!)+(V24*#REF!)</f>
        <v>#REF!</v>
      </c>
      <c r="X24" s="4">
        <v>1</v>
      </c>
      <c r="Y24" s="4">
        <v>0</v>
      </c>
      <c r="Z24" s="2" t="s">
        <v>760</v>
      </c>
      <c r="AA24" s="2" t="s">
        <v>894</v>
      </c>
    </row>
    <row r="25" spans="1:27" x14ac:dyDescent="0.25">
      <c r="A25" s="5">
        <v>24</v>
      </c>
      <c r="B25" s="5">
        <v>24</v>
      </c>
      <c r="C25" s="3" t="s">
        <v>822</v>
      </c>
      <c r="D25" s="3" t="s">
        <v>823</v>
      </c>
      <c r="E25" s="3" t="s">
        <v>50</v>
      </c>
      <c r="F25" s="3" t="s">
        <v>47</v>
      </c>
      <c r="G25" s="3" t="s">
        <v>11</v>
      </c>
      <c r="H25" s="4">
        <f>VLOOKUP(C25,'Medan Usulan Improv'!$B$3:$X$77,6,FALSE)</f>
        <v>0</v>
      </c>
      <c r="I25" s="4">
        <f>VLOOKUP(C25,'Medan Usulan Improv'!$B$3:$X$77,7,FALSE)</f>
        <v>2</v>
      </c>
      <c r="J25" s="5"/>
      <c r="K25" s="4">
        <f>VLOOKUP(C25,'Medan Usulan Improv'!$B$3:$X$77,9,FALSE)</f>
        <v>0</v>
      </c>
      <c r="L25" s="5"/>
      <c r="M25" s="4">
        <f>VLOOKUP(C25,'Medan Usulan Improv'!$B$3:$X$77,11,FALSE)</f>
        <v>0</v>
      </c>
      <c r="N25" s="4">
        <f>VLOOKUP(C25,'Medan Usulan Improv'!$B$3:$X$77,12,FALSE)</f>
        <v>0</v>
      </c>
      <c r="O25" s="4">
        <f>VLOOKUP(C25,'Medan Usulan Improv'!$B$3:$X$77,13,FALSE)</f>
        <v>0</v>
      </c>
      <c r="P25" s="5"/>
      <c r="Q25" s="5"/>
      <c r="R25" s="4">
        <f>VLOOKUP(C25,'Medan Usulan Improv'!$B$3:$X$77,16,FALSE)</f>
        <v>0</v>
      </c>
      <c r="S25" s="4">
        <f>VLOOKUP(C25,'Medan Usulan Improv'!$B$3:$X$77,17,FALSE)</f>
        <v>0</v>
      </c>
      <c r="T25" s="4">
        <f>VLOOKUP(C25,'Medan Usulan Improv'!$B$3:$X$77,18,FALSE)</f>
        <v>0</v>
      </c>
      <c r="U25" s="4">
        <f>VLOOKUP(C25,'Medan Usulan Improv'!$B$3:$X$77,19,FALSE)</f>
        <v>0</v>
      </c>
      <c r="V25" s="4">
        <f>VLOOKUP(C25,'Medan Usulan Improv'!$B$3:$X$77,20,FALSE)</f>
        <v>1</v>
      </c>
      <c r="W25" s="22" t="e">
        <f>(H25*#REF!)+(I25*#REF!)+(J25*#REF!)+(K25*#REF!)+(L25*#REF!)+(M25*#REF!)+(O25*#REF!)+(P25*#REF!)+(Q25*#REF!)+(R25*#REF!)+(S25*#REF!)+(T25*#REF!)+(V25*#REF!)</f>
        <v>#REF!</v>
      </c>
      <c r="X25" s="4">
        <v>1</v>
      </c>
      <c r="Y25" s="5">
        <v>0</v>
      </c>
      <c r="Z25" s="3" t="s">
        <v>760</v>
      </c>
      <c r="AA25" s="3" t="s">
        <v>824</v>
      </c>
    </row>
    <row r="26" spans="1:27" x14ac:dyDescent="0.25">
      <c r="A26" s="4">
        <v>25</v>
      </c>
      <c r="B26" s="4">
        <v>25</v>
      </c>
      <c r="C26" s="2" t="s">
        <v>674</v>
      </c>
      <c r="D26" s="2" t="s">
        <v>675</v>
      </c>
      <c r="E26" s="2" t="s">
        <v>50</v>
      </c>
      <c r="F26" s="2" t="s">
        <v>47</v>
      </c>
      <c r="G26" s="2" t="s">
        <v>11</v>
      </c>
      <c r="H26" s="4">
        <f>VLOOKUP(C26,'Medan Usulan Improv'!$B$3:$X$77,6,FALSE)</f>
        <v>0</v>
      </c>
      <c r="I26" s="4">
        <f>VLOOKUP(C26,'Medan Usulan Improv'!$B$3:$X$77,7,FALSE)</f>
        <v>2</v>
      </c>
      <c r="J26" s="4"/>
      <c r="K26" s="4">
        <f>VLOOKUP(C26,'Medan Usulan Improv'!$B$3:$X$77,9,FALSE)</f>
        <v>0</v>
      </c>
      <c r="L26" s="4"/>
      <c r="M26" s="4">
        <f>VLOOKUP(C26,'Medan Usulan Improv'!$B$3:$X$77,11,FALSE)</f>
        <v>0</v>
      </c>
      <c r="N26" s="4">
        <f>VLOOKUP(C26,'Medan Usulan Improv'!$B$3:$X$77,12,FALSE)</f>
        <v>0</v>
      </c>
      <c r="O26" s="4">
        <f>VLOOKUP(C26,'Medan Usulan Improv'!$B$3:$X$77,13,FALSE)</f>
        <v>0</v>
      </c>
      <c r="P26" s="4"/>
      <c r="Q26" s="4"/>
      <c r="R26" s="4">
        <f>VLOOKUP(C26,'Medan Usulan Improv'!$B$3:$X$77,16,FALSE)</f>
        <v>0</v>
      </c>
      <c r="S26" s="4">
        <f>VLOOKUP(C26,'Medan Usulan Improv'!$B$3:$X$77,17,FALSE)</f>
        <v>0</v>
      </c>
      <c r="T26" s="4">
        <f>VLOOKUP(C26,'Medan Usulan Improv'!$B$3:$X$77,18,FALSE)</f>
        <v>0</v>
      </c>
      <c r="U26" s="4">
        <f>VLOOKUP(C26,'Medan Usulan Improv'!$B$3:$X$77,19,FALSE)</f>
        <v>1</v>
      </c>
      <c r="V26" s="4">
        <f>VLOOKUP(C26,'Medan Usulan Improv'!$B$3:$X$77,20,FALSE)</f>
        <v>1</v>
      </c>
      <c r="W26" s="22" t="e">
        <f>(H26*#REF!)+(I26*#REF!)+(J26*#REF!)+(K26*#REF!)+(L26*#REF!)+(M26*#REF!)+(O26*#REF!)+(P26*#REF!)+(Q26*#REF!)+(R26*#REF!)+(S26*#REF!)+(T26*#REF!)+(V26*#REF!)</f>
        <v>#REF!</v>
      </c>
      <c r="X26" s="4">
        <v>1</v>
      </c>
      <c r="Y26" s="4">
        <v>0</v>
      </c>
      <c r="Z26" s="2" t="s">
        <v>53</v>
      </c>
      <c r="AA26" s="2" t="s">
        <v>676</v>
      </c>
    </row>
    <row r="27" spans="1:27" x14ac:dyDescent="0.25">
      <c r="A27" s="5">
        <v>26</v>
      </c>
      <c r="B27" s="5">
        <v>26</v>
      </c>
      <c r="C27" s="3" t="s">
        <v>492</v>
      </c>
      <c r="D27" s="3" t="s">
        <v>493</v>
      </c>
      <c r="E27" s="3" t="s">
        <v>50</v>
      </c>
      <c r="F27" s="3" t="s">
        <v>51</v>
      </c>
      <c r="G27" s="3" t="s">
        <v>11</v>
      </c>
      <c r="H27" s="4">
        <f>VLOOKUP(C27,'Medan Usulan Improv'!$B$3:$X$77,6,FALSE)</f>
        <v>1</v>
      </c>
      <c r="I27" s="4">
        <f>VLOOKUP(C27,'Medan Usulan Improv'!$B$3:$X$77,7,FALSE)</f>
        <v>1</v>
      </c>
      <c r="J27" s="5"/>
      <c r="K27" s="4">
        <f>VLOOKUP(C27,'Medan Usulan Improv'!$B$3:$X$77,9,FALSE)</f>
        <v>0</v>
      </c>
      <c r="L27" s="5"/>
      <c r="M27" s="4">
        <f>VLOOKUP(C27,'Medan Usulan Improv'!$B$3:$X$77,11,FALSE)</f>
        <v>1</v>
      </c>
      <c r="N27" s="4">
        <f>VLOOKUP(C27,'Medan Usulan Improv'!$B$3:$X$77,12,FALSE)</f>
        <v>0</v>
      </c>
      <c r="O27" s="4">
        <f>VLOOKUP(C27,'Medan Usulan Improv'!$B$3:$X$77,13,FALSE)</f>
        <v>0</v>
      </c>
      <c r="P27" s="5"/>
      <c r="Q27" s="5"/>
      <c r="R27" s="4">
        <f>VLOOKUP(C27,'Medan Usulan Improv'!$B$3:$X$77,16,FALSE)</f>
        <v>0</v>
      </c>
      <c r="S27" s="4">
        <f>VLOOKUP(C27,'Medan Usulan Improv'!$B$3:$X$77,17,FALSE)</f>
        <v>0</v>
      </c>
      <c r="T27" s="4">
        <f>VLOOKUP(C27,'Medan Usulan Improv'!$B$3:$X$77,18,FALSE)</f>
        <v>0</v>
      </c>
      <c r="U27" s="4">
        <f>VLOOKUP(C27,'Medan Usulan Improv'!$B$3:$X$77,19,FALSE)</f>
        <v>0</v>
      </c>
      <c r="V27" s="4">
        <f>VLOOKUP(C27,'Medan Usulan Improv'!$B$3:$X$77,20,FALSE)</f>
        <v>1</v>
      </c>
      <c r="W27" s="22" t="e">
        <f>(H27*#REF!)+(I27*#REF!)+(J27*#REF!)+(K27*#REF!)+(L27*#REF!)+(M27*#REF!)+(O27*#REF!)+(P27*#REF!)+(Q27*#REF!)+(R27*#REF!)+(S27*#REF!)+(T27*#REF!)+(V27*#REF!)</f>
        <v>#REF!</v>
      </c>
      <c r="X27" s="4">
        <v>1</v>
      </c>
      <c r="Y27" s="5">
        <v>0</v>
      </c>
      <c r="Z27" s="3" t="s">
        <v>53</v>
      </c>
      <c r="AA27" s="3" t="s">
        <v>494</v>
      </c>
    </row>
    <row r="28" spans="1:27" x14ac:dyDescent="0.25">
      <c r="A28" s="4">
        <v>27</v>
      </c>
      <c r="B28" s="4">
        <v>27</v>
      </c>
      <c r="C28" s="2" t="s">
        <v>406</v>
      </c>
      <c r="D28" s="2" t="s">
        <v>407</v>
      </c>
      <c r="E28" s="2" t="s">
        <v>50</v>
      </c>
      <c r="F28" s="2" t="s">
        <v>47</v>
      </c>
      <c r="G28" s="2" t="s">
        <v>11</v>
      </c>
      <c r="H28" s="4">
        <f>VLOOKUP(C28,'Medan Usulan Improv'!$B$3:$X$77,6,FALSE)</f>
        <v>0</v>
      </c>
      <c r="I28" s="4">
        <f>VLOOKUP(C28,'Medan Usulan Improv'!$B$3:$X$77,7,FALSE)</f>
        <v>2</v>
      </c>
      <c r="J28" s="4"/>
      <c r="K28" s="4">
        <f>VLOOKUP(C28,'Medan Usulan Improv'!$B$3:$X$77,9,FALSE)</f>
        <v>1</v>
      </c>
      <c r="L28" s="4"/>
      <c r="M28" s="4">
        <f>VLOOKUP(C28,'Medan Usulan Improv'!$B$3:$X$77,11,FALSE)</f>
        <v>0</v>
      </c>
      <c r="N28" s="4">
        <f>VLOOKUP(C28,'Medan Usulan Improv'!$B$3:$X$77,12,FALSE)</f>
        <v>0</v>
      </c>
      <c r="O28" s="4">
        <f>VLOOKUP(C28,'Medan Usulan Improv'!$B$3:$X$77,13,FALSE)</f>
        <v>1</v>
      </c>
      <c r="P28" s="4"/>
      <c r="Q28" s="4"/>
      <c r="R28" s="4">
        <f>VLOOKUP(C28,'Medan Usulan Improv'!$B$3:$X$77,16,FALSE)</f>
        <v>6</v>
      </c>
      <c r="S28" s="4">
        <f>VLOOKUP(C28,'Medan Usulan Improv'!$B$3:$X$77,17,FALSE)</f>
        <v>0</v>
      </c>
      <c r="T28" s="4">
        <f>VLOOKUP(C28,'Medan Usulan Improv'!$B$3:$X$77,18,FALSE)</f>
        <v>0</v>
      </c>
      <c r="U28" s="4">
        <f>VLOOKUP(C28,'Medan Usulan Improv'!$B$3:$X$77,19,FALSE)</f>
        <v>2</v>
      </c>
      <c r="V28" s="4">
        <f>VLOOKUP(C28,'Medan Usulan Improv'!$B$3:$X$77,20,FALSE)</f>
        <v>2</v>
      </c>
      <c r="W28" s="22" t="e">
        <f>(H28*#REF!)+(I28*#REF!)+(J28*#REF!)+(K28*#REF!)+(L28*#REF!)+(M28*#REF!)+(O28*#REF!)+(P28*#REF!)+(Q28*#REF!)+(R28*#REF!)+(S28*#REF!)+(T28*#REF!)+(V28*#REF!)</f>
        <v>#REF!</v>
      </c>
      <c r="X28" s="4">
        <v>1</v>
      </c>
      <c r="Y28" s="4">
        <v>0</v>
      </c>
      <c r="Z28" s="2" t="s">
        <v>53</v>
      </c>
      <c r="AA28" s="2" t="s">
        <v>408</v>
      </c>
    </row>
    <row r="29" spans="1:27" x14ac:dyDescent="0.25">
      <c r="A29" s="5">
        <v>28</v>
      </c>
      <c r="B29" s="5">
        <v>28</v>
      </c>
      <c r="C29" s="3" t="s">
        <v>329</v>
      </c>
      <c r="D29" s="3" t="s">
        <v>330</v>
      </c>
      <c r="E29" s="3" t="s">
        <v>50</v>
      </c>
      <c r="F29" s="3" t="s">
        <v>47</v>
      </c>
      <c r="G29" s="3" t="s">
        <v>11</v>
      </c>
      <c r="H29" s="4">
        <f>VLOOKUP(C29,'Medan Usulan Improv'!$B$3:$X$77,6,FALSE)</f>
        <v>0</v>
      </c>
      <c r="I29" s="4">
        <f>VLOOKUP(C29,'Medan Usulan Improv'!$B$3:$X$77,7,FALSE)</f>
        <v>2</v>
      </c>
      <c r="J29" s="5"/>
      <c r="K29" s="4">
        <f>VLOOKUP(C29,'Medan Usulan Improv'!$B$3:$X$77,9,FALSE)</f>
        <v>0</v>
      </c>
      <c r="L29" s="5"/>
      <c r="M29" s="4">
        <f>VLOOKUP(C29,'Medan Usulan Improv'!$B$3:$X$77,11,FALSE)</f>
        <v>0</v>
      </c>
      <c r="N29" s="4">
        <f>VLOOKUP(C29,'Medan Usulan Improv'!$B$3:$X$77,12,FALSE)</f>
        <v>0</v>
      </c>
      <c r="O29" s="4">
        <f>VLOOKUP(C29,'Medan Usulan Improv'!$B$3:$X$77,13,FALSE)</f>
        <v>0</v>
      </c>
      <c r="P29" s="5"/>
      <c r="Q29" s="5"/>
      <c r="R29" s="4">
        <f>VLOOKUP(C29,'Medan Usulan Improv'!$B$3:$X$77,16,FALSE)</f>
        <v>0</v>
      </c>
      <c r="S29" s="4">
        <f>VLOOKUP(C29,'Medan Usulan Improv'!$B$3:$X$77,17,FALSE)</f>
        <v>0</v>
      </c>
      <c r="T29" s="4">
        <f>VLOOKUP(C29,'Medan Usulan Improv'!$B$3:$X$77,18,FALSE)</f>
        <v>0</v>
      </c>
      <c r="U29" s="4">
        <f>VLOOKUP(C29,'Medan Usulan Improv'!$B$3:$X$77,19,FALSE)</f>
        <v>1</v>
      </c>
      <c r="V29" s="4">
        <f>VLOOKUP(C29,'Medan Usulan Improv'!$B$3:$X$77,20,FALSE)</f>
        <v>1</v>
      </c>
      <c r="W29" s="22" t="e">
        <f>(H29*#REF!)+(I29*#REF!)+(J29*#REF!)+(K29*#REF!)+(L29*#REF!)+(M29*#REF!)+(O29*#REF!)+(P29*#REF!)+(Q29*#REF!)+(R29*#REF!)+(S29*#REF!)+(T29*#REF!)+(V29*#REF!)</f>
        <v>#REF!</v>
      </c>
      <c r="X29" s="4">
        <v>1</v>
      </c>
      <c r="Y29" s="5">
        <v>0</v>
      </c>
      <c r="Z29" s="3" t="s">
        <v>53</v>
      </c>
      <c r="AA29" s="3" t="s">
        <v>331</v>
      </c>
    </row>
    <row r="30" spans="1:27" x14ac:dyDescent="0.25">
      <c r="A30" s="4">
        <v>29</v>
      </c>
      <c r="B30" s="4">
        <v>29</v>
      </c>
      <c r="C30" s="2" t="s">
        <v>326</v>
      </c>
      <c r="D30" s="2" t="s">
        <v>327</v>
      </c>
      <c r="E30" s="2" t="s">
        <v>50</v>
      </c>
      <c r="F30" s="2" t="s">
        <v>47</v>
      </c>
      <c r="G30" s="2" t="s">
        <v>11</v>
      </c>
      <c r="H30" s="4">
        <f>VLOOKUP(C30,'Medan Usulan Improv'!$B$3:$X$77,6,FALSE)</f>
        <v>0</v>
      </c>
      <c r="I30" s="4">
        <f>VLOOKUP(C30,'Medan Usulan Improv'!$B$3:$X$77,7,FALSE)</f>
        <v>2</v>
      </c>
      <c r="J30" s="4"/>
      <c r="K30" s="4">
        <f>VLOOKUP(C30,'Medan Usulan Improv'!$B$3:$X$77,9,FALSE)</f>
        <v>0</v>
      </c>
      <c r="L30" s="4"/>
      <c r="M30" s="4">
        <f>VLOOKUP(C30,'Medan Usulan Improv'!$B$3:$X$77,11,FALSE)</f>
        <v>0</v>
      </c>
      <c r="N30" s="4">
        <f>VLOOKUP(C30,'Medan Usulan Improv'!$B$3:$X$77,12,FALSE)</f>
        <v>0</v>
      </c>
      <c r="O30" s="4">
        <f>VLOOKUP(C30,'Medan Usulan Improv'!$B$3:$X$77,13,FALSE)</f>
        <v>0</v>
      </c>
      <c r="P30" s="4"/>
      <c r="Q30" s="4"/>
      <c r="R30" s="4">
        <f>VLOOKUP(C30,'Medan Usulan Improv'!$B$3:$X$77,16,FALSE)</f>
        <v>0</v>
      </c>
      <c r="S30" s="4">
        <f>VLOOKUP(C30,'Medan Usulan Improv'!$B$3:$X$77,17,FALSE)</f>
        <v>0</v>
      </c>
      <c r="T30" s="4">
        <f>VLOOKUP(C30,'Medan Usulan Improv'!$B$3:$X$77,18,FALSE)</f>
        <v>0</v>
      </c>
      <c r="U30" s="4">
        <f>VLOOKUP(C30,'Medan Usulan Improv'!$B$3:$X$77,19,FALSE)</f>
        <v>0</v>
      </c>
      <c r="V30" s="4">
        <f>VLOOKUP(C30,'Medan Usulan Improv'!$B$3:$X$77,20,FALSE)</f>
        <v>1</v>
      </c>
      <c r="W30" s="22" t="e">
        <f>(H30*#REF!)+(I30*#REF!)+(J30*#REF!)+(K30*#REF!)+(L30*#REF!)+(M30*#REF!)+(O30*#REF!)+(P30*#REF!)+(Q30*#REF!)+(R30*#REF!)+(S30*#REF!)+(T30*#REF!)+(V30*#REF!)</f>
        <v>#REF!</v>
      </c>
      <c r="X30" s="4">
        <v>1</v>
      </c>
      <c r="Y30" s="5">
        <v>0</v>
      </c>
      <c r="Z30" s="2" t="s">
        <v>53</v>
      </c>
      <c r="AA30" s="2" t="s">
        <v>328</v>
      </c>
    </row>
    <row r="31" spans="1:27" x14ac:dyDescent="0.25">
      <c r="A31" s="5">
        <v>30</v>
      </c>
      <c r="B31" s="5">
        <v>30</v>
      </c>
      <c r="C31" s="3" t="s">
        <v>3604</v>
      </c>
      <c r="D31" s="3" t="s">
        <v>3605</v>
      </c>
      <c r="E31" s="3" t="s">
        <v>50</v>
      </c>
      <c r="F31" s="3" t="s">
        <v>2199</v>
      </c>
      <c r="G31" s="3" t="s">
        <v>52</v>
      </c>
      <c r="H31" s="4">
        <f>VLOOKUP(C31,'Medan Usulan Improv'!$B$3:$X$77,6,FALSE)</f>
        <v>0</v>
      </c>
      <c r="I31" s="4">
        <f>VLOOKUP(C31,'Medan Usulan Improv'!$B$3:$X$77,7,FALSE)</f>
        <v>1</v>
      </c>
      <c r="J31" s="5"/>
      <c r="K31" s="4">
        <f>VLOOKUP(C31,'Medan Usulan Improv'!$B$3:$X$77,9,FALSE)</f>
        <v>0</v>
      </c>
      <c r="L31" s="5"/>
      <c r="M31" s="4">
        <f>VLOOKUP(C31,'Medan Usulan Improv'!$B$3:$X$77,11,FALSE)</f>
        <v>0</v>
      </c>
      <c r="N31" s="4">
        <f>VLOOKUP(C31,'Medan Usulan Improv'!$B$3:$X$77,12,FALSE)</f>
        <v>0</v>
      </c>
      <c r="O31" s="4">
        <f>VLOOKUP(C31,'Medan Usulan Improv'!$B$3:$X$77,13,FALSE)</f>
        <v>0</v>
      </c>
      <c r="P31" s="5"/>
      <c r="Q31" s="5"/>
      <c r="R31" s="4">
        <f>VLOOKUP(C31,'Medan Usulan Improv'!$B$3:$X$77,16,FALSE)</f>
        <v>0</v>
      </c>
      <c r="S31" s="4">
        <f>VLOOKUP(C31,'Medan Usulan Improv'!$B$3:$X$77,17,FALSE)</f>
        <v>0</v>
      </c>
      <c r="T31" s="4">
        <f>VLOOKUP(C31,'Medan Usulan Improv'!$B$3:$X$77,18,FALSE)</f>
        <v>0</v>
      </c>
      <c r="U31" s="4">
        <f>VLOOKUP(C31,'Medan Usulan Improv'!$B$3:$X$77,19,FALSE)</f>
        <v>0</v>
      </c>
      <c r="V31" s="4">
        <f>VLOOKUP(C31,'Medan Usulan Improv'!$B$3:$X$77,20,FALSE)</f>
        <v>1</v>
      </c>
      <c r="W31" s="22" t="e">
        <f>(H31*#REF!)+(I31*#REF!)+(J31*#REF!)+(K31*#REF!)+(L31*#REF!)+(M31*#REF!)+(O31*#REF!)+(P31*#REF!)+(Q31*#REF!)+(R31*#REF!)+(S31*#REF!)+(T31*#REF!)+(V31*#REF!)</f>
        <v>#REF!</v>
      </c>
      <c r="X31" s="4">
        <v>1</v>
      </c>
      <c r="Y31" s="4">
        <v>0</v>
      </c>
      <c r="Z31" s="3" t="s">
        <v>53</v>
      </c>
      <c r="AA31" s="3" t="s">
        <v>3606</v>
      </c>
    </row>
    <row r="32" spans="1:27" x14ac:dyDescent="0.25">
      <c r="A32" s="4">
        <v>31</v>
      </c>
      <c r="B32" s="4">
        <v>31</v>
      </c>
      <c r="C32" s="2" t="s">
        <v>3601</v>
      </c>
      <c r="D32" s="2" t="s">
        <v>3602</v>
      </c>
      <c r="E32" s="2" t="s">
        <v>50</v>
      </c>
      <c r="F32" s="2" t="s">
        <v>2199</v>
      </c>
      <c r="G32" s="2" t="s">
        <v>52</v>
      </c>
      <c r="H32" s="4">
        <f>VLOOKUP(C32,'Medan Usulan Improv'!$B$3:$X$77,6,FALSE)</f>
        <v>0</v>
      </c>
      <c r="I32" s="4">
        <f>VLOOKUP(C32,'Medan Usulan Improv'!$B$3:$X$77,7,FALSE)</f>
        <v>1</v>
      </c>
      <c r="J32" s="4"/>
      <c r="K32" s="4">
        <f>VLOOKUP(C32,'Medan Usulan Improv'!$B$3:$X$77,9,FALSE)</f>
        <v>0</v>
      </c>
      <c r="L32" s="4"/>
      <c r="M32" s="4">
        <f>VLOOKUP(C32,'Medan Usulan Improv'!$B$3:$X$77,11,FALSE)</f>
        <v>0</v>
      </c>
      <c r="N32" s="4">
        <f>VLOOKUP(C32,'Medan Usulan Improv'!$B$3:$X$77,12,FALSE)</f>
        <v>0</v>
      </c>
      <c r="O32" s="4">
        <f>VLOOKUP(C32,'Medan Usulan Improv'!$B$3:$X$77,13,FALSE)</f>
        <v>0</v>
      </c>
      <c r="P32" s="4"/>
      <c r="Q32" s="4"/>
      <c r="R32" s="4">
        <f>VLOOKUP(C32,'Medan Usulan Improv'!$B$3:$X$77,16,FALSE)</f>
        <v>0</v>
      </c>
      <c r="S32" s="4">
        <f>VLOOKUP(C32,'Medan Usulan Improv'!$B$3:$X$77,17,FALSE)</f>
        <v>0</v>
      </c>
      <c r="T32" s="4">
        <f>VLOOKUP(C32,'Medan Usulan Improv'!$B$3:$X$77,18,FALSE)</f>
        <v>0</v>
      </c>
      <c r="U32" s="4">
        <f>VLOOKUP(C32,'Medan Usulan Improv'!$B$3:$X$77,19,FALSE)</f>
        <v>0</v>
      </c>
      <c r="V32" s="4">
        <f>VLOOKUP(C32,'Medan Usulan Improv'!$B$3:$X$77,20,FALSE)</f>
        <v>1</v>
      </c>
      <c r="W32" s="22" t="e">
        <f>(H32*#REF!)+(I32*#REF!)+(J32*#REF!)+(K32*#REF!)+(L32*#REF!)+(M32*#REF!)+(O32*#REF!)+(P32*#REF!)+(Q32*#REF!)+(R32*#REF!)+(S32*#REF!)+(T32*#REF!)+(V32*#REF!)</f>
        <v>#REF!</v>
      </c>
      <c r="X32" s="4">
        <v>1</v>
      </c>
      <c r="Y32" s="5">
        <v>0</v>
      </c>
      <c r="Z32" s="2" t="s">
        <v>53</v>
      </c>
      <c r="AA32" s="2" t="s">
        <v>3603</v>
      </c>
    </row>
    <row r="33" spans="1:27" x14ac:dyDescent="0.25">
      <c r="A33" s="5">
        <v>32</v>
      </c>
      <c r="B33" s="5">
        <v>32</v>
      </c>
      <c r="C33" s="3" t="s">
        <v>3202</v>
      </c>
      <c r="D33" s="3" t="s">
        <v>3203</v>
      </c>
      <c r="E33" s="3" t="s">
        <v>50</v>
      </c>
      <c r="F33" s="3" t="s">
        <v>10</v>
      </c>
      <c r="G33" s="3" t="s">
        <v>52</v>
      </c>
      <c r="H33" s="4">
        <f>VLOOKUP(C33,'Medan Usulan Improv'!$B$3:$X$77,6,FALSE)</f>
        <v>0</v>
      </c>
      <c r="I33" s="4">
        <f>VLOOKUP(C33,'Medan Usulan Improv'!$B$3:$X$77,7,FALSE)</f>
        <v>1</v>
      </c>
      <c r="J33" s="5"/>
      <c r="K33" s="4">
        <f>VLOOKUP(C33,'Medan Usulan Improv'!$B$3:$X$77,9,FALSE)</f>
        <v>0</v>
      </c>
      <c r="L33" s="5"/>
      <c r="M33" s="4">
        <f>VLOOKUP(C33,'Medan Usulan Improv'!$B$3:$X$77,11,FALSE)</f>
        <v>0</v>
      </c>
      <c r="N33" s="4">
        <f>VLOOKUP(C33,'Medan Usulan Improv'!$B$3:$X$77,12,FALSE)</f>
        <v>0</v>
      </c>
      <c r="O33" s="4">
        <f>VLOOKUP(C33,'Medan Usulan Improv'!$B$3:$X$77,13,FALSE)</f>
        <v>0</v>
      </c>
      <c r="P33" s="5"/>
      <c r="Q33" s="5"/>
      <c r="R33" s="4">
        <f>VLOOKUP(C33,'Medan Usulan Improv'!$B$3:$X$77,16,FALSE)</f>
        <v>0</v>
      </c>
      <c r="S33" s="4">
        <f>VLOOKUP(C33,'Medan Usulan Improv'!$B$3:$X$77,17,FALSE)</f>
        <v>0</v>
      </c>
      <c r="T33" s="4">
        <f>VLOOKUP(C33,'Medan Usulan Improv'!$B$3:$X$77,18,FALSE)</f>
        <v>0</v>
      </c>
      <c r="U33" s="4">
        <f>VLOOKUP(C33,'Medan Usulan Improv'!$B$3:$X$77,19,FALSE)</f>
        <v>0</v>
      </c>
      <c r="V33" s="4">
        <f>VLOOKUP(C33,'Medan Usulan Improv'!$B$3:$X$77,20,FALSE)</f>
        <v>1</v>
      </c>
      <c r="W33" s="22" t="e">
        <f>(H33*#REF!)+(I33*#REF!)+(J33*#REF!)+(K33*#REF!)+(L33*#REF!)+(M33*#REF!)+(O33*#REF!)+(P33*#REF!)+(Q33*#REF!)+(R33*#REF!)+(S33*#REF!)+(T33*#REF!)+(V33*#REF!)</f>
        <v>#REF!</v>
      </c>
      <c r="X33" s="4">
        <v>1</v>
      </c>
      <c r="Y33" s="4">
        <v>0</v>
      </c>
      <c r="Z33" s="3" t="s">
        <v>53</v>
      </c>
      <c r="AA33" s="3" t="s">
        <v>3204</v>
      </c>
    </row>
    <row r="34" spans="1:27" x14ac:dyDescent="0.25">
      <c r="A34" s="4">
        <v>33</v>
      </c>
      <c r="B34" s="4">
        <v>33</v>
      </c>
      <c r="C34" s="2" t="s">
        <v>3199</v>
      </c>
      <c r="D34" s="2" t="s">
        <v>3200</v>
      </c>
      <c r="E34" s="2" t="s">
        <v>50</v>
      </c>
      <c r="F34" s="2" t="s">
        <v>51</v>
      </c>
      <c r="G34" s="2" t="s">
        <v>52</v>
      </c>
      <c r="H34" s="4">
        <f>VLOOKUP(C34,'Medan Usulan Improv'!$B$3:$X$77,6,FALSE)</f>
        <v>0</v>
      </c>
      <c r="I34" s="4">
        <f>VLOOKUP(C34,'Medan Usulan Improv'!$B$3:$X$77,7,FALSE)</f>
        <v>1</v>
      </c>
      <c r="J34" s="4"/>
      <c r="K34" s="4">
        <f>VLOOKUP(C34,'Medan Usulan Improv'!$B$3:$X$77,9,FALSE)</f>
        <v>0</v>
      </c>
      <c r="L34" s="4"/>
      <c r="M34" s="4">
        <f>VLOOKUP(C34,'Medan Usulan Improv'!$B$3:$X$77,11,FALSE)</f>
        <v>0</v>
      </c>
      <c r="N34" s="4">
        <f>VLOOKUP(C34,'Medan Usulan Improv'!$B$3:$X$77,12,FALSE)</f>
        <v>0</v>
      </c>
      <c r="O34" s="4">
        <f>VLOOKUP(C34,'Medan Usulan Improv'!$B$3:$X$77,13,FALSE)</f>
        <v>0</v>
      </c>
      <c r="P34" s="4"/>
      <c r="Q34" s="4"/>
      <c r="R34" s="4">
        <f>VLOOKUP(C34,'Medan Usulan Improv'!$B$3:$X$77,16,FALSE)</f>
        <v>0</v>
      </c>
      <c r="S34" s="4">
        <f>VLOOKUP(C34,'Medan Usulan Improv'!$B$3:$X$77,17,FALSE)</f>
        <v>1</v>
      </c>
      <c r="T34" s="4">
        <f>VLOOKUP(C34,'Medan Usulan Improv'!$B$3:$X$77,18,FALSE)</f>
        <v>0</v>
      </c>
      <c r="U34" s="4">
        <f>VLOOKUP(C34,'Medan Usulan Improv'!$B$3:$X$77,19,FALSE)</f>
        <v>0</v>
      </c>
      <c r="V34" s="4">
        <f>VLOOKUP(C34,'Medan Usulan Improv'!$B$3:$X$77,20,FALSE)</f>
        <v>1</v>
      </c>
      <c r="W34" s="22" t="e">
        <f>(H34*#REF!)+(I34*#REF!)+(J34*#REF!)+(K34*#REF!)+(L34*#REF!)+(M34*#REF!)+(O34*#REF!)+(P34*#REF!)+(Q34*#REF!)+(R34*#REF!)+(S34*#REF!)+(T34*#REF!)+(V34*#REF!)</f>
        <v>#REF!</v>
      </c>
      <c r="X34" s="4">
        <v>1</v>
      </c>
      <c r="Y34" s="5">
        <v>0</v>
      </c>
      <c r="Z34" s="2" t="s">
        <v>53</v>
      </c>
      <c r="AA34" s="2" t="s">
        <v>3201</v>
      </c>
    </row>
    <row r="35" spans="1:27" x14ac:dyDescent="0.25">
      <c r="A35" s="5">
        <v>34</v>
      </c>
      <c r="B35" s="5">
        <v>34</v>
      </c>
      <c r="C35" s="3" t="s">
        <v>3196</v>
      </c>
      <c r="D35" s="3" t="s">
        <v>3197</v>
      </c>
      <c r="E35" s="3" t="s">
        <v>50</v>
      </c>
      <c r="F35" s="3" t="s">
        <v>10</v>
      </c>
      <c r="G35" s="3" t="s">
        <v>52</v>
      </c>
      <c r="H35" s="4">
        <f>VLOOKUP(C35,'Medan Usulan Improv'!$B$3:$X$77,6,FALSE)</f>
        <v>0</v>
      </c>
      <c r="I35" s="4">
        <f>VLOOKUP(C35,'Medan Usulan Improv'!$B$3:$X$77,7,FALSE)</f>
        <v>1</v>
      </c>
      <c r="J35" s="5"/>
      <c r="K35" s="4">
        <f>VLOOKUP(C35,'Medan Usulan Improv'!$B$3:$X$77,9,FALSE)</f>
        <v>0</v>
      </c>
      <c r="L35" s="5"/>
      <c r="M35" s="4">
        <f>VLOOKUP(C35,'Medan Usulan Improv'!$B$3:$X$77,11,FALSE)</f>
        <v>0</v>
      </c>
      <c r="N35" s="4">
        <f>VLOOKUP(C35,'Medan Usulan Improv'!$B$3:$X$77,12,FALSE)</f>
        <v>0</v>
      </c>
      <c r="O35" s="4">
        <f>VLOOKUP(C35,'Medan Usulan Improv'!$B$3:$X$77,13,FALSE)</f>
        <v>0</v>
      </c>
      <c r="P35" s="5"/>
      <c r="Q35" s="5"/>
      <c r="R35" s="4">
        <f>VLOOKUP(C35,'Medan Usulan Improv'!$B$3:$X$77,16,FALSE)</f>
        <v>0</v>
      </c>
      <c r="S35" s="4">
        <f>VLOOKUP(C35,'Medan Usulan Improv'!$B$3:$X$77,17,FALSE)</f>
        <v>0</v>
      </c>
      <c r="T35" s="4">
        <f>VLOOKUP(C35,'Medan Usulan Improv'!$B$3:$X$77,18,FALSE)</f>
        <v>0</v>
      </c>
      <c r="U35" s="4">
        <f>VLOOKUP(C35,'Medan Usulan Improv'!$B$3:$X$77,19,FALSE)</f>
        <v>0</v>
      </c>
      <c r="V35" s="4">
        <f>VLOOKUP(C35,'Medan Usulan Improv'!$B$3:$X$77,20,FALSE)</f>
        <v>1</v>
      </c>
      <c r="W35" s="22" t="e">
        <f>(H35*#REF!)+(I35*#REF!)+(J35*#REF!)+(K35*#REF!)+(L35*#REF!)+(M35*#REF!)+(O35*#REF!)+(P35*#REF!)+(Q35*#REF!)+(R35*#REF!)+(S35*#REF!)+(T35*#REF!)+(V35*#REF!)</f>
        <v>#REF!</v>
      </c>
      <c r="X35" s="4">
        <v>1</v>
      </c>
      <c r="Y35" s="4">
        <v>0</v>
      </c>
      <c r="Z35" s="3" t="s">
        <v>760</v>
      </c>
      <c r="AA35" s="3" t="s">
        <v>3198</v>
      </c>
    </row>
    <row r="36" spans="1:27" x14ac:dyDescent="0.25">
      <c r="A36" s="4">
        <v>35</v>
      </c>
      <c r="B36" s="4">
        <v>35</v>
      </c>
      <c r="C36" s="2" t="s">
        <v>3181</v>
      </c>
      <c r="D36" s="2" t="s">
        <v>3182</v>
      </c>
      <c r="E36" s="2" t="s">
        <v>50</v>
      </c>
      <c r="F36" s="2" t="s">
        <v>2199</v>
      </c>
      <c r="G36" s="2" t="s">
        <v>52</v>
      </c>
      <c r="H36" s="4">
        <f>VLOOKUP(C36,'Medan Usulan Improv'!$B$3:$X$77,6,FALSE)</f>
        <v>0</v>
      </c>
      <c r="I36" s="4">
        <f>VLOOKUP(C36,'Medan Usulan Improv'!$B$3:$X$77,7,FALSE)</f>
        <v>1</v>
      </c>
      <c r="J36" s="4"/>
      <c r="K36" s="4">
        <f>VLOOKUP(C36,'Medan Usulan Improv'!$B$3:$X$77,9,FALSE)</f>
        <v>0</v>
      </c>
      <c r="L36" s="4"/>
      <c r="M36" s="4">
        <f>VLOOKUP(C36,'Medan Usulan Improv'!$B$3:$X$77,11,FALSE)</f>
        <v>0</v>
      </c>
      <c r="N36" s="4">
        <f>VLOOKUP(C36,'Medan Usulan Improv'!$B$3:$X$77,12,FALSE)</f>
        <v>0</v>
      </c>
      <c r="O36" s="4">
        <f>VLOOKUP(C36,'Medan Usulan Improv'!$B$3:$X$77,13,FALSE)</f>
        <v>0</v>
      </c>
      <c r="P36" s="4"/>
      <c r="Q36" s="4"/>
      <c r="R36" s="4">
        <f>VLOOKUP(C36,'Medan Usulan Improv'!$B$3:$X$77,16,FALSE)</f>
        <v>0</v>
      </c>
      <c r="S36" s="4">
        <f>VLOOKUP(C36,'Medan Usulan Improv'!$B$3:$X$77,17,FALSE)</f>
        <v>0</v>
      </c>
      <c r="T36" s="4">
        <f>VLOOKUP(C36,'Medan Usulan Improv'!$B$3:$X$77,18,FALSE)</f>
        <v>0</v>
      </c>
      <c r="U36" s="4">
        <f>VLOOKUP(C36,'Medan Usulan Improv'!$B$3:$X$77,19,FALSE)</f>
        <v>0</v>
      </c>
      <c r="V36" s="4">
        <f>VLOOKUP(C36,'Medan Usulan Improv'!$B$3:$X$77,20,FALSE)</f>
        <v>1</v>
      </c>
      <c r="W36" s="22">
        <v>0</v>
      </c>
      <c r="X36" s="4">
        <v>1</v>
      </c>
      <c r="Y36" s="5">
        <v>0</v>
      </c>
      <c r="Z36" s="2" t="s">
        <v>53</v>
      </c>
      <c r="AA36" s="2" t="s">
        <v>3183</v>
      </c>
    </row>
    <row r="37" spans="1:27" x14ac:dyDescent="0.25">
      <c r="A37" s="5">
        <v>36</v>
      </c>
      <c r="B37" s="5">
        <v>36</v>
      </c>
      <c r="C37" s="3" t="s">
        <v>3115</v>
      </c>
      <c r="D37" s="3" t="s">
        <v>3116</v>
      </c>
      <c r="E37" s="3" t="s">
        <v>50</v>
      </c>
      <c r="F37" s="3" t="s">
        <v>34</v>
      </c>
      <c r="G37" s="3" t="s">
        <v>52</v>
      </c>
      <c r="H37" s="4">
        <f>VLOOKUP(C37,'Medan Usulan Improv'!$B$3:$X$77,6,FALSE)</f>
        <v>0</v>
      </c>
      <c r="I37" s="4">
        <f>VLOOKUP(C37,'Medan Usulan Improv'!$B$3:$X$77,7,FALSE)</f>
        <v>2</v>
      </c>
      <c r="J37" s="5"/>
      <c r="K37" s="4">
        <f>VLOOKUP(C37,'Medan Usulan Improv'!$B$3:$X$77,9,FALSE)</f>
        <v>0</v>
      </c>
      <c r="L37" s="5"/>
      <c r="M37" s="4">
        <f>VLOOKUP(C37,'Medan Usulan Improv'!$B$3:$X$77,11,FALSE)</f>
        <v>0</v>
      </c>
      <c r="N37" s="4">
        <f>VLOOKUP(C37,'Medan Usulan Improv'!$B$3:$X$77,12,FALSE)</f>
        <v>0</v>
      </c>
      <c r="O37" s="4">
        <f>VLOOKUP(C37,'Medan Usulan Improv'!$B$3:$X$77,13,FALSE)</f>
        <v>0</v>
      </c>
      <c r="P37" s="5"/>
      <c r="Q37" s="5"/>
      <c r="R37" s="4">
        <f>VLOOKUP(C37,'Medan Usulan Improv'!$B$3:$X$77,16,FALSE)</f>
        <v>0</v>
      </c>
      <c r="S37" s="4">
        <f>VLOOKUP(C37,'Medan Usulan Improv'!$B$3:$X$77,17,FALSE)</f>
        <v>0</v>
      </c>
      <c r="T37" s="4">
        <f>VLOOKUP(C37,'Medan Usulan Improv'!$B$3:$X$77,18,FALSE)</f>
        <v>0</v>
      </c>
      <c r="U37" s="4">
        <f>VLOOKUP(C37,'Medan Usulan Improv'!$B$3:$X$77,19,FALSE)</f>
        <v>0</v>
      </c>
      <c r="V37" s="4">
        <f>VLOOKUP(C37,'Medan Usulan Improv'!$B$3:$X$77,20,FALSE)</f>
        <v>1</v>
      </c>
      <c r="W37" s="22" t="e">
        <f>(H37*#REF!)+(I37*#REF!)+(J37*#REF!)+(K37*#REF!)+(L37*#REF!)+(M37*#REF!)+(O37*#REF!)+(P37*#REF!)+(Q37*#REF!)+(R37*#REF!)+(S37*#REF!)+(T37*#REF!)+(V37*#REF!)</f>
        <v>#REF!</v>
      </c>
      <c r="X37" s="4">
        <v>1</v>
      </c>
      <c r="Y37" s="4">
        <v>0</v>
      </c>
      <c r="Z37" s="3" t="s">
        <v>53</v>
      </c>
      <c r="AA37" s="3" t="s">
        <v>3117</v>
      </c>
    </row>
    <row r="38" spans="1:27" x14ac:dyDescent="0.25">
      <c r="A38" s="4">
        <v>37</v>
      </c>
      <c r="B38" s="4">
        <v>37</v>
      </c>
      <c r="C38" s="2" t="s">
        <v>3112</v>
      </c>
      <c r="D38" s="2" t="s">
        <v>3113</v>
      </c>
      <c r="E38" s="2" t="s">
        <v>50</v>
      </c>
      <c r="F38" s="2" t="s">
        <v>47</v>
      </c>
      <c r="G38" s="2" t="s">
        <v>52</v>
      </c>
      <c r="H38" s="4">
        <f>VLOOKUP(C38,'Medan Usulan Improv'!$B$3:$X$77,6,FALSE)</f>
        <v>0</v>
      </c>
      <c r="I38" s="4">
        <f>VLOOKUP(C38,'Medan Usulan Improv'!$B$3:$X$77,7,FALSE)</f>
        <v>2</v>
      </c>
      <c r="J38" s="4"/>
      <c r="K38" s="4">
        <f>VLOOKUP(C38,'Medan Usulan Improv'!$B$3:$X$77,9,FALSE)</f>
        <v>0</v>
      </c>
      <c r="L38" s="4"/>
      <c r="M38" s="4">
        <f>VLOOKUP(C38,'Medan Usulan Improv'!$B$3:$X$77,11,FALSE)</f>
        <v>0</v>
      </c>
      <c r="N38" s="4">
        <f>VLOOKUP(C38,'Medan Usulan Improv'!$B$3:$X$77,12,FALSE)</f>
        <v>0</v>
      </c>
      <c r="O38" s="4">
        <f>VLOOKUP(C38,'Medan Usulan Improv'!$B$3:$X$77,13,FALSE)</f>
        <v>0</v>
      </c>
      <c r="P38" s="4"/>
      <c r="Q38" s="4"/>
      <c r="R38" s="4">
        <f>VLOOKUP(C38,'Medan Usulan Improv'!$B$3:$X$77,16,FALSE)</f>
        <v>0</v>
      </c>
      <c r="S38" s="4">
        <f>VLOOKUP(C38,'Medan Usulan Improv'!$B$3:$X$77,17,FALSE)</f>
        <v>0</v>
      </c>
      <c r="T38" s="4">
        <f>VLOOKUP(C38,'Medan Usulan Improv'!$B$3:$X$77,18,FALSE)</f>
        <v>0</v>
      </c>
      <c r="U38" s="4">
        <f>VLOOKUP(C38,'Medan Usulan Improv'!$B$3:$X$77,19,FALSE)</f>
        <v>0</v>
      </c>
      <c r="V38" s="4">
        <f>VLOOKUP(C38,'Medan Usulan Improv'!$B$3:$X$77,20,FALSE)</f>
        <v>1</v>
      </c>
      <c r="W38" s="22" t="e">
        <f>(H38*#REF!)+(I38*#REF!)+(J38*#REF!)+(K38*#REF!)+(L38*#REF!)+(M38*#REF!)+(O38*#REF!)+(P38*#REF!)+(Q38*#REF!)+(R38*#REF!)+(S38*#REF!)+(T38*#REF!)+(V38*#REF!)</f>
        <v>#REF!</v>
      </c>
      <c r="X38" s="4">
        <v>1</v>
      </c>
      <c r="Y38" s="5">
        <v>0</v>
      </c>
      <c r="Z38" s="2" t="s">
        <v>53</v>
      </c>
      <c r="AA38" s="2" t="s">
        <v>3114</v>
      </c>
    </row>
    <row r="39" spans="1:27" x14ac:dyDescent="0.25">
      <c r="A39" s="5">
        <v>38</v>
      </c>
      <c r="B39" s="5">
        <v>38</v>
      </c>
      <c r="C39" s="3" t="s">
        <v>3109</v>
      </c>
      <c r="D39" s="3" t="s">
        <v>3110</v>
      </c>
      <c r="E39" s="3" t="s">
        <v>50</v>
      </c>
      <c r="F39" s="3" t="s">
        <v>34</v>
      </c>
      <c r="G39" s="3" t="s">
        <v>52</v>
      </c>
      <c r="H39" s="4">
        <f>VLOOKUP(C39,'Medan Usulan Improv'!$B$3:$X$77,6,FALSE)</f>
        <v>0</v>
      </c>
      <c r="I39" s="4">
        <f>VLOOKUP(C39,'Medan Usulan Improv'!$B$3:$X$77,7,FALSE)</f>
        <v>2</v>
      </c>
      <c r="J39" s="5"/>
      <c r="K39" s="4">
        <f>VLOOKUP(C39,'Medan Usulan Improv'!$B$3:$X$77,9,FALSE)</f>
        <v>0</v>
      </c>
      <c r="L39" s="5"/>
      <c r="M39" s="4">
        <f>VLOOKUP(C39,'Medan Usulan Improv'!$B$3:$X$77,11,FALSE)</f>
        <v>0</v>
      </c>
      <c r="N39" s="4">
        <f>VLOOKUP(C39,'Medan Usulan Improv'!$B$3:$X$77,12,FALSE)</f>
        <v>0</v>
      </c>
      <c r="O39" s="4">
        <f>VLOOKUP(C39,'Medan Usulan Improv'!$B$3:$X$77,13,FALSE)</f>
        <v>0</v>
      </c>
      <c r="P39" s="5"/>
      <c r="Q39" s="5"/>
      <c r="R39" s="4">
        <f>VLOOKUP(C39,'Medan Usulan Improv'!$B$3:$X$77,16,FALSE)</f>
        <v>0</v>
      </c>
      <c r="S39" s="4">
        <f>VLOOKUP(C39,'Medan Usulan Improv'!$B$3:$X$77,17,FALSE)</f>
        <v>0</v>
      </c>
      <c r="T39" s="4">
        <f>VLOOKUP(C39,'Medan Usulan Improv'!$B$3:$X$77,18,FALSE)</f>
        <v>0</v>
      </c>
      <c r="U39" s="4">
        <f>VLOOKUP(C39,'Medan Usulan Improv'!$B$3:$X$77,19,FALSE)</f>
        <v>0</v>
      </c>
      <c r="V39" s="4">
        <f>VLOOKUP(C39,'Medan Usulan Improv'!$B$3:$X$77,20,FALSE)</f>
        <v>1</v>
      </c>
      <c r="W39" s="22" t="e">
        <f>(H39*#REF!)+(I39*#REF!)+(J39*#REF!)+(K39*#REF!)+(L39*#REF!)+(M39*#REF!)+(O39*#REF!)+(P39*#REF!)+(Q39*#REF!)+(R39*#REF!)+(S39*#REF!)+(T39*#REF!)+(V39*#REF!)</f>
        <v>#REF!</v>
      </c>
      <c r="X39" s="4">
        <v>1</v>
      </c>
      <c r="Y39" s="5">
        <v>0</v>
      </c>
      <c r="Z39" s="3" t="s">
        <v>760</v>
      </c>
      <c r="AA39" s="3" t="s">
        <v>3111</v>
      </c>
    </row>
    <row r="40" spans="1:27" x14ac:dyDescent="0.25">
      <c r="A40" s="4">
        <v>39</v>
      </c>
      <c r="B40" s="4">
        <v>39</v>
      </c>
      <c r="C40" s="2" t="s">
        <v>3088</v>
      </c>
      <c r="D40" s="2" t="s">
        <v>3089</v>
      </c>
      <c r="E40" s="2" t="s">
        <v>50</v>
      </c>
      <c r="F40" s="2" t="s">
        <v>51</v>
      </c>
      <c r="G40" s="2" t="s">
        <v>52</v>
      </c>
      <c r="H40" s="4">
        <f>VLOOKUP(C40,'Medan Usulan Improv'!$B$3:$X$77,6,FALSE)</f>
        <v>0</v>
      </c>
      <c r="I40" s="4">
        <f>VLOOKUP(C40,'Medan Usulan Improv'!$B$3:$X$77,7,FALSE)</f>
        <v>1</v>
      </c>
      <c r="J40" s="4"/>
      <c r="K40" s="4">
        <f>VLOOKUP(C40,'Medan Usulan Improv'!$B$3:$X$77,9,FALSE)</f>
        <v>0</v>
      </c>
      <c r="L40" s="4"/>
      <c r="M40" s="4">
        <f>VLOOKUP(C40,'Medan Usulan Improv'!$B$3:$X$77,11,FALSE)</f>
        <v>0</v>
      </c>
      <c r="N40" s="4">
        <f>VLOOKUP(C40,'Medan Usulan Improv'!$B$3:$X$77,12,FALSE)</f>
        <v>0</v>
      </c>
      <c r="O40" s="4">
        <f>VLOOKUP(C40,'Medan Usulan Improv'!$B$3:$X$77,13,FALSE)</f>
        <v>0</v>
      </c>
      <c r="P40" s="4"/>
      <c r="Q40" s="4"/>
      <c r="R40" s="4">
        <f>VLOOKUP(C40,'Medan Usulan Improv'!$B$3:$X$77,16,FALSE)</f>
        <v>0</v>
      </c>
      <c r="S40" s="4">
        <f>VLOOKUP(C40,'Medan Usulan Improv'!$B$3:$X$77,17,FALSE)</f>
        <v>0</v>
      </c>
      <c r="T40" s="4">
        <f>VLOOKUP(C40,'Medan Usulan Improv'!$B$3:$X$77,18,FALSE)</f>
        <v>0</v>
      </c>
      <c r="U40" s="4">
        <f>VLOOKUP(C40,'Medan Usulan Improv'!$B$3:$X$77,19,FALSE)</f>
        <v>0</v>
      </c>
      <c r="V40" s="4">
        <f>VLOOKUP(C40,'Medan Usulan Improv'!$B$3:$X$77,20,FALSE)</f>
        <v>1</v>
      </c>
      <c r="W40" s="22" t="e">
        <f>(H40*#REF!)+(I40*#REF!)+(J40*#REF!)+(K40*#REF!)+(L40*#REF!)+(M40*#REF!)+(O40*#REF!)+(P40*#REF!)+(Q40*#REF!)+(R40*#REF!)+(S40*#REF!)+(T40*#REF!)+(V40*#REF!)</f>
        <v>#REF!</v>
      </c>
      <c r="X40" s="4">
        <v>1</v>
      </c>
      <c r="Y40" s="4">
        <v>0</v>
      </c>
      <c r="Z40" s="2" t="s">
        <v>53</v>
      </c>
      <c r="AA40" s="2" t="s">
        <v>3090</v>
      </c>
    </row>
    <row r="41" spans="1:27" x14ac:dyDescent="0.25">
      <c r="A41" s="5">
        <v>40</v>
      </c>
      <c r="B41" s="5">
        <v>40</v>
      </c>
      <c r="C41" s="3" t="s">
        <v>48</v>
      </c>
      <c r="D41" s="3" t="s">
        <v>49</v>
      </c>
      <c r="E41" s="3" t="s">
        <v>50</v>
      </c>
      <c r="F41" s="3" t="s">
        <v>51</v>
      </c>
      <c r="G41" s="3" t="s">
        <v>52</v>
      </c>
      <c r="H41" s="4">
        <f>VLOOKUP(C41,'Medan Usulan Improv'!$B$3:$X$77,6,FALSE)</f>
        <v>1</v>
      </c>
      <c r="I41" s="4">
        <f>VLOOKUP(C41,'Medan Usulan Improv'!$B$3:$X$77,7,FALSE)</f>
        <v>1</v>
      </c>
      <c r="J41" s="5"/>
      <c r="K41" s="4">
        <f>VLOOKUP(C41,'Medan Usulan Improv'!$B$3:$X$77,9,FALSE)</f>
        <v>0</v>
      </c>
      <c r="L41" s="5"/>
      <c r="M41" s="4">
        <f>VLOOKUP(C41,'Medan Usulan Improv'!$B$3:$X$77,11,FALSE)</f>
        <v>0</v>
      </c>
      <c r="N41" s="4">
        <f>VLOOKUP(C41,'Medan Usulan Improv'!$B$3:$X$77,12,FALSE)</f>
        <v>0</v>
      </c>
      <c r="O41" s="4">
        <f>VLOOKUP(C41,'Medan Usulan Improv'!$B$3:$X$77,13,FALSE)</f>
        <v>0</v>
      </c>
      <c r="P41" s="5"/>
      <c r="Q41" s="5"/>
      <c r="R41" s="4">
        <f>VLOOKUP(C41,'Medan Usulan Improv'!$B$3:$X$77,16,FALSE)</f>
        <v>0</v>
      </c>
      <c r="S41" s="4">
        <f>VLOOKUP(C41,'Medan Usulan Improv'!$B$3:$X$77,17,FALSE)</f>
        <v>1</v>
      </c>
      <c r="T41" s="4">
        <f>VLOOKUP(C41,'Medan Usulan Improv'!$B$3:$X$77,18,FALSE)</f>
        <v>0</v>
      </c>
      <c r="U41" s="4">
        <f>VLOOKUP(C41,'Medan Usulan Improv'!$B$3:$X$77,19,FALSE)</f>
        <v>0</v>
      </c>
      <c r="V41" s="4">
        <f>VLOOKUP(C41,'Medan Usulan Improv'!$B$3:$X$77,20,FALSE)</f>
        <v>1</v>
      </c>
      <c r="W41" s="22" t="e">
        <f>(H41*#REF!)+(I41*#REF!)+(J41*#REF!)+(K41*#REF!)+(L41*#REF!)+(M41*#REF!)+(O41*#REF!)+(P41*#REF!)+(Q41*#REF!)+(R41*#REF!)+(S41*#REF!)+(T41*#REF!)+(V41*#REF!)</f>
        <v>#REF!</v>
      </c>
      <c r="X41" s="4">
        <v>1</v>
      </c>
      <c r="Y41" s="5">
        <v>0</v>
      </c>
      <c r="Z41" s="3" t="s">
        <v>53</v>
      </c>
      <c r="AA41" s="3" t="s">
        <v>54</v>
      </c>
    </row>
    <row r="42" spans="1:27" x14ac:dyDescent="0.25">
      <c r="A42" s="4">
        <v>41</v>
      </c>
      <c r="B42" s="4">
        <v>41</v>
      </c>
      <c r="C42" s="2" t="s">
        <v>2884</v>
      </c>
      <c r="D42" s="2" t="s">
        <v>2885</v>
      </c>
      <c r="E42" s="2" t="s">
        <v>50</v>
      </c>
      <c r="F42" s="2" t="s">
        <v>51</v>
      </c>
      <c r="G42" s="2" t="s">
        <v>52</v>
      </c>
      <c r="H42" s="4">
        <f>VLOOKUP(C42,'Medan Usulan Improv'!$B$3:$X$77,6,FALSE)</f>
        <v>1</v>
      </c>
      <c r="I42" s="4">
        <f>VLOOKUP(C42,'Medan Usulan Improv'!$B$3:$X$77,7,FALSE)</f>
        <v>1</v>
      </c>
      <c r="J42" s="4"/>
      <c r="K42" s="4">
        <f>VLOOKUP(C42,'Medan Usulan Improv'!$B$3:$X$77,9,FALSE)</f>
        <v>0</v>
      </c>
      <c r="L42" s="4"/>
      <c r="M42" s="4">
        <f>VLOOKUP(C42,'Medan Usulan Improv'!$B$3:$X$77,11,FALSE)</f>
        <v>0</v>
      </c>
      <c r="N42" s="4">
        <f>VLOOKUP(C42,'Medan Usulan Improv'!$B$3:$X$77,12,FALSE)</f>
        <v>0</v>
      </c>
      <c r="O42" s="4">
        <f>VLOOKUP(C42,'Medan Usulan Improv'!$B$3:$X$77,13,FALSE)</f>
        <v>0</v>
      </c>
      <c r="P42" s="4"/>
      <c r="Q42" s="4"/>
      <c r="R42" s="4">
        <f>VLOOKUP(C42,'Medan Usulan Improv'!$B$3:$X$77,16,FALSE)</f>
        <v>0</v>
      </c>
      <c r="S42" s="4">
        <f>VLOOKUP(C42,'Medan Usulan Improv'!$B$3:$X$77,17,FALSE)</f>
        <v>0</v>
      </c>
      <c r="T42" s="4">
        <f>VLOOKUP(C42,'Medan Usulan Improv'!$B$3:$X$77,18,FALSE)</f>
        <v>0</v>
      </c>
      <c r="U42" s="4">
        <f>VLOOKUP(C42,'Medan Usulan Improv'!$B$3:$X$77,19,FALSE)</f>
        <v>0</v>
      </c>
      <c r="V42" s="4">
        <f>VLOOKUP(C42,'Medan Usulan Improv'!$B$3:$X$77,20,FALSE)</f>
        <v>1</v>
      </c>
      <c r="W42" s="22" t="e">
        <f>(H42*#REF!)+(I42*#REF!)+(J42*#REF!)+(K42*#REF!)+(L42*#REF!)+(M42*#REF!)+(O42*#REF!)+(P42*#REF!)+(Q42*#REF!)+(R42*#REF!)+(S42*#REF!)+(T42*#REF!)+(V42*#REF!)</f>
        <v>#REF!</v>
      </c>
      <c r="X42" s="4">
        <v>1</v>
      </c>
      <c r="Y42" s="4">
        <v>0</v>
      </c>
      <c r="Z42" s="2" t="s">
        <v>53</v>
      </c>
      <c r="AA42" s="2" t="s">
        <v>2886</v>
      </c>
    </row>
    <row r="43" spans="1:27" x14ac:dyDescent="0.25">
      <c r="A43" s="5">
        <v>42</v>
      </c>
      <c r="B43" s="5">
        <v>42</v>
      </c>
      <c r="C43" s="3" t="s">
        <v>2865</v>
      </c>
      <c r="D43" s="3" t="s">
        <v>2866</v>
      </c>
      <c r="E43" s="3" t="s">
        <v>50</v>
      </c>
      <c r="F43" s="3" t="s">
        <v>10</v>
      </c>
      <c r="G43" s="3" t="s">
        <v>52</v>
      </c>
      <c r="H43" s="4">
        <f>VLOOKUP(C43,'Medan Usulan Improv'!$B$3:$X$77,6,FALSE)</f>
        <v>0</v>
      </c>
      <c r="I43" s="4">
        <f>VLOOKUP(C43,'Medan Usulan Improv'!$B$3:$X$77,7,FALSE)</f>
        <v>1</v>
      </c>
      <c r="J43" s="5"/>
      <c r="K43" s="4">
        <f>VLOOKUP(C43,'Medan Usulan Improv'!$B$3:$X$77,9,FALSE)</f>
        <v>0</v>
      </c>
      <c r="L43" s="5"/>
      <c r="M43" s="4">
        <f>VLOOKUP(C43,'Medan Usulan Improv'!$B$3:$X$77,11,FALSE)</f>
        <v>0</v>
      </c>
      <c r="N43" s="4">
        <f>VLOOKUP(C43,'Medan Usulan Improv'!$B$3:$X$77,12,FALSE)</f>
        <v>0</v>
      </c>
      <c r="O43" s="4">
        <f>VLOOKUP(C43,'Medan Usulan Improv'!$B$3:$X$77,13,FALSE)</f>
        <v>0</v>
      </c>
      <c r="P43" s="5"/>
      <c r="Q43" s="5"/>
      <c r="R43" s="4">
        <f>VLOOKUP(C43,'Medan Usulan Improv'!$B$3:$X$77,16,FALSE)</f>
        <v>0</v>
      </c>
      <c r="S43" s="4">
        <f>VLOOKUP(C43,'Medan Usulan Improv'!$B$3:$X$77,17,FALSE)</f>
        <v>0</v>
      </c>
      <c r="T43" s="4">
        <f>VLOOKUP(C43,'Medan Usulan Improv'!$B$3:$X$77,18,FALSE)</f>
        <v>0</v>
      </c>
      <c r="U43" s="4">
        <f>VLOOKUP(C43,'Medan Usulan Improv'!$B$3:$X$77,19,FALSE)</f>
        <v>0</v>
      </c>
      <c r="V43" s="4">
        <f>VLOOKUP(C43,'Medan Usulan Improv'!$B$3:$X$77,20,FALSE)</f>
        <v>1</v>
      </c>
      <c r="W43" s="22" t="e">
        <f>(H43*#REF!)+(I43*#REF!)+(J43*#REF!)+(K43*#REF!)+(L43*#REF!)+(M43*#REF!)+(O43*#REF!)+(P43*#REF!)+(Q43*#REF!)+(R43*#REF!)+(S43*#REF!)+(T43*#REF!)+(V43*#REF!)</f>
        <v>#REF!</v>
      </c>
      <c r="X43" s="4">
        <v>1</v>
      </c>
      <c r="Y43" s="5">
        <v>0</v>
      </c>
      <c r="Z43" s="3" t="s">
        <v>53</v>
      </c>
      <c r="AA43" s="3" t="s">
        <v>2867</v>
      </c>
    </row>
    <row r="44" spans="1:27" x14ac:dyDescent="0.25">
      <c r="A44" s="4">
        <v>43</v>
      </c>
      <c r="B44" s="4">
        <v>43</v>
      </c>
      <c r="C44" s="2" t="s">
        <v>2862</v>
      </c>
      <c r="D44" s="2" t="s">
        <v>2863</v>
      </c>
      <c r="E44" s="2" t="s">
        <v>50</v>
      </c>
      <c r="F44" s="2" t="s">
        <v>2199</v>
      </c>
      <c r="G44" s="2" t="s">
        <v>52</v>
      </c>
      <c r="H44" s="4">
        <f>VLOOKUP(C44,'Medan Usulan Improv'!$B$3:$X$77,6,FALSE)</f>
        <v>0</v>
      </c>
      <c r="I44" s="4">
        <f>VLOOKUP(C44,'Medan Usulan Improv'!$B$3:$X$77,7,FALSE)</f>
        <v>1</v>
      </c>
      <c r="J44" s="4"/>
      <c r="K44" s="4">
        <f>VLOOKUP(C44,'Medan Usulan Improv'!$B$3:$X$77,9,FALSE)</f>
        <v>0</v>
      </c>
      <c r="L44" s="4"/>
      <c r="M44" s="4">
        <f>VLOOKUP(C44,'Medan Usulan Improv'!$B$3:$X$77,11,FALSE)</f>
        <v>0</v>
      </c>
      <c r="N44" s="4">
        <f>VLOOKUP(C44,'Medan Usulan Improv'!$B$3:$X$77,12,FALSE)</f>
        <v>0</v>
      </c>
      <c r="O44" s="4">
        <f>VLOOKUP(C44,'Medan Usulan Improv'!$B$3:$X$77,13,FALSE)</f>
        <v>0</v>
      </c>
      <c r="P44" s="4"/>
      <c r="Q44" s="4"/>
      <c r="R44" s="4">
        <f>VLOOKUP(C44,'Medan Usulan Improv'!$B$3:$X$77,16,FALSE)</f>
        <v>0</v>
      </c>
      <c r="S44" s="4">
        <f>VLOOKUP(C44,'Medan Usulan Improv'!$B$3:$X$77,17,FALSE)</f>
        <v>0</v>
      </c>
      <c r="T44" s="4">
        <f>VLOOKUP(C44,'Medan Usulan Improv'!$B$3:$X$77,18,FALSE)</f>
        <v>0</v>
      </c>
      <c r="U44" s="4">
        <f>VLOOKUP(C44,'Medan Usulan Improv'!$B$3:$X$77,19,FALSE)</f>
        <v>0</v>
      </c>
      <c r="V44" s="4">
        <f>VLOOKUP(C44,'Medan Usulan Improv'!$B$3:$X$77,20,FALSE)</f>
        <v>1</v>
      </c>
      <c r="W44" s="22" t="e">
        <f>(H44*#REF!)+(I44*#REF!)+(J44*#REF!)+(K44*#REF!)+(L44*#REF!)+(M44*#REF!)+(O44*#REF!)+(P44*#REF!)+(Q44*#REF!)+(R44*#REF!)+(S44*#REF!)+(T44*#REF!)+(V44*#REF!)</f>
        <v>#REF!</v>
      </c>
      <c r="X44" s="4">
        <v>1</v>
      </c>
      <c r="Y44" s="4">
        <v>0</v>
      </c>
      <c r="Z44" s="2" t="s">
        <v>53</v>
      </c>
      <c r="AA44" s="2" t="s">
        <v>2864</v>
      </c>
    </row>
    <row r="45" spans="1:27" x14ac:dyDescent="0.25">
      <c r="A45" s="5">
        <v>44</v>
      </c>
      <c r="B45" s="5">
        <v>44</v>
      </c>
      <c r="C45" s="3" t="s">
        <v>2197</v>
      </c>
      <c r="D45" s="3" t="s">
        <v>2198</v>
      </c>
      <c r="E45" s="3" t="s">
        <v>50</v>
      </c>
      <c r="F45" s="3" t="s">
        <v>2199</v>
      </c>
      <c r="G45" s="3" t="s">
        <v>52</v>
      </c>
      <c r="H45" s="4">
        <f>VLOOKUP(C45,'Medan Usulan Improv'!$B$3:$X$77,6,FALSE)</f>
        <v>0</v>
      </c>
      <c r="I45" s="4">
        <f>VLOOKUP(C45,'Medan Usulan Improv'!$B$3:$X$77,7,FALSE)</f>
        <v>1</v>
      </c>
      <c r="J45" s="5"/>
      <c r="K45" s="4">
        <f>VLOOKUP(C45,'Medan Usulan Improv'!$B$3:$X$77,9,FALSE)</f>
        <v>0</v>
      </c>
      <c r="L45" s="5"/>
      <c r="M45" s="4">
        <f>VLOOKUP(C45,'Medan Usulan Improv'!$B$3:$X$77,11,FALSE)</f>
        <v>0</v>
      </c>
      <c r="N45" s="4">
        <f>VLOOKUP(C45,'Medan Usulan Improv'!$B$3:$X$77,12,FALSE)</f>
        <v>0</v>
      </c>
      <c r="O45" s="4">
        <f>VLOOKUP(C45,'Medan Usulan Improv'!$B$3:$X$77,13,FALSE)</f>
        <v>0</v>
      </c>
      <c r="P45" s="5"/>
      <c r="Q45" s="5"/>
      <c r="R45" s="4">
        <f>VLOOKUP(C45,'Medan Usulan Improv'!$B$3:$X$77,16,FALSE)</f>
        <v>0</v>
      </c>
      <c r="S45" s="4">
        <f>VLOOKUP(C45,'Medan Usulan Improv'!$B$3:$X$77,17,FALSE)</f>
        <v>0</v>
      </c>
      <c r="T45" s="4">
        <f>VLOOKUP(C45,'Medan Usulan Improv'!$B$3:$X$77,18,FALSE)</f>
        <v>0</v>
      </c>
      <c r="U45" s="4">
        <f>VLOOKUP(C45,'Medan Usulan Improv'!$B$3:$X$77,19,FALSE)</f>
        <v>0</v>
      </c>
      <c r="V45" s="4">
        <f>VLOOKUP(C45,'Medan Usulan Improv'!$B$3:$X$77,20,FALSE)</f>
        <v>1</v>
      </c>
      <c r="W45" s="22" t="e">
        <f>(H45*#REF!)+(I45*#REF!)+(J45*#REF!)+(K45*#REF!)+(L45*#REF!)+(M45*#REF!)+(O45*#REF!)+(P45*#REF!)+(Q45*#REF!)+(R45*#REF!)+(S45*#REF!)+(T45*#REF!)+(V45*#REF!)</f>
        <v>#REF!</v>
      </c>
      <c r="X45" s="4">
        <v>1</v>
      </c>
      <c r="Y45" s="5">
        <v>0</v>
      </c>
      <c r="Z45" s="3" t="s">
        <v>760</v>
      </c>
      <c r="AA45" s="3" t="s">
        <v>2200</v>
      </c>
    </row>
    <row r="46" spans="1:27" x14ac:dyDescent="0.25">
      <c r="A46" s="4">
        <v>45</v>
      </c>
      <c r="B46" s="4">
        <v>45</v>
      </c>
      <c r="C46" s="2" t="s">
        <v>2188</v>
      </c>
      <c r="D46" s="2" t="s">
        <v>2189</v>
      </c>
      <c r="E46" s="2" t="s">
        <v>50</v>
      </c>
      <c r="F46" s="2" t="s">
        <v>10</v>
      </c>
      <c r="G46" s="2" t="s">
        <v>52</v>
      </c>
      <c r="H46" s="4">
        <f>VLOOKUP(C46,'Medan Usulan Improv'!$B$3:$X$77,6,FALSE)</f>
        <v>0</v>
      </c>
      <c r="I46" s="4">
        <f>VLOOKUP(C46,'Medan Usulan Improv'!$B$3:$X$77,7,FALSE)</f>
        <v>1</v>
      </c>
      <c r="J46" s="4"/>
      <c r="K46" s="4">
        <f>VLOOKUP(C46,'Medan Usulan Improv'!$B$3:$X$77,9,FALSE)</f>
        <v>0</v>
      </c>
      <c r="L46" s="4"/>
      <c r="M46" s="4">
        <f>VLOOKUP(C46,'Medan Usulan Improv'!$B$3:$X$77,11,FALSE)</f>
        <v>0</v>
      </c>
      <c r="N46" s="4">
        <f>VLOOKUP(C46,'Medan Usulan Improv'!$B$3:$X$77,12,FALSE)</f>
        <v>0</v>
      </c>
      <c r="O46" s="4">
        <f>VLOOKUP(C46,'Medan Usulan Improv'!$B$3:$X$77,13,FALSE)</f>
        <v>0</v>
      </c>
      <c r="P46" s="4"/>
      <c r="Q46" s="4"/>
      <c r="R46" s="4">
        <f>VLOOKUP(C46,'Medan Usulan Improv'!$B$3:$X$77,16,FALSE)</f>
        <v>0</v>
      </c>
      <c r="S46" s="4">
        <f>VLOOKUP(C46,'Medan Usulan Improv'!$B$3:$X$77,17,FALSE)</f>
        <v>0</v>
      </c>
      <c r="T46" s="4">
        <f>VLOOKUP(C46,'Medan Usulan Improv'!$B$3:$X$77,18,FALSE)</f>
        <v>0</v>
      </c>
      <c r="U46" s="4">
        <f>VLOOKUP(C46,'Medan Usulan Improv'!$B$3:$X$77,19,FALSE)</f>
        <v>0</v>
      </c>
      <c r="V46" s="4">
        <f>VLOOKUP(C46,'Medan Usulan Improv'!$B$3:$X$77,20,FALSE)</f>
        <v>1</v>
      </c>
      <c r="W46" s="22" t="e">
        <f>(H46*#REF!)+(I46*#REF!)+(J46*#REF!)+(K46*#REF!)+(L46*#REF!)+(M46*#REF!)+(O46*#REF!)+(P46*#REF!)+(Q46*#REF!)+(R46*#REF!)+(S46*#REF!)+(T46*#REF!)+(V46*#REF!)</f>
        <v>#REF!</v>
      </c>
      <c r="X46" s="4">
        <v>1</v>
      </c>
      <c r="Y46" s="4">
        <v>0</v>
      </c>
      <c r="Z46" s="2" t="s">
        <v>53</v>
      </c>
      <c r="AA46" s="2" t="s">
        <v>2190</v>
      </c>
    </row>
    <row r="47" spans="1:27" x14ac:dyDescent="0.25">
      <c r="A47" s="5">
        <v>46</v>
      </c>
      <c r="B47" s="5">
        <v>46</v>
      </c>
      <c r="C47" s="3" t="s">
        <v>2088</v>
      </c>
      <c r="D47" s="3" t="s">
        <v>2089</v>
      </c>
      <c r="E47" s="3" t="s">
        <v>50</v>
      </c>
      <c r="F47" s="3" t="s">
        <v>10</v>
      </c>
      <c r="G47" s="3" t="s">
        <v>52</v>
      </c>
      <c r="H47" s="4">
        <f>VLOOKUP(C47,'Medan Usulan Improv'!$B$3:$X$77,6,FALSE)</f>
        <v>0</v>
      </c>
      <c r="I47" s="4">
        <f>VLOOKUP(C47,'Medan Usulan Improv'!$B$3:$X$77,7,FALSE)</f>
        <v>1</v>
      </c>
      <c r="J47" s="5"/>
      <c r="K47" s="4">
        <f>VLOOKUP(C47,'Medan Usulan Improv'!$B$3:$X$77,9,FALSE)</f>
        <v>0</v>
      </c>
      <c r="L47" s="5"/>
      <c r="M47" s="4">
        <f>VLOOKUP(C47,'Medan Usulan Improv'!$B$3:$X$77,11,FALSE)</f>
        <v>0</v>
      </c>
      <c r="N47" s="4">
        <f>VLOOKUP(C47,'Medan Usulan Improv'!$B$3:$X$77,12,FALSE)</f>
        <v>0</v>
      </c>
      <c r="O47" s="4">
        <f>VLOOKUP(C47,'Medan Usulan Improv'!$B$3:$X$77,13,FALSE)</f>
        <v>0</v>
      </c>
      <c r="P47" s="5"/>
      <c r="Q47" s="5"/>
      <c r="R47" s="4">
        <f>VLOOKUP(C47,'Medan Usulan Improv'!$B$3:$X$77,16,FALSE)</f>
        <v>0</v>
      </c>
      <c r="S47" s="4">
        <f>VLOOKUP(C47,'Medan Usulan Improv'!$B$3:$X$77,17,FALSE)</f>
        <v>0</v>
      </c>
      <c r="T47" s="4">
        <f>VLOOKUP(C47,'Medan Usulan Improv'!$B$3:$X$77,18,FALSE)</f>
        <v>0</v>
      </c>
      <c r="U47" s="4">
        <f>VLOOKUP(C47,'Medan Usulan Improv'!$B$3:$X$77,19,FALSE)</f>
        <v>0</v>
      </c>
      <c r="V47" s="4">
        <f>VLOOKUP(C47,'Medan Usulan Improv'!$B$3:$X$77,20,FALSE)</f>
        <v>1</v>
      </c>
      <c r="W47" s="22" t="e">
        <f>(H47*#REF!)+(I47*#REF!)+(J47*#REF!)+(K47*#REF!)+(L47*#REF!)+(M47*#REF!)+(O47*#REF!)+(P47*#REF!)+(Q47*#REF!)+(R47*#REF!)+(S47*#REF!)+(T47*#REF!)+(V47*#REF!)</f>
        <v>#REF!</v>
      </c>
      <c r="X47" s="4">
        <v>1</v>
      </c>
      <c r="Y47" s="5">
        <v>0</v>
      </c>
      <c r="Z47" s="3" t="s">
        <v>760</v>
      </c>
      <c r="AA47" s="3" t="s">
        <v>2090</v>
      </c>
    </row>
    <row r="48" spans="1:27" x14ac:dyDescent="0.25">
      <c r="A48" s="4">
        <v>47</v>
      </c>
      <c r="B48" s="4">
        <v>47</v>
      </c>
      <c r="C48" s="2" t="s">
        <v>1616</v>
      </c>
      <c r="D48" s="2" t="s">
        <v>1617</v>
      </c>
      <c r="E48" s="2" t="s">
        <v>50</v>
      </c>
      <c r="F48" s="2" t="s">
        <v>51</v>
      </c>
      <c r="G48" s="2" t="s">
        <v>52</v>
      </c>
      <c r="H48" s="4">
        <f>VLOOKUP(C48,'Medan Usulan Improv'!$B$3:$X$77,6,FALSE)</f>
        <v>0</v>
      </c>
      <c r="I48" s="4">
        <f>VLOOKUP(C48,'Medan Usulan Improv'!$B$3:$X$77,7,FALSE)</f>
        <v>1</v>
      </c>
      <c r="J48" s="4"/>
      <c r="K48" s="4">
        <f>VLOOKUP(C48,'Medan Usulan Improv'!$B$3:$X$77,9,FALSE)</f>
        <v>0</v>
      </c>
      <c r="L48" s="4"/>
      <c r="M48" s="4">
        <f>VLOOKUP(C48,'Medan Usulan Improv'!$B$3:$X$77,11,FALSE)</f>
        <v>0</v>
      </c>
      <c r="N48" s="4">
        <f>VLOOKUP(C48,'Medan Usulan Improv'!$B$3:$X$77,12,FALSE)</f>
        <v>0</v>
      </c>
      <c r="O48" s="4">
        <f>VLOOKUP(C48,'Medan Usulan Improv'!$B$3:$X$77,13,FALSE)</f>
        <v>0</v>
      </c>
      <c r="P48" s="4"/>
      <c r="Q48" s="4"/>
      <c r="R48" s="4">
        <f>VLOOKUP(C48,'Medan Usulan Improv'!$B$3:$X$77,16,FALSE)</f>
        <v>1</v>
      </c>
      <c r="S48" s="4">
        <f>VLOOKUP(C48,'Medan Usulan Improv'!$B$3:$X$77,17,FALSE)</f>
        <v>0</v>
      </c>
      <c r="T48" s="4">
        <f>VLOOKUP(C48,'Medan Usulan Improv'!$B$3:$X$77,18,FALSE)</f>
        <v>0</v>
      </c>
      <c r="U48" s="4">
        <f>VLOOKUP(C48,'Medan Usulan Improv'!$B$3:$X$77,19,FALSE)</f>
        <v>0</v>
      </c>
      <c r="V48" s="4">
        <f>VLOOKUP(C48,'Medan Usulan Improv'!$B$3:$X$77,20,FALSE)</f>
        <v>1</v>
      </c>
      <c r="W48" s="22" t="e">
        <f>(H48*#REF!)+(I48*#REF!)+(J48*#REF!)+(K48*#REF!)+(L48*#REF!)+(M48*#REF!)+(O48*#REF!)+(P48*#REF!)+(Q48*#REF!)+(R48*#REF!)+(S48*#REF!)+(T48*#REF!)+(V48*#REF!)</f>
        <v>#REF!</v>
      </c>
      <c r="X48" s="4">
        <v>1</v>
      </c>
      <c r="Y48" s="5">
        <v>0</v>
      </c>
      <c r="Z48" s="2" t="s">
        <v>53</v>
      </c>
      <c r="AA48" s="2" t="s">
        <v>1618</v>
      </c>
    </row>
    <row r="49" spans="1:27" x14ac:dyDescent="0.25">
      <c r="A49" s="5">
        <v>48</v>
      </c>
      <c r="B49" s="5">
        <v>48</v>
      </c>
      <c r="C49" s="3" t="s">
        <v>1601</v>
      </c>
      <c r="D49" s="3" t="s">
        <v>1602</v>
      </c>
      <c r="E49" s="3" t="s">
        <v>50</v>
      </c>
      <c r="F49" s="3" t="s">
        <v>34</v>
      </c>
      <c r="G49" s="3" t="s">
        <v>52</v>
      </c>
      <c r="H49" s="4">
        <f>VLOOKUP(C49,'Medan Usulan Improv'!$B$3:$X$77,6,FALSE)</f>
        <v>0</v>
      </c>
      <c r="I49" s="4">
        <f>VLOOKUP(C49,'Medan Usulan Improv'!$B$3:$X$77,7,FALSE)</f>
        <v>2</v>
      </c>
      <c r="J49" s="5"/>
      <c r="K49" s="4">
        <f>VLOOKUP(C49,'Medan Usulan Improv'!$B$3:$X$77,9,FALSE)</f>
        <v>0</v>
      </c>
      <c r="L49" s="5"/>
      <c r="M49" s="4">
        <f>VLOOKUP(C49,'Medan Usulan Improv'!$B$3:$X$77,11,FALSE)</f>
        <v>0</v>
      </c>
      <c r="N49" s="4">
        <f>VLOOKUP(C49,'Medan Usulan Improv'!$B$3:$X$77,12,FALSE)</f>
        <v>0</v>
      </c>
      <c r="O49" s="4">
        <f>VLOOKUP(C49,'Medan Usulan Improv'!$B$3:$X$77,13,FALSE)</f>
        <v>0</v>
      </c>
      <c r="P49" s="5"/>
      <c r="Q49" s="5"/>
      <c r="R49" s="4">
        <f>VLOOKUP(C49,'Medan Usulan Improv'!$B$3:$X$77,16,FALSE)</f>
        <v>0</v>
      </c>
      <c r="S49" s="4">
        <f>VLOOKUP(C49,'Medan Usulan Improv'!$B$3:$X$77,17,FALSE)</f>
        <v>0</v>
      </c>
      <c r="T49" s="4">
        <f>VLOOKUP(C49,'Medan Usulan Improv'!$B$3:$X$77,18,FALSE)</f>
        <v>1</v>
      </c>
      <c r="U49" s="4">
        <f>VLOOKUP(C49,'Medan Usulan Improv'!$B$3:$X$77,19,FALSE)</f>
        <v>0</v>
      </c>
      <c r="V49" s="4">
        <f>VLOOKUP(C49,'Medan Usulan Improv'!$B$3:$X$77,20,FALSE)</f>
        <v>1</v>
      </c>
      <c r="W49" s="22" t="e">
        <f>(H49*#REF!)+(I49*#REF!)+(J49*#REF!)+(K49*#REF!)+(L49*#REF!)+(M49*#REF!)+(O49*#REF!)+(P49*#REF!)+(Q49*#REF!)+(R49*#REF!)+(S49*#REF!)+(T49*#REF!)+(V49*#REF!)</f>
        <v>#REF!</v>
      </c>
      <c r="X49" s="4">
        <v>1</v>
      </c>
      <c r="Y49" s="4">
        <v>0</v>
      </c>
      <c r="Z49" s="3" t="s">
        <v>53</v>
      </c>
      <c r="AA49" s="3" t="s">
        <v>1603</v>
      </c>
    </row>
    <row r="50" spans="1:27" x14ac:dyDescent="0.25">
      <c r="A50" s="4">
        <v>49</v>
      </c>
      <c r="B50" s="4">
        <v>49</v>
      </c>
      <c r="C50" s="2" t="s">
        <v>1540</v>
      </c>
      <c r="D50" s="2" t="s">
        <v>1541</v>
      </c>
      <c r="E50" s="2" t="s">
        <v>50</v>
      </c>
      <c r="F50" s="2" t="s">
        <v>51</v>
      </c>
      <c r="G50" s="2" t="s">
        <v>52</v>
      </c>
      <c r="H50" s="4">
        <f>VLOOKUP(C50,'Medan Usulan Improv'!$B$3:$X$77,6,FALSE)</f>
        <v>0</v>
      </c>
      <c r="I50" s="4">
        <f>VLOOKUP(C50,'Medan Usulan Improv'!$B$3:$X$77,7,FALSE)</f>
        <v>1</v>
      </c>
      <c r="J50" s="4"/>
      <c r="K50" s="4">
        <f>VLOOKUP(C50,'Medan Usulan Improv'!$B$3:$X$77,9,FALSE)</f>
        <v>0</v>
      </c>
      <c r="L50" s="4"/>
      <c r="M50" s="4">
        <f>VLOOKUP(C50,'Medan Usulan Improv'!$B$3:$X$77,11,FALSE)</f>
        <v>0</v>
      </c>
      <c r="N50" s="4">
        <f>VLOOKUP(C50,'Medan Usulan Improv'!$B$3:$X$77,12,FALSE)</f>
        <v>0</v>
      </c>
      <c r="O50" s="4">
        <f>VLOOKUP(C50,'Medan Usulan Improv'!$B$3:$X$77,13,FALSE)</f>
        <v>0</v>
      </c>
      <c r="P50" s="4"/>
      <c r="Q50" s="4"/>
      <c r="R50" s="4">
        <f>VLOOKUP(C50,'Medan Usulan Improv'!$B$3:$X$77,16,FALSE)</f>
        <v>1</v>
      </c>
      <c r="S50" s="4">
        <f>VLOOKUP(C50,'Medan Usulan Improv'!$B$3:$X$77,17,FALSE)</f>
        <v>1</v>
      </c>
      <c r="T50" s="4">
        <f>VLOOKUP(C50,'Medan Usulan Improv'!$B$3:$X$77,18,FALSE)</f>
        <v>0</v>
      </c>
      <c r="U50" s="4">
        <f>VLOOKUP(C50,'Medan Usulan Improv'!$B$3:$X$77,19,FALSE)</f>
        <v>0</v>
      </c>
      <c r="V50" s="4">
        <f>VLOOKUP(C50,'Medan Usulan Improv'!$B$3:$X$77,20,FALSE)</f>
        <v>1</v>
      </c>
      <c r="W50" s="22" t="e">
        <f>(H50*#REF!)+(I50*#REF!)+(J50*#REF!)+(K50*#REF!)+(L50*#REF!)+(M50*#REF!)+(O50*#REF!)+(P50*#REF!)+(Q50*#REF!)+(R50*#REF!)+(S50*#REF!)+(T50*#REF!)+(V50*#REF!)</f>
        <v>#REF!</v>
      </c>
      <c r="X50" s="4">
        <v>1</v>
      </c>
      <c r="Y50" s="5">
        <v>0</v>
      </c>
      <c r="Z50" s="2" t="s">
        <v>53</v>
      </c>
      <c r="AA50" s="2" t="s">
        <v>1542</v>
      </c>
    </row>
    <row r="51" spans="1:27" x14ac:dyDescent="0.25">
      <c r="A51" s="5">
        <v>50</v>
      </c>
      <c r="B51" s="5">
        <v>50</v>
      </c>
      <c r="C51" s="3" t="s">
        <v>1516</v>
      </c>
      <c r="D51" s="3" t="s">
        <v>1517</v>
      </c>
      <c r="E51" s="3" t="s">
        <v>50</v>
      </c>
      <c r="F51" s="3" t="s">
        <v>34</v>
      </c>
      <c r="G51" s="3" t="s">
        <v>52</v>
      </c>
      <c r="H51" s="4">
        <f>VLOOKUP(C51,'Medan Usulan Improv'!$B$3:$X$77,6,FALSE)</f>
        <v>0</v>
      </c>
      <c r="I51" s="4">
        <f>VLOOKUP(C51,'Medan Usulan Improv'!$B$3:$X$77,7,FALSE)</f>
        <v>2</v>
      </c>
      <c r="J51" s="5"/>
      <c r="K51" s="4">
        <f>VLOOKUP(C51,'Medan Usulan Improv'!$B$3:$X$77,9,FALSE)</f>
        <v>0</v>
      </c>
      <c r="L51" s="5"/>
      <c r="M51" s="4">
        <f>VLOOKUP(C51,'Medan Usulan Improv'!$B$3:$X$77,11,FALSE)</f>
        <v>0</v>
      </c>
      <c r="N51" s="4">
        <f>VLOOKUP(C51,'Medan Usulan Improv'!$B$3:$X$77,12,FALSE)</f>
        <v>0</v>
      </c>
      <c r="O51" s="4">
        <f>VLOOKUP(C51,'Medan Usulan Improv'!$B$3:$X$77,13,FALSE)</f>
        <v>0</v>
      </c>
      <c r="P51" s="5"/>
      <c r="Q51" s="5"/>
      <c r="R51" s="4">
        <f>VLOOKUP(C51,'Medan Usulan Improv'!$B$3:$X$77,16,FALSE)</f>
        <v>0</v>
      </c>
      <c r="S51" s="4">
        <f>VLOOKUP(C51,'Medan Usulan Improv'!$B$3:$X$77,17,FALSE)</f>
        <v>0</v>
      </c>
      <c r="T51" s="4">
        <f>VLOOKUP(C51,'Medan Usulan Improv'!$B$3:$X$77,18,FALSE)</f>
        <v>1</v>
      </c>
      <c r="U51" s="4">
        <f>VLOOKUP(C51,'Medan Usulan Improv'!$B$3:$X$77,19,FALSE)</f>
        <v>0</v>
      </c>
      <c r="V51" s="4">
        <f>VLOOKUP(C51,'Medan Usulan Improv'!$B$3:$X$77,20,FALSE)</f>
        <v>1</v>
      </c>
      <c r="W51" s="22" t="e">
        <f>(H51*#REF!)+(I51*#REF!)+(J51*#REF!)+(K51*#REF!)+(L51*#REF!)+(M51*#REF!)+(O51*#REF!)+(P51*#REF!)+(Q51*#REF!)+(R51*#REF!)+(S51*#REF!)+(T51*#REF!)+(V51*#REF!)</f>
        <v>#REF!</v>
      </c>
      <c r="X51" s="4">
        <v>1</v>
      </c>
      <c r="Y51" s="4">
        <v>0</v>
      </c>
      <c r="Z51" s="3" t="s">
        <v>760</v>
      </c>
      <c r="AA51" s="3" t="s">
        <v>1518</v>
      </c>
    </row>
    <row r="52" spans="1:27" x14ac:dyDescent="0.25">
      <c r="A52" s="4">
        <v>51</v>
      </c>
      <c r="B52" s="4">
        <v>51</v>
      </c>
      <c r="C52" s="2" t="s">
        <v>1484</v>
      </c>
      <c r="D52" s="2" t="s">
        <v>1485</v>
      </c>
      <c r="E52" s="2" t="s">
        <v>50</v>
      </c>
      <c r="F52" s="2" t="s">
        <v>34</v>
      </c>
      <c r="G52" s="2" t="s">
        <v>52</v>
      </c>
      <c r="H52" s="4">
        <f>VLOOKUP(C52,'Medan Usulan Improv'!$B$3:$X$77,6,FALSE)</f>
        <v>0</v>
      </c>
      <c r="I52" s="4">
        <f>VLOOKUP(C52,'Medan Usulan Improv'!$B$3:$X$77,7,FALSE)</f>
        <v>2</v>
      </c>
      <c r="J52" s="4"/>
      <c r="K52" s="4">
        <f>VLOOKUP(C52,'Medan Usulan Improv'!$B$3:$X$77,9,FALSE)</f>
        <v>0</v>
      </c>
      <c r="L52" s="4"/>
      <c r="M52" s="4">
        <f>VLOOKUP(C52,'Medan Usulan Improv'!$B$3:$X$77,11,FALSE)</f>
        <v>0</v>
      </c>
      <c r="N52" s="4">
        <f>VLOOKUP(C52,'Medan Usulan Improv'!$B$3:$X$77,12,FALSE)</f>
        <v>0</v>
      </c>
      <c r="O52" s="4">
        <f>VLOOKUP(C52,'Medan Usulan Improv'!$B$3:$X$77,13,FALSE)</f>
        <v>0</v>
      </c>
      <c r="P52" s="4"/>
      <c r="Q52" s="4"/>
      <c r="R52" s="4">
        <f>VLOOKUP(C52,'Medan Usulan Improv'!$B$3:$X$77,16,FALSE)</f>
        <v>0</v>
      </c>
      <c r="S52" s="4">
        <f>VLOOKUP(C52,'Medan Usulan Improv'!$B$3:$X$77,17,FALSE)</f>
        <v>0</v>
      </c>
      <c r="T52" s="4">
        <f>VLOOKUP(C52,'Medan Usulan Improv'!$B$3:$X$77,18,FALSE)</f>
        <v>1</v>
      </c>
      <c r="U52" s="4">
        <f>VLOOKUP(C52,'Medan Usulan Improv'!$B$3:$X$77,19,FALSE)</f>
        <v>0</v>
      </c>
      <c r="V52" s="4">
        <f>VLOOKUP(C52,'Medan Usulan Improv'!$B$3:$X$77,20,FALSE)</f>
        <v>1</v>
      </c>
      <c r="W52" s="22" t="e">
        <f>(H52*#REF!)+(I52*#REF!)+(J52*#REF!)+(K52*#REF!)+(L52*#REF!)+(M52*#REF!)+(O52*#REF!)+(P52*#REF!)+(Q52*#REF!)+(R52*#REF!)+(S52*#REF!)+(T52*#REF!)+(V52*#REF!)</f>
        <v>#REF!</v>
      </c>
      <c r="X52" s="4">
        <v>1</v>
      </c>
      <c r="Y52" s="5">
        <v>0</v>
      </c>
      <c r="Z52" s="2" t="s">
        <v>760</v>
      </c>
      <c r="AA52" s="2" t="s">
        <v>1486</v>
      </c>
    </row>
    <row r="53" spans="1:27" x14ac:dyDescent="0.25">
      <c r="A53" s="5">
        <v>52</v>
      </c>
      <c r="B53" s="5">
        <v>52</v>
      </c>
      <c r="C53" s="3" t="s">
        <v>1474</v>
      </c>
      <c r="D53" s="3" t="s">
        <v>1475</v>
      </c>
      <c r="E53" s="3" t="s">
        <v>50</v>
      </c>
      <c r="F53" s="3" t="s">
        <v>51</v>
      </c>
      <c r="G53" s="3" t="s">
        <v>52</v>
      </c>
      <c r="H53" s="4">
        <f>VLOOKUP(C53,'Medan Usulan Improv'!$B$3:$X$77,6,FALSE)</f>
        <v>0</v>
      </c>
      <c r="I53" s="4">
        <f>VLOOKUP(C53,'Medan Usulan Improv'!$B$3:$X$77,7,FALSE)</f>
        <v>1</v>
      </c>
      <c r="J53" s="5"/>
      <c r="K53" s="4">
        <f>VLOOKUP(C53,'Medan Usulan Improv'!$B$3:$X$77,9,FALSE)</f>
        <v>0</v>
      </c>
      <c r="L53" s="5"/>
      <c r="M53" s="4">
        <f>VLOOKUP(C53,'Medan Usulan Improv'!$B$3:$X$77,11,FALSE)</f>
        <v>1</v>
      </c>
      <c r="N53" s="4">
        <f>VLOOKUP(C53,'Medan Usulan Improv'!$B$3:$X$77,12,FALSE)</f>
        <v>0</v>
      </c>
      <c r="O53" s="4">
        <f>VLOOKUP(C53,'Medan Usulan Improv'!$B$3:$X$77,13,FALSE)</f>
        <v>0</v>
      </c>
      <c r="P53" s="5"/>
      <c r="Q53" s="5"/>
      <c r="R53" s="4">
        <f>VLOOKUP(C53,'Medan Usulan Improv'!$B$3:$X$77,16,FALSE)</f>
        <v>1</v>
      </c>
      <c r="S53" s="4">
        <f>VLOOKUP(C53,'Medan Usulan Improv'!$B$3:$X$77,17,FALSE)</f>
        <v>1</v>
      </c>
      <c r="T53" s="4">
        <f>VLOOKUP(C53,'Medan Usulan Improv'!$B$3:$X$77,18,FALSE)</f>
        <v>0</v>
      </c>
      <c r="U53" s="4">
        <f>VLOOKUP(C53,'Medan Usulan Improv'!$B$3:$X$77,19,FALSE)</f>
        <v>0</v>
      </c>
      <c r="V53" s="4">
        <f>VLOOKUP(C53,'Medan Usulan Improv'!$B$3:$X$77,20,FALSE)</f>
        <v>1</v>
      </c>
      <c r="W53" s="22" t="e">
        <f>(H53*#REF!)+(I53*#REF!)+(J53*#REF!)+(K53*#REF!)+(L53*#REF!)+(M53*#REF!)+(O53*#REF!)+(P53*#REF!)+(Q53*#REF!)+(R53*#REF!)+(S53*#REF!)+(T53*#REF!)+(V53*#REF!)</f>
        <v>#REF!</v>
      </c>
      <c r="X53" s="4">
        <v>1</v>
      </c>
      <c r="Y53" s="4">
        <v>0</v>
      </c>
      <c r="Z53" s="3" t="s">
        <v>53</v>
      </c>
      <c r="AA53" s="3" t="s">
        <v>1476</v>
      </c>
    </row>
    <row r="54" spans="1:27" x14ac:dyDescent="0.25">
      <c r="A54" s="4">
        <v>53</v>
      </c>
      <c r="B54" s="4">
        <v>53</v>
      </c>
      <c r="C54" s="2" t="s">
        <v>1439</v>
      </c>
      <c r="D54" s="2" t="s">
        <v>1440</v>
      </c>
      <c r="E54" s="2" t="s">
        <v>50</v>
      </c>
      <c r="F54" s="2" t="s">
        <v>34</v>
      </c>
      <c r="G54" s="2" t="s">
        <v>52</v>
      </c>
      <c r="H54" s="4">
        <f>VLOOKUP(C54,'Medan Usulan Improv'!$B$3:$X$77,6,FALSE)</f>
        <v>1</v>
      </c>
      <c r="I54" s="4">
        <f>VLOOKUP(C54,'Medan Usulan Improv'!$B$3:$X$77,7,FALSE)</f>
        <v>2</v>
      </c>
      <c r="J54" s="4"/>
      <c r="K54" s="4">
        <f>VLOOKUP(C54,'Medan Usulan Improv'!$B$3:$X$77,9,FALSE)</f>
        <v>0</v>
      </c>
      <c r="L54" s="4"/>
      <c r="M54" s="4">
        <f>VLOOKUP(C54,'Medan Usulan Improv'!$B$3:$X$77,11,FALSE)</f>
        <v>0</v>
      </c>
      <c r="N54" s="4">
        <f>VLOOKUP(C54,'Medan Usulan Improv'!$B$3:$X$77,12,FALSE)</f>
        <v>0</v>
      </c>
      <c r="O54" s="4">
        <f>VLOOKUP(C54,'Medan Usulan Improv'!$B$3:$X$77,13,FALSE)</f>
        <v>0</v>
      </c>
      <c r="P54" s="4"/>
      <c r="Q54" s="4"/>
      <c r="R54" s="4">
        <f>VLOOKUP(C54,'Medan Usulan Improv'!$B$3:$X$77,16,FALSE)</f>
        <v>0</v>
      </c>
      <c r="S54" s="4">
        <f>VLOOKUP(C54,'Medan Usulan Improv'!$B$3:$X$77,17,FALSE)</f>
        <v>0</v>
      </c>
      <c r="T54" s="4">
        <f>VLOOKUP(C54,'Medan Usulan Improv'!$B$3:$X$77,18,FALSE)</f>
        <v>1</v>
      </c>
      <c r="U54" s="4">
        <f>VLOOKUP(C54,'Medan Usulan Improv'!$B$3:$X$77,19,FALSE)</f>
        <v>0</v>
      </c>
      <c r="V54" s="4">
        <f>VLOOKUP(C54,'Medan Usulan Improv'!$B$3:$X$77,20,FALSE)</f>
        <v>1</v>
      </c>
      <c r="W54" s="22" t="e">
        <f>(H54*#REF!)+(I54*#REF!)+(J54*#REF!)+(K54*#REF!)+(L54*#REF!)+(M54*#REF!)+(O54*#REF!)+(P54*#REF!)+(Q54*#REF!)+(R54*#REF!)+(S54*#REF!)+(T54*#REF!)+(V54*#REF!)</f>
        <v>#REF!</v>
      </c>
      <c r="X54" s="4">
        <v>1</v>
      </c>
      <c r="Y54" s="5">
        <v>0</v>
      </c>
      <c r="Z54" s="2" t="s">
        <v>53</v>
      </c>
      <c r="AA54" s="2" t="s">
        <v>1441</v>
      </c>
    </row>
    <row r="55" spans="1:27" x14ac:dyDescent="0.25">
      <c r="A55" s="5">
        <v>54</v>
      </c>
      <c r="B55" s="5">
        <v>54</v>
      </c>
      <c r="C55" s="3" t="s">
        <v>1372</v>
      </c>
      <c r="D55" s="3" t="s">
        <v>1373</v>
      </c>
      <c r="E55" s="3" t="s">
        <v>50</v>
      </c>
      <c r="F55" s="3" t="s">
        <v>51</v>
      </c>
      <c r="G55" s="3" t="s">
        <v>52</v>
      </c>
      <c r="H55" s="4">
        <f>VLOOKUP(C55,'Medan Usulan Improv'!$B$3:$X$77,6,FALSE)</f>
        <v>0</v>
      </c>
      <c r="I55" s="4">
        <f>VLOOKUP(C55,'Medan Usulan Improv'!$B$3:$X$77,7,FALSE)</f>
        <v>1</v>
      </c>
      <c r="J55" s="5"/>
      <c r="K55" s="4">
        <f>VLOOKUP(C55,'Medan Usulan Improv'!$B$3:$X$77,9,FALSE)</f>
        <v>0</v>
      </c>
      <c r="L55" s="5"/>
      <c r="M55" s="4">
        <f>VLOOKUP(C55,'Medan Usulan Improv'!$B$3:$X$77,11,FALSE)</f>
        <v>0</v>
      </c>
      <c r="N55" s="4">
        <f>VLOOKUP(C55,'Medan Usulan Improv'!$B$3:$X$77,12,FALSE)</f>
        <v>0</v>
      </c>
      <c r="O55" s="4">
        <f>VLOOKUP(C55,'Medan Usulan Improv'!$B$3:$X$77,13,FALSE)</f>
        <v>0</v>
      </c>
      <c r="P55" s="5"/>
      <c r="Q55" s="5"/>
      <c r="R55" s="4">
        <f>VLOOKUP(C55,'Medan Usulan Improv'!$B$3:$X$77,16,FALSE)</f>
        <v>0</v>
      </c>
      <c r="S55" s="4">
        <f>VLOOKUP(C55,'Medan Usulan Improv'!$B$3:$X$77,17,FALSE)</f>
        <v>0</v>
      </c>
      <c r="T55" s="4">
        <f>VLOOKUP(C55,'Medan Usulan Improv'!$B$3:$X$77,18,FALSE)</f>
        <v>0</v>
      </c>
      <c r="U55" s="4">
        <f>VLOOKUP(C55,'Medan Usulan Improv'!$B$3:$X$77,19,FALSE)</f>
        <v>0</v>
      </c>
      <c r="V55" s="4">
        <f>VLOOKUP(C55,'Medan Usulan Improv'!$B$3:$X$77,20,FALSE)</f>
        <v>1</v>
      </c>
      <c r="W55" s="22" t="e">
        <f>(H55*#REF!)+(I55*#REF!)+(J55*#REF!)+(K55*#REF!)+(L55*#REF!)+(M55*#REF!)+(O55*#REF!)+(P55*#REF!)+(Q55*#REF!)+(R55*#REF!)+(S55*#REF!)+(T55*#REF!)+(V55*#REF!)</f>
        <v>#REF!</v>
      </c>
      <c r="X55" s="4">
        <v>1</v>
      </c>
      <c r="Y55" s="4">
        <v>0</v>
      </c>
      <c r="Z55" s="3" t="s">
        <v>53</v>
      </c>
      <c r="AA55" s="3" t="s">
        <v>1374</v>
      </c>
    </row>
    <row r="56" spans="1:27" x14ac:dyDescent="0.25">
      <c r="A56" s="4">
        <v>55</v>
      </c>
      <c r="B56" s="4">
        <v>55</v>
      </c>
      <c r="C56" s="2" t="s">
        <v>1336</v>
      </c>
      <c r="D56" s="2" t="s">
        <v>1337</v>
      </c>
      <c r="E56" s="2" t="s">
        <v>50</v>
      </c>
      <c r="F56" s="2" t="s">
        <v>10</v>
      </c>
      <c r="G56" s="2" t="s">
        <v>52</v>
      </c>
      <c r="H56" s="4">
        <f>VLOOKUP(C56,'Medan Usulan Improv'!$B$3:$X$77,6,FALSE)</f>
        <v>0</v>
      </c>
      <c r="I56" s="4">
        <f>VLOOKUP(C56,'Medan Usulan Improv'!$B$3:$X$77,7,FALSE)</f>
        <v>1</v>
      </c>
      <c r="J56" s="4"/>
      <c r="K56" s="4">
        <f>VLOOKUP(C56,'Medan Usulan Improv'!$B$3:$X$77,9,FALSE)</f>
        <v>0</v>
      </c>
      <c r="L56" s="4"/>
      <c r="M56" s="4">
        <f>VLOOKUP(C56,'Medan Usulan Improv'!$B$3:$X$77,11,FALSE)</f>
        <v>0</v>
      </c>
      <c r="N56" s="4">
        <f>VLOOKUP(C56,'Medan Usulan Improv'!$B$3:$X$77,12,FALSE)</f>
        <v>0</v>
      </c>
      <c r="O56" s="4">
        <f>VLOOKUP(C56,'Medan Usulan Improv'!$B$3:$X$77,13,FALSE)</f>
        <v>0</v>
      </c>
      <c r="P56" s="4"/>
      <c r="Q56" s="4"/>
      <c r="R56" s="4">
        <f>VLOOKUP(C56,'Medan Usulan Improv'!$B$3:$X$77,16,FALSE)</f>
        <v>0</v>
      </c>
      <c r="S56" s="4">
        <f>VLOOKUP(C56,'Medan Usulan Improv'!$B$3:$X$77,17,FALSE)</f>
        <v>0</v>
      </c>
      <c r="T56" s="4">
        <f>VLOOKUP(C56,'Medan Usulan Improv'!$B$3:$X$77,18,FALSE)</f>
        <v>0</v>
      </c>
      <c r="U56" s="4">
        <f>VLOOKUP(C56,'Medan Usulan Improv'!$B$3:$X$77,19,FALSE)</f>
        <v>0</v>
      </c>
      <c r="V56" s="4">
        <f>VLOOKUP(C56,'Medan Usulan Improv'!$B$3:$X$77,20,FALSE)</f>
        <v>1</v>
      </c>
      <c r="W56" s="22" t="e">
        <f>(H56*#REF!)+(I56*#REF!)+(J56*#REF!)+(K56*#REF!)+(L56*#REF!)+(M56*#REF!)+(O56*#REF!)+(P56*#REF!)+(Q56*#REF!)+(R56*#REF!)+(S56*#REF!)+(T56*#REF!)+(V56*#REF!)</f>
        <v>#REF!</v>
      </c>
      <c r="X56" s="4">
        <v>1</v>
      </c>
      <c r="Y56" s="5">
        <v>0</v>
      </c>
      <c r="Z56" s="2" t="s">
        <v>53</v>
      </c>
      <c r="AA56" s="2" t="s">
        <v>1338</v>
      </c>
    </row>
    <row r="57" spans="1:27" x14ac:dyDescent="0.25">
      <c r="A57" s="5">
        <v>56</v>
      </c>
      <c r="B57" s="5">
        <v>56</v>
      </c>
      <c r="C57" s="3" t="s">
        <v>1291</v>
      </c>
      <c r="D57" s="3" t="s">
        <v>1292</v>
      </c>
      <c r="E57" s="3" t="s">
        <v>50</v>
      </c>
      <c r="F57" s="3" t="s">
        <v>34</v>
      </c>
      <c r="G57" s="3" t="s">
        <v>52</v>
      </c>
      <c r="H57" s="4">
        <f>VLOOKUP(C57,'Medan Usulan Improv'!$B$3:$X$77,6,FALSE)</f>
        <v>0</v>
      </c>
      <c r="I57" s="4">
        <f>VLOOKUP(C57,'Medan Usulan Improv'!$B$3:$X$77,7,FALSE)</f>
        <v>2</v>
      </c>
      <c r="J57" s="5"/>
      <c r="K57" s="4">
        <f>VLOOKUP(C57,'Medan Usulan Improv'!$B$3:$X$77,9,FALSE)</f>
        <v>0</v>
      </c>
      <c r="L57" s="5"/>
      <c r="M57" s="4">
        <f>VLOOKUP(C57,'Medan Usulan Improv'!$B$3:$X$77,11,FALSE)</f>
        <v>0</v>
      </c>
      <c r="N57" s="4">
        <f>VLOOKUP(C57,'Medan Usulan Improv'!$B$3:$X$77,12,FALSE)</f>
        <v>0</v>
      </c>
      <c r="O57" s="4">
        <f>VLOOKUP(C57,'Medan Usulan Improv'!$B$3:$X$77,13,FALSE)</f>
        <v>0</v>
      </c>
      <c r="P57" s="5"/>
      <c r="Q57" s="5"/>
      <c r="R57" s="4">
        <f>VLOOKUP(C57,'Medan Usulan Improv'!$B$3:$X$77,16,FALSE)</f>
        <v>0</v>
      </c>
      <c r="S57" s="4">
        <f>VLOOKUP(C57,'Medan Usulan Improv'!$B$3:$X$77,17,FALSE)</f>
        <v>0</v>
      </c>
      <c r="T57" s="4">
        <f>VLOOKUP(C57,'Medan Usulan Improv'!$B$3:$X$77,18,FALSE)</f>
        <v>1</v>
      </c>
      <c r="U57" s="4">
        <f>VLOOKUP(C57,'Medan Usulan Improv'!$B$3:$X$77,19,FALSE)</f>
        <v>0</v>
      </c>
      <c r="V57" s="4">
        <f>VLOOKUP(C57,'Medan Usulan Improv'!$B$3:$X$77,20,FALSE)</f>
        <v>1</v>
      </c>
      <c r="W57" s="22" t="e">
        <f>(H57*#REF!)+(I57*#REF!)+(J57*#REF!)+(K57*#REF!)+(L57*#REF!)+(M57*#REF!)+(O57*#REF!)+(P57*#REF!)+(Q57*#REF!)+(R57*#REF!)+(S57*#REF!)+(T57*#REF!)+(V57*#REF!)</f>
        <v>#REF!</v>
      </c>
      <c r="X57" s="4">
        <v>1</v>
      </c>
      <c r="Y57" s="5">
        <v>0</v>
      </c>
      <c r="Z57" s="3" t="s">
        <v>53</v>
      </c>
      <c r="AA57" s="3" t="s">
        <v>1293</v>
      </c>
    </row>
    <row r="58" spans="1:27" x14ac:dyDescent="0.25">
      <c r="A58" s="4">
        <v>57</v>
      </c>
      <c r="B58" s="4">
        <v>57</v>
      </c>
      <c r="C58" s="2" t="s">
        <v>1256</v>
      </c>
      <c r="D58" s="2" t="s">
        <v>1257</v>
      </c>
      <c r="E58" s="2" t="s">
        <v>50</v>
      </c>
      <c r="F58" s="2" t="s">
        <v>51</v>
      </c>
      <c r="G58" s="2" t="s">
        <v>52</v>
      </c>
      <c r="H58" s="4">
        <f>VLOOKUP(C58,'Medan Usulan Improv'!$B$3:$X$77,6,FALSE)</f>
        <v>0</v>
      </c>
      <c r="I58" s="4">
        <f>VLOOKUP(C58,'Medan Usulan Improv'!$B$3:$X$77,7,FALSE)</f>
        <v>1</v>
      </c>
      <c r="J58" s="4"/>
      <c r="K58" s="4">
        <f>VLOOKUP(C58,'Medan Usulan Improv'!$B$3:$X$77,9,FALSE)</f>
        <v>0</v>
      </c>
      <c r="L58" s="4"/>
      <c r="M58" s="4">
        <f>VLOOKUP(C58,'Medan Usulan Improv'!$B$3:$X$77,11,FALSE)</f>
        <v>0</v>
      </c>
      <c r="N58" s="4">
        <f>VLOOKUP(C58,'Medan Usulan Improv'!$B$3:$X$77,12,FALSE)</f>
        <v>0</v>
      </c>
      <c r="O58" s="4">
        <f>VLOOKUP(C58,'Medan Usulan Improv'!$B$3:$X$77,13,FALSE)</f>
        <v>0</v>
      </c>
      <c r="P58" s="4"/>
      <c r="Q58" s="4"/>
      <c r="R58" s="4">
        <f>VLOOKUP(C58,'Medan Usulan Improv'!$B$3:$X$77,16,FALSE)</f>
        <v>1</v>
      </c>
      <c r="S58" s="4">
        <f>VLOOKUP(C58,'Medan Usulan Improv'!$B$3:$X$77,17,FALSE)</f>
        <v>1</v>
      </c>
      <c r="T58" s="4">
        <f>VLOOKUP(C58,'Medan Usulan Improv'!$B$3:$X$77,18,FALSE)</f>
        <v>0</v>
      </c>
      <c r="U58" s="4">
        <f>VLOOKUP(C58,'Medan Usulan Improv'!$B$3:$X$77,19,FALSE)</f>
        <v>0</v>
      </c>
      <c r="V58" s="4">
        <f>VLOOKUP(C58,'Medan Usulan Improv'!$B$3:$X$77,20,FALSE)</f>
        <v>1</v>
      </c>
      <c r="W58" s="22" t="e">
        <f>(H58*#REF!)+(I58*#REF!)+(J58*#REF!)+(K58*#REF!)+(L58*#REF!)+(M58*#REF!)+(O58*#REF!)+(P58*#REF!)+(Q58*#REF!)+(R58*#REF!)+(S58*#REF!)+(T58*#REF!)+(V58*#REF!)</f>
        <v>#REF!</v>
      </c>
      <c r="X58" s="4">
        <v>1</v>
      </c>
      <c r="Y58" s="4">
        <v>0</v>
      </c>
      <c r="Z58" s="2" t="s">
        <v>53</v>
      </c>
      <c r="AA58" s="2" t="s">
        <v>1258</v>
      </c>
    </row>
    <row r="59" spans="1:27" x14ac:dyDescent="0.25">
      <c r="A59" s="5">
        <v>58</v>
      </c>
      <c r="B59" s="5">
        <v>58</v>
      </c>
      <c r="C59" s="3" t="s">
        <v>1167</v>
      </c>
      <c r="D59" s="3" t="s">
        <v>1168</v>
      </c>
      <c r="E59" s="3" t="s">
        <v>50</v>
      </c>
      <c r="F59" s="3" t="s">
        <v>51</v>
      </c>
      <c r="G59" s="3" t="s">
        <v>52</v>
      </c>
      <c r="H59" s="4">
        <f>VLOOKUP(C59,'Medan Usulan Improv'!$B$3:$X$77,6,FALSE)</f>
        <v>0</v>
      </c>
      <c r="I59" s="4">
        <f>VLOOKUP(C59,'Medan Usulan Improv'!$B$3:$X$77,7,FALSE)</f>
        <v>1</v>
      </c>
      <c r="J59" s="5"/>
      <c r="K59" s="4">
        <f>VLOOKUP(C59,'Medan Usulan Improv'!$B$3:$X$77,9,FALSE)</f>
        <v>0</v>
      </c>
      <c r="L59" s="5"/>
      <c r="M59" s="4">
        <f>VLOOKUP(C59,'Medan Usulan Improv'!$B$3:$X$77,11,FALSE)</f>
        <v>1</v>
      </c>
      <c r="N59" s="4">
        <f>VLOOKUP(C59,'Medan Usulan Improv'!$B$3:$X$77,12,FALSE)</f>
        <v>0</v>
      </c>
      <c r="O59" s="4">
        <f>VLOOKUP(C59,'Medan Usulan Improv'!$B$3:$X$77,13,FALSE)</f>
        <v>0</v>
      </c>
      <c r="P59" s="5"/>
      <c r="Q59" s="5"/>
      <c r="R59" s="4">
        <f>VLOOKUP(C59,'Medan Usulan Improv'!$B$3:$X$77,16,FALSE)</f>
        <v>1</v>
      </c>
      <c r="S59" s="4">
        <f>VLOOKUP(C59,'Medan Usulan Improv'!$B$3:$X$77,17,FALSE)</f>
        <v>0</v>
      </c>
      <c r="T59" s="4">
        <f>VLOOKUP(C59,'Medan Usulan Improv'!$B$3:$X$77,18,FALSE)</f>
        <v>0</v>
      </c>
      <c r="U59" s="4">
        <f>VLOOKUP(C59,'Medan Usulan Improv'!$B$3:$X$77,19,FALSE)</f>
        <v>0</v>
      </c>
      <c r="V59" s="4">
        <f>VLOOKUP(C59,'Medan Usulan Improv'!$B$3:$X$77,20,FALSE)</f>
        <v>1</v>
      </c>
      <c r="W59" s="22" t="e">
        <f>(H59*#REF!)+(I59*#REF!)+(J59*#REF!)+(K59*#REF!)+(L59*#REF!)+(M59*#REF!)+(O59*#REF!)+(P59*#REF!)+(Q59*#REF!)+(R59*#REF!)+(S59*#REF!)+(T59*#REF!)+(V59*#REF!)</f>
        <v>#REF!</v>
      </c>
      <c r="X59" s="4">
        <v>1</v>
      </c>
      <c r="Y59" s="5">
        <v>0</v>
      </c>
      <c r="Z59" s="3" t="s">
        <v>53</v>
      </c>
      <c r="AA59" s="3" t="s">
        <v>1169</v>
      </c>
    </row>
    <row r="60" spans="1:27" x14ac:dyDescent="0.25">
      <c r="A60" s="4">
        <v>59</v>
      </c>
      <c r="B60" s="4">
        <v>59</v>
      </c>
      <c r="C60" s="2" t="s">
        <v>1073</v>
      </c>
      <c r="D60" s="2" t="s">
        <v>1074</v>
      </c>
      <c r="E60" s="2" t="s">
        <v>50</v>
      </c>
      <c r="F60" s="2" t="s">
        <v>51</v>
      </c>
      <c r="G60" s="2" t="s">
        <v>52</v>
      </c>
      <c r="H60" s="4">
        <f>VLOOKUP(C60,'Medan Usulan Improv'!$B$3:$X$77,6,FALSE)</f>
        <v>0</v>
      </c>
      <c r="I60" s="4">
        <f>VLOOKUP(C60,'Medan Usulan Improv'!$B$3:$X$77,7,FALSE)</f>
        <v>1</v>
      </c>
      <c r="J60" s="4"/>
      <c r="K60" s="4">
        <f>VLOOKUP(C60,'Medan Usulan Improv'!$B$3:$X$77,9,FALSE)</f>
        <v>0</v>
      </c>
      <c r="L60" s="4"/>
      <c r="M60" s="4">
        <f>VLOOKUP(C60,'Medan Usulan Improv'!$B$3:$X$77,11,FALSE)</f>
        <v>0</v>
      </c>
      <c r="N60" s="4">
        <f>VLOOKUP(C60,'Medan Usulan Improv'!$B$3:$X$77,12,FALSE)</f>
        <v>0</v>
      </c>
      <c r="O60" s="4">
        <f>VLOOKUP(C60,'Medan Usulan Improv'!$B$3:$X$77,13,FALSE)</f>
        <v>0</v>
      </c>
      <c r="P60" s="4"/>
      <c r="Q60" s="4"/>
      <c r="R60" s="4">
        <f>VLOOKUP(C60,'Medan Usulan Improv'!$B$3:$X$77,16,FALSE)</f>
        <v>1</v>
      </c>
      <c r="S60" s="4">
        <f>VLOOKUP(C60,'Medan Usulan Improv'!$B$3:$X$77,17,FALSE)</f>
        <v>0</v>
      </c>
      <c r="T60" s="4">
        <f>VLOOKUP(C60,'Medan Usulan Improv'!$B$3:$X$77,18,FALSE)</f>
        <v>0</v>
      </c>
      <c r="U60" s="4">
        <f>VLOOKUP(C60,'Medan Usulan Improv'!$B$3:$X$77,19,FALSE)</f>
        <v>0</v>
      </c>
      <c r="V60" s="4">
        <f>VLOOKUP(C60,'Medan Usulan Improv'!$B$3:$X$77,20,FALSE)</f>
        <v>1</v>
      </c>
      <c r="W60" s="22" t="e">
        <f>(H60*#REF!)+(I60*#REF!)+(J60*#REF!)+(K60*#REF!)+(L60*#REF!)+(M60*#REF!)+(O60*#REF!)+(P60*#REF!)+(Q60*#REF!)+(R60*#REF!)+(S60*#REF!)+(T60*#REF!)+(V60*#REF!)</f>
        <v>#REF!</v>
      </c>
      <c r="X60" s="4">
        <v>1</v>
      </c>
      <c r="Y60" s="4">
        <v>0</v>
      </c>
      <c r="Z60" s="2" t="s">
        <v>53</v>
      </c>
      <c r="AA60" s="2" t="s">
        <v>1075</v>
      </c>
    </row>
    <row r="61" spans="1:27" x14ac:dyDescent="0.25">
      <c r="A61" s="5">
        <v>60</v>
      </c>
      <c r="B61" s="5">
        <v>60</v>
      </c>
      <c r="C61" s="3" t="s">
        <v>1070</v>
      </c>
      <c r="D61" s="3" t="s">
        <v>1071</v>
      </c>
      <c r="E61" s="3" t="s">
        <v>50</v>
      </c>
      <c r="F61" s="3" t="s">
        <v>51</v>
      </c>
      <c r="G61" s="3" t="s">
        <v>52</v>
      </c>
      <c r="H61" s="4">
        <f>VLOOKUP(C61,'Medan Usulan Improv'!$B$3:$X$77,6,FALSE)</f>
        <v>0</v>
      </c>
      <c r="I61" s="4">
        <f>VLOOKUP(C61,'Medan Usulan Improv'!$B$3:$X$77,7,FALSE)</f>
        <v>1</v>
      </c>
      <c r="J61" s="5"/>
      <c r="K61" s="4">
        <f>VLOOKUP(C61,'Medan Usulan Improv'!$B$3:$X$77,9,FALSE)</f>
        <v>0</v>
      </c>
      <c r="L61" s="5"/>
      <c r="M61" s="4">
        <f>VLOOKUP(C61,'Medan Usulan Improv'!$B$3:$X$77,11,FALSE)</f>
        <v>0</v>
      </c>
      <c r="N61" s="4">
        <f>VLOOKUP(C61,'Medan Usulan Improv'!$B$3:$X$77,12,FALSE)</f>
        <v>0</v>
      </c>
      <c r="O61" s="4">
        <f>VLOOKUP(C61,'Medan Usulan Improv'!$B$3:$X$77,13,FALSE)</f>
        <v>0</v>
      </c>
      <c r="P61" s="5"/>
      <c r="Q61" s="5"/>
      <c r="R61" s="4">
        <f>VLOOKUP(C61,'Medan Usulan Improv'!$B$3:$X$77,16,FALSE)</f>
        <v>1</v>
      </c>
      <c r="S61" s="4">
        <f>VLOOKUP(C61,'Medan Usulan Improv'!$B$3:$X$77,17,FALSE)</f>
        <v>0</v>
      </c>
      <c r="T61" s="4">
        <f>VLOOKUP(C61,'Medan Usulan Improv'!$B$3:$X$77,18,FALSE)</f>
        <v>0</v>
      </c>
      <c r="U61" s="4">
        <f>VLOOKUP(C61,'Medan Usulan Improv'!$B$3:$X$77,19,FALSE)</f>
        <v>0</v>
      </c>
      <c r="V61" s="4">
        <f>VLOOKUP(C61,'Medan Usulan Improv'!$B$3:$X$77,20,FALSE)</f>
        <v>1</v>
      </c>
      <c r="W61" s="22" t="e">
        <f>(H61*#REF!)+(I61*#REF!)+(J61*#REF!)+(K61*#REF!)+(L61*#REF!)+(M61*#REF!)+(O61*#REF!)+(P61*#REF!)+(Q61*#REF!)+(R61*#REF!)+(S61*#REF!)+(T61*#REF!)+(V61*#REF!)</f>
        <v>#REF!</v>
      </c>
      <c r="X61" s="4">
        <v>1</v>
      </c>
      <c r="Y61" s="5">
        <v>0</v>
      </c>
      <c r="Z61" s="3" t="s">
        <v>53</v>
      </c>
      <c r="AA61" s="3" t="s">
        <v>1072</v>
      </c>
    </row>
    <row r="62" spans="1:27" x14ac:dyDescent="0.25">
      <c r="A62" s="4">
        <v>61</v>
      </c>
      <c r="B62" s="4">
        <v>61</v>
      </c>
      <c r="C62" s="2" t="s">
        <v>1034</v>
      </c>
      <c r="D62" s="2" t="s">
        <v>1035</v>
      </c>
      <c r="E62" s="2" t="s">
        <v>50</v>
      </c>
      <c r="F62" s="2" t="s">
        <v>34</v>
      </c>
      <c r="G62" s="2" t="s">
        <v>52</v>
      </c>
      <c r="H62" s="4">
        <f>VLOOKUP(C62,'Medan Usulan Improv'!$B$3:$X$77,6,FALSE)</f>
        <v>0</v>
      </c>
      <c r="I62" s="4">
        <f>VLOOKUP(C62,'Medan Usulan Improv'!$B$3:$X$77,7,FALSE)</f>
        <v>2</v>
      </c>
      <c r="J62" s="4"/>
      <c r="K62" s="4">
        <f>VLOOKUP(C62,'Medan Usulan Improv'!$B$3:$X$77,9,FALSE)</f>
        <v>0</v>
      </c>
      <c r="L62" s="4"/>
      <c r="M62" s="4">
        <f>VLOOKUP(C62,'Medan Usulan Improv'!$B$3:$X$77,11,FALSE)</f>
        <v>0</v>
      </c>
      <c r="N62" s="4">
        <f>VLOOKUP(C62,'Medan Usulan Improv'!$B$3:$X$77,12,FALSE)</f>
        <v>0</v>
      </c>
      <c r="O62" s="4">
        <f>VLOOKUP(C62,'Medan Usulan Improv'!$B$3:$X$77,13,FALSE)</f>
        <v>0</v>
      </c>
      <c r="P62" s="4"/>
      <c r="Q62" s="4"/>
      <c r="R62" s="4">
        <f>VLOOKUP(C62,'Medan Usulan Improv'!$B$3:$X$77,16,FALSE)</f>
        <v>0</v>
      </c>
      <c r="S62" s="4">
        <f>VLOOKUP(C62,'Medan Usulan Improv'!$B$3:$X$77,17,FALSE)</f>
        <v>0</v>
      </c>
      <c r="T62" s="4">
        <f>VLOOKUP(C62,'Medan Usulan Improv'!$B$3:$X$77,18,FALSE)</f>
        <v>1</v>
      </c>
      <c r="U62" s="4">
        <f>VLOOKUP(C62,'Medan Usulan Improv'!$B$3:$X$77,19,FALSE)</f>
        <v>0</v>
      </c>
      <c r="V62" s="4">
        <f>VLOOKUP(C62,'Medan Usulan Improv'!$B$3:$X$77,20,FALSE)</f>
        <v>1</v>
      </c>
      <c r="W62" s="22" t="e">
        <f>(H62*#REF!)+(I62*#REF!)+(J62*#REF!)+(K62*#REF!)+(L62*#REF!)+(M62*#REF!)+(O62*#REF!)+(P62*#REF!)+(Q62*#REF!)+(R62*#REF!)+(S62*#REF!)+(T62*#REF!)+(V62*#REF!)</f>
        <v>#REF!</v>
      </c>
      <c r="X62" s="4">
        <v>1</v>
      </c>
      <c r="Y62" s="4">
        <v>0</v>
      </c>
      <c r="Z62" s="2" t="s">
        <v>53</v>
      </c>
      <c r="AA62" s="2" t="s">
        <v>1036</v>
      </c>
    </row>
    <row r="63" spans="1:27" x14ac:dyDescent="0.25">
      <c r="A63" s="5">
        <v>62</v>
      </c>
      <c r="B63" s="5">
        <v>62</v>
      </c>
      <c r="C63" s="3" t="s">
        <v>1028</v>
      </c>
      <c r="D63" s="3" t="s">
        <v>1029</v>
      </c>
      <c r="E63" s="3" t="s">
        <v>50</v>
      </c>
      <c r="F63" s="3" t="s">
        <v>10</v>
      </c>
      <c r="G63" s="3" t="s">
        <v>52</v>
      </c>
      <c r="H63" s="4">
        <f>VLOOKUP(C63,'Medan Usulan Improv'!$B$3:$X$77,6,FALSE)</f>
        <v>0</v>
      </c>
      <c r="I63" s="4">
        <f>VLOOKUP(C63,'Medan Usulan Improv'!$B$3:$X$77,7,FALSE)</f>
        <v>1</v>
      </c>
      <c r="J63" s="5"/>
      <c r="K63" s="4">
        <f>VLOOKUP(C63,'Medan Usulan Improv'!$B$3:$X$77,9,FALSE)</f>
        <v>0</v>
      </c>
      <c r="L63" s="5"/>
      <c r="M63" s="4">
        <f>VLOOKUP(C63,'Medan Usulan Improv'!$B$3:$X$77,11,FALSE)</f>
        <v>0</v>
      </c>
      <c r="N63" s="4">
        <f>VLOOKUP(C63,'Medan Usulan Improv'!$B$3:$X$77,12,FALSE)</f>
        <v>0</v>
      </c>
      <c r="O63" s="4">
        <f>VLOOKUP(C63,'Medan Usulan Improv'!$B$3:$X$77,13,FALSE)</f>
        <v>0</v>
      </c>
      <c r="P63" s="5"/>
      <c r="Q63" s="5"/>
      <c r="R63" s="4">
        <f>VLOOKUP(C63,'Medan Usulan Improv'!$B$3:$X$77,16,FALSE)</f>
        <v>0</v>
      </c>
      <c r="S63" s="4">
        <f>VLOOKUP(C63,'Medan Usulan Improv'!$B$3:$X$77,17,FALSE)</f>
        <v>0</v>
      </c>
      <c r="T63" s="4">
        <f>VLOOKUP(C63,'Medan Usulan Improv'!$B$3:$X$77,18,FALSE)</f>
        <v>0</v>
      </c>
      <c r="U63" s="4">
        <f>VLOOKUP(C63,'Medan Usulan Improv'!$B$3:$X$77,19,FALSE)</f>
        <v>0</v>
      </c>
      <c r="V63" s="4">
        <f>VLOOKUP(C63,'Medan Usulan Improv'!$B$3:$X$77,20,FALSE)</f>
        <v>1</v>
      </c>
      <c r="W63" s="22" t="e">
        <f>(H63*#REF!)+(I63*#REF!)+(J63*#REF!)+(K63*#REF!)+(L63*#REF!)+(M63*#REF!)+(O63*#REF!)+(P63*#REF!)+(Q63*#REF!)+(R63*#REF!)+(S63*#REF!)+(T63*#REF!)+(V63*#REF!)</f>
        <v>#REF!</v>
      </c>
      <c r="X63" s="4">
        <v>1</v>
      </c>
      <c r="Y63" s="5">
        <v>0</v>
      </c>
      <c r="Z63" s="3" t="s">
        <v>53</v>
      </c>
      <c r="AA63" s="3" t="s">
        <v>1030</v>
      </c>
    </row>
    <row r="64" spans="1:27" x14ac:dyDescent="0.25">
      <c r="A64" s="4">
        <v>63</v>
      </c>
      <c r="B64" s="4">
        <v>63</v>
      </c>
      <c r="C64" s="2" t="s">
        <v>910</v>
      </c>
      <c r="D64" s="2" t="s">
        <v>911</v>
      </c>
      <c r="E64" s="2" t="s">
        <v>50</v>
      </c>
      <c r="F64" s="2" t="s">
        <v>10</v>
      </c>
      <c r="G64" s="2" t="s">
        <v>52</v>
      </c>
      <c r="H64" s="4">
        <f>VLOOKUP(C64,'Medan Usulan Improv'!$B$3:$X$77,6,FALSE)</f>
        <v>0</v>
      </c>
      <c r="I64" s="4">
        <f>VLOOKUP(C64,'Medan Usulan Improv'!$B$3:$X$77,7,FALSE)</f>
        <v>1</v>
      </c>
      <c r="J64" s="4"/>
      <c r="K64" s="4">
        <f>VLOOKUP(C64,'Medan Usulan Improv'!$B$3:$X$77,9,FALSE)</f>
        <v>0</v>
      </c>
      <c r="L64" s="4"/>
      <c r="M64" s="4">
        <f>VLOOKUP(C64,'Medan Usulan Improv'!$B$3:$X$77,11,FALSE)</f>
        <v>0</v>
      </c>
      <c r="N64" s="4">
        <f>VLOOKUP(C64,'Medan Usulan Improv'!$B$3:$X$77,12,FALSE)</f>
        <v>0</v>
      </c>
      <c r="O64" s="4">
        <f>VLOOKUP(C64,'Medan Usulan Improv'!$B$3:$X$77,13,FALSE)</f>
        <v>0</v>
      </c>
      <c r="P64" s="4"/>
      <c r="Q64" s="4"/>
      <c r="R64" s="4">
        <f>VLOOKUP(C64,'Medan Usulan Improv'!$B$3:$X$77,16,FALSE)</f>
        <v>0</v>
      </c>
      <c r="S64" s="4">
        <f>VLOOKUP(C64,'Medan Usulan Improv'!$B$3:$X$77,17,FALSE)</f>
        <v>0</v>
      </c>
      <c r="T64" s="4">
        <f>VLOOKUP(C64,'Medan Usulan Improv'!$B$3:$X$77,18,FALSE)</f>
        <v>0</v>
      </c>
      <c r="U64" s="4">
        <f>VLOOKUP(C64,'Medan Usulan Improv'!$B$3:$X$77,19,FALSE)</f>
        <v>0</v>
      </c>
      <c r="V64" s="4">
        <f>VLOOKUP(C64,'Medan Usulan Improv'!$B$3:$X$77,20,FALSE)</f>
        <v>1</v>
      </c>
      <c r="W64" s="22" t="e">
        <f>(H64*#REF!)+(I64*#REF!)+(J64*#REF!)+(K64*#REF!)+(L64*#REF!)+(M64*#REF!)+(O64*#REF!)+(P64*#REF!)+(Q64*#REF!)+(R64*#REF!)+(S64*#REF!)+(T64*#REF!)+(V64*#REF!)</f>
        <v>#REF!</v>
      </c>
      <c r="X64" s="4">
        <v>1</v>
      </c>
      <c r="Y64" s="4">
        <v>0</v>
      </c>
      <c r="Z64" s="2" t="s">
        <v>53</v>
      </c>
      <c r="AA64" s="2" t="s">
        <v>912</v>
      </c>
    </row>
    <row r="65" spans="1:27" x14ac:dyDescent="0.25">
      <c r="A65" s="5">
        <v>64</v>
      </c>
      <c r="B65" s="5">
        <v>64</v>
      </c>
      <c r="C65" s="3" t="s">
        <v>801</v>
      </c>
      <c r="D65" s="3" t="s">
        <v>802</v>
      </c>
      <c r="E65" s="3" t="s">
        <v>50</v>
      </c>
      <c r="F65" s="3" t="s">
        <v>51</v>
      </c>
      <c r="G65" s="3" t="s">
        <v>52</v>
      </c>
      <c r="H65" s="4">
        <f>VLOOKUP(C65,'Medan Usulan Improv'!$B$3:$X$77,6,FALSE)</f>
        <v>0</v>
      </c>
      <c r="I65" s="4">
        <f>VLOOKUP(C65,'Medan Usulan Improv'!$B$3:$X$77,7,FALSE)</f>
        <v>1</v>
      </c>
      <c r="J65" s="5"/>
      <c r="K65" s="4">
        <f>VLOOKUP(C65,'Medan Usulan Improv'!$B$3:$X$77,9,FALSE)</f>
        <v>0</v>
      </c>
      <c r="L65" s="5"/>
      <c r="M65" s="4">
        <f>VLOOKUP(C65,'Medan Usulan Improv'!$B$3:$X$77,11,FALSE)</f>
        <v>0</v>
      </c>
      <c r="N65" s="4">
        <f>VLOOKUP(C65,'Medan Usulan Improv'!$B$3:$X$77,12,FALSE)</f>
        <v>0</v>
      </c>
      <c r="O65" s="4">
        <f>VLOOKUP(C65,'Medan Usulan Improv'!$B$3:$X$77,13,FALSE)</f>
        <v>0</v>
      </c>
      <c r="P65" s="5"/>
      <c r="Q65" s="5"/>
      <c r="R65" s="4">
        <f>VLOOKUP(C65,'Medan Usulan Improv'!$B$3:$X$77,16,FALSE)</f>
        <v>1</v>
      </c>
      <c r="S65" s="4">
        <f>VLOOKUP(C65,'Medan Usulan Improv'!$B$3:$X$77,17,FALSE)</f>
        <v>0</v>
      </c>
      <c r="T65" s="4">
        <f>VLOOKUP(C65,'Medan Usulan Improv'!$B$3:$X$77,18,FALSE)</f>
        <v>0</v>
      </c>
      <c r="U65" s="4">
        <f>VLOOKUP(C65,'Medan Usulan Improv'!$B$3:$X$77,19,FALSE)</f>
        <v>0</v>
      </c>
      <c r="V65" s="4">
        <f>VLOOKUP(C65,'Medan Usulan Improv'!$B$3:$X$77,20,FALSE)</f>
        <v>1</v>
      </c>
      <c r="W65" s="22" t="e">
        <f>(H65*#REF!)+(I65*#REF!)+(J65*#REF!)+(K65*#REF!)+(L65*#REF!)+(M65*#REF!)+(O65*#REF!)+(P65*#REF!)+(Q65*#REF!)+(R65*#REF!)+(S65*#REF!)+(T65*#REF!)+(V65*#REF!)</f>
        <v>#REF!</v>
      </c>
      <c r="X65" s="4">
        <v>1</v>
      </c>
      <c r="Y65" s="5">
        <v>0</v>
      </c>
      <c r="Z65" s="3" t="s">
        <v>53</v>
      </c>
      <c r="AA65" s="3" t="s">
        <v>803</v>
      </c>
    </row>
    <row r="66" spans="1:27" x14ac:dyDescent="0.25">
      <c r="A66" s="4">
        <v>65</v>
      </c>
      <c r="B66" s="4">
        <v>65</v>
      </c>
      <c r="C66" s="2" t="s">
        <v>758</v>
      </c>
      <c r="D66" s="2" t="s">
        <v>759</v>
      </c>
      <c r="E66" s="2" t="s">
        <v>50</v>
      </c>
      <c r="F66" s="2" t="s">
        <v>51</v>
      </c>
      <c r="G66" s="2" t="s">
        <v>52</v>
      </c>
      <c r="H66" s="4">
        <f>VLOOKUP(C66,'Medan Usulan Improv'!$B$3:$X$77,6,FALSE)</f>
        <v>0</v>
      </c>
      <c r="I66" s="4">
        <f>VLOOKUP(C66,'Medan Usulan Improv'!$B$3:$X$77,7,FALSE)</f>
        <v>1</v>
      </c>
      <c r="J66" s="4"/>
      <c r="K66" s="4">
        <f>VLOOKUP(C66,'Medan Usulan Improv'!$B$3:$X$77,9,FALSE)</f>
        <v>0</v>
      </c>
      <c r="L66" s="4"/>
      <c r="M66" s="4">
        <f>VLOOKUP(C66,'Medan Usulan Improv'!$B$3:$X$77,11,FALSE)</f>
        <v>1</v>
      </c>
      <c r="N66" s="4">
        <f>VLOOKUP(C66,'Medan Usulan Improv'!$B$3:$X$77,12,FALSE)</f>
        <v>0</v>
      </c>
      <c r="O66" s="4">
        <f>VLOOKUP(C66,'Medan Usulan Improv'!$B$3:$X$77,13,FALSE)</f>
        <v>0</v>
      </c>
      <c r="P66" s="4"/>
      <c r="Q66" s="4"/>
      <c r="R66" s="4">
        <f>VLOOKUP(C66,'Medan Usulan Improv'!$B$3:$X$77,16,FALSE)</f>
        <v>0</v>
      </c>
      <c r="S66" s="4">
        <f>VLOOKUP(C66,'Medan Usulan Improv'!$B$3:$X$77,17,FALSE)</f>
        <v>1</v>
      </c>
      <c r="T66" s="4">
        <f>VLOOKUP(C66,'Medan Usulan Improv'!$B$3:$X$77,18,FALSE)</f>
        <v>0</v>
      </c>
      <c r="U66" s="4">
        <f>VLOOKUP(C66,'Medan Usulan Improv'!$B$3:$X$77,19,FALSE)</f>
        <v>0</v>
      </c>
      <c r="V66" s="4">
        <f>VLOOKUP(C66,'Medan Usulan Improv'!$B$3:$X$77,20,FALSE)</f>
        <v>1</v>
      </c>
      <c r="W66" s="22" t="e">
        <f>(H66*#REF!)+(I66*#REF!)+(J66*#REF!)+(K66*#REF!)+(L66*#REF!)+(M66*#REF!)+(O66*#REF!)+(P66*#REF!)+(Q66*#REF!)+(R66*#REF!)+(S66*#REF!)+(T66*#REF!)+(V66*#REF!)</f>
        <v>#REF!</v>
      </c>
      <c r="X66" s="4">
        <v>1</v>
      </c>
      <c r="Y66" s="5">
        <v>0</v>
      </c>
      <c r="Z66" s="2" t="s">
        <v>760</v>
      </c>
      <c r="AA66" s="2" t="s">
        <v>761</v>
      </c>
    </row>
    <row r="67" spans="1:27" x14ac:dyDescent="0.25">
      <c r="A67" s="5">
        <v>66</v>
      </c>
      <c r="B67" s="5">
        <v>66</v>
      </c>
      <c r="C67" s="3" t="s">
        <v>668</v>
      </c>
      <c r="D67" s="3" t="s">
        <v>669</v>
      </c>
      <c r="E67" s="3" t="s">
        <v>50</v>
      </c>
      <c r="F67" s="3" t="s">
        <v>51</v>
      </c>
      <c r="G67" s="3" t="s">
        <v>52</v>
      </c>
      <c r="H67" s="4">
        <f>VLOOKUP(C67,'Medan Usulan Improv'!$B$3:$X$77,6,FALSE)</f>
        <v>1</v>
      </c>
      <c r="I67" s="4">
        <f>VLOOKUP(C67,'Medan Usulan Improv'!$B$3:$X$77,7,FALSE)</f>
        <v>1</v>
      </c>
      <c r="J67" s="5"/>
      <c r="K67" s="4">
        <f>VLOOKUP(C67,'Medan Usulan Improv'!$B$3:$X$77,9,FALSE)</f>
        <v>0</v>
      </c>
      <c r="L67" s="5"/>
      <c r="M67" s="4">
        <f>VLOOKUP(C67,'Medan Usulan Improv'!$B$3:$X$77,11,FALSE)</f>
        <v>0</v>
      </c>
      <c r="N67" s="4">
        <f>VLOOKUP(C67,'Medan Usulan Improv'!$B$3:$X$77,12,FALSE)</f>
        <v>0</v>
      </c>
      <c r="O67" s="4">
        <f>VLOOKUP(C67,'Medan Usulan Improv'!$B$3:$X$77,13,FALSE)</f>
        <v>0</v>
      </c>
      <c r="P67" s="5"/>
      <c r="Q67" s="5"/>
      <c r="R67" s="4">
        <f>VLOOKUP(C67,'Medan Usulan Improv'!$B$3:$X$77,16,FALSE)</f>
        <v>0</v>
      </c>
      <c r="S67" s="4">
        <f>VLOOKUP(C67,'Medan Usulan Improv'!$B$3:$X$77,17,FALSE)</f>
        <v>0</v>
      </c>
      <c r="T67" s="4">
        <f>VLOOKUP(C67,'Medan Usulan Improv'!$B$3:$X$77,18,FALSE)</f>
        <v>0</v>
      </c>
      <c r="U67" s="4">
        <f>VLOOKUP(C67,'Medan Usulan Improv'!$B$3:$X$77,19,FALSE)</f>
        <v>0</v>
      </c>
      <c r="V67" s="4">
        <f>VLOOKUP(C67,'Medan Usulan Improv'!$B$3:$X$77,20,FALSE)</f>
        <v>1</v>
      </c>
      <c r="W67" s="22" t="e">
        <f>(H67*#REF!)+(I67*#REF!)+(J67*#REF!)+(K67*#REF!)+(L67*#REF!)+(M67*#REF!)+(O67*#REF!)+(P67*#REF!)+(Q67*#REF!)+(R67*#REF!)+(S67*#REF!)+(T67*#REF!)+(V67*#REF!)</f>
        <v>#REF!</v>
      </c>
      <c r="X67" s="4">
        <v>1</v>
      </c>
      <c r="Y67" s="4">
        <v>0</v>
      </c>
      <c r="Z67" s="3" t="s">
        <v>53</v>
      </c>
      <c r="AA67" s="3" t="s">
        <v>670</v>
      </c>
    </row>
    <row r="68" spans="1:27" x14ac:dyDescent="0.25">
      <c r="A68" s="4">
        <v>67</v>
      </c>
      <c r="B68" s="4">
        <v>67</v>
      </c>
      <c r="C68" s="2" t="s">
        <v>448</v>
      </c>
      <c r="D68" s="2" t="s">
        <v>449</v>
      </c>
      <c r="E68" s="2" t="s">
        <v>50</v>
      </c>
      <c r="F68" s="2" t="s">
        <v>51</v>
      </c>
      <c r="G68" s="2" t="s">
        <v>52</v>
      </c>
      <c r="H68" s="4">
        <f>VLOOKUP(C68,'Medan Usulan Improv'!$B$3:$X$77,6,FALSE)</f>
        <v>1</v>
      </c>
      <c r="I68" s="4">
        <f>VLOOKUP(C68,'Medan Usulan Improv'!$B$3:$X$77,7,FALSE)</f>
        <v>1</v>
      </c>
      <c r="J68" s="4"/>
      <c r="K68" s="4">
        <f>VLOOKUP(C68,'Medan Usulan Improv'!$B$3:$X$77,9,FALSE)</f>
        <v>0</v>
      </c>
      <c r="L68" s="4"/>
      <c r="M68" s="4">
        <f>VLOOKUP(C68,'Medan Usulan Improv'!$B$3:$X$77,11,FALSE)</f>
        <v>1</v>
      </c>
      <c r="N68" s="4">
        <f>VLOOKUP(C68,'Medan Usulan Improv'!$B$3:$X$77,12,FALSE)</f>
        <v>0</v>
      </c>
      <c r="O68" s="4">
        <f>VLOOKUP(C68,'Medan Usulan Improv'!$B$3:$X$77,13,FALSE)</f>
        <v>0</v>
      </c>
      <c r="P68" s="4"/>
      <c r="Q68" s="4"/>
      <c r="R68" s="4">
        <f>VLOOKUP(C68,'Medan Usulan Improv'!$B$3:$X$77,16,FALSE)</f>
        <v>0</v>
      </c>
      <c r="S68" s="4">
        <f>VLOOKUP(C68,'Medan Usulan Improv'!$B$3:$X$77,17,FALSE)</f>
        <v>0</v>
      </c>
      <c r="T68" s="4">
        <f>VLOOKUP(C68,'Medan Usulan Improv'!$B$3:$X$77,18,FALSE)</f>
        <v>0</v>
      </c>
      <c r="U68" s="4">
        <f>VLOOKUP(C68,'Medan Usulan Improv'!$B$3:$X$77,19,FALSE)</f>
        <v>0</v>
      </c>
      <c r="V68" s="4">
        <f>VLOOKUP(C68,'Medan Usulan Improv'!$B$3:$X$77,20,FALSE)</f>
        <v>1</v>
      </c>
      <c r="W68" s="22" t="e">
        <f>(H68*#REF!)+(I68*#REF!)+(J68*#REF!)+(K68*#REF!)+(L68*#REF!)+(M68*#REF!)+(O68*#REF!)+(P68*#REF!)+(Q68*#REF!)+(R68*#REF!)+(S68*#REF!)+(T68*#REF!)+(V68*#REF!)</f>
        <v>#REF!</v>
      </c>
      <c r="X68" s="4">
        <v>1</v>
      </c>
      <c r="Y68" s="5">
        <v>0</v>
      </c>
      <c r="Z68" s="2" t="s">
        <v>53</v>
      </c>
      <c r="AA68" s="2" t="s">
        <v>450</v>
      </c>
    </row>
    <row r="69" spans="1:27" x14ac:dyDescent="0.25">
      <c r="A69" s="5">
        <v>68</v>
      </c>
      <c r="B69" s="5">
        <v>68</v>
      </c>
      <c r="C69" s="3" t="s">
        <v>379</v>
      </c>
      <c r="D69" s="3" t="s">
        <v>380</v>
      </c>
      <c r="E69" s="3" t="s">
        <v>50</v>
      </c>
      <c r="F69" s="3" t="s">
        <v>51</v>
      </c>
      <c r="G69" s="3" t="s">
        <v>52</v>
      </c>
      <c r="H69" s="4">
        <f>VLOOKUP(C69,'Medan Usulan Improv'!$B$3:$X$77,6,FALSE)</f>
        <v>0</v>
      </c>
      <c r="I69" s="4">
        <f>VLOOKUP(C69,'Medan Usulan Improv'!$B$3:$X$77,7,FALSE)</f>
        <v>1</v>
      </c>
      <c r="J69" s="5"/>
      <c r="K69" s="4">
        <f>VLOOKUP(C69,'Medan Usulan Improv'!$B$3:$X$77,9,FALSE)</f>
        <v>0</v>
      </c>
      <c r="L69" s="5"/>
      <c r="M69" s="4">
        <f>VLOOKUP(C69,'Medan Usulan Improv'!$B$3:$X$77,11,FALSE)</f>
        <v>0</v>
      </c>
      <c r="N69" s="4">
        <f>VLOOKUP(C69,'Medan Usulan Improv'!$B$3:$X$77,12,FALSE)</f>
        <v>0</v>
      </c>
      <c r="O69" s="4">
        <f>VLOOKUP(C69,'Medan Usulan Improv'!$B$3:$X$77,13,FALSE)</f>
        <v>0</v>
      </c>
      <c r="P69" s="5"/>
      <c r="Q69" s="5"/>
      <c r="R69" s="4">
        <f>VLOOKUP(C69,'Medan Usulan Improv'!$B$3:$X$77,16,FALSE)</f>
        <v>1</v>
      </c>
      <c r="S69" s="4">
        <f>VLOOKUP(C69,'Medan Usulan Improv'!$B$3:$X$77,17,FALSE)</f>
        <v>0</v>
      </c>
      <c r="T69" s="4">
        <f>VLOOKUP(C69,'Medan Usulan Improv'!$B$3:$X$77,18,FALSE)</f>
        <v>0</v>
      </c>
      <c r="U69" s="4">
        <f>VLOOKUP(C69,'Medan Usulan Improv'!$B$3:$X$77,19,FALSE)</f>
        <v>0</v>
      </c>
      <c r="V69" s="4">
        <f>VLOOKUP(C69,'Medan Usulan Improv'!$B$3:$X$77,20,FALSE)</f>
        <v>1</v>
      </c>
      <c r="W69" s="22" t="e">
        <f>(H69*#REF!)+(I69*#REF!)+(J69*#REF!)+(K69*#REF!)+(L69*#REF!)+(M69*#REF!)+(O69*#REF!)+(P69*#REF!)+(Q69*#REF!)+(R69*#REF!)+(S69*#REF!)+(T69*#REF!)+(V69*#REF!)</f>
        <v>#REF!</v>
      </c>
      <c r="X69" s="4">
        <v>1</v>
      </c>
      <c r="Y69" s="4">
        <v>0</v>
      </c>
      <c r="Z69" s="3" t="s">
        <v>53</v>
      </c>
      <c r="AA69" s="3" t="s">
        <v>381</v>
      </c>
    </row>
    <row r="70" spans="1:27" x14ac:dyDescent="0.25">
      <c r="A70" s="4">
        <v>69</v>
      </c>
      <c r="B70" s="4">
        <v>69</v>
      </c>
      <c r="C70" s="2" t="s">
        <v>338</v>
      </c>
      <c r="D70" s="2" t="s">
        <v>339</v>
      </c>
      <c r="E70" s="2" t="s">
        <v>50</v>
      </c>
      <c r="F70" s="2" t="s">
        <v>34</v>
      </c>
      <c r="G70" s="2" t="s">
        <v>52</v>
      </c>
      <c r="H70" s="4">
        <f>VLOOKUP(C70,'Medan Usulan Improv'!$B$3:$X$77,6,FALSE)</f>
        <v>1</v>
      </c>
      <c r="I70" s="4">
        <f>VLOOKUP(C70,'Medan Usulan Improv'!$B$3:$X$77,7,FALSE)</f>
        <v>2</v>
      </c>
      <c r="J70" s="4"/>
      <c r="K70" s="4">
        <f>VLOOKUP(C70,'Medan Usulan Improv'!$B$3:$X$77,9,FALSE)</f>
        <v>0</v>
      </c>
      <c r="L70" s="4"/>
      <c r="M70" s="4">
        <f>VLOOKUP(C70,'Medan Usulan Improv'!$B$3:$X$77,11,FALSE)</f>
        <v>0</v>
      </c>
      <c r="N70" s="4">
        <f>VLOOKUP(C70,'Medan Usulan Improv'!$B$3:$X$77,12,FALSE)</f>
        <v>0</v>
      </c>
      <c r="O70" s="4">
        <f>VLOOKUP(C70,'Medan Usulan Improv'!$B$3:$X$77,13,FALSE)</f>
        <v>0</v>
      </c>
      <c r="P70" s="4"/>
      <c r="Q70" s="4"/>
      <c r="R70" s="4">
        <f>VLOOKUP(C70,'Medan Usulan Improv'!$B$3:$X$77,16,FALSE)</f>
        <v>0</v>
      </c>
      <c r="S70" s="4">
        <f>VLOOKUP(C70,'Medan Usulan Improv'!$B$3:$X$77,17,FALSE)</f>
        <v>0</v>
      </c>
      <c r="T70" s="4">
        <f>VLOOKUP(C70,'Medan Usulan Improv'!$B$3:$X$77,18,FALSE)</f>
        <v>0</v>
      </c>
      <c r="U70" s="4">
        <f>VLOOKUP(C70,'Medan Usulan Improv'!$B$3:$X$77,19,FALSE)</f>
        <v>0</v>
      </c>
      <c r="V70" s="4">
        <f>VLOOKUP(C70,'Medan Usulan Improv'!$B$3:$X$77,20,FALSE)</f>
        <v>1</v>
      </c>
      <c r="W70" s="22" t="e">
        <f>(H70*#REF!)+(I70*#REF!)+(J70*#REF!)+(K70*#REF!)+(L70*#REF!)+(M70*#REF!)+(O70*#REF!)+(P70*#REF!)+(Q70*#REF!)+(R70*#REF!)+(S70*#REF!)+(T70*#REF!)+(V70*#REF!)</f>
        <v>#REF!</v>
      </c>
      <c r="X70" s="4">
        <v>1</v>
      </c>
      <c r="Y70" s="5">
        <v>0</v>
      </c>
      <c r="Z70" s="2" t="s">
        <v>53</v>
      </c>
      <c r="AA70" s="2" t="s">
        <v>340</v>
      </c>
    </row>
    <row r="71" spans="1:27" x14ac:dyDescent="0.25">
      <c r="A71" s="5">
        <v>70</v>
      </c>
      <c r="B71" s="5">
        <v>70</v>
      </c>
      <c r="C71" s="3" t="s">
        <v>261</v>
      </c>
      <c r="D71" s="3" t="s">
        <v>262</v>
      </c>
      <c r="E71" s="3" t="s">
        <v>50</v>
      </c>
      <c r="F71" s="3" t="s">
        <v>34</v>
      </c>
      <c r="G71" s="3" t="s">
        <v>52</v>
      </c>
      <c r="H71" s="4">
        <f>VLOOKUP(C71,'Medan Usulan Improv'!$B$3:$X$77,6,FALSE)</f>
        <v>0</v>
      </c>
      <c r="I71" s="4">
        <f>VLOOKUP(C71,'Medan Usulan Improv'!$B$3:$X$77,7,FALSE)</f>
        <v>2</v>
      </c>
      <c r="J71" s="5"/>
      <c r="K71" s="4">
        <f>VLOOKUP(C71,'Medan Usulan Improv'!$B$3:$X$77,9,FALSE)</f>
        <v>0</v>
      </c>
      <c r="L71" s="5"/>
      <c r="M71" s="4">
        <f>VLOOKUP(C71,'Medan Usulan Improv'!$B$3:$X$77,11,FALSE)</f>
        <v>0</v>
      </c>
      <c r="N71" s="4">
        <f>VLOOKUP(C71,'Medan Usulan Improv'!$B$3:$X$77,12,FALSE)</f>
        <v>0</v>
      </c>
      <c r="O71" s="4">
        <f>VLOOKUP(C71,'Medan Usulan Improv'!$B$3:$X$77,13,FALSE)</f>
        <v>0</v>
      </c>
      <c r="P71" s="5"/>
      <c r="Q71" s="5"/>
      <c r="R71" s="4">
        <f>VLOOKUP(C71,'Medan Usulan Improv'!$B$3:$X$77,16,FALSE)</f>
        <v>0</v>
      </c>
      <c r="S71" s="4">
        <f>VLOOKUP(C71,'Medan Usulan Improv'!$B$3:$X$77,17,FALSE)</f>
        <v>0</v>
      </c>
      <c r="T71" s="4">
        <f>VLOOKUP(C71,'Medan Usulan Improv'!$B$3:$X$77,18,FALSE)</f>
        <v>0</v>
      </c>
      <c r="U71" s="4">
        <f>VLOOKUP(C71,'Medan Usulan Improv'!$B$3:$X$77,19,FALSE)</f>
        <v>0</v>
      </c>
      <c r="V71" s="4">
        <f>VLOOKUP(C71,'Medan Usulan Improv'!$B$3:$X$77,20,FALSE)</f>
        <v>1</v>
      </c>
      <c r="W71" s="22" t="e">
        <f>(H71*#REF!)+(I71*#REF!)+(J71*#REF!)+(K71*#REF!)+(L71*#REF!)+(M71*#REF!)+(O71*#REF!)+(P71*#REF!)+(Q71*#REF!)+(R71*#REF!)+(S71*#REF!)+(T71*#REF!)+(V71*#REF!)</f>
        <v>#REF!</v>
      </c>
      <c r="X71" s="4">
        <v>1</v>
      </c>
      <c r="Y71" s="4">
        <v>0</v>
      </c>
      <c r="Z71" s="3" t="s">
        <v>53</v>
      </c>
      <c r="AA71" s="3" t="s">
        <v>263</v>
      </c>
    </row>
    <row r="72" spans="1:27" x14ac:dyDescent="0.25">
      <c r="A72" s="4">
        <v>71</v>
      </c>
      <c r="B72" s="4">
        <v>71</v>
      </c>
      <c r="C72" s="2" t="s">
        <v>252</v>
      </c>
      <c r="D72" s="2" t="s">
        <v>253</v>
      </c>
      <c r="E72" s="2" t="s">
        <v>50</v>
      </c>
      <c r="F72" s="2" t="s">
        <v>47</v>
      </c>
      <c r="G72" s="2" t="s">
        <v>52</v>
      </c>
      <c r="H72" s="4">
        <f>VLOOKUP(C72,'Medan Usulan Improv'!$B$3:$X$77,6,FALSE)</f>
        <v>0</v>
      </c>
      <c r="I72" s="4">
        <f>VLOOKUP(C72,'Medan Usulan Improv'!$B$3:$X$77,7,FALSE)</f>
        <v>2</v>
      </c>
      <c r="J72" s="4"/>
      <c r="K72" s="4">
        <f>VLOOKUP(C72,'Medan Usulan Improv'!$B$3:$X$77,9,FALSE)</f>
        <v>0</v>
      </c>
      <c r="L72" s="4"/>
      <c r="M72" s="4">
        <f>VLOOKUP(C72,'Medan Usulan Improv'!$B$3:$X$77,11,FALSE)</f>
        <v>0</v>
      </c>
      <c r="N72" s="4">
        <f>VLOOKUP(C72,'Medan Usulan Improv'!$B$3:$X$77,12,FALSE)</f>
        <v>0</v>
      </c>
      <c r="O72" s="4">
        <f>VLOOKUP(C72,'Medan Usulan Improv'!$B$3:$X$77,13,FALSE)</f>
        <v>0</v>
      </c>
      <c r="P72" s="4"/>
      <c r="Q72" s="4"/>
      <c r="R72" s="4">
        <f>VLOOKUP(C72,'Medan Usulan Improv'!$B$3:$X$77,16,FALSE)</f>
        <v>0</v>
      </c>
      <c r="S72" s="4">
        <f>VLOOKUP(C72,'Medan Usulan Improv'!$B$3:$X$77,17,FALSE)</f>
        <v>0</v>
      </c>
      <c r="T72" s="4">
        <f>VLOOKUP(C72,'Medan Usulan Improv'!$B$3:$X$77,18,FALSE)</f>
        <v>1</v>
      </c>
      <c r="U72" s="4">
        <f>VLOOKUP(C72,'Medan Usulan Improv'!$B$3:$X$77,19,FALSE)</f>
        <v>0</v>
      </c>
      <c r="V72" s="4">
        <f>VLOOKUP(C72,'Medan Usulan Improv'!$B$3:$X$77,20,FALSE)</f>
        <v>1</v>
      </c>
      <c r="W72" s="22" t="e">
        <f>(H72*#REF!)+(I72*#REF!)+(J72*#REF!)+(K72*#REF!)+(L72*#REF!)+(M72*#REF!)+(O72*#REF!)+(P72*#REF!)+(Q72*#REF!)+(R72*#REF!)+(S72*#REF!)+(T72*#REF!)+(V72*#REF!)</f>
        <v>#REF!</v>
      </c>
      <c r="X72" s="4">
        <v>1</v>
      </c>
      <c r="Y72" s="5">
        <v>0</v>
      </c>
      <c r="Z72" s="2" t="s">
        <v>53</v>
      </c>
      <c r="AA72" s="2" t="s">
        <v>254</v>
      </c>
    </row>
    <row r="73" spans="1:27" x14ac:dyDescent="0.25">
      <c r="A73" s="5">
        <v>72</v>
      </c>
      <c r="B73" s="5">
        <v>72</v>
      </c>
      <c r="C73" s="3" t="s">
        <v>249</v>
      </c>
      <c r="D73" s="3" t="s">
        <v>250</v>
      </c>
      <c r="E73" s="3" t="s">
        <v>50</v>
      </c>
      <c r="F73" s="3" t="s">
        <v>51</v>
      </c>
      <c r="G73" s="3" t="s">
        <v>52</v>
      </c>
      <c r="H73" s="4">
        <f>VLOOKUP(C73,'Medan Usulan Improv'!$B$3:$X$77,6,FALSE)</f>
        <v>0</v>
      </c>
      <c r="I73" s="4">
        <f>VLOOKUP(C73,'Medan Usulan Improv'!$B$3:$X$77,7,FALSE)</f>
        <v>1</v>
      </c>
      <c r="J73" s="5"/>
      <c r="K73" s="4">
        <f>VLOOKUP(C73,'Medan Usulan Improv'!$B$3:$X$77,9,FALSE)</f>
        <v>0</v>
      </c>
      <c r="L73" s="5"/>
      <c r="M73" s="4">
        <f>VLOOKUP(C73,'Medan Usulan Improv'!$B$3:$X$77,11,FALSE)</f>
        <v>0</v>
      </c>
      <c r="N73" s="4">
        <f>VLOOKUP(C73,'Medan Usulan Improv'!$B$3:$X$77,12,FALSE)</f>
        <v>0</v>
      </c>
      <c r="O73" s="4">
        <f>VLOOKUP(C73,'Medan Usulan Improv'!$B$3:$X$77,13,FALSE)</f>
        <v>0</v>
      </c>
      <c r="P73" s="5"/>
      <c r="Q73" s="5"/>
      <c r="R73" s="4">
        <f>VLOOKUP(C73,'Medan Usulan Improv'!$B$3:$X$77,16,FALSE)</f>
        <v>1</v>
      </c>
      <c r="S73" s="4">
        <f>VLOOKUP(C73,'Medan Usulan Improv'!$B$3:$X$77,17,FALSE)</f>
        <v>0</v>
      </c>
      <c r="T73" s="4">
        <f>VLOOKUP(C73,'Medan Usulan Improv'!$B$3:$X$77,18,FALSE)</f>
        <v>0</v>
      </c>
      <c r="U73" s="4">
        <f>VLOOKUP(C73,'Medan Usulan Improv'!$B$3:$X$77,19,FALSE)</f>
        <v>0</v>
      </c>
      <c r="V73" s="4">
        <f>VLOOKUP(C73,'Medan Usulan Improv'!$B$3:$X$77,20,FALSE)</f>
        <v>1</v>
      </c>
      <c r="W73" s="22" t="e">
        <f>(H73*#REF!)+(I73*#REF!)+(J73*#REF!)+(K73*#REF!)+(L73*#REF!)+(M73*#REF!)+(O73*#REF!)+(P73*#REF!)+(Q73*#REF!)+(R73*#REF!)+(S73*#REF!)+(T73*#REF!)+(V73*#REF!)</f>
        <v>#REF!</v>
      </c>
      <c r="X73" s="4">
        <v>1</v>
      </c>
      <c r="Y73" s="4">
        <v>0</v>
      </c>
      <c r="Z73" s="3" t="s">
        <v>53</v>
      </c>
      <c r="AA73" s="3" t="s">
        <v>251</v>
      </c>
    </row>
    <row r="74" spans="1:27" x14ac:dyDescent="0.25">
      <c r="A74" s="4">
        <v>73</v>
      </c>
      <c r="B74" s="4">
        <v>73</v>
      </c>
      <c r="C74" s="2" t="s">
        <v>255</v>
      </c>
      <c r="D74" s="2" t="s">
        <v>256</v>
      </c>
      <c r="E74" s="2" t="s">
        <v>50</v>
      </c>
      <c r="F74" s="2" t="s">
        <v>47</v>
      </c>
      <c r="G74" s="2" t="s">
        <v>61</v>
      </c>
      <c r="H74" s="4">
        <f>VLOOKUP(C74,'Medan Usulan Improv'!$B$3:$X$77,6,FALSE)</f>
        <v>0</v>
      </c>
      <c r="I74" s="4">
        <f>VLOOKUP(C74,'Medan Usulan Improv'!$B$3:$X$77,7,FALSE)</f>
        <v>2</v>
      </c>
      <c r="J74" s="4"/>
      <c r="K74" s="4">
        <f>VLOOKUP(C74,'Medan Usulan Improv'!$B$3:$X$77,9,FALSE)</f>
        <v>0</v>
      </c>
      <c r="L74" s="4"/>
      <c r="M74" s="4">
        <f>VLOOKUP(C74,'Medan Usulan Improv'!$B$3:$X$77,11,FALSE)</f>
        <v>0</v>
      </c>
      <c r="N74" s="4">
        <f>VLOOKUP(C74,'Medan Usulan Improv'!$B$3:$X$77,12,FALSE)</f>
        <v>0</v>
      </c>
      <c r="O74" s="4">
        <f>VLOOKUP(C74,'Medan Usulan Improv'!$B$3:$X$77,13,FALSE)</f>
        <v>2</v>
      </c>
      <c r="P74" s="4"/>
      <c r="Q74" s="4"/>
      <c r="R74" s="4">
        <f>VLOOKUP(C74,'Medan Usulan Improv'!$B$3:$X$77,16,FALSE)</f>
        <v>0</v>
      </c>
      <c r="S74" s="4">
        <f>VLOOKUP(C74,'Medan Usulan Improv'!$B$3:$X$77,17,FALSE)</f>
        <v>0</v>
      </c>
      <c r="T74" s="4">
        <f>VLOOKUP(C74,'Medan Usulan Improv'!$B$3:$X$77,18,FALSE)</f>
        <v>0</v>
      </c>
      <c r="U74" s="4">
        <f>VLOOKUP(C74,'Medan Usulan Improv'!$B$3:$X$77,19,FALSE)</f>
        <v>0</v>
      </c>
      <c r="V74" s="4">
        <f>VLOOKUP(C74,'Medan Usulan Improv'!$B$3:$X$77,20,FALSE)</f>
        <v>2</v>
      </c>
      <c r="W74" s="22" t="e">
        <f>(H74*#REF!)+(I74*#REF!)+(J74*#REF!)+(K74*#REF!)+(L74*#REF!)+(M74*#REF!)+(O74*#REF!)+(P74*#REF!)+(Q74*#REF!)+(R74*#REF!)+(S74*#REF!)+(T74*#REF!)+(V74*#REF!)</f>
        <v>#REF!</v>
      </c>
      <c r="X74" s="4">
        <v>1</v>
      </c>
      <c r="Y74" s="5">
        <v>0</v>
      </c>
      <c r="Z74" s="2" t="s">
        <v>53</v>
      </c>
      <c r="AA74" s="2" t="s">
        <v>257</v>
      </c>
    </row>
    <row r="75" spans="1:27" x14ac:dyDescent="0.25">
      <c r="A75" s="4"/>
      <c r="B75" s="73">
        <v>74</v>
      </c>
      <c r="C75" s="66"/>
      <c r="D75" s="66" t="s">
        <v>3763</v>
      </c>
      <c r="E75" s="66" t="s">
        <v>50</v>
      </c>
      <c r="F75" s="74" t="s">
        <v>3764</v>
      </c>
      <c r="G75" s="70" t="s">
        <v>52</v>
      </c>
      <c r="H75" s="4">
        <v>0</v>
      </c>
      <c r="I75" s="4">
        <v>1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1</v>
      </c>
      <c r="W75" s="22" t="e">
        <f>(H75*#REF!)+(I75*#REF!)+(J75*#REF!)+(K75*#REF!)+(L75*#REF!)+(M75*#REF!)+(O75*#REF!)+(P75*#REF!)+(Q75*#REF!)+(R75*#REF!)+(S75*#REF!)+(T75*#REF!)+(V75*#REF!)</f>
        <v>#REF!</v>
      </c>
      <c r="X75" s="4">
        <v>1</v>
      </c>
      <c r="Y75" s="5">
        <v>0</v>
      </c>
      <c r="Z75" s="2"/>
      <c r="AA75" s="2"/>
    </row>
    <row r="76" spans="1:27" x14ac:dyDescent="0.25">
      <c r="A76" s="4"/>
      <c r="B76" s="73">
        <v>75</v>
      </c>
      <c r="C76" s="66"/>
      <c r="D76" s="66" t="s">
        <v>3765</v>
      </c>
      <c r="E76" s="66" t="s">
        <v>50</v>
      </c>
      <c r="F76" s="74" t="s">
        <v>3766</v>
      </c>
      <c r="G76" s="70" t="s">
        <v>52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1</v>
      </c>
      <c r="W76" s="22" t="e">
        <f>(H76*#REF!)+(I76*#REF!)+(J76*#REF!)+(K76*#REF!)+(L76*#REF!)+(M76*#REF!)+(O76*#REF!)+(P76*#REF!)+(Q76*#REF!)+(R76*#REF!)+(S76*#REF!)+(T76*#REF!)+(V76*#REF!)</f>
        <v>#REF!</v>
      </c>
      <c r="X76" s="4">
        <v>1</v>
      </c>
      <c r="Y76" s="5">
        <v>0</v>
      </c>
      <c r="Z76" s="2"/>
      <c r="AA76" s="2"/>
    </row>
    <row r="77" spans="1:27" x14ac:dyDescent="0.2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</sheetData>
  <mergeCells count="1">
    <mergeCell ref="X1:Y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Y87"/>
  <sheetViews>
    <sheetView zoomScale="84" zoomScaleNormal="84" workbookViewId="0">
      <selection activeCell="G1" sqref="G1:H1"/>
    </sheetView>
  </sheetViews>
  <sheetFormatPr defaultRowHeight="15" x14ac:dyDescent="0.25"/>
  <cols>
    <col min="2" max="2" width="13.5703125" bestFit="1" customWidth="1"/>
    <col min="3" max="3" width="45.28515625" customWidth="1"/>
    <col min="4" max="4" width="19.7109375" customWidth="1"/>
    <col min="5" max="6" width="9.140625" customWidth="1"/>
    <col min="7" max="8" width="12.7109375" style="6" bestFit="1" customWidth="1"/>
    <col min="9" max="9" width="12.85546875" style="6" customWidth="1"/>
    <col min="10" max="10" width="12.7109375" style="6" bestFit="1" customWidth="1"/>
    <col min="11" max="11" width="11.5703125" style="6" bestFit="1" customWidth="1"/>
    <col min="12" max="12" width="12.7109375" style="6" bestFit="1" customWidth="1"/>
    <col min="13" max="14" width="11.5703125" style="6" customWidth="1"/>
    <col min="15" max="15" width="15.5703125" style="6" customWidth="1"/>
    <col min="16" max="16" width="15.140625" style="6" customWidth="1"/>
    <col min="17" max="17" width="19" style="6" customWidth="1"/>
    <col min="18" max="18" width="19.140625" style="6" customWidth="1"/>
    <col min="19" max="20" width="12.140625" style="6" customWidth="1"/>
    <col min="21" max="21" width="18.42578125" style="12" customWidth="1"/>
    <col min="22" max="23" width="10.85546875" style="12" bestFit="1" customWidth="1"/>
    <col min="24" max="24" width="11.5703125" bestFit="1" customWidth="1"/>
    <col min="25" max="25" width="179" bestFit="1" customWidth="1"/>
  </cols>
  <sheetData>
    <row r="1" spans="1:25" ht="15" customHeight="1" x14ac:dyDescent="0.25">
      <c r="A1" s="87" t="s">
        <v>0</v>
      </c>
      <c r="B1" s="87" t="s">
        <v>1</v>
      </c>
      <c r="C1" s="87" t="s">
        <v>2</v>
      </c>
      <c r="D1" s="86" t="s">
        <v>3</v>
      </c>
      <c r="E1" s="86" t="s">
        <v>4</v>
      </c>
      <c r="F1" s="86" t="s">
        <v>5</v>
      </c>
      <c r="G1" s="87" t="s">
        <v>3786</v>
      </c>
      <c r="H1" s="87" t="s">
        <v>3707</v>
      </c>
      <c r="I1" s="87" t="s">
        <v>3776</v>
      </c>
      <c r="J1" s="87" t="s">
        <v>3777</v>
      </c>
      <c r="K1" s="87" t="s">
        <v>3778</v>
      </c>
      <c r="L1" s="95" t="s">
        <v>3787</v>
      </c>
      <c r="M1" s="96" t="s">
        <v>3788</v>
      </c>
      <c r="N1" s="96" t="s">
        <v>3789</v>
      </c>
      <c r="O1" s="87" t="s">
        <v>3782</v>
      </c>
      <c r="P1" s="87" t="s">
        <v>3783</v>
      </c>
      <c r="Q1" s="87" t="s">
        <v>3784</v>
      </c>
      <c r="R1" s="87" t="s">
        <v>3701</v>
      </c>
      <c r="S1" s="87"/>
      <c r="T1" s="87"/>
      <c r="U1" s="86" t="s">
        <v>3722</v>
      </c>
      <c r="V1" s="87" t="s">
        <v>3719</v>
      </c>
      <c r="W1" s="87"/>
      <c r="X1" s="87" t="s">
        <v>6</v>
      </c>
      <c r="Y1" s="87" t="s">
        <v>3709</v>
      </c>
    </row>
    <row r="2" spans="1:25" x14ac:dyDescent="0.25">
      <c r="A2" s="4">
        <v>1</v>
      </c>
      <c r="B2" s="2" t="s">
        <v>3661</v>
      </c>
      <c r="C2" s="2" t="s">
        <v>3662</v>
      </c>
      <c r="D2" s="2" t="s">
        <v>483</v>
      </c>
      <c r="E2" s="2" t="s">
        <v>10</v>
      </c>
      <c r="F2" s="2" t="s">
        <v>11</v>
      </c>
      <c r="G2" s="4">
        <v>1</v>
      </c>
      <c r="H2" s="4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2" t="e">
        <f>(G2*#REF!)+(H2*#REF!)+(I2*#REF!)+(J2*#REF!)+(K2*#REF!)+(L2*#REF!)+(M2*#REF!)+(O2*#REF!)+(P2*#REF!)+(Q2*#REF!)+(R2*#REF!)+(S2*#REF!)+(T2*#REF!)</f>
        <v>#REF!</v>
      </c>
      <c r="V2" s="4">
        <v>0</v>
      </c>
      <c r="W2" s="4">
        <v>1</v>
      </c>
      <c r="X2" s="2" t="s">
        <v>3663</v>
      </c>
      <c r="Y2" s="2" t="s">
        <v>3664</v>
      </c>
    </row>
    <row r="3" spans="1:25" x14ac:dyDescent="0.25">
      <c r="A3" s="5">
        <v>2</v>
      </c>
      <c r="B3" s="3" t="s">
        <v>2179</v>
      </c>
      <c r="C3" s="3" t="s">
        <v>2180</v>
      </c>
      <c r="D3" s="3" t="s">
        <v>483</v>
      </c>
      <c r="E3" s="3" t="s">
        <v>47</v>
      </c>
      <c r="F3" s="3" t="s">
        <v>11</v>
      </c>
      <c r="G3" s="5">
        <v>0</v>
      </c>
      <c r="H3" s="5">
        <v>1</v>
      </c>
      <c r="I3" s="5"/>
      <c r="J3" s="5"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22" t="e">
        <f>(G3*#REF!)+(H3*#REF!)+(I3*#REF!)+(J3*#REF!)+(K3*#REF!)+(L3*#REF!)+(M3*#REF!)+(O3*#REF!)+(P3*#REF!)+(Q3*#REF!)+(R3*#REF!)+(S3*#REF!)+(T3*#REF!)</f>
        <v>#REF!</v>
      </c>
      <c r="V3" s="5">
        <v>0</v>
      </c>
      <c r="W3" s="5">
        <v>1</v>
      </c>
      <c r="X3" s="3" t="s">
        <v>1095</v>
      </c>
      <c r="Y3" s="3" t="s">
        <v>2181</v>
      </c>
    </row>
    <row r="4" spans="1:25" x14ac:dyDescent="0.25">
      <c r="A4" s="4">
        <v>3</v>
      </c>
      <c r="B4" s="2" t="s">
        <v>1973</v>
      </c>
      <c r="C4" s="2" t="s">
        <v>1974</v>
      </c>
      <c r="D4" s="2" t="s">
        <v>483</v>
      </c>
      <c r="E4" s="2" t="s">
        <v>51</v>
      </c>
      <c r="F4" s="2" t="s">
        <v>11</v>
      </c>
      <c r="G4" s="5">
        <v>0</v>
      </c>
      <c r="H4" s="4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2" t="e">
        <f>(G4*#REF!)+(H4*#REF!)+(I4*#REF!)+(J4*#REF!)+(K4*#REF!)+(L4*#REF!)+(M4*#REF!)+(O4*#REF!)+(P4*#REF!)+(Q4*#REF!)+(R4*#REF!)+(S4*#REF!)+(T4*#REF!)</f>
        <v>#REF!</v>
      </c>
      <c r="V4" s="4">
        <v>0</v>
      </c>
      <c r="W4" s="4">
        <v>0</v>
      </c>
      <c r="X4" s="2" t="s">
        <v>484</v>
      </c>
      <c r="Y4" s="2" t="s">
        <v>1975</v>
      </c>
    </row>
    <row r="5" spans="1:25" x14ac:dyDescent="0.25">
      <c r="A5" s="5">
        <v>4</v>
      </c>
      <c r="B5" s="3" t="s">
        <v>1898</v>
      </c>
      <c r="C5" s="3" t="s">
        <v>1899</v>
      </c>
      <c r="D5" s="3" t="s">
        <v>483</v>
      </c>
      <c r="E5" s="3" t="s">
        <v>47</v>
      </c>
      <c r="F5" s="3" t="s">
        <v>11</v>
      </c>
      <c r="G5" s="5">
        <v>0</v>
      </c>
      <c r="H5" s="5">
        <v>1</v>
      </c>
      <c r="I5" s="5">
        <v>1</v>
      </c>
      <c r="J5" s="5"/>
      <c r="K5" s="5"/>
      <c r="L5" s="5">
        <v>1</v>
      </c>
      <c r="M5" s="5"/>
      <c r="N5" s="5"/>
      <c r="O5" s="5"/>
      <c r="P5" s="5"/>
      <c r="Q5" s="5"/>
      <c r="R5" s="5"/>
      <c r="S5" s="5"/>
      <c r="T5" s="5"/>
      <c r="U5" s="22" t="e">
        <f>(G5*#REF!)+(H5*#REF!)+(I5*#REF!)+(J5*#REF!)+(K5*#REF!)+(L5*#REF!)+(M5*#REF!)+(O5*#REF!)+(P5*#REF!)+(Q5*#REF!)+(R5*#REF!)+(S5*#REF!)+(T5*#REF!)</f>
        <v>#REF!</v>
      </c>
      <c r="V5" s="5">
        <v>0</v>
      </c>
      <c r="W5" s="5">
        <v>1</v>
      </c>
      <c r="X5" s="3" t="s">
        <v>1095</v>
      </c>
      <c r="Y5" s="3" t="s">
        <v>1900</v>
      </c>
    </row>
    <row r="6" spans="1:25" x14ac:dyDescent="0.25">
      <c r="A6" s="4">
        <v>5</v>
      </c>
      <c r="B6" s="2" t="s">
        <v>1895</v>
      </c>
      <c r="C6" s="2" t="s">
        <v>1896</v>
      </c>
      <c r="D6" s="2" t="s">
        <v>483</v>
      </c>
      <c r="E6" s="2" t="s">
        <v>47</v>
      </c>
      <c r="F6" s="2" t="s">
        <v>11</v>
      </c>
      <c r="G6" s="5">
        <v>0</v>
      </c>
      <c r="H6" s="4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22" t="e">
        <f>(G6*#REF!)+(H6*#REF!)+(I6*#REF!)+(J6*#REF!)+(K6*#REF!)+(L6*#REF!)+(M6*#REF!)+(O6*#REF!)+(P6*#REF!)+(Q6*#REF!)+(R6*#REF!)+(S6*#REF!)+(T6*#REF!)</f>
        <v>#REF!</v>
      </c>
      <c r="V6" s="4">
        <v>0</v>
      </c>
      <c r="W6" s="4">
        <v>1</v>
      </c>
      <c r="X6" s="2" t="s">
        <v>1095</v>
      </c>
      <c r="Y6" s="2" t="s">
        <v>1897</v>
      </c>
    </row>
    <row r="7" spans="1:25" x14ac:dyDescent="0.25">
      <c r="A7" s="5">
        <v>6</v>
      </c>
      <c r="B7" s="3" t="s">
        <v>1880</v>
      </c>
      <c r="C7" s="3" t="s">
        <v>1881</v>
      </c>
      <c r="D7" s="3" t="s">
        <v>483</v>
      </c>
      <c r="E7" s="3" t="s">
        <v>47</v>
      </c>
      <c r="F7" s="3" t="s">
        <v>11</v>
      </c>
      <c r="G7" s="5">
        <v>0</v>
      </c>
      <c r="H7" s="5"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22" t="e">
        <f>(G7*#REF!)+(H7*#REF!)+(I7*#REF!)+(J7*#REF!)+(K7*#REF!)+(L7*#REF!)+(M7*#REF!)+(O7*#REF!)+(P7*#REF!)+(Q7*#REF!)+(R7*#REF!)+(S7*#REF!)+(T7*#REF!)</f>
        <v>#REF!</v>
      </c>
      <c r="V7" s="5">
        <v>0</v>
      </c>
      <c r="W7" s="5">
        <v>1</v>
      </c>
      <c r="X7" s="3" t="s">
        <v>1809</v>
      </c>
      <c r="Y7" s="3" t="s">
        <v>1882</v>
      </c>
    </row>
    <row r="8" spans="1:25" x14ac:dyDescent="0.25">
      <c r="A8" s="4">
        <v>7</v>
      </c>
      <c r="B8" s="2" t="s">
        <v>1871</v>
      </c>
      <c r="C8" s="2" t="s">
        <v>1872</v>
      </c>
      <c r="D8" s="2" t="s">
        <v>483</v>
      </c>
      <c r="E8" s="2" t="s">
        <v>47</v>
      </c>
      <c r="F8" s="2" t="s">
        <v>11</v>
      </c>
      <c r="G8" s="5">
        <v>0</v>
      </c>
      <c r="H8" s="4">
        <v>1</v>
      </c>
      <c r="I8" s="4"/>
      <c r="J8" s="4"/>
      <c r="K8" s="4"/>
      <c r="L8" s="4">
        <v>1</v>
      </c>
      <c r="M8" s="4"/>
      <c r="N8" s="4"/>
      <c r="O8" s="4">
        <v>2</v>
      </c>
      <c r="P8" s="4"/>
      <c r="Q8" s="4"/>
      <c r="R8" s="4"/>
      <c r="S8" s="4"/>
      <c r="T8" s="4"/>
      <c r="U8" s="22" t="e">
        <f>(G8*#REF!)+(H8*#REF!)+(I8*#REF!)+(J8*#REF!)+(K8*#REF!)+(L8*#REF!)+(M8*#REF!)+(O8*#REF!)+(P8*#REF!)+(Q8*#REF!)+(R8*#REF!)+(S8*#REF!)+(T8*#REF!)</f>
        <v>#REF!</v>
      </c>
      <c r="V8" s="4">
        <v>0</v>
      </c>
      <c r="W8" s="4">
        <v>1</v>
      </c>
      <c r="X8" s="2" t="s">
        <v>1809</v>
      </c>
      <c r="Y8" s="2" t="s">
        <v>1873</v>
      </c>
    </row>
    <row r="9" spans="1:25" x14ac:dyDescent="0.25">
      <c r="A9" s="5">
        <v>8</v>
      </c>
      <c r="B9" s="3" t="s">
        <v>1835</v>
      </c>
      <c r="C9" s="3" t="s">
        <v>1836</v>
      </c>
      <c r="D9" s="3" t="s">
        <v>483</v>
      </c>
      <c r="E9" s="3" t="s">
        <v>47</v>
      </c>
      <c r="F9" s="3" t="s">
        <v>11</v>
      </c>
      <c r="G9" s="5">
        <v>0</v>
      </c>
      <c r="H9" s="5">
        <v>1</v>
      </c>
      <c r="I9" s="5"/>
      <c r="J9" s="5"/>
      <c r="K9" s="5"/>
      <c r="L9" s="5">
        <v>1</v>
      </c>
      <c r="M9" s="5"/>
      <c r="N9" s="5"/>
      <c r="O9" s="5">
        <v>2</v>
      </c>
      <c r="P9" s="5"/>
      <c r="Q9" s="5"/>
      <c r="R9" s="5"/>
      <c r="S9" s="5"/>
      <c r="T9" s="5"/>
      <c r="U9" s="22" t="e">
        <f>(G9*#REF!)+(H9*#REF!)+(I9*#REF!)+(J9*#REF!)+(K9*#REF!)+(L9*#REF!)+(M9*#REF!)+(O9*#REF!)+(P9*#REF!)+(Q9*#REF!)+(R9*#REF!)+(S9*#REF!)+(T9*#REF!)</f>
        <v>#REF!</v>
      </c>
      <c r="V9" s="5">
        <v>0</v>
      </c>
      <c r="W9" s="5">
        <v>1</v>
      </c>
      <c r="X9" s="3" t="s">
        <v>1809</v>
      </c>
      <c r="Y9" s="3" t="s">
        <v>1837</v>
      </c>
    </row>
    <row r="10" spans="1:25" x14ac:dyDescent="0.25">
      <c r="A10" s="4">
        <v>9</v>
      </c>
      <c r="B10" s="2" t="s">
        <v>1826</v>
      </c>
      <c r="C10" s="2" t="s">
        <v>1827</v>
      </c>
      <c r="D10" s="2" t="s">
        <v>483</v>
      </c>
      <c r="E10" s="2" t="s">
        <v>47</v>
      </c>
      <c r="F10" s="2" t="s">
        <v>11</v>
      </c>
      <c r="G10" s="5">
        <v>0</v>
      </c>
      <c r="H10" s="4">
        <v>1</v>
      </c>
      <c r="I10" s="4">
        <v>1</v>
      </c>
      <c r="J10" s="4"/>
      <c r="K10" s="4"/>
      <c r="L10" s="4"/>
      <c r="M10" s="4"/>
      <c r="N10" s="4"/>
      <c r="O10" s="4">
        <v>2</v>
      </c>
      <c r="P10" s="4"/>
      <c r="Q10" s="4"/>
      <c r="R10" s="4"/>
      <c r="S10" s="4"/>
      <c r="T10" s="4"/>
      <c r="U10" s="22" t="e">
        <f>(G10*#REF!)+(H10*#REF!)+(I10*#REF!)+(J10*#REF!)+(K10*#REF!)+(L10*#REF!)+(M10*#REF!)+(O10*#REF!)+(P10*#REF!)+(Q10*#REF!)+(R10*#REF!)+(S10*#REF!)+(T10*#REF!)</f>
        <v>#REF!</v>
      </c>
      <c r="V10" s="4">
        <v>0</v>
      </c>
      <c r="W10" s="4">
        <v>1</v>
      </c>
      <c r="X10" s="2" t="s">
        <v>1809</v>
      </c>
      <c r="Y10" s="2" t="s">
        <v>1828</v>
      </c>
    </row>
    <row r="11" spans="1:25" x14ac:dyDescent="0.25">
      <c r="A11" s="5">
        <v>10</v>
      </c>
      <c r="B11" s="3" t="s">
        <v>1823</v>
      </c>
      <c r="C11" s="3" t="s">
        <v>1824</v>
      </c>
      <c r="D11" s="3" t="s">
        <v>483</v>
      </c>
      <c r="E11" s="3" t="s">
        <v>47</v>
      </c>
      <c r="F11" s="3" t="s">
        <v>11</v>
      </c>
      <c r="G11" s="5">
        <v>0</v>
      </c>
      <c r="H11" s="5"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22" t="e">
        <f>(G11*#REF!)+(H11*#REF!)+(I11*#REF!)+(J11*#REF!)+(K11*#REF!)+(L11*#REF!)+(M11*#REF!)+(O11*#REF!)+(P11*#REF!)+(Q11*#REF!)+(R11*#REF!)+(S11*#REF!)+(T11*#REF!)</f>
        <v>#REF!</v>
      </c>
      <c r="V11" s="5">
        <v>0</v>
      </c>
      <c r="W11" s="5">
        <v>1</v>
      </c>
      <c r="X11" s="3" t="s">
        <v>1809</v>
      </c>
      <c r="Y11" s="3" t="s">
        <v>1825</v>
      </c>
    </row>
    <row r="12" spans="1:25" x14ac:dyDescent="0.25">
      <c r="A12" s="4">
        <v>11</v>
      </c>
      <c r="B12" s="2" t="s">
        <v>1814</v>
      </c>
      <c r="C12" s="2" t="s">
        <v>1815</v>
      </c>
      <c r="D12" s="2" t="s">
        <v>483</v>
      </c>
      <c r="E12" s="2" t="s">
        <v>47</v>
      </c>
      <c r="F12" s="2" t="s">
        <v>11</v>
      </c>
      <c r="G12" s="5">
        <v>0</v>
      </c>
      <c r="H12" s="4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22" t="e">
        <f>(G12*#REF!)+(H12*#REF!)+(I12*#REF!)+(J12*#REF!)+(K12*#REF!)+(L12*#REF!)+(M12*#REF!)+(O12*#REF!)+(P12*#REF!)+(Q12*#REF!)+(R12*#REF!)+(S12*#REF!)+(T12*#REF!)</f>
        <v>#REF!</v>
      </c>
      <c r="V12" s="5">
        <v>0</v>
      </c>
      <c r="W12" s="5">
        <v>1</v>
      </c>
      <c r="X12" s="2" t="s">
        <v>1809</v>
      </c>
      <c r="Y12" s="2" t="s">
        <v>1816</v>
      </c>
    </row>
    <row r="13" spans="1:25" x14ac:dyDescent="0.25">
      <c r="A13" s="5">
        <v>12</v>
      </c>
      <c r="B13" s="3" t="s">
        <v>919</v>
      </c>
      <c r="C13" s="3" t="s">
        <v>920</v>
      </c>
      <c r="D13" s="3" t="s">
        <v>483</v>
      </c>
      <c r="E13" s="3" t="s">
        <v>10</v>
      </c>
      <c r="F13" s="3" t="s">
        <v>11</v>
      </c>
      <c r="G13" s="5">
        <v>0</v>
      </c>
      <c r="H13" s="5">
        <v>1</v>
      </c>
      <c r="I13" s="5"/>
      <c r="J13" s="5"/>
      <c r="K13" s="5"/>
      <c r="L13" s="5">
        <v>1</v>
      </c>
      <c r="M13" s="5"/>
      <c r="N13" s="5"/>
      <c r="O13" s="5">
        <v>2</v>
      </c>
      <c r="P13" s="5"/>
      <c r="Q13" s="5"/>
      <c r="R13" s="5"/>
      <c r="S13" s="5"/>
      <c r="T13" s="5"/>
      <c r="U13" s="22" t="e">
        <f>(G13*#REF!)+(H13*#REF!)+(I13*#REF!)+(J13*#REF!)+(K13*#REF!)+(L13*#REF!)+(M13*#REF!)+(O13*#REF!)+(P13*#REF!)+(Q13*#REF!)+(R13*#REF!)+(S13*#REF!)+(T13*#REF!)</f>
        <v>#REF!</v>
      </c>
      <c r="V13" s="4">
        <v>0</v>
      </c>
      <c r="W13" s="4">
        <v>1</v>
      </c>
      <c r="X13" s="3" t="s">
        <v>484</v>
      </c>
      <c r="Y13" s="3" t="s">
        <v>921</v>
      </c>
    </row>
    <row r="14" spans="1:25" x14ac:dyDescent="0.25">
      <c r="A14" s="4">
        <v>13</v>
      </c>
      <c r="B14" s="2" t="s">
        <v>3680</v>
      </c>
      <c r="C14" s="2" t="s">
        <v>3681</v>
      </c>
      <c r="D14" s="2" t="s">
        <v>483</v>
      </c>
      <c r="E14" s="2" t="s">
        <v>2199</v>
      </c>
      <c r="F14" s="2" t="s">
        <v>52</v>
      </c>
      <c r="G14" s="5">
        <v>0</v>
      </c>
      <c r="H14" s="4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22" t="e">
        <f>(G14*#REF!)+(H14*#REF!)+(I14*#REF!)+(J14*#REF!)+(K14*#REF!)+(L14*#REF!)+(M14*#REF!)+(O14*#REF!)+(P14*#REF!)+(Q14*#REF!)+(R14*#REF!)+(S14*#REF!)+(T14*#REF!)</f>
        <v>#REF!</v>
      </c>
      <c r="V14" s="5">
        <v>0</v>
      </c>
      <c r="W14" s="5">
        <v>0</v>
      </c>
      <c r="X14" s="2" t="s">
        <v>1809</v>
      </c>
      <c r="Y14" s="2" t="s">
        <v>3682</v>
      </c>
    </row>
    <row r="15" spans="1:25" x14ac:dyDescent="0.25">
      <c r="A15" s="5">
        <v>14</v>
      </c>
      <c r="B15" s="3" t="s">
        <v>3677</v>
      </c>
      <c r="C15" s="3" t="s">
        <v>3678</v>
      </c>
      <c r="D15" s="3" t="s">
        <v>483</v>
      </c>
      <c r="E15" s="3" t="s">
        <v>10</v>
      </c>
      <c r="F15" s="3" t="s">
        <v>52</v>
      </c>
      <c r="G15" s="5">
        <v>0</v>
      </c>
      <c r="H15" s="5"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22" t="e">
        <f>(G15*#REF!)+(H15*#REF!)+(I15*#REF!)+(J15*#REF!)+(K15*#REF!)+(L15*#REF!)+(M15*#REF!)+(O15*#REF!)+(P15*#REF!)+(Q15*#REF!)+(R15*#REF!)+(S15*#REF!)+(T15*#REF!)</f>
        <v>#REF!</v>
      </c>
      <c r="V15" s="4">
        <v>0</v>
      </c>
      <c r="W15" s="4">
        <v>0</v>
      </c>
      <c r="X15" s="3" t="s">
        <v>1809</v>
      </c>
      <c r="Y15" s="3" t="s">
        <v>3679</v>
      </c>
    </row>
    <row r="16" spans="1:25" x14ac:dyDescent="0.25">
      <c r="A16" s="4">
        <v>15</v>
      </c>
      <c r="B16" s="2" t="s">
        <v>3674</v>
      </c>
      <c r="C16" s="2" t="s">
        <v>3675</v>
      </c>
      <c r="D16" s="2" t="s">
        <v>483</v>
      </c>
      <c r="E16" s="2" t="s">
        <v>10</v>
      </c>
      <c r="F16" s="2" t="s">
        <v>52</v>
      </c>
      <c r="G16" s="5">
        <v>0</v>
      </c>
      <c r="H16" s="4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2" t="e">
        <f>(G16*#REF!)+(H16*#REF!)+(I16*#REF!)+(J16*#REF!)+(K16*#REF!)+(L16*#REF!)+(M16*#REF!)+(O16*#REF!)+(P16*#REF!)+(Q16*#REF!)+(R16*#REF!)+(S16*#REF!)+(T16*#REF!)</f>
        <v>#REF!</v>
      </c>
      <c r="V16" s="5">
        <v>0</v>
      </c>
      <c r="W16" s="5">
        <v>0</v>
      </c>
      <c r="X16" s="2" t="s">
        <v>1809</v>
      </c>
      <c r="Y16" s="2" t="s">
        <v>3676</v>
      </c>
    </row>
    <row r="17" spans="1:25" x14ac:dyDescent="0.25">
      <c r="A17" s="5">
        <v>16</v>
      </c>
      <c r="B17" s="3" t="s">
        <v>3671</v>
      </c>
      <c r="C17" s="3" t="s">
        <v>3672</v>
      </c>
      <c r="D17" s="3" t="s">
        <v>483</v>
      </c>
      <c r="E17" s="3" t="s">
        <v>10</v>
      </c>
      <c r="F17" s="3" t="s">
        <v>52</v>
      </c>
      <c r="G17" s="5">
        <v>0</v>
      </c>
      <c r="H17" s="5"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22" t="e">
        <f>(G17*#REF!)+(H17*#REF!)+(I17*#REF!)+(J17*#REF!)+(K17*#REF!)+(L17*#REF!)+(M17*#REF!)+(O17*#REF!)+(P17*#REF!)+(Q17*#REF!)+(R17*#REF!)+(S17*#REF!)+(T17*#REF!)</f>
        <v>#REF!</v>
      </c>
      <c r="V17" s="4">
        <v>0</v>
      </c>
      <c r="W17" s="4">
        <v>0</v>
      </c>
      <c r="X17" s="3" t="s">
        <v>1095</v>
      </c>
      <c r="Y17" s="3" t="s">
        <v>3673</v>
      </c>
    </row>
    <row r="18" spans="1:25" x14ac:dyDescent="0.25">
      <c r="A18" s="4">
        <v>17</v>
      </c>
      <c r="B18" s="2" t="s">
        <v>3668</v>
      </c>
      <c r="C18" s="2" t="s">
        <v>3669</v>
      </c>
      <c r="D18" s="2" t="s">
        <v>483</v>
      </c>
      <c r="E18" s="2" t="s">
        <v>10</v>
      </c>
      <c r="F18" s="2" t="s">
        <v>52</v>
      </c>
      <c r="G18" s="5">
        <v>0</v>
      </c>
      <c r="H18" s="4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22" t="e">
        <f>(G18*#REF!)+(H18*#REF!)+(I18*#REF!)+(J18*#REF!)+(K18*#REF!)+(L18*#REF!)+(M18*#REF!)+(O18*#REF!)+(P18*#REF!)+(Q18*#REF!)+(R18*#REF!)+(S18*#REF!)+(T18*#REF!)</f>
        <v>#REF!</v>
      </c>
      <c r="V18" s="5">
        <v>0</v>
      </c>
      <c r="W18" s="5">
        <v>0</v>
      </c>
      <c r="X18" s="2" t="s">
        <v>1095</v>
      </c>
      <c r="Y18" s="2" t="s">
        <v>3670</v>
      </c>
    </row>
    <row r="19" spans="1:25" x14ac:dyDescent="0.25">
      <c r="A19" s="5">
        <v>18</v>
      </c>
      <c r="B19" s="3" t="s">
        <v>3665</v>
      </c>
      <c r="C19" s="3" t="s">
        <v>3666</v>
      </c>
      <c r="D19" s="3" t="s">
        <v>483</v>
      </c>
      <c r="E19" s="3" t="s">
        <v>10</v>
      </c>
      <c r="F19" s="3" t="s">
        <v>52</v>
      </c>
      <c r="G19" s="5">
        <v>0</v>
      </c>
      <c r="H19" s="5"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22" t="e">
        <f>(G19*#REF!)+(H19*#REF!)+(I19*#REF!)+(J19*#REF!)+(K19*#REF!)+(L19*#REF!)+(M19*#REF!)+(O19*#REF!)+(P19*#REF!)+(Q19*#REF!)+(R19*#REF!)+(S19*#REF!)+(T19*#REF!)</f>
        <v>#REF!</v>
      </c>
      <c r="V19" s="4">
        <v>0</v>
      </c>
      <c r="W19" s="4">
        <v>0</v>
      </c>
      <c r="X19" s="3" t="s">
        <v>1095</v>
      </c>
      <c r="Y19" s="3" t="s">
        <v>3667</v>
      </c>
    </row>
    <row r="20" spans="1:25" x14ac:dyDescent="0.25">
      <c r="A20" s="4">
        <v>19</v>
      </c>
      <c r="B20" s="2" t="s">
        <v>3658</v>
      </c>
      <c r="C20" s="2" t="s">
        <v>3659</v>
      </c>
      <c r="D20" s="2" t="s">
        <v>483</v>
      </c>
      <c r="E20" s="2" t="s">
        <v>10</v>
      </c>
      <c r="F20" s="2" t="s">
        <v>52</v>
      </c>
      <c r="G20" s="5">
        <v>0</v>
      </c>
      <c r="H20" s="4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2" t="e">
        <f>(G20*#REF!)+(H20*#REF!)+(I20*#REF!)+(J20*#REF!)+(K20*#REF!)+(L20*#REF!)+(M20*#REF!)+(O20*#REF!)+(P20*#REF!)+(Q20*#REF!)+(R20*#REF!)+(S20*#REF!)+(T20*#REF!)</f>
        <v>#REF!</v>
      </c>
      <c r="V20" s="5">
        <v>0</v>
      </c>
      <c r="W20" s="5">
        <v>0</v>
      </c>
      <c r="X20" s="2" t="s">
        <v>1095</v>
      </c>
      <c r="Y20" s="2" t="s">
        <v>3660</v>
      </c>
    </row>
    <row r="21" spans="1:25" x14ac:dyDescent="0.25">
      <c r="A21" s="5">
        <v>20</v>
      </c>
      <c r="B21" s="3" t="s">
        <v>3655</v>
      </c>
      <c r="C21" s="3" t="s">
        <v>3656</v>
      </c>
      <c r="D21" s="3" t="s">
        <v>483</v>
      </c>
      <c r="E21" s="3" t="s">
        <v>10</v>
      </c>
      <c r="F21" s="3" t="s">
        <v>52</v>
      </c>
      <c r="G21" s="5">
        <v>1</v>
      </c>
      <c r="H21" s="5">
        <v>0</v>
      </c>
      <c r="I21" s="5">
        <v>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22" t="e">
        <f>(G21*#REF!)+(H21*#REF!)+(I21*#REF!)+(J21*#REF!)+(K21*#REF!)+(L21*#REF!)+(M21*#REF!)+(O21*#REF!)+(P21*#REF!)+(Q21*#REF!)+(R21*#REF!)+(S21*#REF!)+(T21*#REF!)</f>
        <v>#REF!</v>
      </c>
      <c r="V21" s="5">
        <v>0</v>
      </c>
      <c r="W21" s="5">
        <v>1</v>
      </c>
      <c r="X21" s="3" t="s">
        <v>1095</v>
      </c>
      <c r="Y21" s="3" t="s">
        <v>3657</v>
      </c>
    </row>
    <row r="22" spans="1:25" x14ac:dyDescent="0.25">
      <c r="A22" s="4">
        <v>21</v>
      </c>
      <c r="B22" s="2" t="s">
        <v>3190</v>
      </c>
      <c r="C22" s="2" t="s">
        <v>3191</v>
      </c>
      <c r="D22" s="2" t="s">
        <v>483</v>
      </c>
      <c r="E22" s="2" t="s">
        <v>51</v>
      </c>
      <c r="F22" s="2" t="s">
        <v>52</v>
      </c>
      <c r="G22" s="5">
        <v>0</v>
      </c>
      <c r="H22" s="4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2" t="e">
        <f>(G22*#REF!)+(H22*#REF!)+(I22*#REF!)+(J22*#REF!)+(K22*#REF!)+(L22*#REF!)+(M22*#REF!)+(O22*#REF!)+(P22*#REF!)+(Q22*#REF!)+(R22*#REF!)+(S22*#REF!)+(T22*#REF!)</f>
        <v>#REF!</v>
      </c>
      <c r="V22" s="4">
        <v>0</v>
      </c>
      <c r="W22" s="4">
        <v>1</v>
      </c>
      <c r="X22" s="2" t="s">
        <v>1095</v>
      </c>
      <c r="Y22" s="2" t="s">
        <v>3192</v>
      </c>
    </row>
    <row r="23" spans="1:25" x14ac:dyDescent="0.25">
      <c r="A23" s="5">
        <v>22</v>
      </c>
      <c r="B23" s="3" t="s">
        <v>3184</v>
      </c>
      <c r="C23" s="3" t="s">
        <v>3185</v>
      </c>
      <c r="D23" s="3" t="s">
        <v>483</v>
      </c>
      <c r="E23" s="3" t="s">
        <v>2873</v>
      </c>
      <c r="F23" s="3" t="s">
        <v>52</v>
      </c>
      <c r="G23" s="5">
        <v>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22" t="e">
        <f>(G23*#REF!)+(H23*#REF!)+(I23*#REF!)+(J23*#REF!)+(K23*#REF!)+(L23*#REF!)+(M23*#REF!)+(O23*#REF!)+(P23*#REF!)+(Q23*#REF!)+(R23*#REF!)+(S23*#REF!)+(T23*#REF!)</f>
        <v>#REF!</v>
      </c>
      <c r="V23" s="5">
        <v>0</v>
      </c>
      <c r="W23" s="5">
        <v>0</v>
      </c>
      <c r="X23" s="3" t="s">
        <v>1095</v>
      </c>
      <c r="Y23" s="3" t="s">
        <v>3186</v>
      </c>
    </row>
    <row r="24" spans="1:25" x14ac:dyDescent="0.25">
      <c r="A24" s="4">
        <v>23</v>
      </c>
      <c r="B24" s="2" t="s">
        <v>3133</v>
      </c>
      <c r="C24" s="2" t="s">
        <v>3134</v>
      </c>
      <c r="D24" s="2" t="s">
        <v>483</v>
      </c>
      <c r="E24" s="2" t="s">
        <v>51</v>
      </c>
      <c r="F24" s="2" t="s">
        <v>52</v>
      </c>
      <c r="G24" s="5">
        <v>0</v>
      </c>
      <c r="H24" s="4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22" t="e">
        <f>(G24*#REF!)+(H24*#REF!)+(I24*#REF!)+(J24*#REF!)+(K24*#REF!)+(L24*#REF!)+(M24*#REF!)+(O24*#REF!)+(P24*#REF!)+(Q24*#REF!)+(R24*#REF!)+(S24*#REF!)+(T24*#REF!)</f>
        <v>#REF!</v>
      </c>
      <c r="V24" s="4">
        <v>0</v>
      </c>
      <c r="W24" s="4">
        <v>0</v>
      </c>
      <c r="X24" s="2" t="s">
        <v>1809</v>
      </c>
      <c r="Y24" s="2" t="s">
        <v>3135</v>
      </c>
    </row>
    <row r="25" spans="1:25" x14ac:dyDescent="0.25">
      <c r="A25" s="5">
        <v>24</v>
      </c>
      <c r="B25" s="3" t="s">
        <v>3130</v>
      </c>
      <c r="C25" s="3" t="s">
        <v>3131</v>
      </c>
      <c r="D25" s="3" t="s">
        <v>483</v>
      </c>
      <c r="E25" s="3" t="s">
        <v>51</v>
      </c>
      <c r="F25" s="3" t="s">
        <v>52</v>
      </c>
      <c r="G25" s="5">
        <v>0</v>
      </c>
      <c r="H25" s="5">
        <v>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22" t="e">
        <f>(G25*#REF!)+(H25*#REF!)+(I25*#REF!)+(J25*#REF!)+(K25*#REF!)+(L25*#REF!)+(M25*#REF!)+(O25*#REF!)+(P25*#REF!)+(Q25*#REF!)+(R25*#REF!)+(S25*#REF!)+(T25*#REF!)</f>
        <v>#REF!</v>
      </c>
      <c r="V25" s="5">
        <v>0</v>
      </c>
      <c r="W25" s="5">
        <v>0</v>
      </c>
      <c r="X25" s="3" t="s">
        <v>1809</v>
      </c>
      <c r="Y25" s="3" t="s">
        <v>3132</v>
      </c>
    </row>
    <row r="26" spans="1:25" x14ac:dyDescent="0.25">
      <c r="A26" s="4">
        <v>25</v>
      </c>
      <c r="B26" s="2" t="s">
        <v>2366</v>
      </c>
      <c r="C26" s="2" t="s">
        <v>2367</v>
      </c>
      <c r="D26" s="2" t="s">
        <v>483</v>
      </c>
      <c r="E26" s="2" t="s">
        <v>47</v>
      </c>
      <c r="F26" s="2" t="s">
        <v>52</v>
      </c>
      <c r="G26" s="5">
        <v>0</v>
      </c>
      <c r="H26" s="4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2" t="e">
        <f>(G26*#REF!)+(H26*#REF!)+(I26*#REF!)+(J26*#REF!)+(K26*#REF!)+(L26*#REF!)+(M26*#REF!)+(O26*#REF!)+(P26*#REF!)+(Q26*#REF!)+(R26*#REF!)+(S26*#REF!)+(T26*#REF!)</f>
        <v>#REF!</v>
      </c>
      <c r="V26" s="4">
        <v>0</v>
      </c>
      <c r="W26" s="4">
        <v>0</v>
      </c>
      <c r="X26" s="2" t="s">
        <v>515</v>
      </c>
      <c r="Y26" s="2" t="s">
        <v>2368</v>
      </c>
    </row>
    <row r="27" spans="1:25" x14ac:dyDescent="0.25">
      <c r="A27" s="5">
        <v>26</v>
      </c>
      <c r="B27" s="3" t="s">
        <v>2182</v>
      </c>
      <c r="C27" s="3" t="s">
        <v>2183</v>
      </c>
      <c r="D27" s="3" t="s">
        <v>483</v>
      </c>
      <c r="E27" s="3" t="s">
        <v>51</v>
      </c>
      <c r="F27" s="3" t="s">
        <v>52</v>
      </c>
      <c r="G27" s="5">
        <v>0</v>
      </c>
      <c r="H27" s="5"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22" t="e">
        <f>(G27*#REF!)+(H27*#REF!)+(I27*#REF!)+(J27*#REF!)+(K27*#REF!)+(L27*#REF!)+(M27*#REF!)+(O27*#REF!)+(P27*#REF!)+(Q27*#REF!)+(R27*#REF!)+(S27*#REF!)+(T27*#REF!)</f>
        <v>#REF!</v>
      </c>
      <c r="V27" s="5">
        <v>0</v>
      </c>
      <c r="W27" s="5">
        <v>0</v>
      </c>
      <c r="X27" s="3" t="s">
        <v>1095</v>
      </c>
      <c r="Y27" s="3" t="s">
        <v>2184</v>
      </c>
    </row>
    <row r="28" spans="1:25" x14ac:dyDescent="0.25">
      <c r="A28" s="4">
        <v>27</v>
      </c>
      <c r="B28" s="2" t="s">
        <v>2032</v>
      </c>
      <c r="C28" s="2" t="s">
        <v>2033</v>
      </c>
      <c r="D28" s="2" t="s">
        <v>483</v>
      </c>
      <c r="E28" s="2" t="s">
        <v>51</v>
      </c>
      <c r="F28" s="2" t="s">
        <v>52</v>
      </c>
      <c r="G28" s="5">
        <v>0</v>
      </c>
      <c r="H28" s="4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2" t="e">
        <f>(G28*#REF!)+(H28*#REF!)+(I28*#REF!)+(J28*#REF!)+(K28*#REF!)+(L28*#REF!)+(M28*#REF!)+(O28*#REF!)+(P28*#REF!)+(Q28*#REF!)+(R28*#REF!)+(S28*#REF!)+(T28*#REF!)</f>
        <v>#REF!</v>
      </c>
      <c r="V28" s="4">
        <v>0</v>
      </c>
      <c r="W28" s="4">
        <v>0</v>
      </c>
      <c r="X28" s="2" t="s">
        <v>1095</v>
      </c>
      <c r="Y28" s="2" t="s">
        <v>2034</v>
      </c>
    </row>
    <row r="29" spans="1:25" x14ac:dyDescent="0.25">
      <c r="A29" s="5">
        <v>28</v>
      </c>
      <c r="B29" s="3" t="s">
        <v>2029</v>
      </c>
      <c r="C29" s="3" t="s">
        <v>2030</v>
      </c>
      <c r="D29" s="3" t="s">
        <v>483</v>
      </c>
      <c r="E29" s="3" t="s">
        <v>51</v>
      </c>
      <c r="F29" s="3" t="s">
        <v>52</v>
      </c>
      <c r="G29" s="5">
        <v>0</v>
      </c>
      <c r="H29" s="5"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22" t="e">
        <f>(G29*#REF!)+(H29*#REF!)+(I29*#REF!)+(J29*#REF!)+(K29*#REF!)+(L29*#REF!)+(M29*#REF!)+(O29*#REF!)+(P29*#REF!)+(Q29*#REF!)+(R29*#REF!)+(S29*#REF!)+(T29*#REF!)</f>
        <v>#REF!</v>
      </c>
      <c r="V29" s="5">
        <v>0</v>
      </c>
      <c r="W29" s="5">
        <v>0</v>
      </c>
      <c r="X29" s="3" t="s">
        <v>1095</v>
      </c>
      <c r="Y29" s="3" t="s">
        <v>2031</v>
      </c>
    </row>
    <row r="30" spans="1:25" x14ac:dyDescent="0.25">
      <c r="A30" s="4">
        <v>29</v>
      </c>
      <c r="B30" s="2" t="s">
        <v>2026</v>
      </c>
      <c r="C30" s="2" t="s">
        <v>2027</v>
      </c>
      <c r="D30" s="2" t="s">
        <v>483</v>
      </c>
      <c r="E30" s="2" t="s">
        <v>51</v>
      </c>
      <c r="F30" s="2" t="s">
        <v>52</v>
      </c>
      <c r="G30" s="5">
        <v>0</v>
      </c>
      <c r="H30" s="4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2" t="e">
        <f>(G30*#REF!)+(H30*#REF!)+(I30*#REF!)+(J30*#REF!)+(K30*#REF!)+(L30*#REF!)+(M30*#REF!)+(O30*#REF!)+(P30*#REF!)+(Q30*#REF!)+(R30*#REF!)+(S30*#REF!)+(T30*#REF!)</f>
        <v>#REF!</v>
      </c>
      <c r="V30" s="5">
        <v>0</v>
      </c>
      <c r="W30" s="5">
        <v>0</v>
      </c>
      <c r="X30" s="2" t="s">
        <v>1095</v>
      </c>
      <c r="Y30" s="2" t="s">
        <v>2028</v>
      </c>
    </row>
    <row r="31" spans="1:25" x14ac:dyDescent="0.25">
      <c r="A31" s="5">
        <v>30</v>
      </c>
      <c r="B31" s="3" t="s">
        <v>2023</v>
      </c>
      <c r="C31" s="3" t="s">
        <v>2024</v>
      </c>
      <c r="D31" s="3" t="s">
        <v>483</v>
      </c>
      <c r="E31" s="3" t="s">
        <v>47</v>
      </c>
      <c r="F31" s="3" t="s">
        <v>52</v>
      </c>
      <c r="G31" s="5">
        <v>0</v>
      </c>
      <c r="H31" s="5">
        <v>1</v>
      </c>
      <c r="I31" s="5"/>
      <c r="J31" s="5"/>
      <c r="K31" s="5"/>
      <c r="L31" s="5">
        <v>1</v>
      </c>
      <c r="M31" s="5"/>
      <c r="N31" s="5"/>
      <c r="O31" s="5">
        <v>2</v>
      </c>
      <c r="P31" s="5"/>
      <c r="Q31" s="5"/>
      <c r="R31" s="5"/>
      <c r="S31" s="5"/>
      <c r="T31" s="5"/>
      <c r="U31" s="22" t="e">
        <f>(G31*#REF!)+(H31*#REF!)+(I31*#REF!)+(J31*#REF!)+(K31*#REF!)+(L31*#REF!)+(M31*#REF!)+(O31*#REF!)+(P31*#REF!)+(Q31*#REF!)+(R31*#REF!)+(S31*#REF!)+(T31*#REF!)</f>
        <v>#REF!</v>
      </c>
      <c r="V31" s="4">
        <v>0</v>
      </c>
      <c r="W31" s="4">
        <v>1</v>
      </c>
      <c r="X31" s="3" t="s">
        <v>1809</v>
      </c>
      <c r="Y31" s="3" t="s">
        <v>2025</v>
      </c>
    </row>
    <row r="32" spans="1:25" x14ac:dyDescent="0.25">
      <c r="A32" s="4">
        <v>31</v>
      </c>
      <c r="B32" s="2" t="s">
        <v>1979</v>
      </c>
      <c r="C32" s="2" t="s">
        <v>1980</v>
      </c>
      <c r="D32" s="2" t="s">
        <v>483</v>
      </c>
      <c r="E32" s="2" t="s">
        <v>51</v>
      </c>
      <c r="F32" s="2" t="s">
        <v>52</v>
      </c>
      <c r="G32" s="5">
        <v>0</v>
      </c>
      <c r="H32" s="4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22" t="e">
        <f>(G32*#REF!)+(H32*#REF!)+(I32*#REF!)+(J32*#REF!)+(K32*#REF!)+(L32*#REF!)+(M32*#REF!)+(O32*#REF!)+(P32*#REF!)+(Q32*#REF!)+(R32*#REF!)+(S32*#REF!)+(T32*#REF!)</f>
        <v>#REF!</v>
      </c>
      <c r="V32" s="5">
        <v>0</v>
      </c>
      <c r="W32" s="5">
        <v>0</v>
      </c>
      <c r="X32" s="2" t="s">
        <v>484</v>
      </c>
      <c r="Y32" s="2" t="s">
        <v>1981</v>
      </c>
    </row>
    <row r="33" spans="1:25" x14ac:dyDescent="0.25">
      <c r="A33" s="5">
        <v>32</v>
      </c>
      <c r="B33" s="3" t="s">
        <v>1976</v>
      </c>
      <c r="C33" s="3" t="s">
        <v>1977</v>
      </c>
      <c r="D33" s="3" t="s">
        <v>483</v>
      </c>
      <c r="E33" s="3" t="s">
        <v>47</v>
      </c>
      <c r="F33" s="3" t="s">
        <v>52</v>
      </c>
      <c r="G33" s="5">
        <v>0</v>
      </c>
      <c r="H33" s="5">
        <v>1</v>
      </c>
      <c r="I33" s="5"/>
      <c r="J33" s="5"/>
      <c r="K33" s="5"/>
      <c r="L33" s="5">
        <v>1</v>
      </c>
      <c r="M33" s="5"/>
      <c r="N33" s="5"/>
      <c r="O33" s="5">
        <v>2</v>
      </c>
      <c r="P33" s="5"/>
      <c r="Q33" s="5"/>
      <c r="R33" s="5"/>
      <c r="S33" s="5"/>
      <c r="T33" s="5"/>
      <c r="U33" s="22" t="e">
        <f>(G33*#REF!)+(H33*#REF!)+(I33*#REF!)+(J33*#REF!)+(K33*#REF!)+(L33*#REF!)+(M33*#REF!)+(O33*#REF!)+(P33*#REF!)+(Q33*#REF!)+(R33*#REF!)+(S33*#REF!)+(T33*#REF!)</f>
        <v>#REF!</v>
      </c>
      <c r="V33" s="4">
        <v>0</v>
      </c>
      <c r="W33" s="4">
        <v>1</v>
      </c>
      <c r="X33" s="3" t="s">
        <v>484</v>
      </c>
      <c r="Y33" s="3" t="s">
        <v>1978</v>
      </c>
    </row>
    <row r="34" spans="1:25" x14ac:dyDescent="0.25">
      <c r="A34" s="4">
        <v>33</v>
      </c>
      <c r="B34" s="2" t="s">
        <v>1970</v>
      </c>
      <c r="C34" s="2" t="s">
        <v>1971</v>
      </c>
      <c r="D34" s="2" t="s">
        <v>483</v>
      </c>
      <c r="E34" s="2" t="s">
        <v>10</v>
      </c>
      <c r="F34" s="2" t="s">
        <v>52</v>
      </c>
      <c r="G34" s="5">
        <v>0</v>
      </c>
      <c r="H34" s="4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22" t="e">
        <f>(G34*#REF!)+(H34*#REF!)+(I34*#REF!)+(J34*#REF!)+(K34*#REF!)+(L34*#REF!)+(M34*#REF!)+(O34*#REF!)+(P34*#REF!)+(Q34*#REF!)+(R34*#REF!)+(S34*#REF!)+(T34*#REF!)</f>
        <v>#REF!</v>
      </c>
      <c r="V34" s="5">
        <v>0</v>
      </c>
      <c r="W34" s="5">
        <v>0</v>
      </c>
      <c r="X34" s="2" t="s">
        <v>484</v>
      </c>
      <c r="Y34" s="2" t="s">
        <v>1972</v>
      </c>
    </row>
    <row r="35" spans="1:25" x14ac:dyDescent="0.25">
      <c r="A35" s="5">
        <v>34</v>
      </c>
      <c r="B35" s="3" t="s">
        <v>1967</v>
      </c>
      <c r="C35" s="3" t="s">
        <v>1968</v>
      </c>
      <c r="D35" s="3" t="s">
        <v>483</v>
      </c>
      <c r="E35" s="3" t="s">
        <v>10</v>
      </c>
      <c r="F35" s="3" t="s">
        <v>52</v>
      </c>
      <c r="G35" s="5">
        <v>0</v>
      </c>
      <c r="H35" s="5">
        <v>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22" t="e">
        <f>(G35*#REF!)+(H35*#REF!)+(I35*#REF!)+(J35*#REF!)+(K35*#REF!)+(L35*#REF!)+(M35*#REF!)+(O35*#REF!)+(P35*#REF!)+(Q35*#REF!)+(R35*#REF!)+(S35*#REF!)+(T35*#REF!)</f>
        <v>#REF!</v>
      </c>
      <c r="V35" s="4">
        <v>0</v>
      </c>
      <c r="W35" s="4">
        <v>0</v>
      </c>
      <c r="X35" s="3" t="s">
        <v>484</v>
      </c>
      <c r="Y35" s="3" t="s">
        <v>1969</v>
      </c>
    </row>
    <row r="36" spans="1:25" x14ac:dyDescent="0.25">
      <c r="A36" s="4">
        <v>35</v>
      </c>
      <c r="B36" s="2" t="s">
        <v>1964</v>
      </c>
      <c r="C36" s="2" t="s">
        <v>1965</v>
      </c>
      <c r="D36" s="2" t="s">
        <v>483</v>
      </c>
      <c r="E36" s="2" t="s">
        <v>51</v>
      </c>
      <c r="F36" s="2" t="s">
        <v>52</v>
      </c>
      <c r="G36" s="5">
        <v>0</v>
      </c>
      <c r="H36" s="4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22" t="e">
        <f>(G36*#REF!)+(H36*#REF!)+(I36*#REF!)+(J36*#REF!)+(K36*#REF!)+(L36*#REF!)+(M36*#REF!)+(O36*#REF!)+(P36*#REF!)+(Q36*#REF!)+(R36*#REF!)+(S36*#REF!)+(T36*#REF!)</f>
        <v>#REF!</v>
      </c>
      <c r="V36" s="5">
        <v>0</v>
      </c>
      <c r="W36" s="5">
        <v>0</v>
      </c>
      <c r="X36" s="2" t="s">
        <v>1095</v>
      </c>
      <c r="Y36" s="2" t="s">
        <v>1966</v>
      </c>
    </row>
    <row r="37" spans="1:25" x14ac:dyDescent="0.25">
      <c r="A37" s="5">
        <v>36</v>
      </c>
      <c r="B37" s="3" t="s">
        <v>1961</v>
      </c>
      <c r="C37" s="3" t="s">
        <v>1962</v>
      </c>
      <c r="D37" s="3" t="s">
        <v>483</v>
      </c>
      <c r="E37" s="3" t="s">
        <v>10</v>
      </c>
      <c r="F37" s="3" t="s">
        <v>52</v>
      </c>
      <c r="G37" s="5">
        <v>0</v>
      </c>
      <c r="H37" s="5">
        <v>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22" t="e">
        <f>(G37*#REF!)+(H37*#REF!)+(I37*#REF!)+(J37*#REF!)+(K37*#REF!)+(L37*#REF!)+(M37*#REF!)+(O37*#REF!)+(P37*#REF!)+(Q37*#REF!)+(R37*#REF!)+(S37*#REF!)+(T37*#REF!)</f>
        <v>#REF!</v>
      </c>
      <c r="V37" s="4">
        <v>0</v>
      </c>
      <c r="W37" s="4">
        <v>0</v>
      </c>
      <c r="X37" s="3" t="s">
        <v>1095</v>
      </c>
      <c r="Y37" s="3" t="s">
        <v>1963</v>
      </c>
    </row>
    <row r="38" spans="1:25" x14ac:dyDescent="0.25">
      <c r="A38" s="4">
        <v>37</v>
      </c>
      <c r="B38" s="2" t="s">
        <v>1958</v>
      </c>
      <c r="C38" s="2" t="s">
        <v>1959</v>
      </c>
      <c r="D38" s="2" t="s">
        <v>483</v>
      </c>
      <c r="E38" s="2" t="s">
        <v>10</v>
      </c>
      <c r="F38" s="2" t="s">
        <v>52</v>
      </c>
      <c r="G38" s="5">
        <v>0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22" t="e">
        <f>(G38*#REF!)+(H38*#REF!)+(I38*#REF!)+(J38*#REF!)+(K38*#REF!)+(L38*#REF!)+(M38*#REF!)+(O38*#REF!)+(P38*#REF!)+(Q38*#REF!)+(R38*#REF!)+(S38*#REF!)+(T38*#REF!)</f>
        <v>#REF!</v>
      </c>
      <c r="V38" s="5">
        <v>0</v>
      </c>
      <c r="W38" s="5">
        <v>0</v>
      </c>
      <c r="X38" s="2" t="s">
        <v>1095</v>
      </c>
      <c r="Y38" s="2" t="s">
        <v>1960</v>
      </c>
    </row>
    <row r="39" spans="1:25" x14ac:dyDescent="0.25">
      <c r="A39" s="5">
        <v>38</v>
      </c>
      <c r="B39" s="3" t="s">
        <v>1955</v>
      </c>
      <c r="C39" s="3" t="s">
        <v>1956</v>
      </c>
      <c r="D39" s="3" t="s">
        <v>483</v>
      </c>
      <c r="E39" s="3" t="s">
        <v>10</v>
      </c>
      <c r="F39" s="3" t="s">
        <v>52</v>
      </c>
      <c r="G39" s="5">
        <v>0</v>
      </c>
      <c r="H39" s="5">
        <v>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22" t="e">
        <f>(G39*#REF!)+(H39*#REF!)+(I39*#REF!)+(J39*#REF!)+(K39*#REF!)+(L39*#REF!)+(M39*#REF!)+(O39*#REF!)+(P39*#REF!)+(Q39*#REF!)+(R39*#REF!)+(S39*#REF!)+(T39*#REF!)</f>
        <v>#REF!</v>
      </c>
      <c r="V39" s="5">
        <v>0</v>
      </c>
      <c r="W39" s="5">
        <v>0</v>
      </c>
      <c r="X39" s="3" t="s">
        <v>1095</v>
      </c>
      <c r="Y39" s="3" t="s">
        <v>1957</v>
      </c>
    </row>
    <row r="40" spans="1:25" x14ac:dyDescent="0.25">
      <c r="A40" s="4">
        <v>39</v>
      </c>
      <c r="B40" s="2" t="s">
        <v>1952</v>
      </c>
      <c r="C40" s="2" t="s">
        <v>1953</v>
      </c>
      <c r="D40" s="2" t="s">
        <v>483</v>
      </c>
      <c r="E40" s="2" t="s">
        <v>10</v>
      </c>
      <c r="F40" s="2" t="s">
        <v>52</v>
      </c>
      <c r="G40" s="5">
        <v>0</v>
      </c>
      <c r="H40" s="4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22" t="e">
        <f>(G40*#REF!)+(H40*#REF!)+(I40*#REF!)+(J40*#REF!)+(K40*#REF!)+(L40*#REF!)+(M40*#REF!)+(O40*#REF!)+(P40*#REF!)+(Q40*#REF!)+(R40*#REF!)+(S40*#REF!)+(T40*#REF!)</f>
        <v>#REF!</v>
      </c>
      <c r="V40" s="4">
        <v>0</v>
      </c>
      <c r="W40" s="4">
        <v>0</v>
      </c>
      <c r="X40" s="2" t="s">
        <v>1095</v>
      </c>
      <c r="Y40" s="2" t="s">
        <v>1954</v>
      </c>
    </row>
    <row r="41" spans="1:25" x14ac:dyDescent="0.25">
      <c r="A41" s="5">
        <v>40</v>
      </c>
      <c r="B41" s="3" t="s">
        <v>1949</v>
      </c>
      <c r="C41" s="3" t="s">
        <v>1950</v>
      </c>
      <c r="D41" s="3" t="s">
        <v>483</v>
      </c>
      <c r="E41" s="3" t="s">
        <v>10</v>
      </c>
      <c r="F41" s="3" t="s">
        <v>52</v>
      </c>
      <c r="G41" s="5">
        <v>0</v>
      </c>
      <c r="H41" s="5"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22" t="e">
        <f>(G41*#REF!)+(H41*#REF!)+(I41*#REF!)+(J41*#REF!)+(K41*#REF!)+(L41*#REF!)+(M41*#REF!)+(O41*#REF!)+(P41*#REF!)+(Q41*#REF!)+(R41*#REF!)+(S41*#REF!)+(T41*#REF!)</f>
        <v>#REF!</v>
      </c>
      <c r="V41" s="5">
        <v>0</v>
      </c>
      <c r="W41" s="5">
        <v>0</v>
      </c>
      <c r="X41" s="3" t="s">
        <v>1095</v>
      </c>
      <c r="Y41" s="3" t="s">
        <v>1951</v>
      </c>
    </row>
    <row r="42" spans="1:25" x14ac:dyDescent="0.25">
      <c r="A42" s="4">
        <v>41</v>
      </c>
      <c r="B42" s="2" t="s">
        <v>1946</v>
      </c>
      <c r="C42" s="2" t="s">
        <v>1947</v>
      </c>
      <c r="D42" s="2" t="s">
        <v>483</v>
      </c>
      <c r="E42" s="2" t="s">
        <v>10</v>
      </c>
      <c r="F42" s="2" t="s">
        <v>52</v>
      </c>
      <c r="G42" s="5">
        <v>0</v>
      </c>
      <c r="H42" s="4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22" t="e">
        <f>(G42*#REF!)+(H42*#REF!)+(I42*#REF!)+(J42*#REF!)+(K42*#REF!)+(L42*#REF!)+(M42*#REF!)+(O42*#REF!)+(P42*#REF!)+(Q42*#REF!)+(R42*#REF!)+(S42*#REF!)+(T42*#REF!)</f>
        <v>#REF!</v>
      </c>
      <c r="V42" s="4">
        <v>0</v>
      </c>
      <c r="W42" s="4">
        <v>0</v>
      </c>
      <c r="X42" s="2" t="s">
        <v>1095</v>
      </c>
      <c r="Y42" s="2" t="s">
        <v>1948</v>
      </c>
    </row>
    <row r="43" spans="1:25" x14ac:dyDescent="0.25">
      <c r="A43" s="5">
        <v>42</v>
      </c>
      <c r="B43" s="3" t="s">
        <v>1943</v>
      </c>
      <c r="C43" s="3" t="s">
        <v>1944</v>
      </c>
      <c r="D43" s="3" t="s">
        <v>483</v>
      </c>
      <c r="E43" s="3" t="s">
        <v>10</v>
      </c>
      <c r="F43" s="3" t="s">
        <v>52</v>
      </c>
      <c r="G43" s="5">
        <v>0</v>
      </c>
      <c r="H43" s="5"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22" t="e">
        <f>(G43*#REF!)+(H43*#REF!)+(I43*#REF!)+(J43*#REF!)+(K43*#REF!)+(L43*#REF!)+(M43*#REF!)+(O43*#REF!)+(P43*#REF!)+(Q43*#REF!)+(R43*#REF!)+(S43*#REF!)+(T43*#REF!)</f>
        <v>#REF!</v>
      </c>
      <c r="V43" s="5">
        <v>0</v>
      </c>
      <c r="W43" s="5">
        <v>0</v>
      </c>
      <c r="X43" s="3" t="s">
        <v>1095</v>
      </c>
      <c r="Y43" s="3" t="s">
        <v>1945</v>
      </c>
    </row>
    <row r="44" spans="1:25" x14ac:dyDescent="0.25">
      <c r="A44" s="4">
        <v>43</v>
      </c>
      <c r="B44" s="2" t="s">
        <v>1940</v>
      </c>
      <c r="C44" s="2" t="s">
        <v>1941</v>
      </c>
      <c r="D44" s="2" t="s">
        <v>483</v>
      </c>
      <c r="E44" s="2" t="s">
        <v>10</v>
      </c>
      <c r="F44" s="2" t="s">
        <v>52</v>
      </c>
      <c r="G44" s="5">
        <v>0</v>
      </c>
      <c r="H44" s="4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22" t="e">
        <f>(G44*#REF!)+(H44*#REF!)+(I44*#REF!)+(J44*#REF!)+(K44*#REF!)+(L44*#REF!)+(M44*#REF!)+(O44*#REF!)+(P44*#REF!)+(Q44*#REF!)+(R44*#REF!)+(S44*#REF!)+(T44*#REF!)</f>
        <v>#REF!</v>
      </c>
      <c r="V44" s="4">
        <v>0</v>
      </c>
      <c r="W44" s="4">
        <v>0</v>
      </c>
      <c r="X44" s="2" t="s">
        <v>1095</v>
      </c>
      <c r="Y44" s="2" t="s">
        <v>1942</v>
      </c>
    </row>
    <row r="45" spans="1:25" x14ac:dyDescent="0.25">
      <c r="A45" s="5">
        <v>44</v>
      </c>
      <c r="B45" s="3" t="s">
        <v>1937</v>
      </c>
      <c r="C45" s="3" t="s">
        <v>1938</v>
      </c>
      <c r="D45" s="3" t="s">
        <v>483</v>
      </c>
      <c r="E45" s="3" t="s">
        <v>10</v>
      </c>
      <c r="F45" s="3" t="s">
        <v>52</v>
      </c>
      <c r="G45" s="5">
        <v>0</v>
      </c>
      <c r="H45" s="5"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22" t="e">
        <f>(G45*#REF!)+(H45*#REF!)+(I45*#REF!)+(J45*#REF!)+(K45*#REF!)+(L45*#REF!)+(M45*#REF!)+(O45*#REF!)+(P45*#REF!)+(Q45*#REF!)+(R45*#REF!)+(S45*#REF!)+(T45*#REF!)</f>
        <v>#REF!</v>
      </c>
      <c r="V45" s="5">
        <v>0</v>
      </c>
      <c r="W45" s="5">
        <v>0</v>
      </c>
      <c r="X45" s="3" t="s">
        <v>1095</v>
      </c>
      <c r="Y45" s="3" t="s">
        <v>1939</v>
      </c>
    </row>
    <row r="46" spans="1:25" x14ac:dyDescent="0.25">
      <c r="A46" s="4">
        <v>45</v>
      </c>
      <c r="B46" s="2" t="s">
        <v>1934</v>
      </c>
      <c r="C46" s="2" t="s">
        <v>1935</v>
      </c>
      <c r="D46" s="2" t="s">
        <v>483</v>
      </c>
      <c r="E46" s="2" t="s">
        <v>10</v>
      </c>
      <c r="F46" s="2" t="s">
        <v>52</v>
      </c>
      <c r="G46" s="5">
        <v>0</v>
      </c>
      <c r="H46" s="4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22" t="e">
        <f>(G46*#REF!)+(H46*#REF!)+(I46*#REF!)+(J46*#REF!)+(K46*#REF!)+(L46*#REF!)+(M46*#REF!)+(O46*#REF!)+(P46*#REF!)+(Q46*#REF!)+(R46*#REF!)+(S46*#REF!)+(T46*#REF!)</f>
        <v>#REF!</v>
      </c>
      <c r="V46" s="4">
        <v>0</v>
      </c>
      <c r="W46" s="4">
        <v>0</v>
      </c>
      <c r="X46" s="2" t="s">
        <v>1095</v>
      </c>
      <c r="Y46" s="2" t="s">
        <v>1936</v>
      </c>
    </row>
    <row r="47" spans="1:25" x14ac:dyDescent="0.25">
      <c r="A47" s="5">
        <v>46</v>
      </c>
      <c r="B47" s="3" t="s">
        <v>1931</v>
      </c>
      <c r="C47" s="3" t="s">
        <v>1932</v>
      </c>
      <c r="D47" s="3" t="s">
        <v>483</v>
      </c>
      <c r="E47" s="3" t="s">
        <v>10</v>
      </c>
      <c r="F47" s="3" t="s">
        <v>52</v>
      </c>
      <c r="G47" s="5">
        <v>0</v>
      </c>
      <c r="H47" s="5">
        <v>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22" t="e">
        <f>(G47*#REF!)+(H47*#REF!)+(I47*#REF!)+(J47*#REF!)+(K47*#REF!)+(L47*#REF!)+(M47*#REF!)+(O47*#REF!)+(P47*#REF!)+(Q47*#REF!)+(R47*#REF!)+(S47*#REF!)+(T47*#REF!)</f>
        <v>#REF!</v>
      </c>
      <c r="V47" s="5">
        <v>0</v>
      </c>
      <c r="W47" s="5">
        <v>0</v>
      </c>
      <c r="X47" s="3" t="s">
        <v>1095</v>
      </c>
      <c r="Y47" s="3" t="s">
        <v>1933</v>
      </c>
    </row>
    <row r="48" spans="1:25" x14ac:dyDescent="0.25">
      <c r="A48" s="4">
        <v>47</v>
      </c>
      <c r="B48" s="2" t="s">
        <v>1928</v>
      </c>
      <c r="C48" s="2" t="s">
        <v>1929</v>
      </c>
      <c r="D48" s="2" t="s">
        <v>483</v>
      </c>
      <c r="E48" s="2" t="s">
        <v>10</v>
      </c>
      <c r="F48" s="2" t="s">
        <v>52</v>
      </c>
      <c r="G48" s="5">
        <v>0</v>
      </c>
      <c r="H48" s="4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22" t="e">
        <f>(G48*#REF!)+(H48*#REF!)+(I48*#REF!)+(J48*#REF!)+(K48*#REF!)+(L48*#REF!)+(M48*#REF!)+(O48*#REF!)+(P48*#REF!)+(Q48*#REF!)+(R48*#REF!)+(S48*#REF!)+(T48*#REF!)</f>
        <v>#REF!</v>
      </c>
      <c r="V48" s="5">
        <v>0</v>
      </c>
      <c r="W48" s="5">
        <v>0</v>
      </c>
      <c r="X48" s="2" t="s">
        <v>1095</v>
      </c>
      <c r="Y48" s="2" t="s">
        <v>1930</v>
      </c>
    </row>
    <row r="49" spans="1:25" x14ac:dyDescent="0.25">
      <c r="A49" s="5">
        <v>48</v>
      </c>
      <c r="B49" s="3" t="s">
        <v>1925</v>
      </c>
      <c r="C49" s="3" t="s">
        <v>1926</v>
      </c>
      <c r="D49" s="3" t="s">
        <v>483</v>
      </c>
      <c r="E49" s="3" t="s">
        <v>51</v>
      </c>
      <c r="F49" s="3" t="s">
        <v>52</v>
      </c>
      <c r="G49" s="5">
        <v>0</v>
      </c>
      <c r="H49" s="5">
        <v>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22" t="e">
        <f>(G49*#REF!)+(H49*#REF!)+(I49*#REF!)+(J49*#REF!)+(K49*#REF!)+(L49*#REF!)+(M49*#REF!)+(O49*#REF!)+(P49*#REF!)+(Q49*#REF!)+(R49*#REF!)+(S49*#REF!)+(T49*#REF!)</f>
        <v>#REF!</v>
      </c>
      <c r="V49" s="4">
        <v>0</v>
      </c>
      <c r="W49" s="4">
        <v>0</v>
      </c>
      <c r="X49" s="3" t="s">
        <v>1095</v>
      </c>
      <c r="Y49" s="3" t="s">
        <v>1927</v>
      </c>
    </row>
    <row r="50" spans="1:25" x14ac:dyDescent="0.25">
      <c r="A50" s="4">
        <v>49</v>
      </c>
      <c r="B50" s="2" t="s">
        <v>1922</v>
      </c>
      <c r="C50" s="2" t="s">
        <v>1923</v>
      </c>
      <c r="D50" s="2" t="s">
        <v>483</v>
      </c>
      <c r="E50" s="2" t="s">
        <v>51</v>
      </c>
      <c r="F50" s="2" t="s">
        <v>52</v>
      </c>
      <c r="G50" s="5">
        <v>0</v>
      </c>
      <c r="H50" s="4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22" t="e">
        <f>(G50*#REF!)+(H50*#REF!)+(I50*#REF!)+(J50*#REF!)+(K50*#REF!)+(L50*#REF!)+(M50*#REF!)+(O50*#REF!)+(P50*#REF!)+(Q50*#REF!)+(R50*#REF!)+(S50*#REF!)+(T50*#REF!)</f>
        <v>#REF!</v>
      </c>
      <c r="V50" s="5">
        <v>0</v>
      </c>
      <c r="W50" s="5">
        <v>0</v>
      </c>
      <c r="X50" s="2" t="s">
        <v>1095</v>
      </c>
      <c r="Y50" s="2" t="s">
        <v>1924</v>
      </c>
    </row>
    <row r="51" spans="1:25" x14ac:dyDescent="0.25">
      <c r="A51" s="5">
        <v>50</v>
      </c>
      <c r="B51" s="3" t="s">
        <v>1916</v>
      </c>
      <c r="C51" s="3" t="s">
        <v>1917</v>
      </c>
      <c r="D51" s="3" t="s">
        <v>483</v>
      </c>
      <c r="E51" s="3" t="s">
        <v>10</v>
      </c>
      <c r="F51" s="3" t="s">
        <v>52</v>
      </c>
      <c r="G51" s="5">
        <v>0</v>
      </c>
      <c r="H51" s="5">
        <v>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22" t="e">
        <f>(G51*#REF!)+(H51*#REF!)+(I51*#REF!)+(J51*#REF!)+(K51*#REF!)+(L51*#REF!)+(M51*#REF!)+(O51*#REF!)+(P51*#REF!)+(Q51*#REF!)+(R51*#REF!)+(S51*#REF!)+(T51*#REF!)</f>
        <v>#REF!</v>
      </c>
      <c r="V51" s="4">
        <v>0</v>
      </c>
      <c r="W51" s="4">
        <v>0</v>
      </c>
      <c r="X51" s="3" t="s">
        <v>1095</v>
      </c>
      <c r="Y51" s="3" t="s">
        <v>1918</v>
      </c>
    </row>
    <row r="52" spans="1:25" x14ac:dyDescent="0.25">
      <c r="A52" s="4">
        <v>51</v>
      </c>
      <c r="B52" s="2" t="s">
        <v>1913</v>
      </c>
      <c r="C52" s="2" t="s">
        <v>1914</v>
      </c>
      <c r="D52" s="2" t="s">
        <v>483</v>
      </c>
      <c r="E52" s="2" t="s">
        <v>10</v>
      </c>
      <c r="F52" s="2" t="s">
        <v>52</v>
      </c>
      <c r="G52" s="5">
        <v>0</v>
      </c>
      <c r="H52" s="4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22" t="e">
        <f>(G52*#REF!)+(H52*#REF!)+(I52*#REF!)+(J52*#REF!)+(K52*#REF!)+(L52*#REF!)+(M52*#REF!)+(O52*#REF!)+(P52*#REF!)+(Q52*#REF!)+(R52*#REF!)+(S52*#REF!)+(T52*#REF!)</f>
        <v>#REF!</v>
      </c>
      <c r="V52" s="5">
        <v>0</v>
      </c>
      <c r="W52" s="5">
        <v>0</v>
      </c>
      <c r="X52" s="2" t="s">
        <v>1095</v>
      </c>
      <c r="Y52" s="2" t="s">
        <v>1915</v>
      </c>
    </row>
    <row r="53" spans="1:25" x14ac:dyDescent="0.25">
      <c r="A53" s="5">
        <v>52</v>
      </c>
      <c r="B53" s="3" t="s">
        <v>1910</v>
      </c>
      <c r="C53" s="3" t="s">
        <v>1911</v>
      </c>
      <c r="D53" s="3" t="s">
        <v>483</v>
      </c>
      <c r="E53" s="3" t="s">
        <v>51</v>
      </c>
      <c r="F53" s="3" t="s">
        <v>52</v>
      </c>
      <c r="G53" s="5">
        <v>1</v>
      </c>
      <c r="H53" s="5">
        <v>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22" t="e">
        <f>(G53*#REF!)+(H53*#REF!)+(I53*#REF!)+(J53*#REF!)+(K53*#REF!)+(L53*#REF!)+(M53*#REF!)+(O53*#REF!)+(P53*#REF!)+(Q53*#REF!)+(R53*#REF!)+(S53*#REF!)+(T53*#REF!)</f>
        <v>#REF!</v>
      </c>
      <c r="V53" s="4">
        <v>0</v>
      </c>
      <c r="W53" s="4">
        <v>1</v>
      </c>
      <c r="X53" s="3" t="s">
        <v>1095</v>
      </c>
      <c r="Y53" s="3" t="s">
        <v>1912</v>
      </c>
    </row>
    <row r="54" spans="1:25" x14ac:dyDescent="0.25">
      <c r="A54" s="4">
        <v>53</v>
      </c>
      <c r="B54" s="2" t="s">
        <v>1907</v>
      </c>
      <c r="C54" s="2" t="s">
        <v>1908</v>
      </c>
      <c r="D54" s="2" t="s">
        <v>483</v>
      </c>
      <c r="E54" s="2" t="s">
        <v>51</v>
      </c>
      <c r="F54" s="2" t="s">
        <v>52</v>
      </c>
      <c r="G54" s="5">
        <v>0</v>
      </c>
      <c r="H54" s="4"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22" t="e">
        <f>(G54*#REF!)+(H54*#REF!)+(I54*#REF!)+(J54*#REF!)+(K54*#REF!)+(L54*#REF!)+(M54*#REF!)+(O54*#REF!)+(P54*#REF!)+(Q54*#REF!)+(R54*#REF!)+(S54*#REF!)+(T54*#REF!)</f>
        <v>#REF!</v>
      </c>
      <c r="V54" s="5">
        <v>0</v>
      </c>
      <c r="W54" s="5">
        <v>0</v>
      </c>
      <c r="X54" s="2" t="s">
        <v>1095</v>
      </c>
      <c r="Y54" s="2" t="s">
        <v>1909</v>
      </c>
    </row>
    <row r="55" spans="1:25" x14ac:dyDescent="0.25">
      <c r="A55" s="5">
        <v>54</v>
      </c>
      <c r="B55" s="3" t="s">
        <v>1904</v>
      </c>
      <c r="C55" s="3" t="s">
        <v>1905</v>
      </c>
      <c r="D55" s="3" t="s">
        <v>483</v>
      </c>
      <c r="E55" s="3" t="s">
        <v>51</v>
      </c>
      <c r="F55" s="3" t="s">
        <v>52</v>
      </c>
      <c r="G55" s="5">
        <v>0</v>
      </c>
      <c r="H55" s="5">
        <v>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22" t="e">
        <f>(G55*#REF!)+(H55*#REF!)+(I55*#REF!)+(J55*#REF!)+(K55*#REF!)+(L55*#REF!)+(M55*#REF!)+(O55*#REF!)+(P55*#REF!)+(Q55*#REF!)+(R55*#REF!)+(S55*#REF!)+(T55*#REF!)</f>
        <v>#REF!</v>
      </c>
      <c r="V55" s="4">
        <v>0</v>
      </c>
      <c r="W55" s="4">
        <v>0</v>
      </c>
      <c r="X55" s="3" t="s">
        <v>1095</v>
      </c>
      <c r="Y55" s="3" t="s">
        <v>1906</v>
      </c>
    </row>
    <row r="56" spans="1:25" x14ac:dyDescent="0.25">
      <c r="A56" s="4">
        <v>55</v>
      </c>
      <c r="B56" s="2" t="s">
        <v>1889</v>
      </c>
      <c r="C56" s="2" t="s">
        <v>1890</v>
      </c>
      <c r="D56" s="2" t="s">
        <v>483</v>
      </c>
      <c r="E56" s="2" t="s">
        <v>51</v>
      </c>
      <c r="F56" s="2" t="s">
        <v>52</v>
      </c>
      <c r="G56" s="5">
        <v>0</v>
      </c>
      <c r="H56" s="4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22" t="e">
        <f>(G56*#REF!)+(H56*#REF!)+(I56*#REF!)+(J56*#REF!)+(K56*#REF!)+(L56*#REF!)+(M56*#REF!)+(O56*#REF!)+(P56*#REF!)+(Q56*#REF!)+(R56*#REF!)+(S56*#REF!)+(T56*#REF!)</f>
        <v>#REF!</v>
      </c>
      <c r="V56" s="5">
        <v>0</v>
      </c>
      <c r="W56" s="5">
        <v>0</v>
      </c>
      <c r="X56" s="2" t="s">
        <v>1809</v>
      </c>
      <c r="Y56" s="2" t="s">
        <v>1891</v>
      </c>
    </row>
    <row r="57" spans="1:25" x14ac:dyDescent="0.25">
      <c r="A57" s="5">
        <v>56</v>
      </c>
      <c r="B57" s="3" t="s">
        <v>1886</v>
      </c>
      <c r="C57" s="3" t="s">
        <v>1887</v>
      </c>
      <c r="D57" s="3" t="s">
        <v>483</v>
      </c>
      <c r="E57" s="3" t="s">
        <v>10</v>
      </c>
      <c r="F57" s="3" t="s">
        <v>52</v>
      </c>
      <c r="G57" s="5">
        <v>0</v>
      </c>
      <c r="H57" s="5">
        <v>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22" t="e">
        <f>(G57*#REF!)+(H57*#REF!)+(I57*#REF!)+(J57*#REF!)+(K57*#REF!)+(L57*#REF!)+(M57*#REF!)+(O57*#REF!)+(P57*#REF!)+(Q57*#REF!)+(R57*#REF!)+(S57*#REF!)+(T57*#REF!)</f>
        <v>#REF!</v>
      </c>
      <c r="V57" s="5">
        <v>0</v>
      </c>
      <c r="W57" s="5">
        <v>0</v>
      </c>
      <c r="X57" s="3" t="s">
        <v>1809</v>
      </c>
      <c r="Y57" s="3" t="s">
        <v>1888</v>
      </c>
    </row>
    <row r="58" spans="1:25" x14ac:dyDescent="0.25">
      <c r="A58" s="4">
        <v>57</v>
      </c>
      <c r="B58" s="2" t="s">
        <v>1883</v>
      </c>
      <c r="C58" s="2" t="s">
        <v>1884</v>
      </c>
      <c r="D58" s="2" t="s">
        <v>483</v>
      </c>
      <c r="E58" s="2" t="s">
        <v>10</v>
      </c>
      <c r="F58" s="2" t="s">
        <v>52</v>
      </c>
      <c r="G58" s="5">
        <v>0</v>
      </c>
      <c r="H58" s="4"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22" t="e">
        <f>(G58*#REF!)+(H58*#REF!)+(I58*#REF!)+(J58*#REF!)+(K58*#REF!)+(L58*#REF!)+(M58*#REF!)+(O58*#REF!)+(P58*#REF!)+(Q58*#REF!)+(R58*#REF!)+(S58*#REF!)+(T58*#REF!)</f>
        <v>#REF!</v>
      </c>
      <c r="V58" s="4">
        <v>0</v>
      </c>
      <c r="W58" s="4">
        <v>0</v>
      </c>
      <c r="X58" s="2" t="s">
        <v>1809</v>
      </c>
      <c r="Y58" s="2" t="s">
        <v>1885</v>
      </c>
    </row>
    <row r="59" spans="1:25" x14ac:dyDescent="0.25">
      <c r="A59" s="5">
        <v>58</v>
      </c>
      <c r="B59" s="3" t="s">
        <v>1874</v>
      </c>
      <c r="C59" s="3" t="s">
        <v>1875</v>
      </c>
      <c r="D59" s="3" t="s">
        <v>483</v>
      </c>
      <c r="E59" s="3" t="s">
        <v>47</v>
      </c>
      <c r="F59" s="3" t="s">
        <v>52</v>
      </c>
      <c r="G59" s="5">
        <v>0</v>
      </c>
      <c r="H59" s="5">
        <v>1</v>
      </c>
      <c r="I59" s="5"/>
      <c r="J59" s="5"/>
      <c r="K59" s="5"/>
      <c r="L59" s="5">
        <v>1</v>
      </c>
      <c r="M59" s="5"/>
      <c r="N59" s="5"/>
      <c r="O59" s="5">
        <v>2</v>
      </c>
      <c r="P59" s="5"/>
      <c r="Q59" s="5"/>
      <c r="R59" s="5"/>
      <c r="S59" s="5"/>
      <c r="T59" s="5"/>
      <c r="U59" s="22" t="e">
        <f>(G59*#REF!)+(H59*#REF!)+(I59*#REF!)+(J59*#REF!)+(K59*#REF!)+(L59*#REF!)+(M59*#REF!)+(O59*#REF!)+(P59*#REF!)+(Q59*#REF!)+(R59*#REF!)+(S59*#REF!)+(T59*#REF!)</f>
        <v>#REF!</v>
      </c>
      <c r="V59" s="5">
        <v>0</v>
      </c>
      <c r="W59" s="5">
        <v>1</v>
      </c>
      <c r="X59" s="3" t="s">
        <v>1809</v>
      </c>
      <c r="Y59" s="3" t="s">
        <v>1876</v>
      </c>
    </row>
    <row r="60" spans="1:25" x14ac:dyDescent="0.25">
      <c r="A60" s="4">
        <v>59</v>
      </c>
      <c r="B60" s="2" t="s">
        <v>1865</v>
      </c>
      <c r="C60" s="2" t="s">
        <v>1866</v>
      </c>
      <c r="D60" s="2" t="s">
        <v>483</v>
      </c>
      <c r="E60" s="2" t="s">
        <v>10</v>
      </c>
      <c r="F60" s="2" t="s">
        <v>52</v>
      </c>
      <c r="G60" s="5">
        <v>1</v>
      </c>
      <c r="H60" s="4"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22" t="e">
        <f>(G60*#REF!)+(H60*#REF!)+(I60*#REF!)+(J60*#REF!)+(K60*#REF!)+(L60*#REF!)+(M60*#REF!)+(O60*#REF!)+(P60*#REF!)+(Q60*#REF!)+(R60*#REF!)+(S60*#REF!)+(T60*#REF!)</f>
        <v>#REF!</v>
      </c>
      <c r="V60" s="4">
        <v>0</v>
      </c>
      <c r="W60" s="4">
        <v>1</v>
      </c>
      <c r="X60" s="2" t="s">
        <v>1809</v>
      </c>
      <c r="Y60" s="2" t="s">
        <v>1867</v>
      </c>
    </row>
    <row r="61" spans="1:25" x14ac:dyDescent="0.25">
      <c r="A61" s="5">
        <v>60</v>
      </c>
      <c r="B61" s="3" t="s">
        <v>1862</v>
      </c>
      <c r="C61" s="3" t="s">
        <v>1863</v>
      </c>
      <c r="D61" s="3" t="s">
        <v>483</v>
      </c>
      <c r="E61" s="3" t="s">
        <v>34</v>
      </c>
      <c r="F61" s="3" t="s">
        <v>52</v>
      </c>
      <c r="G61" s="5">
        <v>0</v>
      </c>
      <c r="H61" s="5">
        <v>1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22" t="e">
        <f>(G61*#REF!)+(H61*#REF!)+(I61*#REF!)+(J61*#REF!)+(K61*#REF!)+(L61*#REF!)+(M61*#REF!)+(O61*#REF!)+(P61*#REF!)+(Q61*#REF!)+(R61*#REF!)+(S61*#REF!)+(T61*#REF!)</f>
        <v>#REF!</v>
      </c>
      <c r="V61" s="5">
        <v>0</v>
      </c>
      <c r="W61" s="5">
        <v>1</v>
      </c>
      <c r="X61" s="3" t="s">
        <v>1809</v>
      </c>
      <c r="Y61" s="3" t="s">
        <v>1864</v>
      </c>
    </row>
    <row r="62" spans="1:25" x14ac:dyDescent="0.25">
      <c r="A62" s="4">
        <v>61</v>
      </c>
      <c r="B62" s="2" t="s">
        <v>1859</v>
      </c>
      <c r="C62" s="2" t="s">
        <v>1860</v>
      </c>
      <c r="D62" s="2" t="s">
        <v>483</v>
      </c>
      <c r="E62" s="2" t="s">
        <v>51</v>
      </c>
      <c r="F62" s="2" t="s">
        <v>52</v>
      </c>
      <c r="G62" s="5">
        <v>0</v>
      </c>
      <c r="H62" s="4"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22" t="e">
        <f>(G62*#REF!)+(H62*#REF!)+(I62*#REF!)+(J62*#REF!)+(K62*#REF!)+(L62*#REF!)+(M62*#REF!)+(O62*#REF!)+(P62*#REF!)+(Q62*#REF!)+(R62*#REF!)+(S62*#REF!)+(T62*#REF!)</f>
        <v>#REF!</v>
      </c>
      <c r="V62" s="4">
        <v>0</v>
      </c>
      <c r="W62" s="4">
        <v>0</v>
      </c>
      <c r="X62" s="2" t="s">
        <v>1809</v>
      </c>
      <c r="Y62" s="2" t="s">
        <v>1861</v>
      </c>
    </row>
    <row r="63" spans="1:25" x14ac:dyDescent="0.25">
      <c r="A63" s="5">
        <v>62</v>
      </c>
      <c r="B63" s="3" t="s">
        <v>1853</v>
      </c>
      <c r="C63" s="3" t="s">
        <v>1854</v>
      </c>
      <c r="D63" s="3" t="s">
        <v>483</v>
      </c>
      <c r="E63" s="3" t="s">
        <v>51</v>
      </c>
      <c r="F63" s="3" t="s">
        <v>52</v>
      </c>
      <c r="G63" s="5">
        <v>0</v>
      </c>
      <c r="H63" s="5">
        <v>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22" t="e">
        <f>(G63*#REF!)+(H63*#REF!)+(I63*#REF!)+(J63*#REF!)+(K63*#REF!)+(L63*#REF!)+(M63*#REF!)+(O63*#REF!)+(P63*#REF!)+(Q63*#REF!)+(R63*#REF!)+(S63*#REF!)+(T63*#REF!)</f>
        <v>#REF!</v>
      </c>
      <c r="V63" s="5">
        <v>0</v>
      </c>
      <c r="W63" s="5">
        <v>0</v>
      </c>
      <c r="X63" s="3" t="s">
        <v>1809</v>
      </c>
      <c r="Y63" s="3" t="s">
        <v>1855</v>
      </c>
    </row>
    <row r="64" spans="1:25" x14ac:dyDescent="0.25">
      <c r="A64" s="4">
        <v>63</v>
      </c>
      <c r="B64" s="2" t="s">
        <v>1850</v>
      </c>
      <c r="C64" s="2" t="s">
        <v>1851</v>
      </c>
      <c r="D64" s="2" t="s">
        <v>483</v>
      </c>
      <c r="E64" s="2" t="s">
        <v>47</v>
      </c>
      <c r="F64" s="2" t="s">
        <v>52</v>
      </c>
      <c r="G64" s="5">
        <v>0</v>
      </c>
      <c r="H64" s="4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22" t="e">
        <f>(G64*#REF!)+(H64*#REF!)+(I64*#REF!)+(J64*#REF!)+(K64*#REF!)+(L64*#REF!)+(M64*#REF!)+(O64*#REF!)+(P64*#REF!)+(Q64*#REF!)+(R64*#REF!)+(S64*#REF!)+(T64*#REF!)</f>
        <v>#REF!</v>
      </c>
      <c r="V64" s="4">
        <v>0</v>
      </c>
      <c r="W64" s="4">
        <v>1</v>
      </c>
      <c r="X64" s="2" t="s">
        <v>1809</v>
      </c>
      <c r="Y64" s="2" t="s">
        <v>1852</v>
      </c>
    </row>
    <row r="65" spans="1:25" x14ac:dyDescent="0.25">
      <c r="A65" s="5">
        <v>64</v>
      </c>
      <c r="B65" s="3" t="s">
        <v>1847</v>
      </c>
      <c r="C65" s="3" t="s">
        <v>1848</v>
      </c>
      <c r="D65" s="3" t="s">
        <v>483</v>
      </c>
      <c r="E65" s="3" t="s">
        <v>51</v>
      </c>
      <c r="F65" s="3" t="s">
        <v>52</v>
      </c>
      <c r="G65" s="5">
        <v>0</v>
      </c>
      <c r="H65" s="5">
        <v>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 t="e">
        <f>(G65*#REF!)+(H65*#REF!)+(I65*#REF!)+(J65*#REF!)+(K65*#REF!)+(L65*#REF!)+(M65*#REF!)+(O65*#REF!)+(P65*#REF!)+(Q65*#REF!)+(R65*#REF!)+(S65*#REF!)+(T65*#REF!)</f>
        <v>#REF!</v>
      </c>
      <c r="V65" s="5">
        <v>0</v>
      </c>
      <c r="W65" s="5">
        <v>0</v>
      </c>
      <c r="X65" s="3" t="s">
        <v>1809</v>
      </c>
      <c r="Y65" s="3" t="s">
        <v>1849</v>
      </c>
    </row>
    <row r="66" spans="1:25" x14ac:dyDescent="0.25">
      <c r="A66" s="4">
        <v>65</v>
      </c>
      <c r="B66" s="2" t="s">
        <v>1844</v>
      </c>
      <c r="C66" s="2" t="s">
        <v>1845</v>
      </c>
      <c r="D66" s="2" t="s">
        <v>483</v>
      </c>
      <c r="E66" s="2" t="s">
        <v>51</v>
      </c>
      <c r="F66" s="2" t="s">
        <v>52</v>
      </c>
      <c r="G66" s="5">
        <v>0</v>
      </c>
      <c r="H66" s="4"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22" t="e">
        <f>(G66*#REF!)+(H66*#REF!)+(I66*#REF!)+(J66*#REF!)+(K66*#REF!)+(L66*#REF!)+(M66*#REF!)+(O66*#REF!)+(P66*#REF!)+(Q66*#REF!)+(R66*#REF!)+(S66*#REF!)+(T66*#REF!)</f>
        <v>#REF!</v>
      </c>
      <c r="V66" s="5">
        <v>0</v>
      </c>
      <c r="W66" s="5">
        <v>0</v>
      </c>
      <c r="X66" s="2" t="s">
        <v>1809</v>
      </c>
      <c r="Y66" s="2" t="s">
        <v>1846</v>
      </c>
    </row>
    <row r="67" spans="1:25" x14ac:dyDescent="0.25">
      <c r="A67" s="5">
        <v>66</v>
      </c>
      <c r="B67" s="3" t="s">
        <v>1841</v>
      </c>
      <c r="C67" s="3" t="s">
        <v>1842</v>
      </c>
      <c r="D67" s="3" t="s">
        <v>483</v>
      </c>
      <c r="E67" s="3" t="s">
        <v>51</v>
      </c>
      <c r="F67" s="3" t="s">
        <v>52</v>
      </c>
      <c r="G67" s="5">
        <v>0</v>
      </c>
      <c r="H67" s="5">
        <v>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22" t="e">
        <f>(G67*#REF!)+(H67*#REF!)+(I67*#REF!)+(J67*#REF!)+(K67*#REF!)+(L67*#REF!)+(M67*#REF!)+(O67*#REF!)+(P67*#REF!)+(Q67*#REF!)+(R67*#REF!)+(S67*#REF!)+(T67*#REF!)</f>
        <v>#REF!</v>
      </c>
      <c r="V67" s="4">
        <v>0</v>
      </c>
      <c r="W67" s="4">
        <v>0</v>
      </c>
      <c r="X67" s="3" t="s">
        <v>1809</v>
      </c>
      <c r="Y67" s="3" t="s">
        <v>1843</v>
      </c>
    </row>
    <row r="68" spans="1:25" x14ac:dyDescent="0.25">
      <c r="A68" s="4">
        <v>67</v>
      </c>
      <c r="B68" s="2" t="s">
        <v>1838</v>
      </c>
      <c r="C68" s="2" t="s">
        <v>1839</v>
      </c>
      <c r="D68" s="2" t="s">
        <v>483</v>
      </c>
      <c r="E68" s="2" t="s">
        <v>51</v>
      </c>
      <c r="F68" s="2" t="s">
        <v>52</v>
      </c>
      <c r="G68" s="5">
        <v>0</v>
      </c>
      <c r="H68" s="4"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22" t="e">
        <f>(G68*#REF!)+(H68*#REF!)+(I68*#REF!)+(J68*#REF!)+(K68*#REF!)+(L68*#REF!)+(M68*#REF!)+(O68*#REF!)+(P68*#REF!)+(Q68*#REF!)+(R68*#REF!)+(S68*#REF!)+(T68*#REF!)</f>
        <v>#REF!</v>
      </c>
      <c r="V68" s="5">
        <v>0</v>
      </c>
      <c r="W68" s="5">
        <v>0</v>
      </c>
      <c r="X68" s="2" t="s">
        <v>1809</v>
      </c>
      <c r="Y68" s="2" t="s">
        <v>1840</v>
      </c>
    </row>
    <row r="69" spans="1:25" x14ac:dyDescent="0.25">
      <c r="A69" s="5">
        <v>68</v>
      </c>
      <c r="B69" s="3" t="s">
        <v>1832</v>
      </c>
      <c r="C69" s="3" t="s">
        <v>1833</v>
      </c>
      <c r="D69" s="3" t="s">
        <v>483</v>
      </c>
      <c r="E69" s="3" t="s">
        <v>47</v>
      </c>
      <c r="F69" s="3" t="s">
        <v>52</v>
      </c>
      <c r="G69" s="5">
        <v>0</v>
      </c>
      <c r="H69" s="5">
        <v>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22" t="e">
        <f>(G69*#REF!)+(H69*#REF!)+(I69*#REF!)+(J69*#REF!)+(K69*#REF!)+(L69*#REF!)+(M69*#REF!)+(O69*#REF!)+(P69*#REF!)+(Q69*#REF!)+(R69*#REF!)+(S69*#REF!)+(T69*#REF!)</f>
        <v>#REF!</v>
      </c>
      <c r="V69" s="4">
        <v>0</v>
      </c>
      <c r="W69" s="4">
        <v>0</v>
      </c>
      <c r="X69" s="3" t="s">
        <v>1809</v>
      </c>
      <c r="Y69" s="3" t="s">
        <v>1834</v>
      </c>
    </row>
    <row r="70" spans="1:25" x14ac:dyDescent="0.25">
      <c r="A70" s="4">
        <v>69</v>
      </c>
      <c r="B70" s="2" t="s">
        <v>1807</v>
      </c>
      <c r="C70" s="2" t="s">
        <v>1808</v>
      </c>
      <c r="D70" s="2" t="s">
        <v>483</v>
      </c>
      <c r="E70" s="2" t="s">
        <v>34</v>
      </c>
      <c r="F70" s="2" t="s">
        <v>52</v>
      </c>
      <c r="G70" s="5">
        <v>0</v>
      </c>
      <c r="H70" s="4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22" t="e">
        <f>(G70*#REF!)+(H70*#REF!)+(I70*#REF!)+(J70*#REF!)+(K70*#REF!)+(L70*#REF!)+(M70*#REF!)+(O70*#REF!)+(P70*#REF!)+(Q70*#REF!)+(R70*#REF!)+(S70*#REF!)+(T70*#REF!)</f>
        <v>#REF!</v>
      </c>
      <c r="V70" s="5">
        <v>0</v>
      </c>
      <c r="W70" s="5">
        <v>1</v>
      </c>
      <c r="X70" s="2" t="s">
        <v>1809</v>
      </c>
      <c r="Y70" s="2" t="s">
        <v>1810</v>
      </c>
    </row>
    <row r="71" spans="1:25" x14ac:dyDescent="0.25">
      <c r="A71" s="5">
        <v>70</v>
      </c>
      <c r="B71" s="3" t="s">
        <v>1786</v>
      </c>
      <c r="C71" s="3" t="s">
        <v>1787</v>
      </c>
      <c r="D71" s="3" t="s">
        <v>483</v>
      </c>
      <c r="E71" s="3" t="s">
        <v>51</v>
      </c>
      <c r="F71" s="3" t="s">
        <v>52</v>
      </c>
      <c r="G71" s="5">
        <v>1</v>
      </c>
      <c r="H71" s="5">
        <v>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22" t="e">
        <f>(G71*#REF!)+(H71*#REF!)+(I71*#REF!)+(J71*#REF!)+(K71*#REF!)+(L71*#REF!)+(M71*#REF!)+(O71*#REF!)+(P71*#REF!)+(Q71*#REF!)+(R71*#REF!)+(S71*#REF!)+(T71*#REF!)</f>
        <v>#REF!</v>
      </c>
      <c r="V71" s="4">
        <v>0</v>
      </c>
      <c r="W71" s="4">
        <v>1</v>
      </c>
      <c r="X71" s="3" t="s">
        <v>1095</v>
      </c>
      <c r="Y71" s="3" t="s">
        <v>1788</v>
      </c>
    </row>
    <row r="72" spans="1:25" x14ac:dyDescent="0.25">
      <c r="A72" s="4">
        <v>71</v>
      </c>
      <c r="B72" s="2" t="s">
        <v>1578</v>
      </c>
      <c r="C72" s="2" t="s">
        <v>1579</v>
      </c>
      <c r="D72" s="2" t="s">
        <v>483</v>
      </c>
      <c r="E72" s="2" t="s">
        <v>51</v>
      </c>
      <c r="F72" s="2" t="s">
        <v>52</v>
      </c>
      <c r="G72" s="5">
        <v>0</v>
      </c>
      <c r="H72" s="4"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22" t="e">
        <f>(G72*#REF!)+(H72*#REF!)+(I72*#REF!)+(J72*#REF!)+(K72*#REF!)+(L72*#REF!)+(M72*#REF!)+(O72*#REF!)+(P72*#REF!)+(Q72*#REF!)+(R72*#REF!)+(S72*#REF!)+(T72*#REF!)</f>
        <v>#REF!</v>
      </c>
      <c r="V72" s="5">
        <v>0</v>
      </c>
      <c r="W72" s="5">
        <v>0</v>
      </c>
      <c r="X72" s="2" t="s">
        <v>1095</v>
      </c>
      <c r="Y72" s="2" t="s">
        <v>1580</v>
      </c>
    </row>
    <row r="73" spans="1:25" x14ac:dyDescent="0.25">
      <c r="A73" s="5">
        <v>72</v>
      </c>
      <c r="B73" s="3" t="s">
        <v>1563</v>
      </c>
      <c r="C73" s="3" t="s">
        <v>1564</v>
      </c>
      <c r="D73" s="3" t="s">
        <v>483</v>
      </c>
      <c r="E73" s="3" t="s">
        <v>47</v>
      </c>
      <c r="F73" s="3" t="s">
        <v>52</v>
      </c>
      <c r="G73" s="5">
        <v>0</v>
      </c>
      <c r="H73" s="5">
        <v>1</v>
      </c>
      <c r="I73" s="5"/>
      <c r="J73" s="5"/>
      <c r="K73" s="5"/>
      <c r="L73" s="5">
        <v>1</v>
      </c>
      <c r="M73" s="5"/>
      <c r="N73" s="5"/>
      <c r="O73" s="5">
        <v>2</v>
      </c>
      <c r="P73" s="5"/>
      <c r="Q73" s="5"/>
      <c r="R73" s="5"/>
      <c r="S73" s="5"/>
      <c r="T73" s="5"/>
      <c r="U73" s="22" t="e">
        <f>(G73*#REF!)+(H73*#REF!)+(I73*#REF!)+(J73*#REF!)+(K73*#REF!)+(L73*#REF!)+(M73*#REF!)+(O73*#REF!)+(P73*#REF!)+(Q73*#REF!)+(R73*#REF!)+(S73*#REF!)+(T73*#REF!)</f>
        <v>#REF!</v>
      </c>
      <c r="V73" s="4">
        <v>0</v>
      </c>
      <c r="W73" s="4">
        <v>1</v>
      </c>
      <c r="X73" s="3" t="s">
        <v>1095</v>
      </c>
      <c r="Y73" s="3" t="s">
        <v>1565</v>
      </c>
    </row>
    <row r="74" spans="1:25" x14ac:dyDescent="0.25">
      <c r="A74" s="4">
        <v>73</v>
      </c>
      <c r="B74" s="2" t="s">
        <v>1468</v>
      </c>
      <c r="C74" s="2" t="s">
        <v>1469</v>
      </c>
      <c r="D74" s="2" t="s">
        <v>483</v>
      </c>
      <c r="E74" s="2" t="s">
        <v>34</v>
      </c>
      <c r="F74" s="2" t="s">
        <v>52</v>
      </c>
      <c r="G74" s="5">
        <v>0</v>
      </c>
      <c r="H74" s="4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22" t="e">
        <f>(G74*#REF!)+(H74*#REF!)+(I74*#REF!)+(J74*#REF!)+(K74*#REF!)+(L74*#REF!)+(M74*#REF!)+(O74*#REF!)+(P74*#REF!)+(Q74*#REF!)+(R74*#REF!)+(S74*#REF!)+(T74*#REF!)</f>
        <v>#REF!</v>
      </c>
      <c r="V74" s="5">
        <v>0</v>
      </c>
      <c r="W74" s="5">
        <v>1</v>
      </c>
      <c r="X74" s="2" t="s">
        <v>1095</v>
      </c>
      <c r="Y74" s="2" t="s">
        <v>1470</v>
      </c>
    </row>
    <row r="75" spans="1:25" x14ac:dyDescent="0.25">
      <c r="A75" s="5">
        <v>74</v>
      </c>
      <c r="B75" s="3" t="s">
        <v>1046</v>
      </c>
      <c r="C75" s="3" t="s">
        <v>1047</v>
      </c>
      <c r="D75" s="3" t="s">
        <v>483</v>
      </c>
      <c r="E75" s="3" t="s">
        <v>10</v>
      </c>
      <c r="F75" s="3" t="s">
        <v>52</v>
      </c>
      <c r="G75" s="5">
        <v>0</v>
      </c>
      <c r="H75" s="5">
        <v>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22" t="e">
        <f>(G75*#REF!)+(H75*#REF!)+(I75*#REF!)+(J75*#REF!)+(K75*#REF!)+(L75*#REF!)+(M75*#REF!)+(O75*#REF!)+(P75*#REF!)+(Q75*#REF!)+(R75*#REF!)+(S75*#REF!)+(T75*#REF!)</f>
        <v>#REF!</v>
      </c>
      <c r="V75" s="5">
        <v>0</v>
      </c>
      <c r="W75" s="5">
        <v>0</v>
      </c>
      <c r="X75" s="3" t="s">
        <v>484</v>
      </c>
      <c r="Y75" s="3" t="s">
        <v>1048</v>
      </c>
    </row>
    <row r="76" spans="1:25" x14ac:dyDescent="0.25">
      <c r="A76" s="4">
        <v>75</v>
      </c>
      <c r="B76" s="2" t="s">
        <v>481</v>
      </c>
      <c r="C76" s="2" t="s">
        <v>482</v>
      </c>
      <c r="D76" s="2" t="s">
        <v>483</v>
      </c>
      <c r="E76" s="2" t="s">
        <v>47</v>
      </c>
      <c r="F76" s="2" t="s">
        <v>52</v>
      </c>
      <c r="G76" s="5">
        <v>0</v>
      </c>
      <c r="H76" s="4">
        <v>1</v>
      </c>
      <c r="I76" s="4"/>
      <c r="J76" s="4"/>
      <c r="K76" s="4"/>
      <c r="L76" s="4">
        <v>1</v>
      </c>
      <c r="M76" s="4"/>
      <c r="N76" s="4"/>
      <c r="O76" s="4">
        <v>2</v>
      </c>
      <c r="P76" s="4"/>
      <c r="Q76" s="4"/>
      <c r="R76" s="4"/>
      <c r="S76" s="4"/>
      <c r="T76" s="4"/>
      <c r="U76" s="22" t="e">
        <f>(G76*#REF!)+(H76*#REF!)+(I76*#REF!)+(J76*#REF!)+(K76*#REF!)+(L76*#REF!)+(M76*#REF!)+(O76*#REF!)+(P76*#REF!)+(Q76*#REF!)+(R76*#REF!)+(S76*#REF!)+(T76*#REF!)</f>
        <v>#REF!</v>
      </c>
      <c r="V76" s="4">
        <v>0</v>
      </c>
      <c r="W76" s="4">
        <v>1</v>
      </c>
      <c r="X76" s="2" t="s">
        <v>484</v>
      </c>
      <c r="Y76" s="2" t="s">
        <v>485</v>
      </c>
    </row>
    <row r="77" spans="1:25" x14ac:dyDescent="0.25">
      <c r="A77" s="5">
        <v>76</v>
      </c>
      <c r="B77" s="3" t="s">
        <v>2185</v>
      </c>
      <c r="C77" s="3" t="s">
        <v>2186</v>
      </c>
      <c r="D77" s="3" t="s">
        <v>483</v>
      </c>
      <c r="E77" s="3" t="s">
        <v>47</v>
      </c>
      <c r="F77" s="3" t="s">
        <v>61</v>
      </c>
      <c r="G77" s="5">
        <v>0</v>
      </c>
      <c r="H77" s="5">
        <v>1</v>
      </c>
      <c r="I77" s="5">
        <v>1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22" t="e">
        <f>(G77*#REF!)+(H77*#REF!)+(I77*#REF!)+(J77*#REF!)+(K77*#REF!)+(L77*#REF!)+(M77*#REF!)+(O77*#REF!)+(P77*#REF!)+(Q77*#REF!)+(R77*#REF!)+(S77*#REF!)+(T77*#REF!)</f>
        <v>#REF!</v>
      </c>
      <c r="V77" s="5">
        <v>0</v>
      </c>
      <c r="W77" s="5">
        <v>1</v>
      </c>
      <c r="X77" s="3" t="s">
        <v>1095</v>
      </c>
      <c r="Y77" s="3" t="s">
        <v>2187</v>
      </c>
    </row>
    <row r="78" spans="1:25" x14ac:dyDescent="0.25">
      <c r="A78" s="4">
        <v>77</v>
      </c>
      <c r="B78" s="2" t="s">
        <v>1901</v>
      </c>
      <c r="C78" s="2" t="s">
        <v>1902</v>
      </c>
      <c r="D78" s="2" t="s">
        <v>483</v>
      </c>
      <c r="E78" s="2" t="s">
        <v>47</v>
      </c>
      <c r="F78" s="2" t="s">
        <v>61</v>
      </c>
      <c r="G78" s="5">
        <v>0</v>
      </c>
      <c r="H78" s="4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22" t="e">
        <f>(G78*#REF!)+(H78*#REF!)+(I78*#REF!)+(J78*#REF!)+(K78*#REF!)+(L78*#REF!)+(M78*#REF!)+(O78*#REF!)+(P78*#REF!)+(Q78*#REF!)+(R78*#REF!)+(S78*#REF!)+(T78*#REF!)</f>
        <v>#REF!</v>
      </c>
      <c r="V78" s="4">
        <v>0</v>
      </c>
      <c r="W78" s="4">
        <v>1</v>
      </c>
      <c r="X78" s="2" t="s">
        <v>1095</v>
      </c>
      <c r="Y78" s="2" t="s">
        <v>1903</v>
      </c>
    </row>
    <row r="79" spans="1:25" x14ac:dyDescent="0.25">
      <c r="A79" s="5">
        <v>78</v>
      </c>
      <c r="B79" s="3" t="s">
        <v>1892</v>
      </c>
      <c r="C79" s="3" t="s">
        <v>1893</v>
      </c>
      <c r="D79" s="3" t="s">
        <v>483</v>
      </c>
      <c r="E79" s="3" t="s">
        <v>47</v>
      </c>
      <c r="F79" s="3" t="s">
        <v>61</v>
      </c>
      <c r="G79" s="5">
        <v>0</v>
      </c>
      <c r="H79" s="5">
        <v>1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22" t="e">
        <f>(G79*#REF!)+(H79*#REF!)+(I79*#REF!)+(J79*#REF!)+(K79*#REF!)+(L79*#REF!)+(M79*#REF!)+(O79*#REF!)+(P79*#REF!)+(Q79*#REF!)+(R79*#REF!)+(S79*#REF!)+(T79*#REF!)</f>
        <v>#REF!</v>
      </c>
      <c r="V79" s="5">
        <v>0</v>
      </c>
      <c r="W79" s="5">
        <v>1</v>
      </c>
      <c r="X79" s="3" t="s">
        <v>1095</v>
      </c>
      <c r="Y79" s="3" t="s">
        <v>1894</v>
      </c>
    </row>
    <row r="80" spans="1:25" x14ac:dyDescent="0.25">
      <c r="A80" s="4">
        <v>79</v>
      </c>
      <c r="B80" s="2" t="s">
        <v>1877</v>
      </c>
      <c r="C80" s="2" t="s">
        <v>1878</v>
      </c>
      <c r="D80" s="2" t="s">
        <v>483</v>
      </c>
      <c r="E80" s="2" t="s">
        <v>47</v>
      </c>
      <c r="F80" s="2" t="s">
        <v>61</v>
      </c>
      <c r="G80" s="5">
        <v>0</v>
      </c>
      <c r="H80" s="4">
        <v>1</v>
      </c>
      <c r="I80" s="4">
        <v>1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22" t="e">
        <f>(G80*#REF!)+(H80*#REF!)+(I80*#REF!)+(J80*#REF!)+(K80*#REF!)+(L80*#REF!)+(M80*#REF!)+(O80*#REF!)+(P80*#REF!)+(Q80*#REF!)+(R80*#REF!)+(S80*#REF!)+(T80*#REF!)</f>
        <v>#REF!</v>
      </c>
      <c r="V80" s="4">
        <v>0</v>
      </c>
      <c r="W80" s="4">
        <v>1</v>
      </c>
      <c r="X80" s="2" t="s">
        <v>1809</v>
      </c>
      <c r="Y80" s="2" t="s">
        <v>1879</v>
      </c>
    </row>
    <row r="81" spans="1:25" x14ac:dyDescent="0.25">
      <c r="A81" s="5">
        <v>80</v>
      </c>
      <c r="B81" s="3" t="s">
        <v>1868</v>
      </c>
      <c r="C81" s="3" t="s">
        <v>1869</v>
      </c>
      <c r="D81" s="3" t="s">
        <v>483</v>
      </c>
      <c r="E81" s="3" t="s">
        <v>47</v>
      </c>
      <c r="F81" s="3" t="s">
        <v>61</v>
      </c>
      <c r="G81" s="5">
        <v>0</v>
      </c>
      <c r="H81" s="5">
        <v>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 t="e">
        <f>(G81*#REF!)+(H81*#REF!)+(I81*#REF!)+(J81*#REF!)+(K81*#REF!)+(L81*#REF!)+(M81*#REF!)+(O81*#REF!)+(P81*#REF!)+(Q81*#REF!)+(R81*#REF!)+(S81*#REF!)+(T81*#REF!)</f>
        <v>#REF!</v>
      </c>
      <c r="V81" s="5">
        <v>0</v>
      </c>
      <c r="W81" s="5">
        <v>1</v>
      </c>
      <c r="X81" s="3" t="s">
        <v>1809</v>
      </c>
      <c r="Y81" s="3" t="s">
        <v>1870</v>
      </c>
    </row>
    <row r="82" spans="1:25" x14ac:dyDescent="0.25">
      <c r="A82" s="4">
        <v>81</v>
      </c>
      <c r="B82" s="2" t="s">
        <v>1856</v>
      </c>
      <c r="C82" s="2" t="s">
        <v>1857</v>
      </c>
      <c r="D82" s="2" t="s">
        <v>483</v>
      </c>
      <c r="E82" s="2" t="s">
        <v>47</v>
      </c>
      <c r="F82" s="2" t="s">
        <v>61</v>
      </c>
      <c r="G82" s="5">
        <v>0</v>
      </c>
      <c r="H82" s="4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22" t="e">
        <f>(G82*#REF!)+(H82*#REF!)+(I82*#REF!)+(J82*#REF!)+(K82*#REF!)+(L82*#REF!)+(M82*#REF!)+(O82*#REF!)+(P82*#REF!)+(Q82*#REF!)+(R82*#REF!)+(S82*#REF!)+(T82*#REF!)</f>
        <v>#REF!</v>
      </c>
      <c r="V82" s="4">
        <v>0</v>
      </c>
      <c r="W82" s="4">
        <v>1</v>
      </c>
      <c r="X82" s="2" t="s">
        <v>1809</v>
      </c>
      <c r="Y82" s="2" t="s">
        <v>1858</v>
      </c>
    </row>
    <row r="83" spans="1:25" x14ac:dyDescent="0.25">
      <c r="A83" s="5">
        <v>82</v>
      </c>
      <c r="B83" s="3" t="s">
        <v>1829</v>
      </c>
      <c r="C83" s="3" t="s">
        <v>1830</v>
      </c>
      <c r="D83" s="3" t="s">
        <v>483</v>
      </c>
      <c r="E83" s="3" t="s">
        <v>47</v>
      </c>
      <c r="F83" s="3" t="s">
        <v>61</v>
      </c>
      <c r="G83" s="5">
        <v>0</v>
      </c>
      <c r="H83" s="5">
        <v>1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 t="e">
        <f>(G83*#REF!)+(H83*#REF!)+(I83*#REF!)+(J83*#REF!)+(K83*#REF!)+(L83*#REF!)+(M83*#REF!)+(O83*#REF!)+(P83*#REF!)+(Q83*#REF!)+(R83*#REF!)+(S83*#REF!)+(T83*#REF!)</f>
        <v>#REF!</v>
      </c>
      <c r="V83" s="5">
        <v>0</v>
      </c>
      <c r="W83" s="5">
        <v>1</v>
      </c>
      <c r="X83" s="3" t="s">
        <v>1809</v>
      </c>
      <c r="Y83" s="3" t="s">
        <v>1831</v>
      </c>
    </row>
    <row r="84" spans="1:25" x14ac:dyDescent="0.25">
      <c r="A84" s="4">
        <v>83</v>
      </c>
      <c r="B84" s="2" t="s">
        <v>1820</v>
      </c>
      <c r="C84" s="2" t="s">
        <v>1821</v>
      </c>
      <c r="D84" s="2" t="s">
        <v>483</v>
      </c>
      <c r="E84" s="2" t="s">
        <v>47</v>
      </c>
      <c r="F84" s="2" t="s">
        <v>61</v>
      </c>
      <c r="G84" s="5">
        <v>0</v>
      </c>
      <c r="H84" s="4">
        <v>1</v>
      </c>
      <c r="I84" s="4">
        <v>1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22" t="e">
        <f>(G84*#REF!)+(H84*#REF!)+(I84*#REF!)+(J84*#REF!)+(K84*#REF!)+(L84*#REF!)+(M84*#REF!)+(O84*#REF!)+(P84*#REF!)+(Q84*#REF!)+(R84*#REF!)+(S84*#REF!)+(T84*#REF!)</f>
        <v>#REF!</v>
      </c>
      <c r="V84" s="5">
        <v>0</v>
      </c>
      <c r="W84" s="5">
        <v>1</v>
      </c>
      <c r="X84" s="2" t="s">
        <v>1809</v>
      </c>
      <c r="Y84" s="2" t="s">
        <v>1822</v>
      </c>
    </row>
    <row r="85" spans="1:25" x14ac:dyDescent="0.25">
      <c r="A85" s="5">
        <v>84</v>
      </c>
      <c r="B85" s="3" t="s">
        <v>1817</v>
      </c>
      <c r="C85" s="3" t="s">
        <v>1818</v>
      </c>
      <c r="D85" s="3" t="s">
        <v>483</v>
      </c>
      <c r="E85" s="3" t="s">
        <v>47</v>
      </c>
      <c r="F85" s="3" t="s">
        <v>61</v>
      </c>
      <c r="G85" s="5">
        <v>0</v>
      </c>
      <c r="H85" s="5">
        <v>1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22" t="e">
        <f>(G85*#REF!)+(H85*#REF!)+(I85*#REF!)+(J85*#REF!)+(K85*#REF!)+(L85*#REF!)+(M85*#REF!)+(O85*#REF!)+(P85*#REF!)+(Q85*#REF!)+(R85*#REF!)+(S85*#REF!)+(T85*#REF!)</f>
        <v>#REF!</v>
      </c>
      <c r="V85" s="4">
        <v>0</v>
      </c>
      <c r="W85" s="4">
        <v>1</v>
      </c>
      <c r="X85" s="3" t="s">
        <v>1809</v>
      </c>
      <c r="Y85" s="3" t="s">
        <v>1819</v>
      </c>
    </row>
    <row r="86" spans="1:25" x14ac:dyDescent="0.25">
      <c r="A86" s="4">
        <v>85</v>
      </c>
      <c r="B86" s="2" t="s">
        <v>1811</v>
      </c>
      <c r="C86" s="2" t="s">
        <v>1812</v>
      </c>
      <c r="D86" s="2" t="s">
        <v>483</v>
      </c>
      <c r="E86" s="2" t="s">
        <v>47</v>
      </c>
      <c r="F86" s="2" t="s">
        <v>61</v>
      </c>
      <c r="G86" s="5">
        <v>0</v>
      </c>
      <c r="H86" s="4">
        <v>1</v>
      </c>
      <c r="I86" s="4">
        <v>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22" t="e">
        <f>(G86*#REF!)+(H86*#REF!)+(I86*#REF!)+(J86*#REF!)+(K86*#REF!)+(L86*#REF!)+(M86*#REF!)+(O86*#REF!)+(P86*#REF!)+(Q86*#REF!)+(R86*#REF!)+(S86*#REF!)+(T86*#REF!)</f>
        <v>#REF!</v>
      </c>
      <c r="V86" s="5">
        <v>0</v>
      </c>
      <c r="W86" s="5">
        <v>1</v>
      </c>
      <c r="X86" s="2" t="s">
        <v>1809</v>
      </c>
      <c r="Y86" s="2" t="s">
        <v>1813</v>
      </c>
    </row>
    <row r="87" spans="1:25" x14ac:dyDescent="0.25">
      <c r="A87" s="5">
        <v>86</v>
      </c>
      <c r="B87" s="3" t="s">
        <v>1093</v>
      </c>
      <c r="C87" s="3" t="s">
        <v>1094</v>
      </c>
      <c r="D87" s="3" t="s">
        <v>483</v>
      </c>
      <c r="E87" s="3" t="s">
        <v>47</v>
      </c>
      <c r="F87" s="3" t="s">
        <v>61</v>
      </c>
      <c r="G87" s="5">
        <v>0</v>
      </c>
      <c r="H87" s="5">
        <v>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22" t="e">
        <f>(G87*#REF!)+(H87*#REF!)+(I87*#REF!)+(J87*#REF!)+(K87*#REF!)+(L87*#REF!)+(M87*#REF!)+(O87*#REF!)+(P87*#REF!)+(Q87*#REF!)+(R87*#REF!)+(S87*#REF!)+(T87*#REF!)</f>
        <v>#REF!</v>
      </c>
      <c r="V87" s="4">
        <v>0</v>
      </c>
      <c r="W87" s="4">
        <v>0</v>
      </c>
      <c r="X87" s="3" t="s">
        <v>1095</v>
      </c>
      <c r="Y87" s="3" t="s">
        <v>1096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B80"/>
  <sheetViews>
    <sheetView topLeftCell="B1" zoomScale="84" zoomScaleNormal="84" workbookViewId="0">
      <pane xSplit="5" ySplit="1" topLeftCell="G2" activePane="bottomRight" state="frozen"/>
      <selection activeCell="B1" sqref="B1"/>
      <selection pane="topRight" activeCell="G1" sqref="G1"/>
      <selection pane="bottomLeft" activeCell="B3" sqref="B3"/>
      <selection pane="bottomRight" activeCell="G1" sqref="G1:H1"/>
    </sheetView>
  </sheetViews>
  <sheetFormatPr defaultRowHeight="15" x14ac:dyDescent="0.25"/>
  <cols>
    <col min="2" max="2" width="13.5703125" bestFit="1" customWidth="1"/>
    <col min="3" max="3" width="48.42578125" customWidth="1"/>
    <col min="4" max="4" width="16.28515625" bestFit="1" customWidth="1"/>
    <col min="5" max="5" width="12.5703125" bestFit="1" customWidth="1"/>
    <col min="6" max="6" width="9.140625" customWidth="1"/>
    <col min="7" max="8" width="12.7109375" style="6" bestFit="1" customWidth="1"/>
    <col min="9" max="9" width="12.85546875" style="6" customWidth="1"/>
    <col min="10" max="10" width="14.42578125" style="6" bestFit="1" customWidth="1"/>
    <col min="11" max="12" width="12.7109375" style="6" bestFit="1" customWidth="1"/>
    <col min="13" max="13" width="11.7109375" style="6" bestFit="1" customWidth="1"/>
    <col min="14" max="14" width="11.5703125" style="6" customWidth="1"/>
    <col min="15" max="15" width="12.140625" style="6" customWidth="1"/>
    <col min="16" max="18" width="17" style="6" customWidth="1"/>
    <col min="19" max="19" width="12.140625" style="6" customWidth="1"/>
    <col min="20" max="20" width="18.140625" style="6" bestFit="1" customWidth="1"/>
    <col min="21" max="21" width="18.140625" style="6" customWidth="1"/>
    <col min="22" max="22" width="12.7109375" style="6" bestFit="1" customWidth="1"/>
    <col min="23" max="23" width="12.7109375" style="6" customWidth="1"/>
    <col min="24" max="24" width="18.42578125" style="12" customWidth="1"/>
    <col min="25" max="26" width="10.85546875" style="12" bestFit="1" customWidth="1"/>
    <col min="27" max="27" width="11.5703125" bestFit="1" customWidth="1"/>
    <col min="28" max="28" width="179" bestFit="1" customWidth="1"/>
  </cols>
  <sheetData>
    <row r="1" spans="1:28" ht="15" customHeight="1" x14ac:dyDescent="0.25">
      <c r="A1" s="87" t="s">
        <v>0</v>
      </c>
      <c r="B1" s="87" t="s">
        <v>1</v>
      </c>
      <c r="C1" s="87" t="s">
        <v>2</v>
      </c>
      <c r="D1" s="86" t="s">
        <v>3</v>
      </c>
      <c r="E1" s="86" t="s">
        <v>4</v>
      </c>
      <c r="F1" s="86" t="s">
        <v>5</v>
      </c>
      <c r="G1" s="87" t="s">
        <v>3786</v>
      </c>
      <c r="H1" s="87" t="s">
        <v>3707</v>
      </c>
      <c r="I1" s="87" t="s">
        <v>3776</v>
      </c>
      <c r="J1" s="87" t="s">
        <v>3777</v>
      </c>
      <c r="K1" s="87" t="s">
        <v>3778</v>
      </c>
      <c r="L1" s="87" t="s">
        <v>3779</v>
      </c>
      <c r="M1" s="87" t="s">
        <v>3780</v>
      </c>
      <c r="N1" s="87" t="s">
        <v>3781</v>
      </c>
      <c r="O1" s="87" t="s">
        <v>3782</v>
      </c>
      <c r="P1" s="87" t="s">
        <v>3783</v>
      </c>
      <c r="Q1" s="87" t="s">
        <v>3784</v>
      </c>
      <c r="R1" s="97" t="s">
        <v>3790</v>
      </c>
      <c r="S1" s="98" t="s">
        <v>3701</v>
      </c>
      <c r="T1" s="93" t="s">
        <v>3751</v>
      </c>
      <c r="U1" s="93" t="s">
        <v>3752</v>
      </c>
      <c r="V1" s="93" t="s">
        <v>3753</v>
      </c>
      <c r="W1" s="82" t="s">
        <v>3749</v>
      </c>
      <c r="X1" s="86" t="s">
        <v>3722</v>
      </c>
      <c r="Y1" s="87" t="s">
        <v>3719</v>
      </c>
      <c r="Z1" s="87"/>
      <c r="AA1" s="87" t="s">
        <v>6</v>
      </c>
      <c r="AB1" s="87" t="s">
        <v>3709</v>
      </c>
    </row>
    <row r="2" spans="1:28" x14ac:dyDescent="0.25">
      <c r="A2" s="4">
        <v>1</v>
      </c>
      <c r="B2" s="2" t="s">
        <v>2041</v>
      </c>
      <c r="C2" s="2" t="s">
        <v>2042</v>
      </c>
      <c r="D2" s="2" t="s">
        <v>273</v>
      </c>
      <c r="E2" s="2" t="s">
        <v>47</v>
      </c>
      <c r="F2" s="2" t="s">
        <v>11</v>
      </c>
      <c r="G2" s="4">
        <v>1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1</v>
      </c>
      <c r="U2" s="4">
        <v>1</v>
      </c>
      <c r="V2" s="4">
        <v>1</v>
      </c>
      <c r="W2" s="4">
        <v>0</v>
      </c>
      <c r="X2" s="22" t="e">
        <f>(G2*#REF!)+(H2*#REF!)+(I2*#REF!)+(J2*#REF!)+(K2*#REF!)+(L2*#REF!)+(N2*#REF!)+(O2*#REF!)+(P2*#REF!)+(Q2*#REF!)+(S2*#REF!)+(T2*#REF!)+(V2*#REF!)</f>
        <v>#REF!</v>
      </c>
      <c r="Y2" s="4">
        <v>1</v>
      </c>
      <c r="Z2" s="4">
        <v>0</v>
      </c>
      <c r="AA2" s="2" t="s">
        <v>572</v>
      </c>
      <c r="AB2" s="2" t="s">
        <v>2043</v>
      </c>
    </row>
    <row r="3" spans="1:28" x14ac:dyDescent="0.25">
      <c r="A3" s="5">
        <v>2</v>
      </c>
      <c r="B3" s="3" t="s">
        <v>2038</v>
      </c>
      <c r="C3" s="3" t="s">
        <v>2039</v>
      </c>
      <c r="D3" s="3" t="s">
        <v>273</v>
      </c>
      <c r="E3" s="3" t="s">
        <v>47</v>
      </c>
      <c r="F3" s="3" t="s">
        <v>11</v>
      </c>
      <c r="G3" s="5"/>
      <c r="H3" s="5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5">
        <v>1</v>
      </c>
      <c r="U3" s="5">
        <v>1</v>
      </c>
      <c r="V3" s="5">
        <v>1</v>
      </c>
      <c r="W3" s="4">
        <v>0</v>
      </c>
      <c r="X3" s="22" t="e">
        <f>(G3*#REF!)+(H3*#REF!)+(I3*#REF!)+(J3*#REF!)+(K3*#REF!)+(L3*#REF!)+(N3*#REF!)+(O3*#REF!)+(P3*#REF!)+(Q3*#REF!)+(S3*#REF!)+(T3*#REF!)+(V3*#REF!)</f>
        <v>#REF!</v>
      </c>
      <c r="Y3" s="5">
        <v>1</v>
      </c>
      <c r="Z3" s="5">
        <v>0</v>
      </c>
      <c r="AA3" s="3" t="s">
        <v>305</v>
      </c>
      <c r="AB3" s="3" t="s">
        <v>2040</v>
      </c>
    </row>
    <row r="4" spans="1:28" x14ac:dyDescent="0.25">
      <c r="A4" s="4">
        <v>3</v>
      </c>
      <c r="B4" s="2" t="s">
        <v>2035</v>
      </c>
      <c r="C4" s="2" t="s">
        <v>2036</v>
      </c>
      <c r="D4" s="2" t="s">
        <v>273</v>
      </c>
      <c r="E4" s="2" t="s">
        <v>34</v>
      </c>
      <c r="F4" s="2" t="s">
        <v>11</v>
      </c>
      <c r="G4" s="4"/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1</v>
      </c>
      <c r="W4" s="4">
        <v>0</v>
      </c>
      <c r="X4" s="22" t="e">
        <f>(G4*#REF!)+(H4*#REF!)+(I4*#REF!)+(J4*#REF!)+(K4*#REF!)+(L4*#REF!)+(N4*#REF!)+(O4*#REF!)+(P4*#REF!)+(Q4*#REF!)+(S4*#REF!)+(T4*#REF!)+(V4*#REF!)</f>
        <v>#REF!</v>
      </c>
      <c r="Y4" s="4">
        <v>1</v>
      </c>
      <c r="Z4" s="4">
        <v>0</v>
      </c>
      <c r="AA4" s="2" t="s">
        <v>305</v>
      </c>
      <c r="AB4" s="2" t="s">
        <v>2037</v>
      </c>
    </row>
    <row r="5" spans="1:28" x14ac:dyDescent="0.25">
      <c r="A5" s="5">
        <v>4</v>
      </c>
      <c r="B5" s="3" t="s">
        <v>1795</v>
      </c>
      <c r="C5" s="3" t="s">
        <v>1796</v>
      </c>
      <c r="D5" s="3" t="s">
        <v>273</v>
      </c>
      <c r="E5" s="3" t="s">
        <v>47</v>
      </c>
      <c r="F5" s="3" t="s">
        <v>11</v>
      </c>
      <c r="G5" s="5"/>
      <c r="H5" s="5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5">
        <v>1</v>
      </c>
      <c r="U5" s="5">
        <v>1</v>
      </c>
      <c r="V5" s="5">
        <v>1</v>
      </c>
      <c r="W5" s="4">
        <v>0</v>
      </c>
      <c r="X5" s="22" t="e">
        <f>(G5*#REF!)+(H5*#REF!)+(I5*#REF!)+(J5*#REF!)+(K5*#REF!)+(L5*#REF!)+(N5*#REF!)+(O5*#REF!)+(P5*#REF!)+(Q5*#REF!)+(S5*#REF!)+(T5*#REF!)+(V5*#REF!)</f>
        <v>#REF!</v>
      </c>
      <c r="Y5" s="5">
        <v>1</v>
      </c>
      <c r="Z5" s="5">
        <v>0</v>
      </c>
      <c r="AA5" s="3" t="s">
        <v>572</v>
      </c>
      <c r="AB5" s="3" t="s">
        <v>1797</v>
      </c>
    </row>
    <row r="6" spans="1:28" x14ac:dyDescent="0.25">
      <c r="A6" s="4">
        <v>5</v>
      </c>
      <c r="B6" s="2" t="s">
        <v>1789</v>
      </c>
      <c r="C6" s="2" t="s">
        <v>1790</v>
      </c>
      <c r="D6" s="2" t="s">
        <v>273</v>
      </c>
      <c r="E6" s="2" t="s">
        <v>47</v>
      </c>
      <c r="F6" s="2" t="s">
        <v>11</v>
      </c>
      <c r="G6" s="4"/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</v>
      </c>
      <c r="U6" s="4">
        <v>1</v>
      </c>
      <c r="V6" s="4">
        <v>1</v>
      </c>
      <c r="W6" s="4">
        <v>0</v>
      </c>
      <c r="X6" s="22" t="e">
        <f>(G6*#REF!)+(H6*#REF!)+(I6*#REF!)+(J6*#REF!)+(K6*#REF!)+(L6*#REF!)+(N6*#REF!)+(O6*#REF!)+(P6*#REF!)+(Q6*#REF!)+(S6*#REF!)+(T6*#REF!)+(V6*#REF!)</f>
        <v>#REF!</v>
      </c>
      <c r="Y6" s="4">
        <v>1</v>
      </c>
      <c r="Z6" s="4">
        <v>0</v>
      </c>
      <c r="AA6" s="2" t="s">
        <v>515</v>
      </c>
      <c r="AB6" s="2" t="s">
        <v>1791</v>
      </c>
    </row>
    <row r="7" spans="1:28" x14ac:dyDescent="0.25">
      <c r="A7" s="5">
        <v>6</v>
      </c>
      <c r="B7" s="3" t="s">
        <v>1777</v>
      </c>
      <c r="C7" s="3" t="s">
        <v>1778</v>
      </c>
      <c r="D7" s="3" t="s">
        <v>273</v>
      </c>
      <c r="E7" s="3" t="s">
        <v>47</v>
      </c>
      <c r="F7" s="3" t="s">
        <v>11</v>
      </c>
      <c r="G7" s="5">
        <v>1</v>
      </c>
      <c r="H7" s="5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5">
        <v>1</v>
      </c>
      <c r="U7" s="5">
        <v>1</v>
      </c>
      <c r="V7" s="5">
        <v>1</v>
      </c>
      <c r="W7" s="4">
        <v>0</v>
      </c>
      <c r="X7" s="22" t="e">
        <f>(G7*#REF!)+(H7*#REF!)+(I7*#REF!)+(J7*#REF!)+(K7*#REF!)+(L7*#REF!)+(N7*#REF!)+(O7*#REF!)+(P7*#REF!)+(Q7*#REF!)+(S7*#REF!)+(T7*#REF!)+(V7*#REF!)</f>
        <v>#REF!</v>
      </c>
      <c r="Y7" s="5">
        <v>1</v>
      </c>
      <c r="Z7" s="5">
        <v>0</v>
      </c>
      <c r="AA7" s="3" t="s">
        <v>572</v>
      </c>
      <c r="AB7" s="3" t="s">
        <v>1779</v>
      </c>
    </row>
    <row r="8" spans="1:28" x14ac:dyDescent="0.25">
      <c r="A8" s="4">
        <v>7</v>
      </c>
      <c r="B8" s="2" t="s">
        <v>1755</v>
      </c>
      <c r="C8" s="2" t="s">
        <v>1756</v>
      </c>
      <c r="D8" s="2" t="s">
        <v>273</v>
      </c>
      <c r="E8" s="2" t="s">
        <v>47</v>
      </c>
      <c r="F8" s="2" t="s">
        <v>11</v>
      </c>
      <c r="G8" s="4"/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1</v>
      </c>
      <c r="U8" s="4">
        <v>1</v>
      </c>
      <c r="V8" s="4">
        <v>1</v>
      </c>
      <c r="W8" s="4">
        <v>0</v>
      </c>
      <c r="X8" s="22" t="e">
        <f>(G8*#REF!)+(H8*#REF!)+(I8*#REF!)+(J8*#REF!)+(K8*#REF!)+(L8*#REF!)+(N8*#REF!)+(O8*#REF!)+(P8*#REF!)+(Q8*#REF!)+(S8*#REF!)+(T8*#REF!)+(V8*#REF!)</f>
        <v>#REF!</v>
      </c>
      <c r="Y8" s="4">
        <v>1</v>
      </c>
      <c r="Z8" s="4">
        <v>0</v>
      </c>
      <c r="AA8" s="2" t="s">
        <v>515</v>
      </c>
      <c r="AB8" s="2" t="s">
        <v>1757</v>
      </c>
    </row>
    <row r="9" spans="1:28" x14ac:dyDescent="0.25">
      <c r="A9" s="5">
        <v>8</v>
      </c>
      <c r="B9" s="3" t="s">
        <v>1675</v>
      </c>
      <c r="C9" s="3" t="s">
        <v>1676</v>
      </c>
      <c r="D9" s="3" t="s">
        <v>273</v>
      </c>
      <c r="E9" s="3" t="s">
        <v>47</v>
      </c>
      <c r="F9" s="3" t="s">
        <v>11</v>
      </c>
      <c r="G9" s="5"/>
      <c r="H9" s="5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5">
        <v>1</v>
      </c>
      <c r="U9" s="5">
        <v>1</v>
      </c>
      <c r="V9" s="5">
        <v>1</v>
      </c>
      <c r="W9" s="4">
        <v>0</v>
      </c>
      <c r="X9" s="22" t="e">
        <f>(G9*#REF!)+(H9*#REF!)+(I9*#REF!)+(J9*#REF!)+(K9*#REF!)+(L9*#REF!)+(N9*#REF!)+(O9*#REF!)+(P9*#REF!)+(Q9*#REF!)+(S9*#REF!)+(T9*#REF!)+(V9*#REF!)</f>
        <v>#REF!</v>
      </c>
      <c r="Y9" s="5">
        <v>1</v>
      </c>
      <c r="Z9" s="5">
        <v>0</v>
      </c>
      <c r="AA9" s="3" t="s">
        <v>274</v>
      </c>
      <c r="AB9" s="3" t="s">
        <v>1677</v>
      </c>
    </row>
    <row r="10" spans="1:28" x14ac:dyDescent="0.25">
      <c r="A10" s="4">
        <v>9</v>
      </c>
      <c r="B10" s="2" t="s">
        <v>1610</v>
      </c>
      <c r="C10" s="2" t="s">
        <v>1611</v>
      </c>
      <c r="D10" s="2" t="s">
        <v>273</v>
      </c>
      <c r="E10" s="2" t="s">
        <v>47</v>
      </c>
      <c r="F10" s="2" t="s">
        <v>11</v>
      </c>
      <c r="G10" s="4"/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1</v>
      </c>
      <c r="V10" s="4">
        <v>1</v>
      </c>
      <c r="W10" s="4">
        <v>0</v>
      </c>
      <c r="X10" s="22" t="e">
        <f>(G10*#REF!)+(H10*#REF!)+(I10*#REF!)+(J10*#REF!)+(K10*#REF!)+(L10*#REF!)+(N10*#REF!)+(O10*#REF!)+(P10*#REF!)+(Q10*#REF!)+(S10*#REF!)+(T10*#REF!)+(V10*#REF!)</f>
        <v>#REF!</v>
      </c>
      <c r="Y10" s="4">
        <v>1</v>
      </c>
      <c r="Z10" s="4">
        <v>0</v>
      </c>
      <c r="AA10" s="2" t="s">
        <v>572</v>
      </c>
      <c r="AB10" s="2" t="s">
        <v>1612</v>
      </c>
    </row>
    <row r="11" spans="1:28" x14ac:dyDescent="0.25">
      <c r="A11" s="5">
        <v>10</v>
      </c>
      <c r="B11" s="3" t="s">
        <v>1604</v>
      </c>
      <c r="C11" s="3" t="s">
        <v>1605</v>
      </c>
      <c r="D11" s="3" t="s">
        <v>273</v>
      </c>
      <c r="E11" s="3" t="s">
        <v>47</v>
      </c>
      <c r="F11" s="3" t="s">
        <v>11</v>
      </c>
      <c r="G11" s="5"/>
      <c r="H11" s="5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5">
        <v>1</v>
      </c>
      <c r="U11" s="5">
        <v>1</v>
      </c>
      <c r="V11" s="5">
        <v>1</v>
      </c>
      <c r="W11" s="4">
        <v>0</v>
      </c>
      <c r="X11" s="22" t="e">
        <f>(G11*#REF!)+(H11*#REF!)+(I11*#REF!)+(J11*#REF!)+(K11*#REF!)+(L11*#REF!)+(N11*#REF!)+(O11*#REF!)+(P11*#REF!)+(Q11*#REF!)+(S11*#REF!)+(T11*#REF!)+(V11*#REF!)</f>
        <v>#REF!</v>
      </c>
      <c r="Y11" s="5">
        <v>1</v>
      </c>
      <c r="Z11" s="5">
        <v>0</v>
      </c>
      <c r="AA11" s="3" t="s">
        <v>274</v>
      </c>
      <c r="AB11" s="3" t="s">
        <v>1606</v>
      </c>
    </row>
    <row r="12" spans="1:28" x14ac:dyDescent="0.25">
      <c r="A12" s="4">
        <v>11</v>
      </c>
      <c r="B12" s="2" t="s">
        <v>1592</v>
      </c>
      <c r="C12" s="2" t="s">
        <v>1593</v>
      </c>
      <c r="D12" s="2" t="s">
        <v>273</v>
      </c>
      <c r="E12" s="2" t="s">
        <v>47</v>
      </c>
      <c r="F12" s="2" t="s">
        <v>11</v>
      </c>
      <c r="G12" s="4"/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1</v>
      </c>
      <c r="W12" s="4">
        <v>0</v>
      </c>
      <c r="X12" s="22" t="e">
        <f>(G12*#REF!)+(H12*#REF!)+(I12*#REF!)+(J12*#REF!)+(K12*#REF!)+(L12*#REF!)+(N12*#REF!)+(O12*#REF!)+(P12*#REF!)+(Q12*#REF!)+(S12*#REF!)+(T12*#REF!)+(V12*#REF!)</f>
        <v>#REF!</v>
      </c>
      <c r="Y12" s="4">
        <v>1</v>
      </c>
      <c r="Z12" s="5">
        <v>0</v>
      </c>
      <c r="AA12" s="2" t="s">
        <v>515</v>
      </c>
      <c r="AB12" s="2" t="s">
        <v>1594</v>
      </c>
    </row>
    <row r="13" spans="1:28" x14ac:dyDescent="0.25">
      <c r="A13" s="5">
        <v>12</v>
      </c>
      <c r="B13" s="3" t="s">
        <v>1543</v>
      </c>
      <c r="C13" s="3" t="s">
        <v>1544</v>
      </c>
      <c r="D13" s="3" t="s">
        <v>273</v>
      </c>
      <c r="E13" s="3" t="s">
        <v>47</v>
      </c>
      <c r="F13" s="3" t="s">
        <v>11</v>
      </c>
      <c r="G13" s="5"/>
      <c r="H13" s="5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5">
        <v>1</v>
      </c>
      <c r="U13" s="5">
        <v>1</v>
      </c>
      <c r="V13" s="5">
        <v>1</v>
      </c>
      <c r="W13" s="4">
        <v>0</v>
      </c>
      <c r="X13" s="22" t="e">
        <f>(G13*#REF!)+(H13*#REF!)+(I13*#REF!)+(J13*#REF!)+(K13*#REF!)+(L13*#REF!)+(N13*#REF!)+(O13*#REF!)+(P13*#REF!)+(Q13*#REF!)+(S13*#REF!)+(T13*#REF!)+(V13*#REF!)</f>
        <v>#REF!</v>
      </c>
      <c r="Y13" s="5">
        <v>1</v>
      </c>
      <c r="Z13" s="4">
        <v>0</v>
      </c>
      <c r="AA13" s="3" t="s">
        <v>515</v>
      </c>
      <c r="AB13" s="3" t="s">
        <v>1545</v>
      </c>
    </row>
    <row r="14" spans="1:28" x14ac:dyDescent="0.25">
      <c r="A14" s="4">
        <v>13</v>
      </c>
      <c r="B14" s="2" t="s">
        <v>1413</v>
      </c>
      <c r="C14" s="2" t="s">
        <v>1414</v>
      </c>
      <c r="D14" s="2" t="s">
        <v>273</v>
      </c>
      <c r="E14" s="2" t="s">
        <v>47</v>
      </c>
      <c r="F14" s="2" t="s">
        <v>11</v>
      </c>
      <c r="G14" s="4"/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</v>
      </c>
      <c r="U14" s="4">
        <v>1</v>
      </c>
      <c r="V14" s="4">
        <v>1</v>
      </c>
      <c r="W14" s="4">
        <v>0</v>
      </c>
      <c r="X14" s="22" t="e">
        <f>(G14*#REF!)+(H14*#REF!)+(I14*#REF!)+(J14*#REF!)+(K14*#REF!)+(L14*#REF!)+(N14*#REF!)+(O14*#REF!)+(P14*#REF!)+(Q14*#REF!)+(S14*#REF!)+(T14*#REF!)+(V14*#REF!)</f>
        <v>#REF!</v>
      </c>
      <c r="Y14" s="4">
        <v>1</v>
      </c>
      <c r="Z14" s="5">
        <v>0</v>
      </c>
      <c r="AA14" s="2" t="s">
        <v>274</v>
      </c>
      <c r="AB14" s="2" t="s">
        <v>1415</v>
      </c>
    </row>
    <row r="15" spans="1:28" x14ac:dyDescent="0.25">
      <c r="A15" s="5">
        <v>14</v>
      </c>
      <c r="B15" s="3" t="s">
        <v>1315</v>
      </c>
      <c r="C15" s="3" t="s">
        <v>1316</v>
      </c>
      <c r="D15" s="3" t="s">
        <v>273</v>
      </c>
      <c r="E15" s="3" t="s">
        <v>47</v>
      </c>
      <c r="F15" s="3" t="s">
        <v>11</v>
      </c>
      <c r="G15" s="5"/>
      <c r="H15" s="5">
        <v>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5">
        <v>1</v>
      </c>
      <c r="U15" s="5">
        <v>1</v>
      </c>
      <c r="V15" s="5">
        <v>1</v>
      </c>
      <c r="W15" s="4">
        <v>0</v>
      </c>
      <c r="X15" s="22" t="e">
        <f>(G15*#REF!)+(H15*#REF!)+(I15*#REF!)+(J15*#REF!)+(K15*#REF!)+(L15*#REF!)+(N15*#REF!)+(O15*#REF!)+(P15*#REF!)+(Q15*#REF!)+(S15*#REF!)+(T15*#REF!)+(V15*#REF!)</f>
        <v>#REF!</v>
      </c>
      <c r="Y15" s="5">
        <v>1</v>
      </c>
      <c r="Z15" s="4">
        <v>0</v>
      </c>
      <c r="AA15" s="3" t="s">
        <v>274</v>
      </c>
      <c r="AB15" s="3" t="s">
        <v>1317</v>
      </c>
    </row>
    <row r="16" spans="1:28" x14ac:dyDescent="0.25">
      <c r="A16" s="4">
        <v>15</v>
      </c>
      <c r="B16" s="2" t="s">
        <v>1058</v>
      </c>
      <c r="C16" s="2" t="s">
        <v>1059</v>
      </c>
      <c r="D16" s="2" t="s">
        <v>273</v>
      </c>
      <c r="E16" s="2" t="s">
        <v>47</v>
      </c>
      <c r="F16" s="2" t="s">
        <v>11</v>
      </c>
      <c r="G16" s="4"/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1</v>
      </c>
      <c r="V16" s="4">
        <v>1</v>
      </c>
      <c r="W16" s="4">
        <v>0</v>
      </c>
      <c r="X16" s="22" t="e">
        <f>(G16*#REF!)+(H16*#REF!)+(I16*#REF!)+(J16*#REF!)+(K16*#REF!)+(L16*#REF!)+(N16*#REF!)+(O16*#REF!)+(P16*#REF!)+(Q16*#REF!)+(S16*#REF!)+(T16*#REF!)+(V16*#REF!)</f>
        <v>#REF!</v>
      </c>
      <c r="Y16" s="4">
        <v>1</v>
      </c>
      <c r="Z16" s="5">
        <v>0</v>
      </c>
      <c r="AA16" s="2" t="s">
        <v>515</v>
      </c>
      <c r="AB16" s="2" t="s">
        <v>1060</v>
      </c>
    </row>
    <row r="17" spans="1:28" x14ac:dyDescent="0.25">
      <c r="A17" s="5">
        <v>16</v>
      </c>
      <c r="B17" s="3" t="s">
        <v>1055</v>
      </c>
      <c r="C17" s="3" t="s">
        <v>1056</v>
      </c>
      <c r="D17" s="3" t="s">
        <v>273</v>
      </c>
      <c r="E17" s="3" t="s">
        <v>47</v>
      </c>
      <c r="F17" s="3" t="s">
        <v>11</v>
      </c>
      <c r="G17" s="5"/>
      <c r="H17" s="5">
        <v>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5">
        <v>1</v>
      </c>
      <c r="U17" s="5">
        <v>1</v>
      </c>
      <c r="V17" s="5">
        <v>1</v>
      </c>
      <c r="W17" s="4">
        <v>0</v>
      </c>
      <c r="X17" s="22" t="e">
        <f>(G17*#REF!)+(H17*#REF!)+(I17*#REF!)+(J17*#REF!)+(K17*#REF!)+(L17*#REF!)+(N17*#REF!)+(O17*#REF!)+(P17*#REF!)+(Q17*#REF!)+(S17*#REF!)+(T17*#REF!)+(V17*#REF!)</f>
        <v>#REF!</v>
      </c>
      <c r="Y17" s="5">
        <v>1</v>
      </c>
      <c r="Z17" s="4">
        <v>0</v>
      </c>
      <c r="AA17" s="3" t="s">
        <v>515</v>
      </c>
      <c r="AB17" s="3" t="s">
        <v>1057</v>
      </c>
    </row>
    <row r="18" spans="1:28" x14ac:dyDescent="0.25">
      <c r="A18" s="4">
        <v>17</v>
      </c>
      <c r="B18" s="2" t="s">
        <v>1040</v>
      </c>
      <c r="C18" s="2" t="s">
        <v>1041</v>
      </c>
      <c r="D18" s="2" t="s">
        <v>273</v>
      </c>
      <c r="E18" s="2" t="s">
        <v>47</v>
      </c>
      <c r="F18" s="2" t="s">
        <v>11</v>
      </c>
      <c r="G18" s="4"/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22" t="e">
        <f>(G18*#REF!)+(H18*#REF!)+(I18*#REF!)+(J18*#REF!)+(K18*#REF!)+(L18*#REF!)+(N18*#REF!)+(O18*#REF!)+(P18*#REF!)+(Q18*#REF!)+(S18*#REF!)+(T18*#REF!)+(V18*#REF!)</f>
        <v>#REF!</v>
      </c>
      <c r="Y18" s="4">
        <v>1</v>
      </c>
      <c r="Z18" s="5">
        <v>0</v>
      </c>
      <c r="AA18" s="2" t="s">
        <v>572</v>
      </c>
      <c r="AB18" s="2" t="s">
        <v>1042</v>
      </c>
    </row>
    <row r="19" spans="1:28" x14ac:dyDescent="0.25">
      <c r="A19" s="5">
        <v>18</v>
      </c>
      <c r="B19" s="3" t="s">
        <v>946</v>
      </c>
      <c r="C19" s="3" t="s">
        <v>947</v>
      </c>
      <c r="D19" s="3" t="s">
        <v>273</v>
      </c>
      <c r="E19" s="3" t="s">
        <v>47</v>
      </c>
      <c r="F19" s="3" t="s">
        <v>11</v>
      </c>
      <c r="G19" s="5"/>
      <c r="H19" s="5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5">
        <v>1</v>
      </c>
      <c r="U19" s="5">
        <v>1</v>
      </c>
      <c r="V19" s="5">
        <v>1</v>
      </c>
      <c r="W19" s="4">
        <v>0</v>
      </c>
      <c r="X19" s="22" t="e">
        <f>(G19*#REF!)+(H19*#REF!)+(I19*#REF!)+(J19*#REF!)+(K19*#REF!)+(L19*#REF!)+(N19*#REF!)+(O19*#REF!)+(P19*#REF!)+(Q19*#REF!)+(S19*#REF!)+(T19*#REF!)+(V19*#REF!)</f>
        <v>#REF!</v>
      </c>
      <c r="Y19" s="5">
        <v>1</v>
      </c>
      <c r="Z19" s="4">
        <v>0</v>
      </c>
      <c r="AA19" s="3" t="s">
        <v>572</v>
      </c>
      <c r="AB19" s="3" t="s">
        <v>948</v>
      </c>
    </row>
    <row r="20" spans="1:28" x14ac:dyDescent="0.25">
      <c r="A20" s="4">
        <v>19</v>
      </c>
      <c r="B20" s="2" t="s">
        <v>934</v>
      </c>
      <c r="C20" s="2" t="s">
        <v>935</v>
      </c>
      <c r="D20" s="2" t="s">
        <v>273</v>
      </c>
      <c r="E20" s="2" t="s">
        <v>47</v>
      </c>
      <c r="F20" s="2" t="s">
        <v>11</v>
      </c>
      <c r="G20" s="4"/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1</v>
      </c>
      <c r="W20" s="4">
        <v>0</v>
      </c>
      <c r="X20" s="22" t="e">
        <f>(G20*#REF!)+(H20*#REF!)+(I20*#REF!)+(J20*#REF!)+(K20*#REF!)+(L20*#REF!)+(N20*#REF!)+(O20*#REF!)+(P20*#REF!)+(Q20*#REF!)+(S20*#REF!)+(T20*#REF!)+(V20*#REF!)</f>
        <v>#REF!</v>
      </c>
      <c r="Y20" s="4">
        <v>1</v>
      </c>
      <c r="Z20" s="5">
        <v>0</v>
      </c>
      <c r="AA20" s="2" t="s">
        <v>572</v>
      </c>
      <c r="AB20" s="2" t="s">
        <v>936</v>
      </c>
    </row>
    <row r="21" spans="1:28" x14ac:dyDescent="0.25">
      <c r="A21" s="5">
        <v>20</v>
      </c>
      <c r="B21" s="3" t="s">
        <v>898</v>
      </c>
      <c r="C21" s="3" t="s">
        <v>899</v>
      </c>
      <c r="D21" s="3" t="s">
        <v>273</v>
      </c>
      <c r="E21" s="3" t="s">
        <v>47</v>
      </c>
      <c r="F21" s="3" t="s">
        <v>11</v>
      </c>
      <c r="G21" s="5"/>
      <c r="H21" s="5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5">
        <v>1</v>
      </c>
      <c r="U21" s="5">
        <v>1</v>
      </c>
      <c r="V21" s="5">
        <v>1</v>
      </c>
      <c r="W21" s="4">
        <v>0</v>
      </c>
      <c r="X21" s="22" t="e">
        <f>(G21*#REF!)+(H21*#REF!)+(I21*#REF!)+(J21*#REF!)+(K21*#REF!)+(L21*#REF!)+(N21*#REF!)+(O21*#REF!)+(P21*#REF!)+(Q21*#REF!)+(S21*#REF!)+(T21*#REF!)+(V21*#REF!)</f>
        <v>#REF!</v>
      </c>
      <c r="Y21" s="5">
        <v>1</v>
      </c>
      <c r="Z21" s="5">
        <v>0</v>
      </c>
      <c r="AA21" s="3" t="s">
        <v>274</v>
      </c>
      <c r="AB21" s="3" t="s">
        <v>900</v>
      </c>
    </row>
    <row r="22" spans="1:28" x14ac:dyDescent="0.25">
      <c r="A22" s="4">
        <v>21</v>
      </c>
      <c r="B22" s="2" t="s">
        <v>865</v>
      </c>
      <c r="C22" s="2" t="s">
        <v>866</v>
      </c>
      <c r="D22" s="2" t="s">
        <v>273</v>
      </c>
      <c r="E22" s="2" t="s">
        <v>47</v>
      </c>
      <c r="F22" s="2" t="s">
        <v>11</v>
      </c>
      <c r="G22" s="4"/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1</v>
      </c>
      <c r="V22" s="4">
        <v>1</v>
      </c>
      <c r="W22" s="4">
        <v>0</v>
      </c>
      <c r="X22" s="22" t="e">
        <f>(G22*#REF!)+(H22*#REF!)+(I22*#REF!)+(J22*#REF!)+(K22*#REF!)+(L22*#REF!)+(N22*#REF!)+(O22*#REF!)+(P22*#REF!)+(Q22*#REF!)+(S22*#REF!)+(T22*#REF!)+(V22*#REF!)</f>
        <v>#REF!</v>
      </c>
      <c r="Y22" s="4">
        <v>1</v>
      </c>
      <c r="Z22" s="4">
        <v>0</v>
      </c>
      <c r="AA22" s="2" t="s">
        <v>572</v>
      </c>
      <c r="AB22" s="2" t="s">
        <v>867</v>
      </c>
    </row>
    <row r="23" spans="1:28" x14ac:dyDescent="0.25">
      <c r="A23" s="5">
        <v>22</v>
      </c>
      <c r="B23" s="3" t="s">
        <v>816</v>
      </c>
      <c r="C23" s="3" t="s">
        <v>817</v>
      </c>
      <c r="D23" s="3" t="s">
        <v>273</v>
      </c>
      <c r="E23" s="3" t="s">
        <v>47</v>
      </c>
      <c r="F23" s="3" t="s">
        <v>11</v>
      </c>
      <c r="G23" s="5"/>
      <c r="H23" s="5">
        <v>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5">
        <v>1</v>
      </c>
      <c r="U23" s="5">
        <v>1</v>
      </c>
      <c r="V23" s="5">
        <v>1</v>
      </c>
      <c r="W23" s="4">
        <v>0</v>
      </c>
      <c r="X23" s="22" t="e">
        <f>(G23*#REF!)+(H23*#REF!)+(I23*#REF!)+(J23*#REF!)+(K23*#REF!)+(L23*#REF!)+(N23*#REF!)+(O23*#REF!)+(P23*#REF!)+(Q23*#REF!)+(S23*#REF!)+(T23*#REF!)+(V23*#REF!)</f>
        <v>#REF!</v>
      </c>
      <c r="Y23" s="5">
        <v>1</v>
      </c>
      <c r="Z23" s="5">
        <v>0</v>
      </c>
      <c r="AA23" s="3" t="s">
        <v>274</v>
      </c>
      <c r="AB23" s="3" t="s">
        <v>818</v>
      </c>
    </row>
    <row r="24" spans="1:28" x14ac:dyDescent="0.25">
      <c r="A24" s="4">
        <v>23</v>
      </c>
      <c r="B24" s="2" t="s">
        <v>810</v>
      </c>
      <c r="C24" s="2" t="s">
        <v>811</v>
      </c>
      <c r="D24" s="2" t="s">
        <v>273</v>
      </c>
      <c r="E24" s="2" t="s">
        <v>47</v>
      </c>
      <c r="F24" s="2" t="s">
        <v>11</v>
      </c>
      <c r="G24" s="4"/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1</v>
      </c>
      <c r="U24" s="4">
        <v>1</v>
      </c>
      <c r="V24" s="4">
        <v>1</v>
      </c>
      <c r="W24" s="4">
        <v>0</v>
      </c>
      <c r="X24" s="22" t="e">
        <f>(G24*#REF!)+(H24*#REF!)+(I24*#REF!)+(J24*#REF!)+(K24*#REF!)+(L24*#REF!)+(N24*#REF!)+(O24*#REF!)+(P24*#REF!)+(Q24*#REF!)+(S24*#REF!)+(T24*#REF!)+(V24*#REF!)</f>
        <v>#REF!</v>
      </c>
      <c r="Y24" s="4">
        <v>1</v>
      </c>
      <c r="Z24" s="4">
        <v>0</v>
      </c>
      <c r="AA24" s="2" t="s">
        <v>572</v>
      </c>
      <c r="AB24" s="2" t="s">
        <v>812</v>
      </c>
    </row>
    <row r="25" spans="1:28" x14ac:dyDescent="0.25">
      <c r="A25" s="5">
        <v>24</v>
      </c>
      <c r="B25" s="3" t="s">
        <v>755</v>
      </c>
      <c r="C25" s="3" t="s">
        <v>756</v>
      </c>
      <c r="D25" s="3" t="s">
        <v>273</v>
      </c>
      <c r="E25" s="3" t="s">
        <v>47</v>
      </c>
      <c r="F25" s="3" t="s">
        <v>11</v>
      </c>
      <c r="G25" s="5"/>
      <c r="H25" s="5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5">
        <v>1</v>
      </c>
      <c r="U25" s="5">
        <v>1</v>
      </c>
      <c r="V25" s="5">
        <v>1</v>
      </c>
      <c r="W25" s="4">
        <v>0</v>
      </c>
      <c r="X25" s="22" t="e">
        <f>(G25*#REF!)+(H25*#REF!)+(I25*#REF!)+(J25*#REF!)+(K25*#REF!)+(L25*#REF!)+(N25*#REF!)+(O25*#REF!)+(P25*#REF!)+(Q25*#REF!)+(S25*#REF!)+(T25*#REF!)+(V25*#REF!)</f>
        <v>#REF!</v>
      </c>
      <c r="Y25" s="5">
        <v>1</v>
      </c>
      <c r="Z25" s="5">
        <v>0</v>
      </c>
      <c r="AA25" s="3" t="s">
        <v>572</v>
      </c>
      <c r="AB25" s="3" t="s">
        <v>757</v>
      </c>
    </row>
    <row r="26" spans="1:28" x14ac:dyDescent="0.25">
      <c r="A26" s="4">
        <v>25</v>
      </c>
      <c r="B26" s="2" t="s">
        <v>677</v>
      </c>
      <c r="C26" s="2" t="s">
        <v>678</v>
      </c>
      <c r="D26" s="2" t="s">
        <v>273</v>
      </c>
      <c r="E26" s="2" t="s">
        <v>47</v>
      </c>
      <c r="F26" s="2" t="s">
        <v>11</v>
      </c>
      <c r="G26" s="4"/>
      <c r="H26" s="4">
        <v>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</v>
      </c>
      <c r="U26" s="4">
        <v>1</v>
      </c>
      <c r="V26" s="4">
        <v>1</v>
      </c>
      <c r="W26" s="4">
        <v>0</v>
      </c>
      <c r="X26" s="22" t="e">
        <f>(G26*#REF!)+(H26*#REF!)+(I26*#REF!)+(J26*#REF!)+(K26*#REF!)+(L26*#REF!)+(N26*#REF!)+(O26*#REF!)+(P26*#REF!)+(Q26*#REF!)+(S26*#REF!)+(T26*#REF!)+(V26*#REF!)</f>
        <v>#REF!</v>
      </c>
      <c r="Y26" s="4">
        <v>1</v>
      </c>
      <c r="Z26" s="4">
        <v>0</v>
      </c>
      <c r="AA26" s="2" t="s">
        <v>572</v>
      </c>
      <c r="AB26" s="2" t="s">
        <v>679</v>
      </c>
    </row>
    <row r="27" spans="1:28" x14ac:dyDescent="0.25">
      <c r="A27" s="5">
        <v>26</v>
      </c>
      <c r="B27" s="3" t="s">
        <v>625</v>
      </c>
      <c r="C27" s="3" t="s">
        <v>626</v>
      </c>
      <c r="D27" s="3" t="s">
        <v>273</v>
      </c>
      <c r="E27" s="3" t="s">
        <v>47</v>
      </c>
      <c r="F27" s="3" t="s">
        <v>11</v>
      </c>
      <c r="G27" s="5"/>
      <c r="H27" s="5">
        <v>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5">
        <v>1</v>
      </c>
      <c r="U27" s="5">
        <v>1</v>
      </c>
      <c r="V27" s="5">
        <v>1</v>
      </c>
      <c r="W27" s="4">
        <v>0</v>
      </c>
      <c r="X27" s="22" t="e">
        <f>(G27*#REF!)+(H27*#REF!)+(I27*#REF!)+(J27*#REF!)+(K27*#REF!)+(L27*#REF!)+(N27*#REF!)+(O27*#REF!)+(P27*#REF!)+(Q27*#REF!)+(S27*#REF!)+(T27*#REF!)+(V27*#REF!)</f>
        <v>#REF!</v>
      </c>
      <c r="Y27" s="5">
        <v>1</v>
      </c>
      <c r="Z27" s="5">
        <v>0</v>
      </c>
      <c r="AA27" s="3" t="s">
        <v>572</v>
      </c>
      <c r="AB27" s="3" t="s">
        <v>275</v>
      </c>
    </row>
    <row r="28" spans="1:28" x14ac:dyDescent="0.25">
      <c r="A28" s="4">
        <v>27</v>
      </c>
      <c r="B28" s="2" t="s">
        <v>610</v>
      </c>
      <c r="C28" s="2" t="s">
        <v>611</v>
      </c>
      <c r="D28" s="2" t="s">
        <v>273</v>
      </c>
      <c r="E28" s="2" t="s">
        <v>47</v>
      </c>
      <c r="F28" s="2" t="s">
        <v>11</v>
      </c>
      <c r="G28" s="4"/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>
        <v>0</v>
      </c>
      <c r="X28" s="22" t="e">
        <f>(G28*#REF!)+(H28*#REF!)+(I28*#REF!)+(J28*#REF!)+(K28*#REF!)+(L28*#REF!)+(N28*#REF!)+(O28*#REF!)+(P28*#REF!)+(Q28*#REF!)+(S28*#REF!)+(T28*#REF!)+(V28*#REF!)</f>
        <v>#REF!</v>
      </c>
      <c r="Y28" s="4">
        <v>1</v>
      </c>
      <c r="Z28" s="4">
        <v>0</v>
      </c>
      <c r="AA28" s="2" t="s">
        <v>572</v>
      </c>
      <c r="AB28" s="2" t="s">
        <v>612</v>
      </c>
    </row>
    <row r="29" spans="1:28" x14ac:dyDescent="0.25">
      <c r="A29" s="5">
        <v>28</v>
      </c>
      <c r="B29" s="3" t="s">
        <v>592</v>
      </c>
      <c r="C29" s="3" t="s">
        <v>593</v>
      </c>
      <c r="D29" s="3" t="s">
        <v>273</v>
      </c>
      <c r="E29" s="3" t="s">
        <v>34</v>
      </c>
      <c r="F29" s="3" t="s">
        <v>11</v>
      </c>
      <c r="G29" s="5"/>
      <c r="H29" s="5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5">
        <v>0</v>
      </c>
      <c r="U29" s="5">
        <v>0</v>
      </c>
      <c r="V29" s="5">
        <v>0</v>
      </c>
      <c r="W29" s="4">
        <v>0</v>
      </c>
      <c r="X29" s="22" t="e">
        <f>(G29*#REF!)+(H29*#REF!)+(I29*#REF!)+(J29*#REF!)+(K29*#REF!)+(L29*#REF!)+(N29*#REF!)+(O29*#REF!)+(P29*#REF!)+(Q29*#REF!)+(S29*#REF!)+(T29*#REF!)+(V29*#REF!)</f>
        <v>#REF!</v>
      </c>
      <c r="Y29" s="5">
        <v>1</v>
      </c>
      <c r="Z29" s="5">
        <v>0</v>
      </c>
      <c r="AA29" s="3" t="s">
        <v>274</v>
      </c>
      <c r="AB29" s="3" t="s">
        <v>594</v>
      </c>
    </row>
    <row r="30" spans="1:28" x14ac:dyDescent="0.25">
      <c r="A30" s="4">
        <v>29</v>
      </c>
      <c r="B30" s="2" t="s">
        <v>271</v>
      </c>
      <c r="C30" s="2" t="s">
        <v>272</v>
      </c>
      <c r="D30" s="2" t="s">
        <v>273</v>
      </c>
      <c r="E30" s="2" t="s">
        <v>47</v>
      </c>
      <c r="F30" s="2" t="s">
        <v>11</v>
      </c>
      <c r="G30" s="4"/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1</v>
      </c>
      <c r="U30" s="4">
        <v>1</v>
      </c>
      <c r="V30" s="4">
        <v>1</v>
      </c>
      <c r="W30" s="4">
        <v>0</v>
      </c>
      <c r="X30" s="22" t="e">
        <f>(G30*#REF!)+(H30*#REF!)+(I30*#REF!)+(J30*#REF!)+(K30*#REF!)+(L30*#REF!)+(N30*#REF!)+(O30*#REF!)+(P30*#REF!)+(Q30*#REF!)+(S30*#REF!)+(T30*#REF!)+(V30*#REF!)</f>
        <v>#REF!</v>
      </c>
      <c r="Y30" s="4">
        <v>1</v>
      </c>
      <c r="Z30" s="5">
        <v>0</v>
      </c>
      <c r="AA30" s="2" t="s">
        <v>274</v>
      </c>
      <c r="AB30" s="2" t="s">
        <v>275</v>
      </c>
    </row>
    <row r="31" spans="1:28" x14ac:dyDescent="0.25">
      <c r="A31" s="5">
        <v>30</v>
      </c>
      <c r="B31" s="3" t="s">
        <v>3589</v>
      </c>
      <c r="C31" s="3" t="s">
        <v>3590</v>
      </c>
      <c r="D31" s="3" t="s">
        <v>273</v>
      </c>
      <c r="E31" s="3" t="s">
        <v>51</v>
      </c>
      <c r="F31" s="3" t="s">
        <v>52</v>
      </c>
      <c r="G31" s="5"/>
      <c r="H31" s="5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5">
        <v>0</v>
      </c>
      <c r="U31" s="5">
        <v>0</v>
      </c>
      <c r="V31" s="5">
        <v>0</v>
      </c>
      <c r="W31" s="4">
        <v>0</v>
      </c>
      <c r="X31" s="22" t="e">
        <f>(G31*#REF!)+(H31*#REF!)+(I31*#REF!)+(J31*#REF!)+(K31*#REF!)+(L31*#REF!)+(N31*#REF!)+(O31*#REF!)+(P31*#REF!)+(Q31*#REF!)+(S31*#REF!)+(T31*#REF!)+(V31*#REF!)</f>
        <v>#REF!</v>
      </c>
      <c r="Y31" s="5">
        <v>1</v>
      </c>
      <c r="Z31" s="4">
        <v>0</v>
      </c>
      <c r="AA31" s="3" t="s">
        <v>572</v>
      </c>
      <c r="AB31" s="3" t="s">
        <v>3591</v>
      </c>
    </row>
    <row r="32" spans="1:28" x14ac:dyDescent="0.25">
      <c r="A32" s="4">
        <v>31</v>
      </c>
      <c r="B32" s="2" t="s">
        <v>3424</v>
      </c>
      <c r="C32" s="2" t="s">
        <v>3425</v>
      </c>
      <c r="D32" s="2" t="s">
        <v>273</v>
      </c>
      <c r="E32" s="2" t="s">
        <v>2199</v>
      </c>
      <c r="F32" s="2" t="s">
        <v>52</v>
      </c>
      <c r="G32" s="4"/>
      <c r="H32" s="4">
        <v>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5">
        <v>0</v>
      </c>
      <c r="U32" s="5">
        <v>0</v>
      </c>
      <c r="V32" s="5">
        <v>0</v>
      </c>
      <c r="W32" s="4">
        <v>0</v>
      </c>
      <c r="X32" s="22" t="e">
        <f>(G32*#REF!)+(H32*#REF!)+(I32*#REF!)+(J32*#REF!)+(K32*#REF!)+(L32*#REF!)+(N32*#REF!)+(O32*#REF!)+(P32*#REF!)+(Q32*#REF!)+(S32*#REF!)+(T32*#REF!)+(V32*#REF!)</f>
        <v>#REF!</v>
      </c>
      <c r="Y32" s="4">
        <v>1</v>
      </c>
      <c r="Z32" s="5">
        <v>0</v>
      </c>
      <c r="AA32" s="2" t="s">
        <v>274</v>
      </c>
      <c r="AB32" s="2" t="s">
        <v>3426</v>
      </c>
    </row>
    <row r="33" spans="1:28" x14ac:dyDescent="0.25">
      <c r="A33" s="5">
        <v>32</v>
      </c>
      <c r="B33" s="3" t="s">
        <v>3148</v>
      </c>
      <c r="C33" s="3" t="s">
        <v>3149</v>
      </c>
      <c r="D33" s="3" t="s">
        <v>273</v>
      </c>
      <c r="E33" s="3" t="s">
        <v>47</v>
      </c>
      <c r="F33" s="3" t="s">
        <v>52</v>
      </c>
      <c r="G33" s="5"/>
      <c r="H33" s="5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5">
        <v>0</v>
      </c>
      <c r="U33" s="5">
        <v>0</v>
      </c>
      <c r="V33" s="5">
        <v>0</v>
      </c>
      <c r="W33" s="4">
        <v>0</v>
      </c>
      <c r="X33" s="22" t="e">
        <f>(G33*#REF!)+(H33*#REF!)+(I33*#REF!)+(J33*#REF!)+(K33*#REF!)+(L33*#REF!)+(N33*#REF!)+(O33*#REF!)+(P33*#REF!)+(Q33*#REF!)+(S33*#REF!)+(T33*#REF!)+(V33*#REF!)</f>
        <v>#REF!</v>
      </c>
      <c r="Y33" s="5">
        <v>1</v>
      </c>
      <c r="Z33" s="4">
        <v>0</v>
      </c>
      <c r="AA33" s="3" t="s">
        <v>274</v>
      </c>
      <c r="AB33" s="3" t="s">
        <v>3150</v>
      </c>
    </row>
    <row r="34" spans="1:28" x14ac:dyDescent="0.25">
      <c r="A34" s="4">
        <v>33</v>
      </c>
      <c r="B34" s="2" t="s">
        <v>2047</v>
      </c>
      <c r="C34" s="2" t="s">
        <v>2048</v>
      </c>
      <c r="D34" s="2" t="s">
        <v>273</v>
      </c>
      <c r="E34" s="2" t="s">
        <v>51</v>
      </c>
      <c r="F34" s="2" t="s">
        <v>52</v>
      </c>
      <c r="G34" s="4"/>
      <c r="H34" s="4">
        <v>1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5">
        <v>0</v>
      </c>
      <c r="U34" s="5">
        <v>0</v>
      </c>
      <c r="V34" s="5">
        <v>0</v>
      </c>
      <c r="W34" s="4">
        <v>0</v>
      </c>
      <c r="X34" s="22" t="e">
        <f>(G34*#REF!)+(H34*#REF!)+(I34*#REF!)+(J34*#REF!)+(K34*#REF!)+(L34*#REF!)+(N34*#REF!)+(O34*#REF!)+(P34*#REF!)+(Q34*#REF!)+(S34*#REF!)+(T34*#REF!)+(V34*#REF!)</f>
        <v>#REF!</v>
      </c>
      <c r="Y34" s="4">
        <v>1</v>
      </c>
      <c r="Z34" s="5">
        <v>0</v>
      </c>
      <c r="AA34" s="2" t="s">
        <v>305</v>
      </c>
      <c r="AB34" s="2" t="s">
        <v>2049</v>
      </c>
    </row>
    <row r="35" spans="1:28" x14ac:dyDescent="0.25">
      <c r="A35" s="5">
        <v>34</v>
      </c>
      <c r="B35" s="3" t="s">
        <v>2044</v>
      </c>
      <c r="C35" s="3" t="s">
        <v>2045</v>
      </c>
      <c r="D35" s="3" t="s">
        <v>273</v>
      </c>
      <c r="E35" s="3" t="s">
        <v>34</v>
      </c>
      <c r="F35" s="3" t="s">
        <v>52</v>
      </c>
      <c r="G35" s="5"/>
      <c r="H35" s="5">
        <v>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5">
        <v>0</v>
      </c>
      <c r="U35" s="5">
        <v>0</v>
      </c>
      <c r="V35" s="5">
        <v>0</v>
      </c>
      <c r="W35" s="4">
        <v>0</v>
      </c>
      <c r="X35" s="22" t="e">
        <f>(G35*#REF!)+(H35*#REF!)+(I35*#REF!)+(J35*#REF!)+(K35*#REF!)+(L35*#REF!)+(N35*#REF!)+(O35*#REF!)+(P35*#REF!)+(Q35*#REF!)+(S35*#REF!)+(T35*#REF!)+(V35*#REF!)</f>
        <v>#REF!</v>
      </c>
      <c r="Y35" s="5">
        <v>1</v>
      </c>
      <c r="Z35" s="4">
        <v>0</v>
      </c>
      <c r="AA35" s="3" t="s">
        <v>572</v>
      </c>
      <c r="AB35" s="3" t="s">
        <v>2046</v>
      </c>
    </row>
    <row r="36" spans="1:28" x14ac:dyDescent="0.25">
      <c r="A36" s="4">
        <v>35</v>
      </c>
      <c r="B36" s="2" t="s">
        <v>1919</v>
      </c>
      <c r="C36" s="2" t="s">
        <v>1920</v>
      </c>
      <c r="D36" s="2" t="s">
        <v>273</v>
      </c>
      <c r="E36" s="2" t="s">
        <v>47</v>
      </c>
      <c r="F36" s="2" t="s">
        <v>52</v>
      </c>
      <c r="G36" s="4"/>
      <c r="H36" s="4">
        <v>1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5">
        <v>0</v>
      </c>
      <c r="U36" s="5">
        <v>0</v>
      </c>
      <c r="V36" s="5">
        <v>0</v>
      </c>
      <c r="W36" s="4">
        <v>0</v>
      </c>
      <c r="X36" s="22" t="e">
        <f>(G36*#REF!)+(H36*#REF!)+(I36*#REF!)+(J36*#REF!)+(K36*#REF!)+(L36*#REF!)+(N36*#REF!)+(O36*#REF!)+(P36*#REF!)+(Q36*#REF!)+(S36*#REF!)+(T36*#REF!)+(V36*#REF!)</f>
        <v>#REF!</v>
      </c>
      <c r="Y36" s="4">
        <v>1</v>
      </c>
      <c r="Z36" s="5">
        <v>0</v>
      </c>
      <c r="AA36" s="2" t="s">
        <v>515</v>
      </c>
      <c r="AB36" s="2" t="s">
        <v>1921</v>
      </c>
    </row>
    <row r="37" spans="1:28" x14ac:dyDescent="0.25">
      <c r="A37" s="5">
        <v>36</v>
      </c>
      <c r="B37" s="3" t="s">
        <v>1804</v>
      </c>
      <c r="C37" s="3" t="s">
        <v>1805</v>
      </c>
      <c r="D37" s="3" t="s">
        <v>273</v>
      </c>
      <c r="E37" s="3" t="s">
        <v>47</v>
      </c>
      <c r="F37" s="3" t="s">
        <v>52</v>
      </c>
      <c r="G37" s="5"/>
      <c r="H37" s="5">
        <v>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5">
        <v>1</v>
      </c>
      <c r="S37" s="4">
        <v>0</v>
      </c>
      <c r="T37" s="5">
        <v>0</v>
      </c>
      <c r="U37" s="5">
        <v>0</v>
      </c>
      <c r="V37" s="5">
        <v>0</v>
      </c>
      <c r="W37" s="4">
        <v>0</v>
      </c>
      <c r="X37" s="22" t="e">
        <f>(G37*#REF!)+(H37*#REF!)+(I37*#REF!)+(J37*#REF!)+(K37*#REF!)+(L37*#REF!)+(N37*#REF!)+(O37*#REF!)+(P37*#REF!)+(Q37*#REF!)+(S37*#REF!)+(T37*#REF!)+(V37*#REF!)</f>
        <v>#REF!</v>
      </c>
      <c r="Y37" s="5">
        <v>1</v>
      </c>
      <c r="Z37" s="4">
        <v>0</v>
      </c>
      <c r="AA37" s="3" t="s">
        <v>572</v>
      </c>
      <c r="AB37" s="3" t="s">
        <v>1806</v>
      </c>
    </row>
    <row r="38" spans="1:28" x14ac:dyDescent="0.25">
      <c r="A38" s="4">
        <v>37</v>
      </c>
      <c r="B38" s="2" t="s">
        <v>1801</v>
      </c>
      <c r="C38" s="2" t="s">
        <v>1802</v>
      </c>
      <c r="D38" s="2" t="s">
        <v>273</v>
      </c>
      <c r="E38" s="2" t="s">
        <v>47</v>
      </c>
      <c r="F38" s="2" t="s">
        <v>52</v>
      </c>
      <c r="G38" s="4"/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5">
        <v>0</v>
      </c>
      <c r="U38" s="5">
        <v>0</v>
      </c>
      <c r="V38" s="5">
        <v>0</v>
      </c>
      <c r="W38" s="4">
        <v>0</v>
      </c>
      <c r="X38" s="22" t="e">
        <f>(G38*#REF!)+(H38*#REF!)+(I38*#REF!)+(J38*#REF!)+(K38*#REF!)+(L38*#REF!)+(N38*#REF!)+(O38*#REF!)+(P38*#REF!)+(Q38*#REF!)+(S38*#REF!)+(T38*#REF!)+(V38*#REF!)</f>
        <v>#REF!</v>
      </c>
      <c r="Y38" s="4">
        <v>1</v>
      </c>
      <c r="Z38" s="5">
        <v>0</v>
      </c>
      <c r="AA38" s="2" t="s">
        <v>572</v>
      </c>
      <c r="AB38" s="2" t="s">
        <v>1803</v>
      </c>
    </row>
    <row r="39" spans="1:28" x14ac:dyDescent="0.25">
      <c r="A39" s="5">
        <v>38</v>
      </c>
      <c r="B39" s="3" t="s">
        <v>1798</v>
      </c>
      <c r="C39" s="3" t="s">
        <v>1799</v>
      </c>
      <c r="D39" s="3" t="s">
        <v>273</v>
      </c>
      <c r="E39" s="3" t="s">
        <v>47</v>
      </c>
      <c r="F39" s="3" t="s">
        <v>52</v>
      </c>
      <c r="G39" s="5"/>
      <c r="H39" s="5">
        <v>1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5">
        <v>0</v>
      </c>
      <c r="S39" s="4">
        <v>0</v>
      </c>
      <c r="T39" s="5">
        <v>0</v>
      </c>
      <c r="U39" s="5">
        <v>0</v>
      </c>
      <c r="V39" s="5">
        <v>0</v>
      </c>
      <c r="W39" s="4">
        <v>0</v>
      </c>
      <c r="X39" s="22" t="e">
        <f>(G39*#REF!)+(H39*#REF!)+(I39*#REF!)+(J39*#REF!)+(K39*#REF!)+(L39*#REF!)+(N39*#REF!)+(O39*#REF!)+(P39*#REF!)+(Q39*#REF!)+(S39*#REF!)+(T39*#REF!)+(V39*#REF!)</f>
        <v>#REF!</v>
      </c>
      <c r="Y39" s="5">
        <v>1</v>
      </c>
      <c r="Z39" s="5">
        <v>0</v>
      </c>
      <c r="AA39" s="3" t="s">
        <v>515</v>
      </c>
      <c r="AB39" s="3" t="s">
        <v>1800</v>
      </c>
    </row>
    <row r="40" spans="1:28" x14ac:dyDescent="0.25">
      <c r="A40" s="4">
        <v>39</v>
      </c>
      <c r="B40" s="2" t="s">
        <v>1780</v>
      </c>
      <c r="C40" s="2" t="s">
        <v>1781</v>
      </c>
      <c r="D40" s="2" t="s">
        <v>273</v>
      </c>
      <c r="E40" s="2" t="s">
        <v>34</v>
      </c>
      <c r="F40" s="2" t="s">
        <v>52</v>
      </c>
      <c r="G40" s="4"/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5">
        <v>0</v>
      </c>
      <c r="S40" s="4">
        <v>0</v>
      </c>
      <c r="T40" s="5">
        <v>0</v>
      </c>
      <c r="U40" s="5">
        <v>0</v>
      </c>
      <c r="V40" s="5">
        <v>0</v>
      </c>
      <c r="W40" s="4">
        <v>0</v>
      </c>
      <c r="X40" s="22" t="e">
        <f>(G40*#REF!)+(H40*#REF!)+(I40*#REF!)+(J40*#REF!)+(K40*#REF!)+(L40*#REF!)+(N40*#REF!)+(O40*#REF!)+(P40*#REF!)+(Q40*#REF!)+(S40*#REF!)+(T40*#REF!)+(V40*#REF!)</f>
        <v>#REF!</v>
      </c>
      <c r="Y40" s="4">
        <v>1</v>
      </c>
      <c r="Z40" s="4">
        <v>0</v>
      </c>
      <c r="AA40" s="2" t="s">
        <v>274</v>
      </c>
      <c r="AB40" s="2" t="s">
        <v>1782</v>
      </c>
    </row>
    <row r="41" spans="1:28" x14ac:dyDescent="0.25">
      <c r="A41" s="5">
        <v>40</v>
      </c>
      <c r="B41" s="3" t="s">
        <v>1775</v>
      </c>
      <c r="C41" s="3" t="s">
        <v>1776</v>
      </c>
      <c r="D41" s="3" t="s">
        <v>273</v>
      </c>
      <c r="E41" s="3" t="s">
        <v>51</v>
      </c>
      <c r="F41" s="3" t="s">
        <v>52</v>
      </c>
      <c r="G41" s="5"/>
      <c r="H41" s="5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5">
        <v>0</v>
      </c>
      <c r="S41" s="4">
        <v>0</v>
      </c>
      <c r="T41" s="5">
        <v>0</v>
      </c>
      <c r="U41" s="5">
        <v>0</v>
      </c>
      <c r="V41" s="5">
        <v>0</v>
      </c>
      <c r="W41" s="4">
        <v>0</v>
      </c>
      <c r="X41" s="22" t="e">
        <f>(G41*#REF!)+(H41*#REF!)+(I41*#REF!)+(J41*#REF!)+(K41*#REF!)+(L41*#REF!)+(N41*#REF!)+(O41*#REF!)+(P41*#REF!)+(Q41*#REF!)+(S41*#REF!)+(T41*#REF!)+(V41*#REF!)</f>
        <v>#REF!</v>
      </c>
      <c r="Y41" s="5">
        <v>1</v>
      </c>
      <c r="Z41" s="5">
        <v>0</v>
      </c>
      <c r="AA41" s="3" t="s">
        <v>572</v>
      </c>
      <c r="AB41" s="3" t="s">
        <v>381</v>
      </c>
    </row>
    <row r="42" spans="1:28" x14ac:dyDescent="0.25">
      <c r="A42" s="4">
        <v>41</v>
      </c>
      <c r="B42" s="2" t="s">
        <v>1741</v>
      </c>
      <c r="C42" s="2" t="s">
        <v>1742</v>
      </c>
      <c r="D42" s="2" t="s">
        <v>273</v>
      </c>
      <c r="E42" s="2" t="s">
        <v>34</v>
      </c>
      <c r="F42" s="2" t="s">
        <v>52</v>
      </c>
      <c r="G42" s="4"/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5">
        <v>0</v>
      </c>
      <c r="S42" s="4">
        <v>0</v>
      </c>
      <c r="T42" s="5">
        <v>0</v>
      </c>
      <c r="U42" s="5">
        <v>0</v>
      </c>
      <c r="V42" s="5">
        <v>0</v>
      </c>
      <c r="W42" s="4">
        <v>0</v>
      </c>
      <c r="X42" s="22" t="e">
        <f>(G42*#REF!)+(H42*#REF!)+(I42*#REF!)+(J42*#REF!)+(K42*#REF!)+(L42*#REF!)+(N42*#REF!)+(O42*#REF!)+(P42*#REF!)+(Q42*#REF!)+(S42*#REF!)+(T42*#REF!)+(V42*#REF!)</f>
        <v>#REF!</v>
      </c>
      <c r="Y42" s="4">
        <v>1</v>
      </c>
      <c r="Z42" s="4">
        <v>0</v>
      </c>
      <c r="AA42" s="2" t="s">
        <v>572</v>
      </c>
      <c r="AB42" s="2" t="s">
        <v>1743</v>
      </c>
    </row>
    <row r="43" spans="1:28" x14ac:dyDescent="0.25">
      <c r="A43" s="5">
        <v>42</v>
      </c>
      <c r="B43" s="3" t="s">
        <v>1712</v>
      </c>
      <c r="C43" s="3" t="s">
        <v>1713</v>
      </c>
      <c r="D43" s="3" t="s">
        <v>273</v>
      </c>
      <c r="E43" s="3" t="s">
        <v>47</v>
      </c>
      <c r="F43" s="3" t="s">
        <v>52</v>
      </c>
      <c r="G43" s="5"/>
      <c r="H43" s="5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5">
        <v>0</v>
      </c>
      <c r="S43" s="4">
        <v>0</v>
      </c>
      <c r="T43" s="5">
        <v>1</v>
      </c>
      <c r="U43" s="5">
        <v>1</v>
      </c>
      <c r="V43" s="5">
        <v>1</v>
      </c>
      <c r="W43" s="4">
        <v>0</v>
      </c>
      <c r="X43" s="22" t="e">
        <f>(G43*#REF!)+(H43*#REF!)+(I43*#REF!)+(J43*#REF!)+(K43*#REF!)+(L43*#REF!)+(N43*#REF!)+(O43*#REF!)+(P43*#REF!)+(Q43*#REF!)+(S43*#REF!)+(T43*#REF!)+(V43*#REF!)</f>
        <v>#REF!</v>
      </c>
      <c r="Y43" s="5">
        <v>1</v>
      </c>
      <c r="Z43" s="5">
        <v>0</v>
      </c>
      <c r="AA43" s="3" t="s">
        <v>572</v>
      </c>
      <c r="AB43" s="3" t="s">
        <v>1714</v>
      </c>
    </row>
    <row r="44" spans="1:28" x14ac:dyDescent="0.25">
      <c r="A44" s="4">
        <v>43</v>
      </c>
      <c r="B44" s="2" t="s">
        <v>1692</v>
      </c>
      <c r="C44" s="2" t="s">
        <v>1693</v>
      </c>
      <c r="D44" s="2" t="s">
        <v>273</v>
      </c>
      <c r="E44" s="2" t="s">
        <v>47</v>
      </c>
      <c r="F44" s="2" t="s">
        <v>52</v>
      </c>
      <c r="G44" s="4"/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5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22" t="e">
        <f>(G44*#REF!)+(H44*#REF!)+(I44*#REF!)+(J44*#REF!)+(K44*#REF!)+(L44*#REF!)+(N44*#REF!)+(O44*#REF!)+(P44*#REF!)+(Q44*#REF!)+(S44*#REF!)+(T44*#REF!)+(V44*#REF!)</f>
        <v>#REF!</v>
      </c>
      <c r="Y44" s="4">
        <v>1</v>
      </c>
      <c r="Z44" s="4">
        <v>0</v>
      </c>
      <c r="AA44" s="2" t="s">
        <v>278</v>
      </c>
      <c r="AB44" s="2" t="s">
        <v>1694</v>
      </c>
    </row>
    <row r="45" spans="1:28" x14ac:dyDescent="0.25">
      <c r="A45" s="5">
        <v>44</v>
      </c>
      <c r="B45" s="3" t="s">
        <v>1666</v>
      </c>
      <c r="C45" s="3" t="s">
        <v>1667</v>
      </c>
      <c r="D45" s="3" t="s">
        <v>273</v>
      </c>
      <c r="E45" s="3" t="s">
        <v>34</v>
      </c>
      <c r="F45" s="3" t="s">
        <v>52</v>
      </c>
      <c r="G45" s="5"/>
      <c r="H45" s="5">
        <v>1</v>
      </c>
      <c r="I45" s="5">
        <v>0</v>
      </c>
      <c r="J45" s="5">
        <v>0</v>
      </c>
      <c r="K45" s="5">
        <v>0</v>
      </c>
      <c r="L45" s="5">
        <v>1</v>
      </c>
      <c r="M45" s="5">
        <v>0</v>
      </c>
      <c r="N45" s="5">
        <v>0</v>
      </c>
      <c r="O45" s="4">
        <v>0</v>
      </c>
      <c r="P45" s="4">
        <v>0</v>
      </c>
      <c r="Q45" s="4">
        <v>0</v>
      </c>
      <c r="R45" s="5">
        <v>0</v>
      </c>
      <c r="S45" s="4">
        <v>0</v>
      </c>
      <c r="T45" s="4">
        <v>0</v>
      </c>
      <c r="U45" s="4">
        <v>0</v>
      </c>
      <c r="V45" s="4">
        <v>0</v>
      </c>
      <c r="W45" s="5">
        <v>0</v>
      </c>
      <c r="X45" s="22" t="e">
        <f>(G45*#REF!)+(H45*#REF!)+(I45*#REF!)+(J45*#REF!)+(K45*#REF!)+(L45*#REF!)+(N45*#REF!)+(O45*#REF!)+(P45*#REF!)+(Q45*#REF!)+(S45*#REF!)+(T45*#REF!)+(V45*#REF!)</f>
        <v>#REF!</v>
      </c>
      <c r="Y45" s="5">
        <v>1</v>
      </c>
      <c r="Z45" s="5">
        <v>0</v>
      </c>
      <c r="AA45" s="3" t="s">
        <v>278</v>
      </c>
      <c r="AB45" s="3" t="s">
        <v>1668</v>
      </c>
    </row>
    <row r="46" spans="1:28" x14ac:dyDescent="0.25">
      <c r="A46" s="4">
        <v>45</v>
      </c>
      <c r="B46" s="2" t="s">
        <v>1646</v>
      </c>
      <c r="C46" s="2" t="s">
        <v>1647</v>
      </c>
      <c r="D46" s="2" t="s">
        <v>273</v>
      </c>
      <c r="E46" s="2" t="s">
        <v>47</v>
      </c>
      <c r="F46" s="2" t="s">
        <v>52</v>
      </c>
      <c r="G46" s="4"/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5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22" t="e">
        <f>(G46*#REF!)+(H46*#REF!)+(I46*#REF!)+(J46*#REF!)+(K46*#REF!)+(L46*#REF!)+(N46*#REF!)+(O46*#REF!)+(P46*#REF!)+(Q46*#REF!)+(S46*#REF!)+(T46*#REF!)+(V46*#REF!)</f>
        <v>#REF!</v>
      </c>
      <c r="Y46" s="4">
        <v>1</v>
      </c>
      <c r="Z46" s="4">
        <v>0</v>
      </c>
      <c r="AA46" s="2" t="s">
        <v>274</v>
      </c>
      <c r="AB46" s="2" t="s">
        <v>1648</v>
      </c>
    </row>
    <row r="47" spans="1:28" x14ac:dyDescent="0.25">
      <c r="A47" s="5">
        <v>46</v>
      </c>
      <c r="B47" s="3" t="s">
        <v>1584</v>
      </c>
      <c r="C47" s="3" t="s">
        <v>1585</v>
      </c>
      <c r="D47" s="3" t="s">
        <v>273</v>
      </c>
      <c r="E47" s="3" t="s">
        <v>34</v>
      </c>
      <c r="F47" s="3" t="s">
        <v>52</v>
      </c>
      <c r="G47" s="5"/>
      <c r="H47" s="5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5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22" t="e">
        <f>(G47*#REF!)+(H47*#REF!)+(I47*#REF!)+(J47*#REF!)+(K47*#REF!)+(L47*#REF!)+(N47*#REF!)+(O47*#REF!)+(P47*#REF!)+(Q47*#REF!)+(S47*#REF!)+(T47*#REF!)+(V47*#REF!)</f>
        <v>#REF!</v>
      </c>
      <c r="Y47" s="5">
        <v>1</v>
      </c>
      <c r="Z47" s="5">
        <v>0</v>
      </c>
      <c r="AA47" s="3" t="s">
        <v>305</v>
      </c>
      <c r="AB47" s="3" t="s">
        <v>1586</v>
      </c>
    </row>
    <row r="48" spans="1:28" x14ac:dyDescent="0.25">
      <c r="A48" s="4">
        <v>47</v>
      </c>
      <c r="B48" s="2" t="s">
        <v>1537</v>
      </c>
      <c r="C48" s="2" t="s">
        <v>1538</v>
      </c>
      <c r="D48" s="2" t="s">
        <v>273</v>
      </c>
      <c r="E48" s="2" t="s">
        <v>34</v>
      </c>
      <c r="F48" s="2" t="s">
        <v>52</v>
      </c>
      <c r="G48" s="4"/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5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22" t="e">
        <f>(G48*#REF!)+(H48*#REF!)+(I48*#REF!)+(J48*#REF!)+(K48*#REF!)+(L48*#REF!)+(N48*#REF!)+(O48*#REF!)+(P48*#REF!)+(Q48*#REF!)+(S48*#REF!)+(T48*#REF!)+(V48*#REF!)</f>
        <v>#REF!</v>
      </c>
      <c r="Y48" s="4">
        <v>1</v>
      </c>
      <c r="Z48" s="5">
        <v>0</v>
      </c>
      <c r="AA48" s="2" t="s">
        <v>274</v>
      </c>
      <c r="AB48" s="2" t="s">
        <v>1539</v>
      </c>
    </row>
    <row r="49" spans="1:28" x14ac:dyDescent="0.25">
      <c r="A49" s="5">
        <v>48</v>
      </c>
      <c r="B49" s="3" t="s">
        <v>1508</v>
      </c>
      <c r="C49" s="3" t="s">
        <v>1509</v>
      </c>
      <c r="D49" s="3" t="s">
        <v>273</v>
      </c>
      <c r="E49" s="3" t="s">
        <v>34</v>
      </c>
      <c r="F49" s="3" t="s">
        <v>52</v>
      </c>
      <c r="G49" s="5"/>
      <c r="H49" s="5">
        <v>1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5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22" t="e">
        <f>(G49*#REF!)+(H49*#REF!)+(I49*#REF!)+(J49*#REF!)+(K49*#REF!)+(L49*#REF!)+(N49*#REF!)+(O49*#REF!)+(P49*#REF!)+(Q49*#REF!)+(S49*#REF!)+(T49*#REF!)+(V49*#REF!)</f>
        <v>#REF!</v>
      </c>
      <c r="Y49" s="5">
        <v>1</v>
      </c>
      <c r="Z49" s="4">
        <v>0</v>
      </c>
      <c r="AA49" s="3" t="s">
        <v>515</v>
      </c>
      <c r="AB49" s="3" t="s">
        <v>1510</v>
      </c>
    </row>
    <row r="50" spans="1:28" x14ac:dyDescent="0.25">
      <c r="A50" s="4">
        <v>49</v>
      </c>
      <c r="B50" s="2" t="s">
        <v>1502</v>
      </c>
      <c r="C50" s="2" t="s">
        <v>1503</v>
      </c>
      <c r="D50" s="2" t="s">
        <v>273</v>
      </c>
      <c r="E50" s="2" t="s">
        <v>34</v>
      </c>
      <c r="F50" s="2" t="s">
        <v>52</v>
      </c>
      <c r="G50" s="4"/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5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22" t="e">
        <f>(G50*#REF!)+(H50*#REF!)+(I50*#REF!)+(J50*#REF!)+(K50*#REF!)+(L50*#REF!)+(N50*#REF!)+(O50*#REF!)+(P50*#REF!)+(Q50*#REF!)+(S50*#REF!)+(T50*#REF!)+(V50*#REF!)</f>
        <v>#REF!</v>
      </c>
      <c r="Y50" s="4">
        <v>1</v>
      </c>
      <c r="Z50" s="5">
        <v>0</v>
      </c>
      <c r="AA50" s="2" t="s">
        <v>572</v>
      </c>
      <c r="AB50" s="2" t="s">
        <v>1504</v>
      </c>
    </row>
    <row r="51" spans="1:28" x14ac:dyDescent="0.25">
      <c r="A51" s="5">
        <v>50</v>
      </c>
      <c r="B51" s="3" t="s">
        <v>1421</v>
      </c>
      <c r="C51" s="3" t="s">
        <v>1422</v>
      </c>
      <c r="D51" s="3" t="s">
        <v>273</v>
      </c>
      <c r="E51" s="3" t="s">
        <v>34</v>
      </c>
      <c r="F51" s="3" t="s">
        <v>52</v>
      </c>
      <c r="G51" s="5"/>
      <c r="H51" s="5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5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22" t="e">
        <f>(G51*#REF!)+(H51*#REF!)+(I51*#REF!)+(J51*#REF!)+(K51*#REF!)+(L51*#REF!)+(N51*#REF!)+(O51*#REF!)+(P51*#REF!)+(Q51*#REF!)+(S51*#REF!)+(T51*#REF!)+(V51*#REF!)</f>
        <v>#REF!</v>
      </c>
      <c r="Y51" s="5">
        <v>1</v>
      </c>
      <c r="Z51" s="4">
        <v>0</v>
      </c>
      <c r="AA51" s="3" t="s">
        <v>278</v>
      </c>
      <c r="AB51" s="3" t="s">
        <v>1423</v>
      </c>
    </row>
    <row r="52" spans="1:28" x14ac:dyDescent="0.25">
      <c r="A52" s="4">
        <v>51</v>
      </c>
      <c r="B52" s="2" t="s">
        <v>1339</v>
      </c>
      <c r="C52" s="2" t="s">
        <v>1340</v>
      </c>
      <c r="D52" s="2" t="s">
        <v>273</v>
      </c>
      <c r="E52" s="2" t="s">
        <v>51</v>
      </c>
      <c r="F52" s="2" t="s">
        <v>52</v>
      </c>
      <c r="G52" s="4"/>
      <c r="H52" s="4">
        <v>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5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22" t="e">
        <f>(G52*#REF!)+(H52*#REF!)+(I52*#REF!)+(J52*#REF!)+(K52*#REF!)+(L52*#REF!)+(N52*#REF!)+(O52*#REF!)+(P52*#REF!)+(Q52*#REF!)+(S52*#REF!)+(T52*#REF!)+(V52*#REF!)</f>
        <v>#REF!</v>
      </c>
      <c r="Y52" s="4">
        <v>1</v>
      </c>
      <c r="Z52" s="5">
        <v>0</v>
      </c>
      <c r="AA52" s="2" t="s">
        <v>572</v>
      </c>
      <c r="AB52" s="2" t="s">
        <v>1341</v>
      </c>
    </row>
    <row r="53" spans="1:28" x14ac:dyDescent="0.25">
      <c r="A53" s="5">
        <v>52</v>
      </c>
      <c r="B53" s="3" t="s">
        <v>1191</v>
      </c>
      <c r="C53" s="3" t="s">
        <v>1192</v>
      </c>
      <c r="D53" s="3" t="s">
        <v>273</v>
      </c>
      <c r="E53" s="3" t="s">
        <v>34</v>
      </c>
      <c r="F53" s="3" t="s">
        <v>52</v>
      </c>
      <c r="G53" s="5"/>
      <c r="H53" s="5">
        <v>1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5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22" t="e">
        <f>(G53*#REF!)+(H53*#REF!)+(I53*#REF!)+(J53*#REF!)+(K53*#REF!)+(L53*#REF!)+(N53*#REF!)+(O53*#REF!)+(P53*#REF!)+(Q53*#REF!)+(S53*#REF!)+(T53*#REF!)+(V53*#REF!)</f>
        <v>#REF!</v>
      </c>
      <c r="Y53" s="5">
        <v>1</v>
      </c>
      <c r="Z53" s="4">
        <v>0</v>
      </c>
      <c r="AA53" s="3" t="s">
        <v>572</v>
      </c>
      <c r="AB53" s="3" t="s">
        <v>1193</v>
      </c>
    </row>
    <row r="54" spans="1:28" x14ac:dyDescent="0.25">
      <c r="A54" s="4">
        <v>53</v>
      </c>
      <c r="B54" s="2" t="s">
        <v>1188</v>
      </c>
      <c r="C54" s="2" t="s">
        <v>1189</v>
      </c>
      <c r="D54" s="2" t="s">
        <v>273</v>
      </c>
      <c r="E54" s="2" t="s">
        <v>47</v>
      </c>
      <c r="F54" s="2" t="s">
        <v>52</v>
      </c>
      <c r="G54" s="4"/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5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22" t="e">
        <f>(G54*#REF!)+(H54*#REF!)+(I54*#REF!)+(J54*#REF!)+(K54*#REF!)+(L54*#REF!)+(N54*#REF!)+(O54*#REF!)+(P54*#REF!)+(Q54*#REF!)+(S54*#REF!)+(T54*#REF!)+(V54*#REF!)</f>
        <v>#REF!</v>
      </c>
      <c r="Y54" s="4">
        <v>1</v>
      </c>
      <c r="Z54" s="5">
        <v>0</v>
      </c>
      <c r="AA54" s="2" t="s">
        <v>572</v>
      </c>
      <c r="AB54" s="2" t="s">
        <v>1190</v>
      </c>
    </row>
    <row r="55" spans="1:28" x14ac:dyDescent="0.25">
      <c r="A55" s="5">
        <v>54</v>
      </c>
      <c r="B55" s="3" t="s">
        <v>1182</v>
      </c>
      <c r="C55" s="3" t="s">
        <v>1183</v>
      </c>
      <c r="D55" s="3" t="s">
        <v>273</v>
      </c>
      <c r="E55" s="3" t="s">
        <v>34</v>
      </c>
      <c r="F55" s="3" t="s">
        <v>52</v>
      </c>
      <c r="G55" s="5"/>
      <c r="H55" s="5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5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22" t="e">
        <f>(G55*#REF!)+(H55*#REF!)+(I55*#REF!)+(J55*#REF!)+(K55*#REF!)+(L55*#REF!)+(N55*#REF!)+(O55*#REF!)+(P55*#REF!)+(Q55*#REF!)+(S55*#REF!)+(T55*#REF!)+(V55*#REF!)</f>
        <v>#REF!</v>
      </c>
      <c r="Y55" s="5">
        <v>1</v>
      </c>
      <c r="Z55" s="4">
        <v>0</v>
      </c>
      <c r="AA55" s="3" t="s">
        <v>572</v>
      </c>
      <c r="AB55" s="3" t="s">
        <v>1184</v>
      </c>
    </row>
    <row r="56" spans="1:28" x14ac:dyDescent="0.25">
      <c r="A56" s="4">
        <v>55</v>
      </c>
      <c r="B56" s="2" t="s">
        <v>1176</v>
      </c>
      <c r="C56" s="2" t="s">
        <v>1177</v>
      </c>
      <c r="D56" s="2" t="s">
        <v>273</v>
      </c>
      <c r="E56" s="2" t="s">
        <v>47</v>
      </c>
      <c r="F56" s="2" t="s">
        <v>52</v>
      </c>
      <c r="G56" s="4"/>
      <c r="H56" s="4">
        <v>1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5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22" t="e">
        <f>(G56*#REF!)+(H56*#REF!)+(I56*#REF!)+(J56*#REF!)+(K56*#REF!)+(L56*#REF!)+(N56*#REF!)+(O56*#REF!)+(P56*#REF!)+(Q56*#REF!)+(S56*#REF!)+(T56*#REF!)+(V56*#REF!)</f>
        <v>#REF!</v>
      </c>
      <c r="Y56" s="4">
        <v>1</v>
      </c>
      <c r="Z56" s="5">
        <v>0</v>
      </c>
      <c r="AA56" s="2" t="s">
        <v>572</v>
      </c>
      <c r="AB56" s="2" t="s">
        <v>1178</v>
      </c>
    </row>
    <row r="57" spans="1:28" x14ac:dyDescent="0.25">
      <c r="A57" s="5">
        <v>56</v>
      </c>
      <c r="B57" s="3" t="s">
        <v>1170</v>
      </c>
      <c r="C57" s="3" t="s">
        <v>1171</v>
      </c>
      <c r="D57" s="3" t="s">
        <v>273</v>
      </c>
      <c r="E57" s="3" t="s">
        <v>51</v>
      </c>
      <c r="F57" s="3" t="s">
        <v>52</v>
      </c>
      <c r="G57" s="5"/>
      <c r="H57" s="5">
        <v>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5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22" t="e">
        <f>(G57*#REF!)+(H57*#REF!)+(I57*#REF!)+(J57*#REF!)+(K57*#REF!)+(L57*#REF!)+(N57*#REF!)+(O57*#REF!)+(P57*#REF!)+(Q57*#REF!)+(S57*#REF!)+(T57*#REF!)+(V57*#REF!)</f>
        <v>#REF!</v>
      </c>
      <c r="Y57" s="5">
        <v>1</v>
      </c>
      <c r="Z57" s="5">
        <v>0</v>
      </c>
      <c r="AA57" s="3" t="s">
        <v>572</v>
      </c>
      <c r="AB57" s="3" t="s">
        <v>1172</v>
      </c>
    </row>
    <row r="58" spans="1:28" x14ac:dyDescent="0.25">
      <c r="A58" s="4">
        <v>57</v>
      </c>
      <c r="B58" s="2" t="s">
        <v>1158</v>
      </c>
      <c r="C58" s="2" t="s">
        <v>1159</v>
      </c>
      <c r="D58" s="2" t="s">
        <v>273</v>
      </c>
      <c r="E58" s="2" t="s">
        <v>47</v>
      </c>
      <c r="F58" s="2" t="s">
        <v>52</v>
      </c>
      <c r="G58" s="4"/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1</v>
      </c>
      <c r="R58" s="5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22" t="e">
        <f>(G58*#REF!)+(H58*#REF!)+(I58*#REF!)+(J58*#REF!)+(K58*#REF!)+(L58*#REF!)+(N58*#REF!)+(O58*#REF!)+(P58*#REF!)+(Q58*#REF!)+(S58*#REF!)+(T58*#REF!)+(V58*#REF!)</f>
        <v>#REF!</v>
      </c>
      <c r="Y58" s="4">
        <v>1</v>
      </c>
      <c r="Z58" s="4">
        <v>0</v>
      </c>
      <c r="AA58" s="2" t="s">
        <v>572</v>
      </c>
      <c r="AB58" s="2" t="s">
        <v>1160</v>
      </c>
    </row>
    <row r="59" spans="1:28" x14ac:dyDescent="0.25">
      <c r="A59" s="5">
        <v>58</v>
      </c>
      <c r="B59" s="3" t="s">
        <v>1143</v>
      </c>
      <c r="C59" s="3" t="s">
        <v>1144</v>
      </c>
      <c r="D59" s="3" t="s">
        <v>273</v>
      </c>
      <c r="E59" s="3" t="s">
        <v>51</v>
      </c>
      <c r="F59" s="3" t="s">
        <v>52</v>
      </c>
      <c r="G59" s="5"/>
      <c r="H59" s="5">
        <v>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5">
        <v>0</v>
      </c>
      <c r="R59" s="5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22" t="e">
        <f>(G59*#REF!)+(H59*#REF!)+(I59*#REF!)+(J59*#REF!)+(K59*#REF!)+(L59*#REF!)+(N59*#REF!)+(O59*#REF!)+(P59*#REF!)+(Q59*#REF!)+(S59*#REF!)+(T59*#REF!)+(V59*#REF!)</f>
        <v>#REF!</v>
      </c>
      <c r="Y59" s="5">
        <v>1</v>
      </c>
      <c r="Z59" s="5">
        <v>0</v>
      </c>
      <c r="AA59" s="3" t="s">
        <v>278</v>
      </c>
      <c r="AB59" s="3" t="s">
        <v>1145</v>
      </c>
    </row>
    <row r="60" spans="1:28" x14ac:dyDescent="0.25">
      <c r="A60" s="4">
        <v>59</v>
      </c>
      <c r="B60" s="2" t="s">
        <v>1129</v>
      </c>
      <c r="C60" s="2" t="s">
        <v>1130</v>
      </c>
      <c r="D60" s="2" t="s">
        <v>273</v>
      </c>
      <c r="E60" s="2" t="s">
        <v>51</v>
      </c>
      <c r="F60" s="2" t="s">
        <v>52</v>
      </c>
      <c r="G60" s="4"/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5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22" t="e">
        <f>(G60*#REF!)+(H60*#REF!)+(I60*#REF!)+(J60*#REF!)+(K60*#REF!)+(L60*#REF!)+(N60*#REF!)+(O60*#REF!)+(P60*#REF!)+(Q60*#REF!)+(S60*#REF!)+(T60*#REF!)+(V60*#REF!)</f>
        <v>#REF!</v>
      </c>
      <c r="Y60" s="4">
        <v>1</v>
      </c>
      <c r="Z60" s="4">
        <v>0</v>
      </c>
      <c r="AA60" s="2" t="s">
        <v>278</v>
      </c>
      <c r="AB60" s="2" t="s">
        <v>1131</v>
      </c>
    </row>
    <row r="61" spans="1:28" x14ac:dyDescent="0.25">
      <c r="A61" s="5">
        <v>60</v>
      </c>
      <c r="B61" s="3" t="s">
        <v>1112</v>
      </c>
      <c r="C61" s="3" t="s">
        <v>1113</v>
      </c>
      <c r="D61" s="3" t="s">
        <v>273</v>
      </c>
      <c r="E61" s="3" t="s">
        <v>47</v>
      </c>
      <c r="F61" s="3" t="s">
        <v>52</v>
      </c>
      <c r="G61" s="5"/>
      <c r="H61" s="5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5">
        <v>0</v>
      </c>
      <c r="R61" s="5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22" t="e">
        <f>(G61*#REF!)+(H61*#REF!)+(I61*#REF!)+(J61*#REF!)+(K61*#REF!)+(L61*#REF!)+(N61*#REF!)+(O61*#REF!)+(P61*#REF!)+(Q61*#REF!)+(S61*#REF!)+(T61*#REF!)+(V61*#REF!)</f>
        <v>#REF!</v>
      </c>
      <c r="Y61" s="5">
        <v>1</v>
      </c>
      <c r="Z61" s="5">
        <v>0</v>
      </c>
      <c r="AA61" s="3" t="s">
        <v>274</v>
      </c>
      <c r="AB61" s="3" t="s">
        <v>1114</v>
      </c>
    </row>
    <row r="62" spans="1:28" x14ac:dyDescent="0.25">
      <c r="A62" s="4">
        <v>61</v>
      </c>
      <c r="B62" s="2" t="s">
        <v>1081</v>
      </c>
      <c r="C62" s="2" t="s">
        <v>1082</v>
      </c>
      <c r="D62" s="2" t="s">
        <v>273</v>
      </c>
      <c r="E62" s="2" t="s">
        <v>51</v>
      </c>
      <c r="F62" s="2" t="s">
        <v>52</v>
      </c>
      <c r="G62" s="4"/>
      <c r="H62" s="4">
        <v>1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5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22" t="e">
        <f>(G62*#REF!)+(H62*#REF!)+(I62*#REF!)+(J62*#REF!)+(K62*#REF!)+(L62*#REF!)+(N62*#REF!)+(O62*#REF!)+(P62*#REF!)+(Q62*#REF!)+(S62*#REF!)+(T62*#REF!)+(V62*#REF!)</f>
        <v>#REF!</v>
      </c>
      <c r="Y62" s="4">
        <v>1</v>
      </c>
      <c r="Z62" s="4">
        <v>0</v>
      </c>
      <c r="AA62" s="2" t="s">
        <v>274</v>
      </c>
      <c r="AB62" s="2" t="s">
        <v>1083</v>
      </c>
    </row>
    <row r="63" spans="1:28" x14ac:dyDescent="0.25">
      <c r="A63" s="5">
        <v>62</v>
      </c>
      <c r="B63" s="3" t="s">
        <v>955</v>
      </c>
      <c r="C63" s="3" t="s">
        <v>956</v>
      </c>
      <c r="D63" s="3" t="s">
        <v>273</v>
      </c>
      <c r="E63" s="3" t="s">
        <v>51</v>
      </c>
      <c r="F63" s="3" t="s">
        <v>52</v>
      </c>
      <c r="G63" s="5"/>
      <c r="H63" s="5">
        <v>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5">
        <v>0</v>
      </c>
      <c r="R63" s="5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22" t="e">
        <f>(G63*#REF!)+(H63*#REF!)+(I63*#REF!)+(J63*#REF!)+(K63*#REF!)+(L63*#REF!)+(N63*#REF!)+(O63*#REF!)+(P63*#REF!)+(Q63*#REF!)+(S63*#REF!)+(T63*#REF!)+(V63*#REF!)</f>
        <v>#REF!</v>
      </c>
      <c r="Y63" s="5">
        <v>1</v>
      </c>
      <c r="Z63" s="5">
        <v>0</v>
      </c>
      <c r="AA63" s="3" t="s">
        <v>278</v>
      </c>
      <c r="AB63" s="3" t="s">
        <v>957</v>
      </c>
    </row>
    <row r="64" spans="1:28" x14ac:dyDescent="0.25">
      <c r="A64" s="4">
        <v>63</v>
      </c>
      <c r="B64" s="2" t="s">
        <v>913</v>
      </c>
      <c r="C64" s="2" t="s">
        <v>914</v>
      </c>
      <c r="D64" s="2" t="s">
        <v>273</v>
      </c>
      <c r="E64" s="2" t="s">
        <v>47</v>
      </c>
      <c r="F64" s="2" t="s">
        <v>52</v>
      </c>
      <c r="G64" s="4"/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2</v>
      </c>
      <c r="R64" s="5">
        <v>0</v>
      </c>
      <c r="S64" s="4">
        <v>0</v>
      </c>
      <c r="T64" s="4">
        <v>1</v>
      </c>
      <c r="U64" s="4">
        <v>1</v>
      </c>
      <c r="V64" s="4">
        <v>1</v>
      </c>
      <c r="W64" s="4">
        <v>0</v>
      </c>
      <c r="X64" s="22" t="e">
        <f>(G64*#REF!)+(H64*#REF!)+(I64*#REF!)+(J64*#REF!)+(K64*#REF!)+(L64*#REF!)+(N64*#REF!)+(O64*#REF!)+(P64*#REF!)+(Q64*#REF!)+(S64*#REF!)+(T64*#REF!)+(V64*#REF!)</f>
        <v>#REF!</v>
      </c>
      <c r="Y64" s="4">
        <v>1</v>
      </c>
      <c r="Z64" s="4">
        <v>0</v>
      </c>
      <c r="AA64" s="2" t="s">
        <v>572</v>
      </c>
      <c r="AB64" s="2" t="s">
        <v>915</v>
      </c>
    </row>
    <row r="65" spans="1:28" x14ac:dyDescent="0.25">
      <c r="A65" s="5">
        <v>64</v>
      </c>
      <c r="B65" s="3" t="s">
        <v>907</v>
      </c>
      <c r="C65" s="3" t="s">
        <v>908</v>
      </c>
      <c r="D65" s="3" t="s">
        <v>273</v>
      </c>
      <c r="E65" s="3" t="s">
        <v>34</v>
      </c>
      <c r="F65" s="3" t="s">
        <v>52</v>
      </c>
      <c r="G65" s="5"/>
      <c r="H65" s="5">
        <v>1</v>
      </c>
      <c r="I65" s="4">
        <v>0</v>
      </c>
      <c r="J65" s="4">
        <v>0</v>
      </c>
      <c r="K65" s="4">
        <v>0</v>
      </c>
      <c r="L65" s="5">
        <v>1</v>
      </c>
      <c r="M65" s="4">
        <v>0</v>
      </c>
      <c r="N65" s="4">
        <v>0</v>
      </c>
      <c r="O65" s="4">
        <v>0</v>
      </c>
      <c r="P65" s="4">
        <v>0</v>
      </c>
      <c r="Q65" s="5">
        <v>0</v>
      </c>
      <c r="R65" s="5">
        <v>0</v>
      </c>
      <c r="S65" s="4">
        <v>0</v>
      </c>
      <c r="T65" s="5">
        <v>0</v>
      </c>
      <c r="U65" s="5">
        <v>0</v>
      </c>
      <c r="V65" s="5">
        <v>0</v>
      </c>
      <c r="W65" s="4">
        <v>0</v>
      </c>
      <c r="X65" s="22" t="e">
        <f>(G65*#REF!)+(H65*#REF!)+(I65*#REF!)+(J65*#REF!)+(K65*#REF!)+(L65*#REF!)+(N65*#REF!)+(O65*#REF!)+(P65*#REF!)+(Q65*#REF!)+(S65*#REF!)+(T65*#REF!)+(V65*#REF!)</f>
        <v>#REF!</v>
      </c>
      <c r="Y65" s="5">
        <v>1</v>
      </c>
      <c r="Z65" s="5">
        <v>0</v>
      </c>
      <c r="AA65" s="3" t="s">
        <v>305</v>
      </c>
      <c r="AB65" s="3" t="s">
        <v>909</v>
      </c>
    </row>
    <row r="66" spans="1:28" x14ac:dyDescent="0.25">
      <c r="A66" s="4">
        <v>65</v>
      </c>
      <c r="B66" s="2" t="s">
        <v>841</v>
      </c>
      <c r="C66" s="2" t="s">
        <v>842</v>
      </c>
      <c r="D66" s="2" t="s">
        <v>273</v>
      </c>
      <c r="E66" s="2" t="s">
        <v>47</v>
      </c>
      <c r="F66" s="2" t="s">
        <v>52</v>
      </c>
      <c r="G66" s="4"/>
      <c r="H66" s="4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5">
        <v>0</v>
      </c>
      <c r="R66" s="5">
        <v>0</v>
      </c>
      <c r="S66" s="4">
        <v>0</v>
      </c>
      <c r="T66" s="5">
        <v>0</v>
      </c>
      <c r="U66" s="5">
        <v>0</v>
      </c>
      <c r="V66" s="5">
        <v>0</v>
      </c>
      <c r="W66" s="4">
        <v>0</v>
      </c>
      <c r="X66" s="22" t="e">
        <f>(G66*#REF!)+(H66*#REF!)+(I66*#REF!)+(J66*#REF!)+(K66*#REF!)+(L66*#REF!)+(N66*#REF!)+(O66*#REF!)+(P66*#REF!)+(Q66*#REF!)+(S66*#REF!)+(T66*#REF!)+(V66*#REF!)</f>
        <v>#REF!</v>
      </c>
      <c r="Y66" s="4">
        <v>1</v>
      </c>
      <c r="Z66" s="5">
        <v>0</v>
      </c>
      <c r="AA66" s="2" t="s">
        <v>572</v>
      </c>
      <c r="AB66" s="2" t="s">
        <v>843</v>
      </c>
    </row>
    <row r="67" spans="1:28" x14ac:dyDescent="0.25">
      <c r="A67" s="5">
        <v>66</v>
      </c>
      <c r="B67" s="3" t="s">
        <v>713</v>
      </c>
      <c r="C67" s="3" t="s">
        <v>714</v>
      </c>
      <c r="D67" s="3" t="s">
        <v>273</v>
      </c>
      <c r="E67" s="3" t="s">
        <v>34</v>
      </c>
      <c r="F67" s="3" t="s">
        <v>52</v>
      </c>
      <c r="G67" s="5"/>
      <c r="H67" s="5">
        <v>1</v>
      </c>
      <c r="I67" s="4">
        <v>0</v>
      </c>
      <c r="J67" s="4">
        <v>0</v>
      </c>
      <c r="K67" s="4">
        <v>0</v>
      </c>
      <c r="L67" s="5">
        <v>0</v>
      </c>
      <c r="M67" s="4">
        <v>0</v>
      </c>
      <c r="N67" s="4">
        <v>0</v>
      </c>
      <c r="O67" s="4">
        <v>0</v>
      </c>
      <c r="P67" s="4">
        <v>0</v>
      </c>
      <c r="Q67" s="5">
        <v>0</v>
      </c>
      <c r="R67" s="5">
        <v>0</v>
      </c>
      <c r="S67" s="4">
        <v>0</v>
      </c>
      <c r="T67" s="5">
        <v>0</v>
      </c>
      <c r="U67" s="5">
        <v>0</v>
      </c>
      <c r="V67" s="5">
        <v>0</v>
      </c>
      <c r="W67" s="4">
        <v>0</v>
      </c>
      <c r="X67" s="22" t="e">
        <f>(G67*#REF!)+(H67*#REF!)+(I67*#REF!)+(J67*#REF!)+(K67*#REF!)+(L67*#REF!)+(N67*#REF!)+(O67*#REF!)+(P67*#REF!)+(Q67*#REF!)+(S67*#REF!)+(T67*#REF!)+(V67*#REF!)</f>
        <v>#REF!</v>
      </c>
      <c r="Y67" s="5">
        <v>1</v>
      </c>
      <c r="Z67" s="4">
        <v>0</v>
      </c>
      <c r="AA67" s="3" t="s">
        <v>274</v>
      </c>
      <c r="AB67" s="3" t="s">
        <v>715</v>
      </c>
    </row>
    <row r="68" spans="1:28" x14ac:dyDescent="0.25">
      <c r="A68" s="4">
        <v>67</v>
      </c>
      <c r="B68" s="2" t="s">
        <v>665</v>
      </c>
      <c r="C68" s="2" t="s">
        <v>666</v>
      </c>
      <c r="D68" s="2" t="s">
        <v>273</v>
      </c>
      <c r="E68" s="2" t="s">
        <v>34</v>
      </c>
      <c r="F68" s="2" t="s">
        <v>52</v>
      </c>
      <c r="G68" s="4"/>
      <c r="H68" s="4">
        <v>1</v>
      </c>
      <c r="I68" s="4">
        <v>0</v>
      </c>
      <c r="J68" s="4">
        <v>0</v>
      </c>
      <c r="K68" s="4">
        <v>0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5">
        <v>0</v>
      </c>
      <c r="R68" s="5">
        <v>0</v>
      </c>
      <c r="S68" s="4">
        <v>0</v>
      </c>
      <c r="T68" s="5">
        <v>0</v>
      </c>
      <c r="U68" s="5">
        <v>0</v>
      </c>
      <c r="V68" s="5">
        <v>0</v>
      </c>
      <c r="W68" s="4">
        <v>0</v>
      </c>
      <c r="X68" s="22" t="e">
        <f>(G68*#REF!)+(H68*#REF!)+(I68*#REF!)+(J68*#REF!)+(K68*#REF!)+(L68*#REF!)+(N68*#REF!)+(O68*#REF!)+(P68*#REF!)+(Q68*#REF!)+(S68*#REF!)+(T68*#REF!)+(V68*#REF!)</f>
        <v>#REF!</v>
      </c>
      <c r="Y68" s="4">
        <v>1</v>
      </c>
      <c r="Z68" s="5">
        <v>0</v>
      </c>
      <c r="AA68" s="2" t="s">
        <v>278</v>
      </c>
      <c r="AB68" s="2" t="s">
        <v>667</v>
      </c>
    </row>
    <row r="69" spans="1:28" x14ac:dyDescent="0.25">
      <c r="A69" s="5">
        <v>68</v>
      </c>
      <c r="B69" s="3" t="s">
        <v>574</v>
      </c>
      <c r="C69" s="3" t="s">
        <v>575</v>
      </c>
      <c r="D69" s="3" t="s">
        <v>273</v>
      </c>
      <c r="E69" s="3" t="s">
        <v>47</v>
      </c>
      <c r="F69" s="3" t="s">
        <v>52</v>
      </c>
      <c r="G69" s="5"/>
      <c r="H69" s="5">
        <v>1</v>
      </c>
      <c r="I69" s="4">
        <v>0</v>
      </c>
      <c r="J69" s="4">
        <v>0</v>
      </c>
      <c r="K69" s="4">
        <v>0</v>
      </c>
      <c r="L69" s="5">
        <v>0</v>
      </c>
      <c r="M69" s="4">
        <v>0</v>
      </c>
      <c r="N69" s="4">
        <v>0</v>
      </c>
      <c r="O69" s="4">
        <v>0</v>
      </c>
      <c r="P69" s="4">
        <v>0</v>
      </c>
      <c r="Q69" s="5">
        <v>0</v>
      </c>
      <c r="R69" s="5">
        <v>0</v>
      </c>
      <c r="S69" s="4">
        <v>0</v>
      </c>
      <c r="T69" s="5">
        <v>0</v>
      </c>
      <c r="U69" s="5">
        <v>0</v>
      </c>
      <c r="V69" s="5">
        <v>0</v>
      </c>
      <c r="W69" s="4">
        <v>0</v>
      </c>
      <c r="X69" s="22" t="e">
        <f>(G69*#REF!)+(H69*#REF!)+(I69*#REF!)+(J69*#REF!)+(K69*#REF!)+(L69*#REF!)+(N69*#REF!)+(O69*#REF!)+(P69*#REF!)+(Q69*#REF!)+(S69*#REF!)+(T69*#REF!)+(V69*#REF!)</f>
        <v>#REF!</v>
      </c>
      <c r="Y69" s="5">
        <v>1</v>
      </c>
      <c r="Z69" s="4">
        <v>0</v>
      </c>
      <c r="AA69" s="3" t="s">
        <v>572</v>
      </c>
      <c r="AB69" s="3" t="s">
        <v>576</v>
      </c>
    </row>
    <row r="70" spans="1:28" x14ac:dyDescent="0.25">
      <c r="A70" s="4">
        <v>69</v>
      </c>
      <c r="B70" s="2" t="s">
        <v>570</v>
      </c>
      <c r="C70" s="2" t="s">
        <v>571</v>
      </c>
      <c r="D70" s="2" t="s">
        <v>273</v>
      </c>
      <c r="E70" s="2" t="s">
        <v>34</v>
      </c>
      <c r="F70" s="2" t="s">
        <v>52</v>
      </c>
      <c r="G70" s="4"/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5">
        <v>0</v>
      </c>
      <c r="R70" s="5">
        <v>0</v>
      </c>
      <c r="S70" s="4">
        <v>0</v>
      </c>
      <c r="T70" s="5">
        <v>0</v>
      </c>
      <c r="U70" s="5">
        <v>0</v>
      </c>
      <c r="V70" s="5">
        <v>0</v>
      </c>
      <c r="W70" s="4">
        <v>0</v>
      </c>
      <c r="X70" s="22" t="e">
        <f>(G70*#REF!)+(H70*#REF!)+(I70*#REF!)+(J70*#REF!)+(K70*#REF!)+(L70*#REF!)+(N70*#REF!)+(O70*#REF!)+(P70*#REF!)+(Q70*#REF!)+(S70*#REF!)+(T70*#REF!)+(V70*#REF!)</f>
        <v>#REF!</v>
      </c>
      <c r="Y70" s="4">
        <v>1</v>
      </c>
      <c r="Z70" s="5">
        <v>0</v>
      </c>
      <c r="AA70" s="2" t="s">
        <v>572</v>
      </c>
      <c r="AB70" s="2" t="s">
        <v>573</v>
      </c>
    </row>
    <row r="71" spans="1:28" x14ac:dyDescent="0.25">
      <c r="A71" s="5">
        <v>70</v>
      </c>
      <c r="B71" s="3" t="s">
        <v>567</v>
      </c>
      <c r="C71" s="3" t="s">
        <v>568</v>
      </c>
      <c r="D71" s="3" t="s">
        <v>273</v>
      </c>
      <c r="E71" s="3" t="s">
        <v>51</v>
      </c>
      <c r="F71" s="3" t="s">
        <v>52</v>
      </c>
      <c r="G71" s="5"/>
      <c r="H71" s="5">
        <v>1</v>
      </c>
      <c r="I71" s="4">
        <v>0</v>
      </c>
      <c r="J71" s="4">
        <v>0</v>
      </c>
      <c r="K71" s="4">
        <v>0</v>
      </c>
      <c r="L71" s="5">
        <v>0</v>
      </c>
      <c r="M71" s="4">
        <v>0</v>
      </c>
      <c r="N71" s="4">
        <v>0</v>
      </c>
      <c r="O71" s="4">
        <v>0</v>
      </c>
      <c r="P71" s="4">
        <v>0</v>
      </c>
      <c r="Q71" s="5">
        <v>0</v>
      </c>
      <c r="R71" s="5">
        <v>0</v>
      </c>
      <c r="S71" s="4">
        <v>0</v>
      </c>
      <c r="T71" s="5">
        <v>0</v>
      </c>
      <c r="U71" s="5">
        <v>0</v>
      </c>
      <c r="V71" s="5">
        <v>0</v>
      </c>
      <c r="W71" s="4">
        <v>0</v>
      </c>
      <c r="X71" s="22" t="e">
        <f>(G71*#REF!)+(H71*#REF!)+(I71*#REF!)+(J71*#REF!)+(K71*#REF!)+(L71*#REF!)+(N71*#REF!)+(O71*#REF!)+(P71*#REF!)+(Q71*#REF!)+(S71*#REF!)+(T71*#REF!)+(V71*#REF!)</f>
        <v>#REF!</v>
      </c>
      <c r="Y71" s="5">
        <v>1</v>
      </c>
      <c r="Z71" s="4">
        <v>0</v>
      </c>
      <c r="AA71" s="3" t="s">
        <v>515</v>
      </c>
      <c r="AB71" s="3" t="s">
        <v>569</v>
      </c>
    </row>
    <row r="72" spans="1:28" x14ac:dyDescent="0.25">
      <c r="A72" s="4">
        <v>71</v>
      </c>
      <c r="B72" s="2" t="s">
        <v>556</v>
      </c>
      <c r="C72" s="2" t="s">
        <v>557</v>
      </c>
      <c r="D72" s="2" t="s">
        <v>273</v>
      </c>
      <c r="E72" s="2" t="s">
        <v>51</v>
      </c>
      <c r="F72" s="2" t="s">
        <v>52</v>
      </c>
      <c r="G72" s="4"/>
      <c r="H72" s="4">
        <v>1</v>
      </c>
      <c r="I72" s="4">
        <v>0</v>
      </c>
      <c r="J72" s="4">
        <v>0</v>
      </c>
      <c r="K72" s="4">
        <v>0</v>
      </c>
      <c r="L72" s="4">
        <v>1</v>
      </c>
      <c r="M72" s="4">
        <v>0</v>
      </c>
      <c r="N72" s="4">
        <v>0</v>
      </c>
      <c r="O72" s="4">
        <v>0</v>
      </c>
      <c r="P72" s="4">
        <v>0</v>
      </c>
      <c r="Q72" s="5">
        <v>0</v>
      </c>
      <c r="R72" s="5">
        <v>0</v>
      </c>
      <c r="S72" s="4">
        <v>0</v>
      </c>
      <c r="T72" s="5">
        <v>0</v>
      </c>
      <c r="U72" s="5">
        <v>0</v>
      </c>
      <c r="V72" s="5">
        <v>0</v>
      </c>
      <c r="W72" s="4">
        <v>0</v>
      </c>
      <c r="X72" s="22" t="e">
        <f>(G72*#REF!)+(H72*#REF!)+(I72*#REF!)+(J72*#REF!)+(K72*#REF!)+(L72*#REF!)+(N72*#REF!)+(O72*#REF!)+(P72*#REF!)+(Q72*#REF!)+(S72*#REF!)+(T72*#REF!)+(V72*#REF!)</f>
        <v>#REF!</v>
      </c>
      <c r="Y72" s="4">
        <v>1</v>
      </c>
      <c r="Z72" s="5">
        <v>0</v>
      </c>
      <c r="AA72" s="2" t="s">
        <v>278</v>
      </c>
      <c r="AB72" s="2" t="s">
        <v>558</v>
      </c>
    </row>
    <row r="73" spans="1:28" x14ac:dyDescent="0.25">
      <c r="A73" s="5">
        <v>72</v>
      </c>
      <c r="B73" s="3" t="s">
        <v>513</v>
      </c>
      <c r="C73" s="3" t="s">
        <v>514</v>
      </c>
      <c r="D73" s="3" t="s">
        <v>273</v>
      </c>
      <c r="E73" s="3" t="s">
        <v>34</v>
      </c>
      <c r="F73" s="3" t="s">
        <v>52</v>
      </c>
      <c r="G73" s="5"/>
      <c r="H73" s="5">
        <v>1</v>
      </c>
      <c r="I73" s="4">
        <v>0</v>
      </c>
      <c r="J73" s="4">
        <v>0</v>
      </c>
      <c r="K73" s="4">
        <v>0</v>
      </c>
      <c r="L73" s="5">
        <v>0</v>
      </c>
      <c r="M73" s="4">
        <v>0</v>
      </c>
      <c r="N73" s="4">
        <v>0</v>
      </c>
      <c r="O73" s="4">
        <v>0</v>
      </c>
      <c r="P73" s="4">
        <v>0</v>
      </c>
      <c r="Q73" s="5">
        <v>0</v>
      </c>
      <c r="R73" s="5">
        <v>0</v>
      </c>
      <c r="S73" s="4">
        <v>0</v>
      </c>
      <c r="T73" s="5">
        <v>0</v>
      </c>
      <c r="U73" s="5">
        <v>0</v>
      </c>
      <c r="V73" s="5">
        <v>0</v>
      </c>
      <c r="W73" s="4">
        <v>0</v>
      </c>
      <c r="X73" s="22" t="e">
        <f>(G73*#REF!)+(H73*#REF!)+(I73*#REF!)+(J73*#REF!)+(K73*#REF!)+(L73*#REF!)+(N73*#REF!)+(O73*#REF!)+(P73*#REF!)+(Q73*#REF!)+(S73*#REF!)+(T73*#REF!)+(V73*#REF!)</f>
        <v>#REF!</v>
      </c>
      <c r="Y73" s="5">
        <v>1</v>
      </c>
      <c r="Z73" s="4">
        <v>0</v>
      </c>
      <c r="AA73" s="3" t="s">
        <v>515</v>
      </c>
      <c r="AB73" s="3" t="s">
        <v>516</v>
      </c>
    </row>
    <row r="74" spans="1:28" x14ac:dyDescent="0.25">
      <c r="A74" s="4">
        <v>73</v>
      </c>
      <c r="B74" s="2" t="s">
        <v>364</v>
      </c>
      <c r="C74" s="2" t="s">
        <v>365</v>
      </c>
      <c r="D74" s="2" t="s">
        <v>273</v>
      </c>
      <c r="E74" s="2" t="s">
        <v>34</v>
      </c>
      <c r="F74" s="2" t="s">
        <v>52</v>
      </c>
      <c r="G74" s="4"/>
      <c r="H74" s="4">
        <v>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5">
        <v>0</v>
      </c>
      <c r="R74" s="5">
        <v>0</v>
      </c>
      <c r="S74" s="4">
        <v>0</v>
      </c>
      <c r="T74" s="5">
        <v>0</v>
      </c>
      <c r="U74" s="5">
        <v>0</v>
      </c>
      <c r="V74" s="5">
        <v>0</v>
      </c>
      <c r="W74" s="4">
        <v>0</v>
      </c>
      <c r="X74" s="22" t="e">
        <f>(G74*#REF!)+(H74*#REF!)+(I74*#REF!)+(J74*#REF!)+(K74*#REF!)+(L74*#REF!)+(N74*#REF!)+(O74*#REF!)+(P74*#REF!)+(Q74*#REF!)+(S74*#REF!)+(T74*#REF!)+(V74*#REF!)</f>
        <v>#REF!</v>
      </c>
      <c r="Y74" s="4">
        <v>1</v>
      </c>
      <c r="Z74" s="5">
        <v>0</v>
      </c>
      <c r="AA74" s="2" t="s">
        <v>274</v>
      </c>
      <c r="AB74" s="2" t="s">
        <v>366</v>
      </c>
    </row>
    <row r="75" spans="1:28" x14ac:dyDescent="0.25">
      <c r="A75" s="5">
        <v>74</v>
      </c>
      <c r="B75" s="3" t="s">
        <v>303</v>
      </c>
      <c r="C75" s="3" t="s">
        <v>304</v>
      </c>
      <c r="D75" s="3" t="s">
        <v>273</v>
      </c>
      <c r="E75" s="3" t="s">
        <v>34</v>
      </c>
      <c r="F75" s="3" t="s">
        <v>52</v>
      </c>
      <c r="G75" s="5"/>
      <c r="H75" s="5">
        <v>1</v>
      </c>
      <c r="I75" s="4">
        <v>0</v>
      </c>
      <c r="J75" s="4">
        <v>0</v>
      </c>
      <c r="K75" s="4">
        <v>0</v>
      </c>
      <c r="L75" s="5">
        <v>1</v>
      </c>
      <c r="M75" s="4">
        <v>0</v>
      </c>
      <c r="N75" s="4">
        <v>0</v>
      </c>
      <c r="O75" s="4">
        <v>0</v>
      </c>
      <c r="P75" s="4">
        <v>0</v>
      </c>
      <c r="Q75" s="5">
        <v>0</v>
      </c>
      <c r="R75" s="5">
        <v>0</v>
      </c>
      <c r="S75" s="4">
        <v>0</v>
      </c>
      <c r="T75" s="5">
        <v>0</v>
      </c>
      <c r="U75" s="5">
        <v>0</v>
      </c>
      <c r="V75" s="5">
        <v>0</v>
      </c>
      <c r="W75" s="4">
        <v>0</v>
      </c>
      <c r="X75" s="22" t="e">
        <f>(G75*#REF!)+(H75*#REF!)+(I75*#REF!)+(J75*#REF!)+(K75*#REF!)+(L75*#REF!)+(N75*#REF!)+(O75*#REF!)+(P75*#REF!)+(Q75*#REF!)+(S75*#REF!)+(T75*#REF!)+(V75*#REF!)</f>
        <v>#REF!</v>
      </c>
      <c r="Y75" s="5">
        <v>1</v>
      </c>
      <c r="Z75" s="5">
        <v>0</v>
      </c>
      <c r="AA75" s="3" t="s">
        <v>305</v>
      </c>
      <c r="AB75" s="3" t="s">
        <v>306</v>
      </c>
    </row>
    <row r="76" spans="1:28" x14ac:dyDescent="0.25">
      <c r="A76" s="4">
        <v>75</v>
      </c>
      <c r="B76" s="2" t="s">
        <v>286</v>
      </c>
      <c r="C76" s="2" t="s">
        <v>287</v>
      </c>
      <c r="D76" s="2" t="s">
        <v>273</v>
      </c>
      <c r="E76" s="2" t="s">
        <v>34</v>
      </c>
      <c r="F76" s="2" t="s">
        <v>52</v>
      </c>
      <c r="G76" s="4"/>
      <c r="H76" s="4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5">
        <v>0</v>
      </c>
      <c r="R76" s="5">
        <v>0</v>
      </c>
      <c r="S76" s="4">
        <v>0</v>
      </c>
      <c r="T76" s="5">
        <v>0</v>
      </c>
      <c r="U76" s="5">
        <v>0</v>
      </c>
      <c r="V76" s="5">
        <v>0</v>
      </c>
      <c r="W76" s="4">
        <v>0</v>
      </c>
      <c r="X76" s="22" t="e">
        <f>(G76*#REF!)+(H76*#REF!)+(I76*#REF!)+(J76*#REF!)+(K76*#REF!)+(L76*#REF!)+(N76*#REF!)+(O76*#REF!)+(P76*#REF!)+(Q76*#REF!)+(S76*#REF!)+(T76*#REF!)+(V76*#REF!)</f>
        <v>#REF!</v>
      </c>
      <c r="Y76" s="4">
        <v>1</v>
      </c>
      <c r="Z76" s="4">
        <v>0</v>
      </c>
      <c r="AA76" s="2" t="s">
        <v>274</v>
      </c>
      <c r="AB76" s="2" t="s">
        <v>288</v>
      </c>
    </row>
    <row r="77" spans="1:28" x14ac:dyDescent="0.25">
      <c r="A77" s="5">
        <v>76</v>
      </c>
      <c r="B77" s="3" t="s">
        <v>276</v>
      </c>
      <c r="C77" s="3" t="s">
        <v>277</v>
      </c>
      <c r="D77" s="3" t="s">
        <v>273</v>
      </c>
      <c r="E77" s="3" t="s">
        <v>51</v>
      </c>
      <c r="F77" s="3" t="s">
        <v>52</v>
      </c>
      <c r="G77" s="5"/>
      <c r="H77" s="5">
        <v>1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5">
        <v>0</v>
      </c>
      <c r="R77" s="5">
        <v>0</v>
      </c>
      <c r="S77" s="4">
        <v>0</v>
      </c>
      <c r="T77" s="5">
        <v>0</v>
      </c>
      <c r="U77" s="5">
        <v>0</v>
      </c>
      <c r="V77" s="5">
        <v>0</v>
      </c>
      <c r="W77" s="4">
        <v>0</v>
      </c>
      <c r="X77" s="22" t="e">
        <f>(G77*#REF!)+(H77*#REF!)+(I77*#REF!)+(J77*#REF!)+(K77*#REF!)+(L77*#REF!)+(N77*#REF!)+(O77*#REF!)+(P77*#REF!)+(Q77*#REF!)+(S77*#REF!)+(T77*#REF!)+(V77*#REF!)</f>
        <v>#REF!</v>
      </c>
      <c r="Y77" s="5">
        <v>1</v>
      </c>
      <c r="Z77" s="5">
        <v>0</v>
      </c>
      <c r="AA77" s="3" t="s">
        <v>278</v>
      </c>
      <c r="AB77" s="3" t="s">
        <v>279</v>
      </c>
    </row>
    <row r="78" spans="1:28" x14ac:dyDescent="0.25">
      <c r="A78" s="4">
        <v>77</v>
      </c>
      <c r="B78" s="2" t="s">
        <v>1146</v>
      </c>
      <c r="C78" s="2" t="s">
        <v>1147</v>
      </c>
      <c r="D78" s="2" t="s">
        <v>273</v>
      </c>
      <c r="E78" s="2" t="s">
        <v>47</v>
      </c>
      <c r="F78" s="2" t="s">
        <v>61</v>
      </c>
      <c r="G78" s="4"/>
      <c r="H78" s="4">
        <v>1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5">
        <v>0</v>
      </c>
      <c r="R78" s="5">
        <v>0</v>
      </c>
      <c r="S78" s="4">
        <v>0</v>
      </c>
      <c r="T78" s="4">
        <v>1</v>
      </c>
      <c r="U78" s="4">
        <v>1</v>
      </c>
      <c r="V78" s="4">
        <v>1</v>
      </c>
      <c r="W78" s="4">
        <v>0</v>
      </c>
      <c r="X78" s="22" t="e">
        <f>(G78*#REF!)+(H78*#REF!)+(I78*#REF!)+(J78*#REF!)+(K78*#REF!)+(L78*#REF!)+(N78*#REF!)+(O78*#REF!)+(P78*#REF!)+(Q78*#REF!)+(S78*#REF!)+(T78*#REF!)+(V78*#REF!)</f>
        <v>#REF!</v>
      </c>
      <c r="Y78" s="4">
        <v>1</v>
      </c>
      <c r="Z78" s="4">
        <v>0</v>
      </c>
      <c r="AA78" s="2" t="s">
        <v>515</v>
      </c>
      <c r="AB78" s="2" t="s">
        <v>1148</v>
      </c>
    </row>
    <row r="79" spans="1:28" x14ac:dyDescent="0.25">
      <c r="A79" s="5">
        <v>78</v>
      </c>
      <c r="B79" s="3" t="s">
        <v>943</v>
      </c>
      <c r="C79" s="3" t="s">
        <v>944</v>
      </c>
      <c r="D79" s="3" t="s">
        <v>273</v>
      </c>
      <c r="E79" s="3" t="s">
        <v>47</v>
      </c>
      <c r="F79" s="3" t="s">
        <v>61</v>
      </c>
      <c r="G79" s="5"/>
      <c r="H79" s="5">
        <v>1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5">
        <v>0</v>
      </c>
      <c r="R79" s="5">
        <v>0</v>
      </c>
      <c r="S79" s="4">
        <v>0</v>
      </c>
      <c r="T79" s="5">
        <v>1</v>
      </c>
      <c r="U79" s="5">
        <v>1</v>
      </c>
      <c r="V79" s="5">
        <v>1</v>
      </c>
      <c r="W79" s="4">
        <v>0</v>
      </c>
      <c r="X79" s="22" t="e">
        <f>(G79*#REF!)+(H79*#REF!)+(I79*#REF!)+(J79*#REF!)+(K79*#REF!)+(L79*#REF!)+(N79*#REF!)+(O79*#REF!)+(P79*#REF!)+(Q79*#REF!)+(S79*#REF!)+(T79*#REF!)+(V79*#REF!)</f>
        <v>#REF!</v>
      </c>
      <c r="Y79" s="5">
        <v>1</v>
      </c>
      <c r="Z79" s="5">
        <v>0</v>
      </c>
      <c r="AA79" s="3" t="s">
        <v>274</v>
      </c>
      <c r="AB79" s="3" t="s">
        <v>945</v>
      </c>
    </row>
    <row r="80" spans="1:28" x14ac:dyDescent="0.25">
      <c r="A80" s="4">
        <v>79</v>
      </c>
      <c r="B80" s="2" t="s">
        <v>583</v>
      </c>
      <c r="C80" s="2" t="s">
        <v>584</v>
      </c>
      <c r="D80" s="2" t="s">
        <v>273</v>
      </c>
      <c r="E80" s="2" t="s">
        <v>47</v>
      </c>
      <c r="F80" s="2" t="s">
        <v>61</v>
      </c>
      <c r="G80" s="4"/>
      <c r="H80" s="4">
        <v>1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/>
      <c r="R80" s="5">
        <v>0</v>
      </c>
      <c r="S80" s="4">
        <v>0</v>
      </c>
      <c r="T80" s="4">
        <v>1</v>
      </c>
      <c r="U80" s="4">
        <v>1</v>
      </c>
      <c r="V80" s="4">
        <v>1</v>
      </c>
      <c r="W80" s="4">
        <v>1</v>
      </c>
      <c r="X80" s="22" t="e">
        <f>(G80*#REF!)+(H80*#REF!)+(I80*#REF!)+(J80*#REF!)+(K80*#REF!)+(L80*#REF!)+(N80*#REF!)+(O80*#REF!)+(P80*#REF!)+(Q80*#REF!)+(S80*#REF!)+(T80*#REF!)+(V80*#REF!)</f>
        <v>#REF!</v>
      </c>
      <c r="Y80" s="4">
        <v>1</v>
      </c>
      <c r="Z80" s="4">
        <v>0</v>
      </c>
      <c r="AA80" s="2" t="s">
        <v>515</v>
      </c>
      <c r="AB80" s="2" t="s">
        <v>585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J436"/>
  <sheetViews>
    <sheetView topLeftCell="B1" zoomScale="84" zoomScaleNormal="84" workbookViewId="0">
      <pane xSplit="4" ySplit="3" topLeftCell="AH408" activePane="bottomRight" state="frozen"/>
      <selection activeCell="B1" sqref="B1"/>
      <selection pane="topRight" activeCell="F1" sqref="F1"/>
      <selection pane="bottomLeft" activeCell="B4" sqref="B4"/>
      <selection pane="bottomRight" activeCell="AJ428" sqref="AJ428"/>
    </sheetView>
  </sheetViews>
  <sheetFormatPr defaultRowHeight="15" x14ac:dyDescent="0.25"/>
  <cols>
    <col min="2" max="2" width="13.5703125" bestFit="1" customWidth="1"/>
    <col min="3" max="3" width="44" customWidth="1"/>
    <col min="4" max="4" width="12.7109375" customWidth="1"/>
    <col min="5" max="6" width="9.140625" customWidth="1"/>
    <col min="7" max="7" width="14.140625" style="6" customWidth="1"/>
    <col min="8" max="8" width="15.42578125" style="6" customWidth="1"/>
    <col min="9" max="9" width="11.7109375" style="6" customWidth="1"/>
    <col min="10" max="10" width="12.85546875" style="6" customWidth="1"/>
    <col min="11" max="14" width="11.5703125" style="6" customWidth="1"/>
    <col min="15" max="15" width="13.42578125" style="6" customWidth="1"/>
    <col min="16" max="20" width="13.140625" style="6" customWidth="1"/>
    <col min="21" max="22" width="12.140625" style="6" customWidth="1"/>
    <col min="23" max="28" width="17" style="6" customWidth="1"/>
    <col min="29" max="31" width="12.140625" style="6" customWidth="1"/>
    <col min="32" max="32" width="18.42578125" style="12" customWidth="1"/>
    <col min="33" max="34" width="10.85546875" style="12" bestFit="1" customWidth="1"/>
    <col min="35" max="35" width="11.5703125" bestFit="1" customWidth="1"/>
    <col min="36" max="36" width="179" bestFit="1" customWidth="1"/>
  </cols>
  <sheetData>
    <row r="1" spans="1:36" ht="15" customHeight="1" x14ac:dyDescent="0.25">
      <c r="A1" s="105" t="s">
        <v>0</v>
      </c>
      <c r="B1" s="105" t="s">
        <v>1</v>
      </c>
      <c r="C1" s="105" t="s">
        <v>2</v>
      </c>
      <c r="D1" s="106" t="s">
        <v>3</v>
      </c>
      <c r="E1" s="106" t="s">
        <v>4</v>
      </c>
      <c r="F1" s="106" t="s">
        <v>5</v>
      </c>
      <c r="G1" s="113" t="s">
        <v>3708</v>
      </c>
      <c r="H1" s="113" t="s">
        <v>3707</v>
      </c>
      <c r="I1" s="25" t="s">
        <v>3757</v>
      </c>
      <c r="J1" s="105" t="s">
        <v>3705</v>
      </c>
      <c r="K1" s="105"/>
      <c r="L1" s="105"/>
      <c r="M1" s="114" t="s">
        <v>3717</v>
      </c>
      <c r="N1" s="115"/>
      <c r="O1" s="115"/>
      <c r="P1" s="115"/>
      <c r="Q1" s="115"/>
      <c r="R1" s="115"/>
      <c r="S1" s="115"/>
      <c r="T1" s="116"/>
      <c r="U1" s="105" t="s">
        <v>3706</v>
      </c>
      <c r="V1" s="105"/>
      <c r="W1" s="105"/>
      <c r="X1" s="105"/>
      <c r="Y1" s="105"/>
      <c r="Z1" s="105"/>
      <c r="AA1" s="105"/>
      <c r="AB1" s="105"/>
      <c r="AC1" s="105" t="s">
        <v>3701</v>
      </c>
      <c r="AD1" s="105"/>
      <c r="AE1" s="105"/>
      <c r="AF1" s="106" t="s">
        <v>3722</v>
      </c>
      <c r="AG1" s="105" t="s">
        <v>3719</v>
      </c>
      <c r="AH1" s="105"/>
      <c r="AI1" s="105" t="s">
        <v>6</v>
      </c>
      <c r="AJ1" s="108" t="s">
        <v>3709</v>
      </c>
    </row>
    <row r="2" spans="1:36" ht="20.25" customHeight="1" x14ac:dyDescent="0.25">
      <c r="A2" s="105"/>
      <c r="B2" s="106"/>
      <c r="C2" s="106"/>
      <c r="D2" s="107"/>
      <c r="E2" s="107"/>
      <c r="F2" s="107"/>
      <c r="G2" s="106"/>
      <c r="H2" s="122"/>
      <c r="I2" s="43"/>
      <c r="J2" s="24" t="s">
        <v>3698</v>
      </c>
      <c r="K2" s="24" t="s">
        <v>3699</v>
      </c>
      <c r="L2" s="24" t="s">
        <v>3700</v>
      </c>
      <c r="M2" s="24">
        <v>2000</v>
      </c>
      <c r="N2" s="44">
        <v>4000</v>
      </c>
      <c r="O2" s="24" t="s">
        <v>3710</v>
      </c>
      <c r="P2" s="24" t="s">
        <v>3711</v>
      </c>
      <c r="Q2" s="44">
        <v>12000</v>
      </c>
      <c r="R2" s="44">
        <v>16000</v>
      </c>
      <c r="S2" s="44">
        <v>18000</v>
      </c>
      <c r="T2" s="44">
        <v>63800</v>
      </c>
      <c r="U2" s="24" t="s">
        <v>3712</v>
      </c>
      <c r="V2" s="44" t="s">
        <v>3758</v>
      </c>
      <c r="W2" s="24" t="s">
        <v>3713</v>
      </c>
      <c r="X2" s="44" t="s">
        <v>3759</v>
      </c>
      <c r="Y2" s="44" t="s">
        <v>3760</v>
      </c>
      <c r="Z2" s="44" t="s">
        <v>3761</v>
      </c>
      <c r="AA2" s="44" t="s">
        <v>3762</v>
      </c>
      <c r="AB2" s="24" t="s">
        <v>3714</v>
      </c>
      <c r="AC2" s="24" t="s">
        <v>3702</v>
      </c>
      <c r="AD2" s="24" t="s">
        <v>3703</v>
      </c>
      <c r="AE2" s="24" t="s">
        <v>3704</v>
      </c>
      <c r="AF2" s="107"/>
      <c r="AG2" s="45" t="s">
        <v>3720</v>
      </c>
      <c r="AH2" s="45" t="s">
        <v>3721</v>
      </c>
      <c r="AI2" s="106"/>
      <c r="AJ2" s="118"/>
    </row>
    <row r="3" spans="1:36" ht="20.25" customHeight="1" x14ac:dyDescent="0.25">
      <c r="A3" s="46"/>
      <c r="B3" s="47"/>
      <c r="C3" s="47"/>
      <c r="D3" s="47"/>
      <c r="E3" s="47"/>
      <c r="F3" s="47"/>
      <c r="G3" s="47"/>
      <c r="H3" s="48"/>
      <c r="I3" s="48"/>
      <c r="J3" s="47"/>
      <c r="K3" s="47"/>
      <c r="L3" s="47"/>
      <c r="M3" s="47"/>
      <c r="N3" s="49"/>
      <c r="O3" s="47"/>
      <c r="P3" s="47"/>
      <c r="Q3" s="49"/>
      <c r="R3" s="49"/>
      <c r="S3" s="49"/>
      <c r="T3" s="49"/>
      <c r="U3" s="47"/>
      <c r="V3" s="49"/>
      <c r="W3" s="47"/>
      <c r="X3" s="49"/>
      <c r="Y3" s="49"/>
      <c r="Z3" s="49"/>
      <c r="AA3" s="49"/>
      <c r="AB3" s="47"/>
      <c r="AC3" s="47"/>
      <c r="AD3" s="47"/>
      <c r="AE3" s="47"/>
      <c r="AF3" s="47"/>
      <c r="AG3" s="50"/>
      <c r="AH3" s="50"/>
      <c r="AI3" s="47"/>
      <c r="AJ3" s="51"/>
    </row>
    <row r="4" spans="1:36" x14ac:dyDescent="0.25">
      <c r="A4" s="52">
        <v>1</v>
      </c>
      <c r="B4" s="53" t="s">
        <v>7</v>
      </c>
      <c r="C4" s="53" t="s">
        <v>8</v>
      </c>
      <c r="D4" s="53" t="s">
        <v>9</v>
      </c>
      <c r="E4" s="53" t="s">
        <v>10</v>
      </c>
      <c r="F4" s="53" t="s">
        <v>11</v>
      </c>
      <c r="G4" s="54">
        <v>1</v>
      </c>
      <c r="H4" s="55">
        <v>1</v>
      </c>
      <c r="I4" s="55"/>
      <c r="J4" s="54"/>
      <c r="K4" s="54"/>
      <c r="L4" s="54"/>
      <c r="M4" s="54"/>
      <c r="N4" s="54"/>
      <c r="O4" s="54"/>
      <c r="P4" s="54">
        <v>1</v>
      </c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>
        <v>2</v>
      </c>
      <c r="AC4" s="56"/>
      <c r="AD4" s="56"/>
      <c r="AE4" s="56"/>
      <c r="AF4" s="57">
        <f t="shared" ref="AF4:AF67" si="0">(G4*$G$432)+(H4*$H$432)+(J4*$J$432)+(K4*$K$432)+(L4*$L$432)+(O4*$O$432)+(P4*$P$432)+(U4*$U$432)+(W4*$W$432)+(AB4*$AB$432)+(AC4*$AC$432)+(AD4*$AD$432)+(AE4*$AE$432)</f>
        <v>30000000</v>
      </c>
      <c r="AG4" s="56">
        <v>1</v>
      </c>
      <c r="AH4" s="56">
        <v>0</v>
      </c>
      <c r="AI4" s="53" t="s">
        <v>12</v>
      </c>
      <c r="AJ4" s="53" t="s">
        <v>13</v>
      </c>
    </row>
    <row r="5" spans="1:36" x14ac:dyDescent="0.25">
      <c r="A5" s="58">
        <v>2</v>
      </c>
      <c r="B5" s="59" t="s">
        <v>14</v>
      </c>
      <c r="C5" s="59" t="s">
        <v>15</v>
      </c>
      <c r="D5" s="59" t="s">
        <v>9</v>
      </c>
      <c r="E5" s="59" t="s">
        <v>10</v>
      </c>
      <c r="F5" s="59" t="s">
        <v>11</v>
      </c>
      <c r="G5" s="60">
        <v>1</v>
      </c>
      <c r="H5" s="55">
        <v>1</v>
      </c>
      <c r="I5" s="55"/>
      <c r="J5" s="60"/>
      <c r="K5" s="60"/>
      <c r="L5" s="60"/>
      <c r="M5" s="60"/>
      <c r="N5" s="60"/>
      <c r="O5" s="60"/>
      <c r="P5" s="54">
        <v>2</v>
      </c>
      <c r="Q5" s="54"/>
      <c r="R5" s="54"/>
      <c r="S5" s="54"/>
      <c r="T5" s="54"/>
      <c r="U5" s="60"/>
      <c r="V5" s="60"/>
      <c r="W5" s="60">
        <v>2</v>
      </c>
      <c r="X5" s="60">
        <v>2</v>
      </c>
      <c r="Y5" s="60"/>
      <c r="Z5" s="60"/>
      <c r="AA5" s="60"/>
      <c r="AB5" s="60"/>
      <c r="AC5" s="61"/>
      <c r="AD5" s="61"/>
      <c r="AE5" s="61"/>
      <c r="AF5" s="57">
        <f t="shared" si="0"/>
        <v>30000000</v>
      </c>
      <c r="AG5" s="61">
        <v>0</v>
      </c>
      <c r="AH5" s="61">
        <v>0</v>
      </c>
      <c r="AI5" s="59" t="s">
        <v>12</v>
      </c>
      <c r="AJ5" s="59" t="s">
        <v>16</v>
      </c>
    </row>
    <row r="6" spans="1:36" x14ac:dyDescent="0.25">
      <c r="A6" s="52">
        <v>3</v>
      </c>
      <c r="B6" s="53" t="s">
        <v>17</v>
      </c>
      <c r="C6" s="53" t="s">
        <v>18</v>
      </c>
      <c r="D6" s="53" t="s">
        <v>9</v>
      </c>
      <c r="E6" s="53" t="s">
        <v>10</v>
      </c>
      <c r="F6" s="53" t="s">
        <v>11</v>
      </c>
      <c r="G6" s="54">
        <v>1</v>
      </c>
      <c r="H6" s="55">
        <v>1</v>
      </c>
      <c r="I6" s="55"/>
      <c r="J6" s="54"/>
      <c r="K6" s="54"/>
      <c r="L6" s="54"/>
      <c r="M6" s="54"/>
      <c r="N6" s="54"/>
      <c r="O6" s="55">
        <v>1</v>
      </c>
      <c r="P6" s="54"/>
      <c r="Q6" s="54"/>
      <c r="R6" s="54"/>
      <c r="S6" s="54"/>
      <c r="T6" s="54"/>
      <c r="U6" s="54"/>
      <c r="V6" s="54"/>
      <c r="W6" s="55">
        <v>1</v>
      </c>
      <c r="X6" s="54"/>
      <c r="Y6" s="54"/>
      <c r="Z6" s="54"/>
      <c r="AA6" s="54"/>
      <c r="AB6" s="54"/>
      <c r="AC6" s="56"/>
      <c r="AD6" s="56"/>
      <c r="AE6" s="56"/>
      <c r="AF6" s="57">
        <f t="shared" si="0"/>
        <v>30000000</v>
      </c>
      <c r="AG6" s="56">
        <v>0</v>
      </c>
      <c r="AH6" s="56">
        <v>0</v>
      </c>
      <c r="AI6" s="53" t="s">
        <v>12</v>
      </c>
      <c r="AJ6" s="53" t="s">
        <v>19</v>
      </c>
    </row>
    <row r="7" spans="1:36" x14ac:dyDescent="0.25">
      <c r="A7" s="58">
        <v>4</v>
      </c>
      <c r="B7" s="59" t="s">
        <v>20</v>
      </c>
      <c r="C7" s="59" t="s">
        <v>21</v>
      </c>
      <c r="D7" s="59" t="s">
        <v>9</v>
      </c>
      <c r="E7" s="59" t="s">
        <v>47</v>
      </c>
      <c r="F7" s="59" t="s">
        <v>11</v>
      </c>
      <c r="G7" s="54">
        <v>1</v>
      </c>
      <c r="H7" s="55">
        <v>1</v>
      </c>
      <c r="I7" s="54">
        <v>13200</v>
      </c>
      <c r="J7" s="60"/>
      <c r="K7" s="55">
        <v>1</v>
      </c>
      <c r="L7" s="60"/>
      <c r="M7" s="60"/>
      <c r="N7" s="60"/>
      <c r="O7" s="60">
        <v>1</v>
      </c>
      <c r="P7" s="60"/>
      <c r="Q7" s="60"/>
      <c r="R7" s="60"/>
      <c r="S7" s="60"/>
      <c r="T7" s="60"/>
      <c r="U7" s="60"/>
      <c r="V7" s="60"/>
      <c r="W7" s="60">
        <v>1</v>
      </c>
      <c r="X7" s="60"/>
      <c r="Y7" s="60"/>
      <c r="Z7" s="60"/>
      <c r="AA7" s="60"/>
      <c r="AB7" s="60"/>
      <c r="AC7" s="61"/>
      <c r="AD7" s="61"/>
      <c r="AE7" s="61"/>
      <c r="AF7" s="57">
        <f t="shared" si="0"/>
        <v>30000000</v>
      </c>
      <c r="AG7" s="61">
        <v>0</v>
      </c>
      <c r="AH7" s="61">
        <v>0</v>
      </c>
      <c r="AI7" s="59" t="s">
        <v>12</v>
      </c>
      <c r="AJ7" s="59" t="s">
        <v>22</v>
      </c>
    </row>
    <row r="8" spans="1:36" x14ac:dyDescent="0.25">
      <c r="A8" s="52">
        <v>5</v>
      </c>
      <c r="B8" s="53" t="s">
        <v>23</v>
      </c>
      <c r="C8" s="53" t="s">
        <v>24</v>
      </c>
      <c r="D8" s="53" t="s">
        <v>9</v>
      </c>
      <c r="E8" s="53" t="s">
        <v>10</v>
      </c>
      <c r="F8" s="53" t="s">
        <v>11</v>
      </c>
      <c r="G8" s="54">
        <v>1</v>
      </c>
      <c r="H8" s="55">
        <v>1</v>
      </c>
      <c r="I8" s="54"/>
      <c r="J8" s="54"/>
      <c r="K8" s="54"/>
      <c r="L8" s="54"/>
      <c r="M8" s="54"/>
      <c r="N8" s="54"/>
      <c r="O8" s="54">
        <v>1</v>
      </c>
      <c r="P8" s="54">
        <v>1</v>
      </c>
      <c r="Q8" s="54"/>
      <c r="R8" s="54"/>
      <c r="S8" s="54">
        <v>1</v>
      </c>
      <c r="T8" s="54"/>
      <c r="U8" s="54"/>
      <c r="V8" s="54"/>
      <c r="W8" s="54"/>
      <c r="X8" s="54"/>
      <c r="Y8" s="54"/>
      <c r="Z8" s="54"/>
      <c r="AA8" s="54"/>
      <c r="AB8" s="54">
        <v>2</v>
      </c>
      <c r="AC8" s="56"/>
      <c r="AD8" s="56"/>
      <c r="AE8" s="56"/>
      <c r="AF8" s="57">
        <f t="shared" si="0"/>
        <v>30000000</v>
      </c>
      <c r="AG8" s="56">
        <v>0</v>
      </c>
      <c r="AH8" s="56">
        <v>0</v>
      </c>
      <c r="AI8" s="53" t="s">
        <v>25</v>
      </c>
      <c r="AJ8" s="53" t="s">
        <v>26</v>
      </c>
    </row>
    <row r="9" spans="1:36" x14ac:dyDescent="0.25">
      <c r="A9" s="58">
        <v>6</v>
      </c>
      <c r="B9" s="59" t="s">
        <v>37</v>
      </c>
      <c r="C9" s="59" t="s">
        <v>38</v>
      </c>
      <c r="D9" s="59" t="s">
        <v>9</v>
      </c>
      <c r="E9" s="59" t="s">
        <v>10</v>
      </c>
      <c r="F9" s="59" t="s">
        <v>11</v>
      </c>
      <c r="G9" s="54">
        <v>1</v>
      </c>
      <c r="H9" s="55">
        <v>1</v>
      </c>
      <c r="I9" s="54"/>
      <c r="J9" s="60"/>
      <c r="K9" s="60"/>
      <c r="L9" s="60"/>
      <c r="M9" s="60"/>
      <c r="N9" s="60"/>
      <c r="O9" s="60"/>
      <c r="P9" s="54">
        <v>1</v>
      </c>
      <c r="Q9" s="54"/>
      <c r="R9" s="54"/>
      <c r="S9" s="54"/>
      <c r="T9" s="54"/>
      <c r="U9" s="60">
        <v>1</v>
      </c>
      <c r="V9" s="60"/>
      <c r="W9" s="60"/>
      <c r="X9" s="60"/>
      <c r="Y9" s="60"/>
      <c r="Z9" s="60"/>
      <c r="AA9" s="60"/>
      <c r="AB9" s="60"/>
      <c r="AC9" s="61"/>
      <c r="AD9" s="61"/>
      <c r="AE9" s="61"/>
      <c r="AF9" s="57">
        <f t="shared" si="0"/>
        <v>30000000</v>
      </c>
      <c r="AG9" s="61">
        <v>0</v>
      </c>
      <c r="AH9" s="61">
        <v>0</v>
      </c>
      <c r="AI9" s="59" t="s">
        <v>12</v>
      </c>
      <c r="AJ9" s="59" t="s">
        <v>39</v>
      </c>
    </row>
    <row r="10" spans="1:36" x14ac:dyDescent="0.25">
      <c r="A10" s="52">
        <v>7</v>
      </c>
      <c r="B10" s="53" t="s">
        <v>40</v>
      </c>
      <c r="C10" s="53" t="s">
        <v>41</v>
      </c>
      <c r="D10" s="53" t="s">
        <v>9</v>
      </c>
      <c r="E10" s="53" t="s">
        <v>10</v>
      </c>
      <c r="F10" s="53" t="s">
        <v>11</v>
      </c>
      <c r="G10" s="54">
        <v>1</v>
      </c>
      <c r="H10" s="55">
        <v>1</v>
      </c>
      <c r="I10" s="54"/>
      <c r="J10" s="54"/>
      <c r="K10" s="54"/>
      <c r="L10" s="54"/>
      <c r="M10" s="54"/>
      <c r="N10" s="54"/>
      <c r="O10" s="54"/>
      <c r="P10" s="54">
        <v>1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>
        <v>4</v>
      </c>
      <c r="AC10" s="56"/>
      <c r="AD10" s="56"/>
      <c r="AE10" s="56"/>
      <c r="AF10" s="57">
        <f t="shared" si="0"/>
        <v>30000000</v>
      </c>
      <c r="AG10" s="56">
        <v>0</v>
      </c>
      <c r="AH10" s="56">
        <v>0</v>
      </c>
      <c r="AI10" s="53" t="s">
        <v>12</v>
      </c>
      <c r="AJ10" s="53" t="s">
        <v>39</v>
      </c>
    </row>
    <row r="11" spans="1:36" x14ac:dyDescent="0.25">
      <c r="A11" s="58">
        <v>8</v>
      </c>
      <c r="B11" s="59" t="s">
        <v>42</v>
      </c>
      <c r="C11" s="59" t="s">
        <v>43</v>
      </c>
      <c r="D11" s="59" t="s">
        <v>9</v>
      </c>
      <c r="E11" s="59" t="s">
        <v>10</v>
      </c>
      <c r="F11" s="59" t="s">
        <v>11</v>
      </c>
      <c r="G11" s="55">
        <v>1</v>
      </c>
      <c r="H11" s="55">
        <v>1</v>
      </c>
      <c r="I11" s="54"/>
      <c r="J11" s="60"/>
      <c r="K11" s="60"/>
      <c r="L11" s="60"/>
      <c r="M11" s="60"/>
      <c r="N11" s="60"/>
      <c r="O11" s="55">
        <v>1</v>
      </c>
      <c r="P11" s="60"/>
      <c r="Q11" s="60"/>
      <c r="R11" s="60"/>
      <c r="S11" s="60"/>
      <c r="T11" s="60"/>
      <c r="U11" s="60"/>
      <c r="V11" s="60"/>
      <c r="W11" s="55">
        <v>1</v>
      </c>
      <c r="X11" s="60"/>
      <c r="Y11" s="60"/>
      <c r="Z11" s="60"/>
      <c r="AA11" s="60"/>
      <c r="AB11" s="60"/>
      <c r="AC11" s="61"/>
      <c r="AD11" s="61"/>
      <c r="AE11" s="61"/>
      <c r="AF11" s="57">
        <f t="shared" si="0"/>
        <v>30000000</v>
      </c>
      <c r="AG11" s="61">
        <v>1</v>
      </c>
      <c r="AH11" s="61">
        <v>0</v>
      </c>
      <c r="AI11" s="59" t="s">
        <v>12</v>
      </c>
      <c r="AJ11" s="59" t="s">
        <v>44</v>
      </c>
    </row>
    <row r="12" spans="1:36" x14ac:dyDescent="0.25">
      <c r="A12" s="52">
        <v>9</v>
      </c>
      <c r="B12" s="53" t="s">
        <v>45</v>
      </c>
      <c r="C12" s="53" t="s">
        <v>46</v>
      </c>
      <c r="D12" s="53" t="s">
        <v>9</v>
      </c>
      <c r="E12" s="53" t="s">
        <v>47</v>
      </c>
      <c r="F12" s="53" t="s">
        <v>11</v>
      </c>
      <c r="G12" s="54">
        <v>1</v>
      </c>
      <c r="H12" s="54">
        <v>1</v>
      </c>
      <c r="I12" s="54">
        <v>10600</v>
      </c>
      <c r="J12" s="54"/>
      <c r="K12" s="55">
        <v>1</v>
      </c>
      <c r="L12" s="54"/>
      <c r="M12" s="54"/>
      <c r="N12" s="54"/>
      <c r="O12" s="54"/>
      <c r="P12" s="54">
        <v>1</v>
      </c>
      <c r="Q12" s="54"/>
      <c r="R12" s="54"/>
      <c r="S12" s="54"/>
      <c r="T12" s="54"/>
      <c r="U12" s="54"/>
      <c r="V12" s="54"/>
      <c r="W12" s="60">
        <v>1</v>
      </c>
      <c r="X12" s="60"/>
      <c r="Y12" s="60"/>
      <c r="Z12" s="60"/>
      <c r="AA12" s="60"/>
      <c r="AB12" s="54"/>
      <c r="AC12" s="56"/>
      <c r="AD12" s="56"/>
      <c r="AE12" s="56"/>
      <c r="AF12" s="57">
        <f t="shared" si="0"/>
        <v>30000000</v>
      </c>
      <c r="AG12" s="56">
        <v>0</v>
      </c>
      <c r="AH12" s="56">
        <v>0</v>
      </c>
      <c r="AI12" s="53" t="s">
        <v>12</v>
      </c>
      <c r="AJ12" s="53" t="s">
        <v>39</v>
      </c>
    </row>
    <row r="13" spans="1:36" x14ac:dyDescent="0.25">
      <c r="A13" s="58">
        <v>10</v>
      </c>
      <c r="B13" s="59" t="s">
        <v>3541</v>
      </c>
      <c r="C13" s="59" t="s">
        <v>3542</v>
      </c>
      <c r="D13" s="59" t="s">
        <v>9</v>
      </c>
      <c r="E13" s="59" t="s">
        <v>10</v>
      </c>
      <c r="F13" s="59" t="s">
        <v>11</v>
      </c>
      <c r="G13" s="55">
        <v>1</v>
      </c>
      <c r="H13" s="55">
        <v>1</v>
      </c>
      <c r="I13" s="54"/>
      <c r="J13" s="60"/>
      <c r="K13" s="60"/>
      <c r="L13" s="60"/>
      <c r="M13" s="60"/>
      <c r="N13" s="60"/>
      <c r="O13" s="55">
        <v>1</v>
      </c>
      <c r="P13" s="60"/>
      <c r="Q13" s="60"/>
      <c r="R13" s="60"/>
      <c r="S13" s="60"/>
      <c r="T13" s="60"/>
      <c r="U13" s="60"/>
      <c r="V13" s="60"/>
      <c r="W13" s="55">
        <v>1</v>
      </c>
      <c r="X13" s="60"/>
      <c r="Y13" s="60"/>
      <c r="Z13" s="60"/>
      <c r="AA13" s="60"/>
      <c r="AB13" s="60"/>
      <c r="AC13" s="61"/>
      <c r="AD13" s="61"/>
      <c r="AE13" s="61"/>
      <c r="AF13" s="57">
        <f t="shared" si="0"/>
        <v>30000000</v>
      </c>
      <c r="AG13" s="61">
        <v>1</v>
      </c>
      <c r="AH13" s="61">
        <v>0</v>
      </c>
      <c r="AI13" s="59" t="s">
        <v>25</v>
      </c>
      <c r="AJ13" s="59" t="s">
        <v>3543</v>
      </c>
    </row>
    <row r="14" spans="1:36" x14ac:dyDescent="0.25">
      <c r="A14" s="52">
        <v>11</v>
      </c>
      <c r="B14" s="53" t="s">
        <v>3121</v>
      </c>
      <c r="C14" s="53" t="s">
        <v>3122</v>
      </c>
      <c r="D14" s="53" t="s">
        <v>9</v>
      </c>
      <c r="E14" s="53" t="s">
        <v>10</v>
      </c>
      <c r="F14" s="53" t="s">
        <v>11</v>
      </c>
      <c r="G14" s="54">
        <v>1</v>
      </c>
      <c r="H14" s="55">
        <v>1</v>
      </c>
      <c r="I14" s="54"/>
      <c r="J14" s="54"/>
      <c r="K14" s="54"/>
      <c r="L14" s="54"/>
      <c r="M14" s="54"/>
      <c r="N14" s="54"/>
      <c r="O14" s="55">
        <v>1</v>
      </c>
      <c r="P14" s="54"/>
      <c r="Q14" s="54"/>
      <c r="R14" s="54"/>
      <c r="S14" s="54"/>
      <c r="T14" s="54"/>
      <c r="U14" s="60">
        <v>1</v>
      </c>
      <c r="V14" s="60"/>
      <c r="W14" s="55">
        <v>1</v>
      </c>
      <c r="X14" s="54"/>
      <c r="Y14" s="54"/>
      <c r="Z14" s="54"/>
      <c r="AA14" s="54"/>
      <c r="AB14" s="54"/>
      <c r="AC14" s="56"/>
      <c r="AD14" s="56"/>
      <c r="AE14" s="56"/>
      <c r="AF14" s="57">
        <f t="shared" si="0"/>
        <v>30000000</v>
      </c>
      <c r="AG14" s="61">
        <v>0</v>
      </c>
      <c r="AH14" s="61">
        <v>0</v>
      </c>
      <c r="AI14" s="53" t="s">
        <v>25</v>
      </c>
      <c r="AJ14" s="53" t="s">
        <v>3123</v>
      </c>
    </row>
    <row r="15" spans="1:36" x14ac:dyDescent="0.25">
      <c r="A15" s="58">
        <v>12</v>
      </c>
      <c r="B15" s="59" t="s">
        <v>310</v>
      </c>
      <c r="C15" s="59" t="s">
        <v>311</v>
      </c>
      <c r="D15" s="59" t="s">
        <v>9</v>
      </c>
      <c r="E15" s="59" t="s">
        <v>10</v>
      </c>
      <c r="F15" s="59" t="s">
        <v>11</v>
      </c>
      <c r="G15" s="55">
        <v>1</v>
      </c>
      <c r="H15" s="55">
        <v>1</v>
      </c>
      <c r="I15" s="54"/>
      <c r="J15" s="60"/>
      <c r="K15" s="60"/>
      <c r="L15" s="60"/>
      <c r="M15" s="60"/>
      <c r="N15" s="60"/>
      <c r="O15" s="60"/>
      <c r="P15" s="54">
        <v>1</v>
      </c>
      <c r="Q15" s="54"/>
      <c r="R15" s="54"/>
      <c r="S15" s="54"/>
      <c r="T15" s="54"/>
      <c r="U15" s="60">
        <v>1</v>
      </c>
      <c r="V15" s="60"/>
      <c r="W15" s="60"/>
      <c r="X15" s="60"/>
      <c r="Y15" s="60"/>
      <c r="Z15" s="60"/>
      <c r="AA15" s="60"/>
      <c r="AB15" s="60"/>
      <c r="AC15" s="61"/>
      <c r="AD15" s="61"/>
      <c r="AE15" s="61"/>
      <c r="AF15" s="57">
        <f t="shared" si="0"/>
        <v>30000000</v>
      </c>
      <c r="AG15" s="61">
        <v>1</v>
      </c>
      <c r="AH15" s="56">
        <v>0</v>
      </c>
      <c r="AI15" s="59" t="s">
        <v>12</v>
      </c>
      <c r="AJ15" s="59" t="s">
        <v>312</v>
      </c>
    </row>
    <row r="16" spans="1:36" x14ac:dyDescent="0.25">
      <c r="A16" s="52">
        <v>13</v>
      </c>
      <c r="B16" s="53" t="s">
        <v>436</v>
      </c>
      <c r="C16" s="53" t="s">
        <v>437</v>
      </c>
      <c r="D16" s="53" t="s">
        <v>9</v>
      </c>
      <c r="E16" s="53" t="s">
        <v>47</v>
      </c>
      <c r="F16" s="53" t="s">
        <v>11</v>
      </c>
      <c r="G16" s="54">
        <v>1</v>
      </c>
      <c r="H16" s="54">
        <v>1</v>
      </c>
      <c r="I16" s="54">
        <v>23000</v>
      </c>
      <c r="J16" s="54"/>
      <c r="K16" s="54">
        <v>1</v>
      </c>
      <c r="L16" s="54"/>
      <c r="M16" s="54"/>
      <c r="N16" s="54"/>
      <c r="O16" s="54"/>
      <c r="P16" s="54"/>
      <c r="Q16" s="54"/>
      <c r="R16" s="54">
        <v>1</v>
      </c>
      <c r="S16" s="54">
        <v>1</v>
      </c>
      <c r="T16" s="54"/>
      <c r="U16" s="54"/>
      <c r="V16" s="54"/>
      <c r="W16" s="54"/>
      <c r="X16" s="54"/>
      <c r="Y16" s="54"/>
      <c r="Z16" s="54"/>
      <c r="AA16" s="54"/>
      <c r="AB16" s="54">
        <v>6</v>
      </c>
      <c r="AC16" s="56"/>
      <c r="AD16" s="56"/>
      <c r="AE16" s="56"/>
      <c r="AF16" s="57">
        <f t="shared" si="0"/>
        <v>30000000</v>
      </c>
      <c r="AG16" s="61">
        <v>0</v>
      </c>
      <c r="AH16" s="61">
        <v>0</v>
      </c>
      <c r="AI16" s="53" t="s">
        <v>25</v>
      </c>
      <c r="AJ16" s="53" t="s">
        <v>438</v>
      </c>
    </row>
    <row r="17" spans="1:36" x14ac:dyDescent="0.25">
      <c r="A17" s="58">
        <v>14</v>
      </c>
      <c r="B17" s="59" t="s">
        <v>653</v>
      </c>
      <c r="C17" s="59" t="s">
        <v>654</v>
      </c>
      <c r="D17" s="59" t="s">
        <v>9</v>
      </c>
      <c r="E17" s="59" t="s">
        <v>10</v>
      </c>
      <c r="F17" s="59" t="s">
        <v>11</v>
      </c>
      <c r="G17" s="54">
        <v>1</v>
      </c>
      <c r="H17" s="55">
        <v>1</v>
      </c>
      <c r="I17" s="54"/>
      <c r="J17" s="60"/>
      <c r="K17" s="60"/>
      <c r="L17" s="60"/>
      <c r="M17" s="60"/>
      <c r="N17" s="60"/>
      <c r="O17" s="60"/>
      <c r="P17" s="60"/>
      <c r="Q17" s="60"/>
      <c r="R17" s="54">
        <v>1</v>
      </c>
      <c r="S17" s="54">
        <v>1</v>
      </c>
      <c r="T17" s="54"/>
      <c r="U17" s="60"/>
      <c r="V17" s="60"/>
      <c r="W17" s="60">
        <v>1</v>
      </c>
      <c r="X17" s="60"/>
      <c r="Y17" s="60"/>
      <c r="Z17" s="60"/>
      <c r="AA17" s="60"/>
      <c r="AB17" s="60"/>
      <c r="AC17" s="61"/>
      <c r="AD17" s="61"/>
      <c r="AE17" s="61"/>
      <c r="AF17" s="57">
        <f t="shared" si="0"/>
        <v>30000000</v>
      </c>
      <c r="AG17" s="56">
        <v>0</v>
      </c>
      <c r="AH17" s="56">
        <v>0</v>
      </c>
      <c r="AI17" s="59" t="s">
        <v>315</v>
      </c>
      <c r="AJ17" s="59" t="s">
        <v>655</v>
      </c>
    </row>
    <row r="18" spans="1:36" x14ac:dyDescent="0.25">
      <c r="A18" s="52">
        <v>15</v>
      </c>
      <c r="B18" s="53" t="s">
        <v>656</v>
      </c>
      <c r="C18" s="53" t="s">
        <v>657</v>
      </c>
      <c r="D18" s="53" t="s">
        <v>9</v>
      </c>
      <c r="E18" s="53" t="s">
        <v>10</v>
      </c>
      <c r="F18" s="53" t="s">
        <v>11</v>
      </c>
      <c r="G18" s="54">
        <v>1</v>
      </c>
      <c r="H18" s="55">
        <v>1</v>
      </c>
      <c r="I18" s="54"/>
      <c r="J18" s="54"/>
      <c r="K18" s="54"/>
      <c r="L18" s="54"/>
      <c r="M18" s="54">
        <v>2</v>
      </c>
      <c r="N18" s="54"/>
      <c r="O18" s="55">
        <v>1</v>
      </c>
      <c r="P18" s="54"/>
      <c r="Q18" s="54"/>
      <c r="R18" s="54"/>
      <c r="S18" s="54"/>
      <c r="T18" s="54"/>
      <c r="U18" s="54"/>
      <c r="V18" s="54"/>
      <c r="W18" s="55">
        <v>1</v>
      </c>
      <c r="X18" s="60"/>
      <c r="Y18" s="60"/>
      <c r="Z18" s="60"/>
      <c r="AA18" s="60"/>
      <c r="AB18" s="54"/>
      <c r="AC18" s="56"/>
      <c r="AD18" s="56"/>
      <c r="AE18" s="56"/>
      <c r="AF18" s="57">
        <f t="shared" si="0"/>
        <v>30000000</v>
      </c>
      <c r="AG18" s="61">
        <v>0</v>
      </c>
      <c r="AH18" s="61">
        <v>0</v>
      </c>
      <c r="AI18" s="53" t="s">
        <v>25</v>
      </c>
      <c r="AJ18" s="53" t="s">
        <v>658</v>
      </c>
    </row>
    <row r="19" spans="1:36" x14ac:dyDescent="0.25">
      <c r="A19" s="58">
        <v>16</v>
      </c>
      <c r="B19" s="59" t="s">
        <v>659</v>
      </c>
      <c r="C19" s="59" t="s">
        <v>660</v>
      </c>
      <c r="D19" s="59" t="s">
        <v>9</v>
      </c>
      <c r="E19" s="59" t="s">
        <v>10</v>
      </c>
      <c r="F19" s="59" t="s">
        <v>11</v>
      </c>
      <c r="G19" s="54">
        <v>1</v>
      </c>
      <c r="H19" s="55">
        <v>1</v>
      </c>
      <c r="I19" s="54"/>
      <c r="J19" s="60"/>
      <c r="K19" s="60"/>
      <c r="L19" s="60"/>
      <c r="M19" s="60"/>
      <c r="N19" s="60"/>
      <c r="O19" s="60"/>
      <c r="P19" s="54">
        <v>1</v>
      </c>
      <c r="Q19" s="54"/>
      <c r="R19" s="54"/>
      <c r="S19" s="54"/>
      <c r="T19" s="54"/>
      <c r="U19" s="60"/>
      <c r="V19" s="60"/>
      <c r="W19" s="60">
        <v>1</v>
      </c>
      <c r="X19" s="60"/>
      <c r="Y19" s="60"/>
      <c r="Z19" s="60"/>
      <c r="AA19" s="60"/>
      <c r="AB19" s="60"/>
      <c r="AC19" s="61"/>
      <c r="AD19" s="61"/>
      <c r="AE19" s="61"/>
      <c r="AF19" s="57">
        <f t="shared" si="0"/>
        <v>30000000</v>
      </c>
      <c r="AG19" s="56">
        <v>0</v>
      </c>
      <c r="AH19" s="56">
        <v>0</v>
      </c>
      <c r="AI19" s="59" t="s">
        <v>25</v>
      </c>
      <c r="AJ19" s="59" t="s">
        <v>661</v>
      </c>
    </row>
    <row r="20" spans="1:36" x14ac:dyDescent="0.25">
      <c r="A20" s="52">
        <v>17</v>
      </c>
      <c r="B20" s="53" t="s">
        <v>698</v>
      </c>
      <c r="C20" s="53" t="s">
        <v>699</v>
      </c>
      <c r="D20" s="53" t="s">
        <v>9</v>
      </c>
      <c r="E20" s="53" t="s">
        <v>10</v>
      </c>
      <c r="F20" s="53" t="s">
        <v>11</v>
      </c>
      <c r="G20" s="54">
        <v>1</v>
      </c>
      <c r="H20" s="55">
        <v>1</v>
      </c>
      <c r="I20" s="54"/>
      <c r="J20" s="54"/>
      <c r="K20" s="54"/>
      <c r="L20" s="54"/>
      <c r="M20" s="54"/>
      <c r="N20" s="54"/>
      <c r="O20" s="55">
        <v>1</v>
      </c>
      <c r="P20" s="54"/>
      <c r="Q20" s="54"/>
      <c r="R20" s="54"/>
      <c r="S20" s="54"/>
      <c r="T20" s="54"/>
      <c r="U20" s="60">
        <v>1</v>
      </c>
      <c r="V20" s="60"/>
      <c r="W20" s="55">
        <v>1</v>
      </c>
      <c r="X20" s="54"/>
      <c r="Y20" s="54"/>
      <c r="Z20" s="54"/>
      <c r="AA20" s="54"/>
      <c r="AB20" s="54"/>
      <c r="AC20" s="56"/>
      <c r="AD20" s="56"/>
      <c r="AE20" s="56"/>
      <c r="AF20" s="57">
        <f t="shared" si="0"/>
        <v>30000000</v>
      </c>
      <c r="AG20" s="61">
        <v>0</v>
      </c>
      <c r="AH20" s="61">
        <v>0</v>
      </c>
      <c r="AI20" s="53" t="s">
        <v>25</v>
      </c>
      <c r="AJ20" s="53" t="s">
        <v>700</v>
      </c>
    </row>
    <row r="21" spans="1:36" x14ac:dyDescent="0.25">
      <c r="A21" s="58">
        <v>18</v>
      </c>
      <c r="B21" s="59" t="s">
        <v>719</v>
      </c>
      <c r="C21" s="59" t="s">
        <v>720</v>
      </c>
      <c r="D21" s="59" t="s">
        <v>9</v>
      </c>
      <c r="E21" s="59" t="s">
        <v>47</v>
      </c>
      <c r="F21" s="59" t="s">
        <v>11</v>
      </c>
      <c r="G21" s="54">
        <v>1</v>
      </c>
      <c r="H21" s="55">
        <v>1</v>
      </c>
      <c r="I21" s="54">
        <v>11000</v>
      </c>
      <c r="J21" s="60"/>
      <c r="K21" s="55">
        <v>1</v>
      </c>
      <c r="L21" s="60"/>
      <c r="M21" s="60"/>
      <c r="N21" s="60"/>
      <c r="O21" s="60"/>
      <c r="P21" s="54">
        <v>1</v>
      </c>
      <c r="Q21" s="54"/>
      <c r="R21" s="54"/>
      <c r="S21" s="54"/>
      <c r="T21" s="54"/>
      <c r="U21" s="60"/>
      <c r="V21" s="60"/>
      <c r="W21" s="60"/>
      <c r="X21" s="60"/>
      <c r="Y21" s="60"/>
      <c r="Z21" s="60"/>
      <c r="AA21" s="60"/>
      <c r="AB21" s="54">
        <v>2</v>
      </c>
      <c r="AC21" s="61"/>
      <c r="AD21" s="61"/>
      <c r="AE21" s="61"/>
      <c r="AF21" s="57">
        <f t="shared" si="0"/>
        <v>30000000</v>
      </c>
      <c r="AG21" s="56">
        <v>0</v>
      </c>
      <c r="AH21" s="56">
        <v>0</v>
      </c>
      <c r="AI21" s="59" t="s">
        <v>25</v>
      </c>
      <c r="AJ21" s="59" t="s">
        <v>721</v>
      </c>
    </row>
    <row r="22" spans="1:36" x14ac:dyDescent="0.25">
      <c r="A22" s="52">
        <v>19</v>
      </c>
      <c r="B22" s="53" t="s">
        <v>783</v>
      </c>
      <c r="C22" s="53" t="s">
        <v>784</v>
      </c>
      <c r="D22" s="53" t="s">
        <v>9</v>
      </c>
      <c r="E22" s="53" t="s">
        <v>10</v>
      </c>
      <c r="F22" s="53" t="s">
        <v>11</v>
      </c>
      <c r="G22" s="54">
        <v>1</v>
      </c>
      <c r="H22" s="55">
        <v>1</v>
      </c>
      <c r="I22" s="54"/>
      <c r="J22" s="54"/>
      <c r="K22" s="54"/>
      <c r="L22" s="54"/>
      <c r="M22" s="54"/>
      <c r="N22" s="54"/>
      <c r="O22" s="54"/>
      <c r="P22" s="54">
        <v>1</v>
      </c>
      <c r="Q22" s="54"/>
      <c r="R22" s="54"/>
      <c r="S22" s="54"/>
      <c r="T22" s="54"/>
      <c r="U22" s="54"/>
      <c r="V22" s="54"/>
      <c r="W22" s="60">
        <v>1</v>
      </c>
      <c r="X22" s="60"/>
      <c r="Y22" s="60"/>
      <c r="Z22" s="60"/>
      <c r="AA22" s="60"/>
      <c r="AB22" s="54"/>
      <c r="AC22" s="56"/>
      <c r="AD22" s="56"/>
      <c r="AE22" s="56"/>
      <c r="AF22" s="57">
        <f t="shared" si="0"/>
        <v>30000000</v>
      </c>
      <c r="AG22" s="61">
        <v>0</v>
      </c>
      <c r="AH22" s="61">
        <v>0</v>
      </c>
      <c r="AI22" s="53" t="s">
        <v>25</v>
      </c>
      <c r="AJ22" s="53" t="s">
        <v>785</v>
      </c>
    </row>
    <row r="23" spans="1:36" x14ac:dyDescent="0.25">
      <c r="A23" s="58">
        <v>20</v>
      </c>
      <c r="B23" s="59" t="s">
        <v>889</v>
      </c>
      <c r="C23" s="59" t="s">
        <v>890</v>
      </c>
      <c r="D23" s="59" t="s">
        <v>9</v>
      </c>
      <c r="E23" s="59" t="s">
        <v>10</v>
      </c>
      <c r="F23" s="59" t="s">
        <v>11</v>
      </c>
      <c r="G23" s="54">
        <v>1</v>
      </c>
      <c r="H23" s="54">
        <v>1</v>
      </c>
      <c r="I23" s="54"/>
      <c r="J23" s="60"/>
      <c r="K23" s="60"/>
      <c r="L23" s="60"/>
      <c r="M23" s="60"/>
      <c r="N23" s="60"/>
      <c r="O23" s="60"/>
      <c r="P23" s="54">
        <v>1</v>
      </c>
      <c r="Q23" s="54"/>
      <c r="R23" s="54"/>
      <c r="S23" s="54"/>
      <c r="T23" s="54"/>
      <c r="U23" s="60"/>
      <c r="V23" s="60"/>
      <c r="W23" s="60"/>
      <c r="X23" s="60"/>
      <c r="Y23" s="60"/>
      <c r="Z23" s="60"/>
      <c r="AA23" s="60"/>
      <c r="AB23" s="60">
        <v>5</v>
      </c>
      <c r="AC23" s="61"/>
      <c r="AD23" s="61"/>
      <c r="AE23" s="61"/>
      <c r="AF23" s="57">
        <f t="shared" si="0"/>
        <v>30000000</v>
      </c>
      <c r="AG23" s="61">
        <v>0</v>
      </c>
      <c r="AH23" s="61">
        <v>0</v>
      </c>
      <c r="AI23" s="59" t="s">
        <v>315</v>
      </c>
      <c r="AJ23" s="59" t="s">
        <v>891</v>
      </c>
    </row>
    <row r="24" spans="1:36" x14ac:dyDescent="0.25">
      <c r="A24" s="52">
        <v>21</v>
      </c>
      <c r="B24" s="53" t="s">
        <v>1005</v>
      </c>
      <c r="C24" s="53" t="s">
        <v>1006</v>
      </c>
      <c r="D24" s="53" t="s">
        <v>9</v>
      </c>
      <c r="E24" s="53" t="s">
        <v>47</v>
      </c>
      <c r="F24" s="53" t="s">
        <v>11</v>
      </c>
      <c r="G24" s="54">
        <v>1</v>
      </c>
      <c r="H24" s="54">
        <v>1</v>
      </c>
      <c r="I24" s="54">
        <v>11000</v>
      </c>
      <c r="J24" s="54"/>
      <c r="K24" s="55">
        <v>1</v>
      </c>
      <c r="L24" s="54"/>
      <c r="M24" s="54"/>
      <c r="N24" s="54"/>
      <c r="O24" s="54"/>
      <c r="P24" s="54"/>
      <c r="Q24" s="54"/>
      <c r="R24" s="54">
        <v>1</v>
      </c>
      <c r="S24" s="54">
        <v>1</v>
      </c>
      <c r="T24" s="54"/>
      <c r="U24" s="54">
        <v>4</v>
      </c>
      <c r="V24" s="54"/>
      <c r="W24" s="54"/>
      <c r="X24" s="54"/>
      <c r="Y24" s="54"/>
      <c r="Z24" s="54"/>
      <c r="AA24" s="54"/>
      <c r="AB24" s="54"/>
      <c r="AC24" s="56"/>
      <c r="AD24" s="56"/>
      <c r="AE24" s="56"/>
      <c r="AF24" s="57">
        <f t="shared" si="0"/>
        <v>30000000</v>
      </c>
      <c r="AG24" s="56">
        <v>0</v>
      </c>
      <c r="AH24" s="56">
        <v>0</v>
      </c>
      <c r="AI24" s="53" t="s">
        <v>25</v>
      </c>
      <c r="AJ24" s="53" t="s">
        <v>1007</v>
      </c>
    </row>
    <row r="25" spans="1:36" x14ac:dyDescent="0.25">
      <c r="A25" s="58">
        <v>22</v>
      </c>
      <c r="B25" s="59" t="s">
        <v>1011</v>
      </c>
      <c r="C25" s="59" t="s">
        <v>1012</v>
      </c>
      <c r="D25" s="59" t="s">
        <v>9</v>
      </c>
      <c r="E25" s="59" t="s">
        <v>10</v>
      </c>
      <c r="F25" s="59" t="s">
        <v>11</v>
      </c>
      <c r="G25" s="54">
        <v>1</v>
      </c>
      <c r="H25" s="55">
        <v>1</v>
      </c>
      <c r="I25" s="54"/>
      <c r="J25" s="60"/>
      <c r="K25" s="60"/>
      <c r="L25" s="60"/>
      <c r="M25" s="60"/>
      <c r="N25" s="60"/>
      <c r="O25" s="60"/>
      <c r="P25" s="60">
        <v>1</v>
      </c>
      <c r="Q25" s="60"/>
      <c r="R25" s="60"/>
      <c r="S25" s="60"/>
      <c r="T25" s="60"/>
      <c r="U25" s="60"/>
      <c r="V25" s="60"/>
      <c r="W25" s="60">
        <v>2</v>
      </c>
      <c r="X25" s="60"/>
      <c r="Y25" s="60"/>
      <c r="Z25" s="60"/>
      <c r="AA25" s="60"/>
      <c r="AB25" s="60"/>
      <c r="AC25" s="61"/>
      <c r="AD25" s="61"/>
      <c r="AE25" s="61"/>
      <c r="AF25" s="57">
        <f t="shared" si="0"/>
        <v>30000000</v>
      </c>
      <c r="AG25" s="61">
        <v>0</v>
      </c>
      <c r="AH25" s="61">
        <v>0</v>
      </c>
      <c r="AI25" s="59" t="s">
        <v>25</v>
      </c>
      <c r="AJ25" s="59" t="s">
        <v>1013</v>
      </c>
    </row>
    <row r="26" spans="1:36" x14ac:dyDescent="0.25">
      <c r="A26" s="52">
        <v>23</v>
      </c>
      <c r="B26" s="53" t="s">
        <v>1022</v>
      </c>
      <c r="C26" s="53" t="s">
        <v>1023</v>
      </c>
      <c r="D26" s="53" t="s">
        <v>9</v>
      </c>
      <c r="E26" s="53" t="s">
        <v>10</v>
      </c>
      <c r="F26" s="53" t="s">
        <v>11</v>
      </c>
      <c r="G26" s="54">
        <v>1</v>
      </c>
      <c r="H26" s="55">
        <v>1</v>
      </c>
      <c r="I26" s="54"/>
      <c r="J26" s="54"/>
      <c r="K26" s="54"/>
      <c r="L26" s="54"/>
      <c r="M26" s="54"/>
      <c r="N26" s="54"/>
      <c r="O26" s="54"/>
      <c r="P26" s="54">
        <v>1</v>
      </c>
      <c r="Q26" s="54"/>
      <c r="R26" s="54"/>
      <c r="S26" s="54"/>
      <c r="T26" s="54"/>
      <c r="U26" s="60">
        <v>1</v>
      </c>
      <c r="V26" s="60"/>
      <c r="W26" s="54"/>
      <c r="X26" s="54"/>
      <c r="Y26" s="54"/>
      <c r="Z26" s="54"/>
      <c r="AA26" s="54"/>
      <c r="AB26" s="54"/>
      <c r="AC26" s="56"/>
      <c r="AD26" s="56"/>
      <c r="AE26" s="56"/>
      <c r="AF26" s="57">
        <f t="shared" si="0"/>
        <v>30000000</v>
      </c>
      <c r="AG26" s="56">
        <v>0</v>
      </c>
      <c r="AH26" s="56">
        <v>0</v>
      </c>
      <c r="AI26" s="53" t="s">
        <v>25</v>
      </c>
      <c r="AJ26" s="53" t="s">
        <v>1024</v>
      </c>
    </row>
    <row r="27" spans="1:36" x14ac:dyDescent="0.25">
      <c r="A27" s="58">
        <v>24</v>
      </c>
      <c r="B27" s="59" t="s">
        <v>1031</v>
      </c>
      <c r="C27" s="59" t="s">
        <v>1032</v>
      </c>
      <c r="D27" s="59" t="s">
        <v>9</v>
      </c>
      <c r="E27" s="59" t="s">
        <v>10</v>
      </c>
      <c r="F27" s="59" t="s">
        <v>11</v>
      </c>
      <c r="G27" s="54">
        <v>1</v>
      </c>
      <c r="H27" s="55">
        <v>1</v>
      </c>
      <c r="I27" s="54"/>
      <c r="J27" s="60"/>
      <c r="K27" s="60"/>
      <c r="L27" s="60"/>
      <c r="M27" s="60"/>
      <c r="N27" s="60"/>
      <c r="O27" s="60">
        <v>1</v>
      </c>
      <c r="P27" s="60"/>
      <c r="Q27" s="60"/>
      <c r="R27" s="60"/>
      <c r="S27" s="60"/>
      <c r="T27" s="60"/>
      <c r="U27" s="60">
        <v>2</v>
      </c>
      <c r="V27" s="60"/>
      <c r="W27" s="60"/>
      <c r="X27" s="60"/>
      <c r="Y27" s="60"/>
      <c r="Z27" s="60"/>
      <c r="AA27" s="60"/>
      <c r="AB27" s="60"/>
      <c r="AC27" s="61"/>
      <c r="AD27" s="61"/>
      <c r="AE27" s="61"/>
      <c r="AF27" s="57">
        <f t="shared" si="0"/>
        <v>30000000</v>
      </c>
      <c r="AG27" s="61">
        <v>0</v>
      </c>
      <c r="AH27" s="61">
        <v>0</v>
      </c>
      <c r="AI27" s="59" t="s">
        <v>25</v>
      </c>
      <c r="AJ27" s="59" t="s">
        <v>1033</v>
      </c>
    </row>
    <row r="28" spans="1:36" x14ac:dyDescent="0.25">
      <c r="A28" s="52">
        <v>25</v>
      </c>
      <c r="B28" s="53" t="s">
        <v>1076</v>
      </c>
      <c r="C28" s="53" t="s">
        <v>1077</v>
      </c>
      <c r="D28" s="53" t="s">
        <v>9</v>
      </c>
      <c r="E28" s="53" t="s">
        <v>47</v>
      </c>
      <c r="F28" s="53" t="s">
        <v>11</v>
      </c>
      <c r="G28" s="54">
        <v>1</v>
      </c>
      <c r="H28" s="55">
        <v>1</v>
      </c>
      <c r="I28" s="54">
        <v>16500</v>
      </c>
      <c r="J28" s="54"/>
      <c r="K28" s="55">
        <v>1</v>
      </c>
      <c r="L28" s="54"/>
      <c r="M28" s="54"/>
      <c r="N28" s="54"/>
      <c r="O28" s="54"/>
      <c r="P28" s="54">
        <v>1</v>
      </c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>
        <v>1</v>
      </c>
      <c r="AC28" s="56"/>
      <c r="AD28" s="56"/>
      <c r="AE28" s="56"/>
      <c r="AF28" s="57">
        <f t="shared" si="0"/>
        <v>30000000</v>
      </c>
      <c r="AG28" s="56">
        <v>0</v>
      </c>
      <c r="AH28" s="56">
        <v>0</v>
      </c>
      <c r="AI28" s="53" t="s">
        <v>25</v>
      </c>
      <c r="AJ28" s="53" t="s">
        <v>785</v>
      </c>
    </row>
    <row r="29" spans="1:36" x14ac:dyDescent="0.25">
      <c r="A29" s="58">
        <v>26</v>
      </c>
      <c r="B29" s="59" t="s">
        <v>1161</v>
      </c>
      <c r="C29" s="59" t="s">
        <v>1162</v>
      </c>
      <c r="D29" s="59" t="s">
        <v>9</v>
      </c>
      <c r="E29" s="59" t="s">
        <v>47</v>
      </c>
      <c r="F29" s="59" t="s">
        <v>11</v>
      </c>
      <c r="G29" s="54">
        <v>1</v>
      </c>
      <c r="H29" s="54">
        <v>1</v>
      </c>
      <c r="I29" s="54">
        <v>10600</v>
      </c>
      <c r="J29" s="60"/>
      <c r="K29" s="55">
        <v>1</v>
      </c>
      <c r="L29" s="60"/>
      <c r="M29" s="60"/>
      <c r="N29" s="60"/>
      <c r="O29" s="60"/>
      <c r="P29" s="60"/>
      <c r="Q29" s="60"/>
      <c r="R29" s="54">
        <v>1</v>
      </c>
      <c r="S29" s="54">
        <v>1</v>
      </c>
      <c r="T29" s="54"/>
      <c r="U29" s="60"/>
      <c r="V29" s="60"/>
      <c r="W29" s="60"/>
      <c r="X29" s="60"/>
      <c r="Y29" s="60"/>
      <c r="Z29" s="60"/>
      <c r="AA29" s="60"/>
      <c r="AB29" s="54">
        <v>2</v>
      </c>
      <c r="AC29" s="61"/>
      <c r="AD29" s="61"/>
      <c r="AE29" s="61"/>
      <c r="AF29" s="57">
        <f t="shared" si="0"/>
        <v>30000000</v>
      </c>
      <c r="AG29" s="61">
        <v>0</v>
      </c>
      <c r="AH29" s="61">
        <v>0</v>
      </c>
      <c r="AI29" s="59" t="s">
        <v>12</v>
      </c>
      <c r="AJ29" s="59" t="s">
        <v>1163</v>
      </c>
    </row>
    <row r="30" spans="1:36" x14ac:dyDescent="0.25">
      <c r="A30" s="52">
        <v>27</v>
      </c>
      <c r="B30" s="53" t="s">
        <v>1753</v>
      </c>
      <c r="C30" s="53" t="s">
        <v>1754</v>
      </c>
      <c r="D30" s="53" t="s">
        <v>9</v>
      </c>
      <c r="E30" s="53" t="s">
        <v>10</v>
      </c>
      <c r="F30" s="53" t="s">
        <v>11</v>
      </c>
      <c r="G30" s="55">
        <v>1</v>
      </c>
      <c r="H30" s="55">
        <v>1</v>
      </c>
      <c r="I30" s="54"/>
      <c r="J30" s="54"/>
      <c r="K30" s="54"/>
      <c r="L30" s="54"/>
      <c r="M30" s="54"/>
      <c r="N30" s="54"/>
      <c r="O30" s="54"/>
      <c r="P30" s="54">
        <v>1</v>
      </c>
      <c r="Q30" s="54"/>
      <c r="R30" s="54"/>
      <c r="S30" s="54"/>
      <c r="T30" s="54"/>
      <c r="U30" s="54"/>
      <c r="V30" s="54"/>
      <c r="W30" s="60">
        <v>1</v>
      </c>
      <c r="X30" s="60"/>
      <c r="Y30" s="60"/>
      <c r="Z30" s="60"/>
      <c r="AA30" s="60"/>
      <c r="AB30" s="54"/>
      <c r="AC30" s="56"/>
      <c r="AD30" s="56"/>
      <c r="AE30" s="56"/>
      <c r="AF30" s="57">
        <f t="shared" si="0"/>
        <v>30000000</v>
      </c>
      <c r="AG30" s="61">
        <v>1</v>
      </c>
      <c r="AH30" s="56">
        <v>0</v>
      </c>
      <c r="AI30" s="53" t="s">
        <v>25</v>
      </c>
      <c r="AJ30" s="53" t="s">
        <v>438</v>
      </c>
    </row>
    <row r="31" spans="1:36" x14ac:dyDescent="0.25">
      <c r="A31" s="58">
        <v>28</v>
      </c>
      <c r="B31" s="59" t="s">
        <v>1590</v>
      </c>
      <c r="C31" s="59" t="s">
        <v>1591</v>
      </c>
      <c r="D31" s="59" t="s">
        <v>9</v>
      </c>
      <c r="E31" s="59" t="s">
        <v>47</v>
      </c>
      <c r="F31" s="59" t="s">
        <v>11</v>
      </c>
      <c r="G31" s="54">
        <v>1</v>
      </c>
      <c r="H31" s="55">
        <v>1</v>
      </c>
      <c r="I31" s="54">
        <v>10600</v>
      </c>
      <c r="J31" s="60"/>
      <c r="K31" s="55">
        <v>1</v>
      </c>
      <c r="L31" s="60"/>
      <c r="M31" s="60"/>
      <c r="N31" s="60"/>
      <c r="O31" s="60"/>
      <c r="P31" s="60"/>
      <c r="Q31" s="60"/>
      <c r="R31" s="60">
        <v>1</v>
      </c>
      <c r="S31" s="60"/>
      <c r="T31" s="60"/>
      <c r="U31" s="60"/>
      <c r="V31" s="60"/>
      <c r="W31" s="60"/>
      <c r="X31" s="60"/>
      <c r="Y31" s="60"/>
      <c r="Z31" s="60"/>
      <c r="AA31" s="60"/>
      <c r="AB31" s="54">
        <v>2</v>
      </c>
      <c r="AC31" s="61"/>
      <c r="AD31" s="61"/>
      <c r="AE31" s="61"/>
      <c r="AF31" s="57">
        <f t="shared" si="0"/>
        <v>30000000</v>
      </c>
      <c r="AG31" s="61">
        <v>0</v>
      </c>
      <c r="AH31" s="61">
        <v>0</v>
      </c>
      <c r="AI31" s="59" t="s">
        <v>25</v>
      </c>
      <c r="AJ31" s="59" t="s">
        <v>727</v>
      </c>
    </row>
    <row r="32" spans="1:36" x14ac:dyDescent="0.25">
      <c r="A32" s="52">
        <v>29</v>
      </c>
      <c r="B32" s="53" t="s">
        <v>1549</v>
      </c>
      <c r="C32" s="53" t="s">
        <v>1550</v>
      </c>
      <c r="D32" s="53" t="s">
        <v>9</v>
      </c>
      <c r="E32" s="53" t="s">
        <v>47</v>
      </c>
      <c r="F32" s="53" t="s">
        <v>11</v>
      </c>
      <c r="G32" s="54">
        <v>1</v>
      </c>
      <c r="H32" s="54">
        <v>1</v>
      </c>
      <c r="I32" s="54">
        <v>10600</v>
      </c>
      <c r="J32" s="54"/>
      <c r="K32" s="55">
        <v>1</v>
      </c>
      <c r="L32" s="54"/>
      <c r="M32" s="54"/>
      <c r="N32" s="54"/>
      <c r="O32" s="54"/>
      <c r="P32" s="54">
        <v>1</v>
      </c>
      <c r="Q32" s="54"/>
      <c r="R32" s="54"/>
      <c r="S32" s="54"/>
      <c r="T32" s="54"/>
      <c r="U32" s="54"/>
      <c r="V32" s="54"/>
      <c r="W32" s="60">
        <v>1</v>
      </c>
      <c r="X32" s="60"/>
      <c r="Y32" s="60"/>
      <c r="Z32" s="60"/>
      <c r="AA32" s="60"/>
      <c r="AB32" s="54"/>
      <c r="AC32" s="56"/>
      <c r="AD32" s="56"/>
      <c r="AE32" s="56"/>
      <c r="AF32" s="57">
        <f t="shared" si="0"/>
        <v>30000000</v>
      </c>
      <c r="AG32" s="61">
        <v>0</v>
      </c>
      <c r="AH32" s="61">
        <v>0</v>
      </c>
      <c r="AI32" s="53" t="s">
        <v>25</v>
      </c>
      <c r="AJ32" s="53" t="s">
        <v>1551</v>
      </c>
    </row>
    <row r="33" spans="1:36" x14ac:dyDescent="0.25">
      <c r="A33" s="58">
        <v>30</v>
      </c>
      <c r="B33" s="59" t="s">
        <v>1496</v>
      </c>
      <c r="C33" s="59" t="s">
        <v>1497</v>
      </c>
      <c r="D33" s="59" t="s">
        <v>9</v>
      </c>
      <c r="E33" s="59" t="s">
        <v>47</v>
      </c>
      <c r="F33" s="59" t="s">
        <v>11</v>
      </c>
      <c r="G33" s="54">
        <v>1</v>
      </c>
      <c r="H33" s="54">
        <v>1</v>
      </c>
      <c r="I33" s="54">
        <v>10600</v>
      </c>
      <c r="J33" s="54">
        <v>1</v>
      </c>
      <c r="K33" s="55">
        <v>1</v>
      </c>
      <c r="L33" s="60"/>
      <c r="M33" s="60"/>
      <c r="N33" s="60"/>
      <c r="O33" s="60"/>
      <c r="P33" s="60"/>
      <c r="Q33" s="60">
        <v>1</v>
      </c>
      <c r="R33" s="60"/>
      <c r="S33" s="60"/>
      <c r="T33" s="60"/>
      <c r="U33" s="60">
        <v>2</v>
      </c>
      <c r="V33" s="60"/>
      <c r="W33" s="60"/>
      <c r="X33" s="60"/>
      <c r="Y33" s="60"/>
      <c r="Z33" s="60"/>
      <c r="AA33" s="60"/>
      <c r="AB33" s="60"/>
      <c r="AC33" s="61"/>
      <c r="AD33" s="61"/>
      <c r="AE33" s="61"/>
      <c r="AF33" s="57">
        <f t="shared" si="0"/>
        <v>40000000</v>
      </c>
      <c r="AG33" s="56">
        <v>0</v>
      </c>
      <c r="AH33" s="56">
        <v>0</v>
      </c>
      <c r="AI33" s="59" t="s">
        <v>25</v>
      </c>
      <c r="AJ33" s="59" t="s">
        <v>1498</v>
      </c>
    </row>
    <row r="34" spans="1:36" x14ac:dyDescent="0.25">
      <c r="A34" s="52">
        <v>31</v>
      </c>
      <c r="B34" s="53" t="s">
        <v>1448</v>
      </c>
      <c r="C34" s="53" t="s">
        <v>1449</v>
      </c>
      <c r="D34" s="53" t="s">
        <v>9</v>
      </c>
      <c r="E34" s="53" t="s">
        <v>10</v>
      </c>
      <c r="F34" s="53" t="s">
        <v>11</v>
      </c>
      <c r="G34" s="55">
        <v>1</v>
      </c>
      <c r="H34" s="55">
        <v>1</v>
      </c>
      <c r="I34" s="54"/>
      <c r="J34" s="54"/>
      <c r="K34" s="54"/>
      <c r="L34" s="54"/>
      <c r="M34" s="54"/>
      <c r="N34" s="54"/>
      <c r="O34" s="54"/>
      <c r="P34" s="54">
        <v>1</v>
      </c>
      <c r="Q34" s="54"/>
      <c r="R34" s="54"/>
      <c r="S34" s="54"/>
      <c r="T34" s="54"/>
      <c r="U34" s="60">
        <v>1</v>
      </c>
      <c r="V34" s="60"/>
      <c r="W34" s="54"/>
      <c r="X34" s="54"/>
      <c r="Y34" s="54"/>
      <c r="Z34" s="54"/>
      <c r="AA34" s="54"/>
      <c r="AB34" s="54"/>
      <c r="AC34" s="56"/>
      <c r="AD34" s="56"/>
      <c r="AE34" s="56"/>
      <c r="AF34" s="57">
        <f t="shared" si="0"/>
        <v>30000000</v>
      </c>
      <c r="AG34" s="61">
        <v>1</v>
      </c>
      <c r="AH34" s="61">
        <v>0</v>
      </c>
      <c r="AI34" s="53" t="s">
        <v>25</v>
      </c>
      <c r="AJ34" s="53" t="s">
        <v>1450</v>
      </c>
    </row>
    <row r="35" spans="1:36" x14ac:dyDescent="0.25">
      <c r="A35" s="58">
        <v>32</v>
      </c>
      <c r="B35" s="59" t="s">
        <v>1404</v>
      </c>
      <c r="C35" s="59" t="s">
        <v>1405</v>
      </c>
      <c r="D35" s="59" t="s">
        <v>9</v>
      </c>
      <c r="E35" s="59" t="s">
        <v>10</v>
      </c>
      <c r="F35" s="59" t="s">
        <v>11</v>
      </c>
      <c r="G35" s="54">
        <v>1</v>
      </c>
      <c r="H35" s="54">
        <v>1</v>
      </c>
      <c r="I35" s="54"/>
      <c r="J35" s="60"/>
      <c r="K35" s="60"/>
      <c r="L35" s="60"/>
      <c r="M35" s="60"/>
      <c r="N35" s="60"/>
      <c r="O35" s="55">
        <v>1</v>
      </c>
      <c r="P35" s="60"/>
      <c r="Q35" s="60"/>
      <c r="R35" s="60"/>
      <c r="S35" s="60"/>
      <c r="T35" s="60"/>
      <c r="U35" s="60"/>
      <c r="V35" s="60"/>
      <c r="W35" s="55">
        <v>1</v>
      </c>
      <c r="X35" s="60"/>
      <c r="Y35" s="60"/>
      <c r="Z35" s="60"/>
      <c r="AA35" s="60"/>
      <c r="AB35" s="60">
        <v>4</v>
      </c>
      <c r="AC35" s="61"/>
      <c r="AD35" s="61"/>
      <c r="AE35" s="61"/>
      <c r="AF35" s="57">
        <f t="shared" si="0"/>
        <v>30000000</v>
      </c>
      <c r="AG35" s="56">
        <v>0</v>
      </c>
      <c r="AH35" s="56">
        <v>0</v>
      </c>
      <c r="AI35" s="59" t="s">
        <v>315</v>
      </c>
      <c r="AJ35" s="59" t="s">
        <v>1406</v>
      </c>
    </row>
    <row r="36" spans="1:36" x14ac:dyDescent="0.25">
      <c r="A36" s="52">
        <v>33</v>
      </c>
      <c r="B36" s="53" t="s">
        <v>1375</v>
      </c>
      <c r="C36" s="53" t="s">
        <v>1376</v>
      </c>
      <c r="D36" s="53" t="s">
        <v>9</v>
      </c>
      <c r="E36" s="53" t="s">
        <v>47</v>
      </c>
      <c r="F36" s="53" t="s">
        <v>11</v>
      </c>
      <c r="G36" s="54">
        <v>1</v>
      </c>
      <c r="H36" s="54">
        <v>1</v>
      </c>
      <c r="I36" s="54">
        <v>13200</v>
      </c>
      <c r="J36" s="54"/>
      <c r="K36" s="55">
        <v>1</v>
      </c>
      <c r="L36" s="54"/>
      <c r="M36" s="54"/>
      <c r="N36" s="54"/>
      <c r="O36" s="54"/>
      <c r="P36" s="54">
        <v>1</v>
      </c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>
        <v>3</v>
      </c>
      <c r="AC36" s="56"/>
      <c r="AD36" s="56"/>
      <c r="AE36" s="56"/>
      <c r="AF36" s="57">
        <f t="shared" si="0"/>
        <v>30000000</v>
      </c>
      <c r="AG36" s="61">
        <v>0</v>
      </c>
      <c r="AH36" s="61">
        <v>0</v>
      </c>
      <c r="AI36" s="53" t="s">
        <v>25</v>
      </c>
      <c r="AJ36" s="53" t="s">
        <v>1024</v>
      </c>
    </row>
    <row r="37" spans="1:36" x14ac:dyDescent="0.25">
      <c r="A37" s="58">
        <v>34</v>
      </c>
      <c r="B37" s="59" t="s">
        <v>3607</v>
      </c>
      <c r="C37" s="59" t="s">
        <v>3608</v>
      </c>
      <c r="D37" s="59" t="s">
        <v>9</v>
      </c>
      <c r="E37" s="59" t="s">
        <v>2199</v>
      </c>
      <c r="F37" s="59" t="s">
        <v>52</v>
      </c>
      <c r="G37" s="54">
        <v>1</v>
      </c>
      <c r="H37" s="55">
        <v>1</v>
      </c>
      <c r="I37" s="54">
        <v>4400</v>
      </c>
      <c r="J37" s="60"/>
      <c r="K37" s="60"/>
      <c r="L37" s="60"/>
      <c r="M37" s="60"/>
      <c r="N37" s="60"/>
      <c r="O37" s="60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>
        <v>1</v>
      </c>
      <c r="AA37" s="60"/>
      <c r="AB37" s="60"/>
      <c r="AC37" s="61"/>
      <c r="AD37" s="61"/>
      <c r="AE37" s="61"/>
      <c r="AF37" s="57">
        <f t="shared" si="0"/>
        <v>30000000</v>
      </c>
      <c r="AG37" s="56">
        <v>0</v>
      </c>
      <c r="AH37" s="56">
        <v>0</v>
      </c>
      <c r="AI37" s="59" t="s">
        <v>12</v>
      </c>
      <c r="AJ37" s="59" t="s">
        <v>3609</v>
      </c>
    </row>
    <row r="38" spans="1:36" x14ac:dyDescent="0.25">
      <c r="A38" s="52">
        <v>35</v>
      </c>
      <c r="B38" s="53" t="s">
        <v>3598</v>
      </c>
      <c r="C38" s="53" t="s">
        <v>3599</v>
      </c>
      <c r="D38" s="53" t="s">
        <v>9</v>
      </c>
      <c r="E38" s="53" t="s">
        <v>2199</v>
      </c>
      <c r="F38" s="53" t="s">
        <v>52</v>
      </c>
      <c r="G38" s="55">
        <v>1</v>
      </c>
      <c r="H38" s="54">
        <v>1</v>
      </c>
      <c r="I38" s="54">
        <v>4400</v>
      </c>
      <c r="J38" s="54"/>
      <c r="K38" s="54"/>
      <c r="L38" s="54"/>
      <c r="M38" s="54"/>
      <c r="N38" s="54"/>
      <c r="O38" s="54">
        <v>1</v>
      </c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60">
        <v>1</v>
      </c>
      <c r="AA38" s="54"/>
      <c r="AB38" s="54"/>
      <c r="AC38" s="56"/>
      <c r="AD38" s="56"/>
      <c r="AE38" s="56"/>
      <c r="AF38" s="57">
        <f t="shared" si="0"/>
        <v>30000000</v>
      </c>
      <c r="AG38" s="61">
        <v>1</v>
      </c>
      <c r="AH38" s="61">
        <v>0</v>
      </c>
      <c r="AI38" s="53" t="s">
        <v>12</v>
      </c>
      <c r="AJ38" s="53" t="s">
        <v>3600</v>
      </c>
    </row>
    <row r="39" spans="1:36" x14ac:dyDescent="0.25">
      <c r="A39" s="58">
        <v>36</v>
      </c>
      <c r="B39" s="59" t="s">
        <v>3595</v>
      </c>
      <c r="C39" s="59" t="s">
        <v>3596</v>
      </c>
      <c r="D39" s="59" t="s">
        <v>9</v>
      </c>
      <c r="E39" s="59" t="s">
        <v>2199</v>
      </c>
      <c r="F39" s="59" t="s">
        <v>52</v>
      </c>
      <c r="G39" s="54">
        <v>1</v>
      </c>
      <c r="H39" s="60">
        <v>1</v>
      </c>
      <c r="I39" s="54">
        <v>4400</v>
      </c>
      <c r="J39" s="60"/>
      <c r="K39" s="60"/>
      <c r="L39" s="60"/>
      <c r="M39" s="60"/>
      <c r="N39" s="60"/>
      <c r="O39" s="54">
        <v>1</v>
      </c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>
        <v>1</v>
      </c>
      <c r="AA39" s="60"/>
      <c r="AB39" s="60"/>
      <c r="AC39" s="61"/>
      <c r="AD39" s="61"/>
      <c r="AE39" s="61"/>
      <c r="AF39" s="57">
        <f t="shared" si="0"/>
        <v>30000000</v>
      </c>
      <c r="AG39" s="56">
        <v>0</v>
      </c>
      <c r="AH39" s="56">
        <v>0</v>
      </c>
      <c r="AI39" s="59" t="s">
        <v>315</v>
      </c>
      <c r="AJ39" s="59" t="s">
        <v>3597</v>
      </c>
    </row>
    <row r="40" spans="1:36" x14ac:dyDescent="0.25">
      <c r="A40" s="52">
        <v>37</v>
      </c>
      <c r="B40" s="53" t="s">
        <v>3592</v>
      </c>
      <c r="C40" s="53" t="s">
        <v>3593</v>
      </c>
      <c r="D40" s="53" t="s">
        <v>9</v>
      </c>
      <c r="E40" s="53" t="s">
        <v>2199</v>
      </c>
      <c r="F40" s="53" t="s">
        <v>52</v>
      </c>
      <c r="G40" s="55">
        <v>1</v>
      </c>
      <c r="H40" s="54">
        <v>1</v>
      </c>
      <c r="I40" s="54">
        <v>4400</v>
      </c>
      <c r="J40" s="54"/>
      <c r="K40" s="54"/>
      <c r="L40" s="54"/>
      <c r="M40" s="54"/>
      <c r="N40" s="54"/>
      <c r="O40" s="54">
        <v>1</v>
      </c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60">
        <v>1</v>
      </c>
      <c r="AA40" s="54"/>
      <c r="AB40" s="54"/>
      <c r="AC40" s="56"/>
      <c r="AD40" s="56"/>
      <c r="AE40" s="56"/>
      <c r="AF40" s="57">
        <f t="shared" si="0"/>
        <v>30000000</v>
      </c>
      <c r="AG40" s="61">
        <v>1</v>
      </c>
      <c r="AH40" s="61">
        <v>0</v>
      </c>
      <c r="AI40" s="53" t="s">
        <v>25</v>
      </c>
      <c r="AJ40" s="53" t="s">
        <v>3594</v>
      </c>
    </row>
    <row r="41" spans="1:36" x14ac:dyDescent="0.25">
      <c r="A41" s="58">
        <v>38</v>
      </c>
      <c r="B41" s="59" t="s">
        <v>3580</v>
      </c>
      <c r="C41" s="59" t="s">
        <v>3581</v>
      </c>
      <c r="D41" s="59" t="s">
        <v>9</v>
      </c>
      <c r="E41" s="59" t="s">
        <v>2199</v>
      </c>
      <c r="F41" s="59" t="s">
        <v>52</v>
      </c>
      <c r="G41" s="55">
        <v>1</v>
      </c>
      <c r="H41" s="60">
        <v>1</v>
      </c>
      <c r="I41" s="54">
        <v>4400</v>
      </c>
      <c r="J41" s="60"/>
      <c r="K41" s="60"/>
      <c r="L41" s="60"/>
      <c r="M41" s="60"/>
      <c r="N41" s="60"/>
      <c r="O41" s="54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>
        <v>1</v>
      </c>
      <c r="AA41" s="60"/>
      <c r="AB41" s="60"/>
      <c r="AC41" s="61"/>
      <c r="AD41" s="61"/>
      <c r="AE41" s="61"/>
      <c r="AF41" s="57">
        <f t="shared" si="0"/>
        <v>30000000</v>
      </c>
      <c r="AG41" s="61">
        <v>1</v>
      </c>
      <c r="AH41" s="61">
        <v>0</v>
      </c>
      <c r="AI41" s="59" t="s">
        <v>315</v>
      </c>
      <c r="AJ41" s="59" t="s">
        <v>3582</v>
      </c>
    </row>
    <row r="42" spans="1:36" x14ac:dyDescent="0.25">
      <c r="A42" s="52">
        <v>39</v>
      </c>
      <c r="B42" s="53" t="s">
        <v>3577</v>
      </c>
      <c r="C42" s="53" t="s">
        <v>3578</v>
      </c>
      <c r="D42" s="53" t="s">
        <v>9</v>
      </c>
      <c r="E42" s="53" t="s">
        <v>2199</v>
      </c>
      <c r="F42" s="53" t="s">
        <v>52</v>
      </c>
      <c r="G42" s="54">
        <v>1</v>
      </c>
      <c r="H42" s="55">
        <v>1</v>
      </c>
      <c r="I42" s="54">
        <v>4400</v>
      </c>
      <c r="J42" s="54"/>
      <c r="K42" s="54"/>
      <c r="L42" s="54"/>
      <c r="M42" s="54"/>
      <c r="N42" s="54"/>
      <c r="O42" s="60">
        <v>1</v>
      </c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60">
        <v>1</v>
      </c>
      <c r="AA42" s="54"/>
      <c r="AB42" s="54"/>
      <c r="AC42" s="56"/>
      <c r="AD42" s="56"/>
      <c r="AE42" s="56"/>
      <c r="AF42" s="57">
        <f t="shared" si="0"/>
        <v>30000000</v>
      </c>
      <c r="AG42" s="56">
        <v>0</v>
      </c>
      <c r="AH42" s="56">
        <v>0</v>
      </c>
      <c r="AI42" s="53" t="s">
        <v>315</v>
      </c>
      <c r="AJ42" s="53" t="s">
        <v>3579</v>
      </c>
    </row>
    <row r="43" spans="1:36" x14ac:dyDescent="0.25">
      <c r="A43" s="58">
        <v>40</v>
      </c>
      <c r="B43" s="59" t="s">
        <v>3574</v>
      </c>
      <c r="C43" s="59" t="s">
        <v>3575</v>
      </c>
      <c r="D43" s="59" t="s">
        <v>9</v>
      </c>
      <c r="E43" s="59" t="s">
        <v>2199</v>
      </c>
      <c r="F43" s="59" t="s">
        <v>52</v>
      </c>
      <c r="G43" s="54">
        <v>1</v>
      </c>
      <c r="H43" s="55">
        <v>1</v>
      </c>
      <c r="I43" s="54">
        <v>4400</v>
      </c>
      <c r="J43" s="60"/>
      <c r="K43" s="60"/>
      <c r="L43" s="60"/>
      <c r="M43" s="60"/>
      <c r="N43" s="60"/>
      <c r="O43" s="60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>
        <v>1</v>
      </c>
      <c r="AA43" s="60"/>
      <c r="AB43" s="60"/>
      <c r="AC43" s="61"/>
      <c r="AD43" s="61"/>
      <c r="AE43" s="61"/>
      <c r="AF43" s="57">
        <f t="shared" si="0"/>
        <v>30000000</v>
      </c>
      <c r="AG43" s="61">
        <v>0</v>
      </c>
      <c r="AH43" s="61">
        <v>0</v>
      </c>
      <c r="AI43" s="59" t="s">
        <v>25</v>
      </c>
      <c r="AJ43" s="59" t="s">
        <v>3576</v>
      </c>
    </row>
    <row r="44" spans="1:36" x14ac:dyDescent="0.25">
      <c r="A44" s="52">
        <v>41</v>
      </c>
      <c r="B44" s="53" t="s">
        <v>3571</v>
      </c>
      <c r="C44" s="53" t="s">
        <v>3572</v>
      </c>
      <c r="D44" s="53" t="s">
        <v>9</v>
      </c>
      <c r="E44" s="53" t="s">
        <v>2199</v>
      </c>
      <c r="F44" s="53" t="s">
        <v>52</v>
      </c>
      <c r="G44" s="54">
        <v>1</v>
      </c>
      <c r="H44" s="55">
        <v>1</v>
      </c>
      <c r="I44" s="54">
        <v>4400</v>
      </c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60">
        <v>1</v>
      </c>
      <c r="AA44" s="54"/>
      <c r="AB44" s="54"/>
      <c r="AC44" s="56"/>
      <c r="AD44" s="56"/>
      <c r="AE44" s="56"/>
      <c r="AF44" s="57">
        <f t="shared" si="0"/>
        <v>30000000</v>
      </c>
      <c r="AG44" s="56">
        <v>0</v>
      </c>
      <c r="AH44" s="56">
        <v>0</v>
      </c>
      <c r="AI44" s="53" t="s">
        <v>25</v>
      </c>
      <c r="AJ44" s="53" t="s">
        <v>3573</v>
      </c>
    </row>
    <row r="45" spans="1:36" x14ac:dyDescent="0.25">
      <c r="A45" s="58">
        <v>42</v>
      </c>
      <c r="B45" s="59" t="s">
        <v>3568</v>
      </c>
      <c r="C45" s="59" t="s">
        <v>3569</v>
      </c>
      <c r="D45" s="59" t="s">
        <v>9</v>
      </c>
      <c r="E45" s="59" t="s">
        <v>2199</v>
      </c>
      <c r="F45" s="59" t="s">
        <v>52</v>
      </c>
      <c r="G45" s="54">
        <v>1</v>
      </c>
      <c r="H45" s="60">
        <v>1</v>
      </c>
      <c r="I45" s="54">
        <v>4400</v>
      </c>
      <c r="J45" s="60"/>
      <c r="K45" s="60"/>
      <c r="L45" s="60"/>
      <c r="M45" s="60"/>
      <c r="N45" s="60"/>
      <c r="O45" s="54">
        <v>1</v>
      </c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>
        <v>1</v>
      </c>
      <c r="AA45" s="60"/>
      <c r="AB45" s="60"/>
      <c r="AC45" s="61"/>
      <c r="AD45" s="61"/>
      <c r="AE45" s="61"/>
      <c r="AF45" s="57">
        <f t="shared" si="0"/>
        <v>30000000</v>
      </c>
      <c r="AG45" s="61">
        <v>0</v>
      </c>
      <c r="AH45" s="61">
        <v>0</v>
      </c>
      <c r="AI45" s="59" t="s">
        <v>315</v>
      </c>
      <c r="AJ45" s="59" t="s">
        <v>3570</v>
      </c>
    </row>
    <row r="46" spans="1:36" x14ac:dyDescent="0.25">
      <c r="A46" s="52">
        <v>43</v>
      </c>
      <c r="B46" s="53" t="s">
        <v>3565</v>
      </c>
      <c r="C46" s="53" t="s">
        <v>3566</v>
      </c>
      <c r="D46" s="53" t="s">
        <v>9</v>
      </c>
      <c r="E46" s="53" t="s">
        <v>2199</v>
      </c>
      <c r="F46" s="53" t="s">
        <v>52</v>
      </c>
      <c r="G46" s="54">
        <v>1</v>
      </c>
      <c r="H46" s="60">
        <v>1</v>
      </c>
      <c r="I46" s="54">
        <v>4400</v>
      </c>
      <c r="J46" s="54"/>
      <c r="K46" s="54"/>
      <c r="L46" s="54"/>
      <c r="M46" s="54"/>
      <c r="N46" s="54"/>
      <c r="O46" s="54">
        <v>1</v>
      </c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60">
        <v>1</v>
      </c>
      <c r="AA46" s="54"/>
      <c r="AB46" s="54"/>
      <c r="AC46" s="56"/>
      <c r="AD46" s="56"/>
      <c r="AE46" s="56"/>
      <c r="AF46" s="57">
        <f t="shared" si="0"/>
        <v>30000000</v>
      </c>
      <c r="AG46" s="56">
        <v>0</v>
      </c>
      <c r="AH46" s="56">
        <v>0</v>
      </c>
      <c r="AI46" s="53" t="s">
        <v>315</v>
      </c>
      <c r="AJ46" s="53" t="s">
        <v>3567</v>
      </c>
    </row>
    <row r="47" spans="1:36" x14ac:dyDescent="0.25">
      <c r="A47" s="58">
        <v>44</v>
      </c>
      <c r="B47" s="59" t="s">
        <v>3562</v>
      </c>
      <c r="C47" s="59" t="s">
        <v>3563</v>
      </c>
      <c r="D47" s="59" t="s">
        <v>9</v>
      </c>
      <c r="E47" s="59" t="s">
        <v>2199</v>
      </c>
      <c r="F47" s="59" t="s">
        <v>52</v>
      </c>
      <c r="G47" s="54">
        <v>1</v>
      </c>
      <c r="H47" s="60">
        <v>1</v>
      </c>
      <c r="I47" s="54">
        <v>4400</v>
      </c>
      <c r="J47" s="60"/>
      <c r="K47" s="60"/>
      <c r="L47" s="60"/>
      <c r="M47" s="60"/>
      <c r="N47" s="60"/>
      <c r="O47" s="54">
        <v>1</v>
      </c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>
        <v>1</v>
      </c>
      <c r="AA47" s="60"/>
      <c r="AB47" s="60"/>
      <c r="AC47" s="61"/>
      <c r="AD47" s="61"/>
      <c r="AE47" s="61"/>
      <c r="AF47" s="57">
        <f t="shared" si="0"/>
        <v>30000000</v>
      </c>
      <c r="AG47" s="61">
        <v>0</v>
      </c>
      <c r="AH47" s="61">
        <v>0</v>
      </c>
      <c r="AI47" s="59" t="s">
        <v>25</v>
      </c>
      <c r="AJ47" s="59" t="s">
        <v>3564</v>
      </c>
    </row>
    <row r="48" spans="1:36" x14ac:dyDescent="0.25">
      <c r="A48" s="52">
        <v>45</v>
      </c>
      <c r="B48" s="53" t="s">
        <v>3559</v>
      </c>
      <c r="C48" s="53" t="s">
        <v>3560</v>
      </c>
      <c r="D48" s="53" t="s">
        <v>9</v>
      </c>
      <c r="E48" s="53" t="s">
        <v>2199</v>
      </c>
      <c r="F48" s="53" t="s">
        <v>52</v>
      </c>
      <c r="G48" s="55">
        <v>1</v>
      </c>
      <c r="H48" s="60">
        <v>1</v>
      </c>
      <c r="I48" s="54"/>
      <c r="J48" s="54"/>
      <c r="K48" s="54"/>
      <c r="L48" s="54"/>
      <c r="M48" s="54"/>
      <c r="N48" s="54"/>
      <c r="O48" s="54">
        <v>1</v>
      </c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60">
        <v>1</v>
      </c>
      <c r="AA48" s="54"/>
      <c r="AB48" s="54"/>
      <c r="AC48" s="56"/>
      <c r="AD48" s="56"/>
      <c r="AE48" s="56"/>
      <c r="AF48" s="57">
        <f t="shared" si="0"/>
        <v>30000000</v>
      </c>
      <c r="AG48" s="61">
        <v>1</v>
      </c>
      <c r="AH48" s="56">
        <v>0</v>
      </c>
      <c r="AI48" s="53" t="s">
        <v>315</v>
      </c>
      <c r="AJ48" s="53" t="s">
        <v>3561</v>
      </c>
    </row>
    <row r="49" spans="1:36" x14ac:dyDescent="0.25">
      <c r="A49" s="58">
        <v>46</v>
      </c>
      <c r="B49" s="59" t="s">
        <v>3556</v>
      </c>
      <c r="C49" s="59" t="s">
        <v>3557</v>
      </c>
      <c r="D49" s="59" t="s">
        <v>9</v>
      </c>
      <c r="E49" s="59" t="s">
        <v>2199</v>
      </c>
      <c r="F49" s="59" t="s">
        <v>52</v>
      </c>
      <c r="G49" s="55">
        <v>1</v>
      </c>
      <c r="H49" s="60">
        <v>1</v>
      </c>
      <c r="I49" s="54">
        <v>4400</v>
      </c>
      <c r="J49" s="60"/>
      <c r="K49" s="60"/>
      <c r="L49" s="60"/>
      <c r="M49" s="60"/>
      <c r="N49" s="60"/>
      <c r="O49" s="54">
        <v>1</v>
      </c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>
        <v>1</v>
      </c>
      <c r="AA49" s="60"/>
      <c r="AB49" s="60"/>
      <c r="AC49" s="61"/>
      <c r="AD49" s="61"/>
      <c r="AE49" s="61"/>
      <c r="AF49" s="57">
        <f t="shared" si="0"/>
        <v>30000000</v>
      </c>
      <c r="AG49" s="61">
        <v>1</v>
      </c>
      <c r="AH49" s="61">
        <v>0</v>
      </c>
      <c r="AI49" s="59" t="s">
        <v>25</v>
      </c>
      <c r="AJ49" s="59" t="s">
        <v>3558</v>
      </c>
    </row>
    <row r="50" spans="1:36" x14ac:dyDescent="0.25">
      <c r="A50" s="52">
        <v>47</v>
      </c>
      <c r="B50" s="53" t="s">
        <v>3553</v>
      </c>
      <c r="C50" s="53" t="s">
        <v>3554</v>
      </c>
      <c r="D50" s="53" t="s">
        <v>9</v>
      </c>
      <c r="E50" s="53" t="s">
        <v>2199</v>
      </c>
      <c r="F50" s="53" t="s">
        <v>52</v>
      </c>
      <c r="G50" s="55">
        <v>1</v>
      </c>
      <c r="H50" s="60">
        <v>1</v>
      </c>
      <c r="I50" s="54">
        <v>4400</v>
      </c>
      <c r="J50" s="54"/>
      <c r="K50" s="54"/>
      <c r="L50" s="54"/>
      <c r="M50" s="54"/>
      <c r="N50" s="54"/>
      <c r="O50" s="54">
        <v>1</v>
      </c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60">
        <v>1</v>
      </c>
      <c r="AA50" s="54"/>
      <c r="AB50" s="54"/>
      <c r="AC50" s="56"/>
      <c r="AD50" s="56"/>
      <c r="AE50" s="56"/>
      <c r="AF50" s="57">
        <f t="shared" si="0"/>
        <v>30000000</v>
      </c>
      <c r="AG50" s="61">
        <v>1</v>
      </c>
      <c r="AH50" s="61">
        <v>0</v>
      </c>
      <c r="AI50" s="53" t="s">
        <v>25</v>
      </c>
      <c r="AJ50" s="53" t="s">
        <v>3555</v>
      </c>
    </row>
    <row r="51" spans="1:36" x14ac:dyDescent="0.25">
      <c r="A51" s="58">
        <v>48</v>
      </c>
      <c r="B51" s="59" t="s">
        <v>3550</v>
      </c>
      <c r="C51" s="59" t="s">
        <v>3551</v>
      </c>
      <c r="D51" s="59" t="s">
        <v>9</v>
      </c>
      <c r="E51" s="59" t="s">
        <v>2199</v>
      </c>
      <c r="F51" s="59" t="s">
        <v>52</v>
      </c>
      <c r="G51" s="55">
        <v>1</v>
      </c>
      <c r="H51" s="60">
        <v>1</v>
      </c>
      <c r="I51" s="54">
        <v>1300</v>
      </c>
      <c r="J51" s="60"/>
      <c r="K51" s="60"/>
      <c r="L51" s="60"/>
      <c r="M51" s="60"/>
      <c r="N51" s="60"/>
      <c r="O51" s="54">
        <v>1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>
        <v>1</v>
      </c>
      <c r="AA51" s="60"/>
      <c r="AB51" s="60"/>
      <c r="AC51" s="61"/>
      <c r="AD51" s="61"/>
      <c r="AE51" s="61"/>
      <c r="AF51" s="57">
        <f t="shared" si="0"/>
        <v>30000000</v>
      </c>
      <c r="AG51" s="61">
        <v>1</v>
      </c>
      <c r="AH51" s="56">
        <v>0</v>
      </c>
      <c r="AI51" s="59" t="s">
        <v>25</v>
      </c>
      <c r="AJ51" s="59" t="s">
        <v>3552</v>
      </c>
    </row>
    <row r="52" spans="1:36" x14ac:dyDescent="0.25">
      <c r="A52" s="52">
        <v>49</v>
      </c>
      <c r="B52" s="53" t="s">
        <v>3547</v>
      </c>
      <c r="C52" s="53" t="s">
        <v>3548</v>
      </c>
      <c r="D52" s="53" t="s">
        <v>9</v>
      </c>
      <c r="E52" s="53" t="s">
        <v>2199</v>
      </c>
      <c r="F52" s="53" t="s">
        <v>52</v>
      </c>
      <c r="G52" s="55">
        <v>1</v>
      </c>
      <c r="H52" s="60">
        <v>1</v>
      </c>
      <c r="I52" s="54">
        <v>4400</v>
      </c>
      <c r="J52" s="54"/>
      <c r="K52" s="54"/>
      <c r="L52" s="54"/>
      <c r="M52" s="54"/>
      <c r="N52" s="54"/>
      <c r="O52" s="54">
        <v>1</v>
      </c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60">
        <v>1</v>
      </c>
      <c r="AA52" s="54"/>
      <c r="AB52" s="54"/>
      <c r="AC52" s="56"/>
      <c r="AD52" s="56"/>
      <c r="AE52" s="56"/>
      <c r="AF52" s="57">
        <f t="shared" si="0"/>
        <v>30000000</v>
      </c>
      <c r="AG52" s="61">
        <v>1</v>
      </c>
      <c r="AH52" s="61">
        <v>0</v>
      </c>
      <c r="AI52" s="53" t="s">
        <v>12</v>
      </c>
      <c r="AJ52" s="53" t="s">
        <v>3549</v>
      </c>
    </row>
    <row r="53" spans="1:36" x14ac:dyDescent="0.25">
      <c r="A53" s="58">
        <v>50</v>
      </c>
      <c r="B53" s="59" t="s">
        <v>3544</v>
      </c>
      <c r="C53" s="59" t="s">
        <v>3545</v>
      </c>
      <c r="D53" s="59" t="s">
        <v>9</v>
      </c>
      <c r="E53" s="59" t="s">
        <v>2199</v>
      </c>
      <c r="F53" s="59" t="s">
        <v>52</v>
      </c>
      <c r="G53" s="55">
        <v>1</v>
      </c>
      <c r="H53" s="60">
        <v>1</v>
      </c>
      <c r="I53" s="54">
        <v>4400</v>
      </c>
      <c r="J53" s="60"/>
      <c r="K53" s="60"/>
      <c r="L53" s="60"/>
      <c r="M53" s="60"/>
      <c r="N53" s="60"/>
      <c r="O53" s="54">
        <v>1</v>
      </c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>
        <v>1</v>
      </c>
      <c r="AA53" s="60"/>
      <c r="AB53" s="60"/>
      <c r="AC53" s="61"/>
      <c r="AD53" s="61"/>
      <c r="AE53" s="61"/>
      <c r="AF53" s="57">
        <f t="shared" si="0"/>
        <v>30000000</v>
      </c>
      <c r="AG53" s="61">
        <v>1</v>
      </c>
      <c r="AH53" s="56">
        <v>0</v>
      </c>
      <c r="AI53" s="59" t="s">
        <v>315</v>
      </c>
      <c r="AJ53" s="59" t="s">
        <v>3546</v>
      </c>
    </row>
    <row r="54" spans="1:36" x14ac:dyDescent="0.25">
      <c r="A54" s="52">
        <v>51</v>
      </c>
      <c r="B54" s="53" t="s">
        <v>3532</v>
      </c>
      <c r="C54" s="53" t="s">
        <v>3533</v>
      </c>
      <c r="D54" s="53" t="s">
        <v>9</v>
      </c>
      <c r="E54" s="53" t="s">
        <v>2199</v>
      </c>
      <c r="F54" s="53" t="s">
        <v>52</v>
      </c>
      <c r="G54" s="55">
        <v>1</v>
      </c>
      <c r="H54" s="55">
        <v>1</v>
      </c>
      <c r="I54" s="54">
        <v>4400</v>
      </c>
      <c r="J54" s="54"/>
      <c r="K54" s="54"/>
      <c r="L54" s="54"/>
      <c r="M54" s="54"/>
      <c r="N54" s="54"/>
      <c r="O54" s="60">
        <v>1</v>
      </c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60">
        <v>1</v>
      </c>
      <c r="AA54" s="54"/>
      <c r="AB54" s="54"/>
      <c r="AC54" s="56"/>
      <c r="AD54" s="56"/>
      <c r="AE54" s="56"/>
      <c r="AF54" s="57">
        <f t="shared" si="0"/>
        <v>30000000</v>
      </c>
      <c r="AG54" s="61">
        <v>1</v>
      </c>
      <c r="AH54" s="61">
        <v>0</v>
      </c>
      <c r="AI54" s="53" t="s">
        <v>25</v>
      </c>
      <c r="AJ54" s="53" t="s">
        <v>3534</v>
      </c>
    </row>
    <row r="55" spans="1:36" x14ac:dyDescent="0.25">
      <c r="A55" s="58">
        <v>52</v>
      </c>
      <c r="B55" s="59" t="s">
        <v>3529</v>
      </c>
      <c r="C55" s="59" t="s">
        <v>3530</v>
      </c>
      <c r="D55" s="59" t="s">
        <v>9</v>
      </c>
      <c r="E55" s="59" t="s">
        <v>2199</v>
      </c>
      <c r="F55" s="59" t="s">
        <v>52</v>
      </c>
      <c r="G55" s="54">
        <v>1</v>
      </c>
      <c r="H55" s="55">
        <v>1</v>
      </c>
      <c r="I55" s="54">
        <v>4400</v>
      </c>
      <c r="J55" s="60"/>
      <c r="K55" s="60"/>
      <c r="L55" s="60"/>
      <c r="M55" s="60"/>
      <c r="N55" s="60"/>
      <c r="O55" s="60">
        <v>1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>
        <v>1</v>
      </c>
      <c r="AA55" s="60"/>
      <c r="AB55" s="60"/>
      <c r="AC55" s="61"/>
      <c r="AD55" s="61"/>
      <c r="AE55" s="61"/>
      <c r="AF55" s="57">
        <f t="shared" si="0"/>
        <v>30000000</v>
      </c>
      <c r="AG55" s="56">
        <v>0</v>
      </c>
      <c r="AH55" s="56">
        <v>0</v>
      </c>
      <c r="AI55" s="59" t="s">
        <v>315</v>
      </c>
      <c r="AJ55" s="59" t="s">
        <v>3531</v>
      </c>
    </row>
    <row r="56" spans="1:36" x14ac:dyDescent="0.25">
      <c r="A56" s="52">
        <v>53</v>
      </c>
      <c r="B56" s="53" t="s">
        <v>3526</v>
      </c>
      <c r="C56" s="53" t="s">
        <v>3527</v>
      </c>
      <c r="D56" s="53" t="s">
        <v>9</v>
      </c>
      <c r="E56" s="53" t="s">
        <v>2199</v>
      </c>
      <c r="F56" s="53" t="s">
        <v>52</v>
      </c>
      <c r="G56" s="54">
        <v>1</v>
      </c>
      <c r="H56" s="55">
        <v>1</v>
      </c>
      <c r="I56" s="54">
        <v>4400</v>
      </c>
      <c r="J56" s="54"/>
      <c r="K56" s="54"/>
      <c r="L56" s="54"/>
      <c r="M56" s="54"/>
      <c r="N56" s="54"/>
      <c r="O56" s="60">
        <v>1</v>
      </c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60">
        <v>1</v>
      </c>
      <c r="AA56" s="54"/>
      <c r="AB56" s="54"/>
      <c r="AC56" s="56"/>
      <c r="AD56" s="56"/>
      <c r="AE56" s="56"/>
      <c r="AF56" s="57">
        <f t="shared" si="0"/>
        <v>30000000</v>
      </c>
      <c r="AG56" s="61">
        <v>0</v>
      </c>
      <c r="AH56" s="61">
        <v>0</v>
      </c>
      <c r="AI56" s="53" t="s">
        <v>12</v>
      </c>
      <c r="AJ56" s="53" t="s">
        <v>3528</v>
      </c>
    </row>
    <row r="57" spans="1:36" x14ac:dyDescent="0.25">
      <c r="A57" s="58">
        <v>54</v>
      </c>
      <c r="B57" s="59" t="s">
        <v>3142</v>
      </c>
      <c r="C57" s="59" t="s">
        <v>3143</v>
      </c>
      <c r="D57" s="59" t="s">
        <v>9</v>
      </c>
      <c r="E57" s="59" t="s">
        <v>51</v>
      </c>
      <c r="F57" s="59" t="s">
        <v>52</v>
      </c>
      <c r="G57" s="54">
        <v>1</v>
      </c>
      <c r="H57" s="55">
        <v>1</v>
      </c>
      <c r="I57" s="54">
        <v>2200</v>
      </c>
      <c r="J57" s="60"/>
      <c r="K57" s="60"/>
      <c r="L57" s="60"/>
      <c r="M57" s="60"/>
      <c r="N57" s="60"/>
      <c r="O57" s="60">
        <v>1</v>
      </c>
      <c r="P57" s="60"/>
      <c r="Q57" s="60">
        <v>1</v>
      </c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54">
        <v>1</v>
      </c>
      <c r="AC57" s="61"/>
      <c r="AD57" s="61"/>
      <c r="AE57" s="61"/>
      <c r="AF57" s="57">
        <f t="shared" si="0"/>
        <v>30000000</v>
      </c>
      <c r="AG57" s="56">
        <v>0</v>
      </c>
      <c r="AH57" s="56">
        <v>0</v>
      </c>
      <c r="AI57" s="59" t="s">
        <v>12</v>
      </c>
      <c r="AJ57" s="59" t="s">
        <v>3144</v>
      </c>
    </row>
    <row r="58" spans="1:36" x14ac:dyDescent="0.25">
      <c r="A58" s="52">
        <v>55</v>
      </c>
      <c r="B58" s="53" t="s">
        <v>3127</v>
      </c>
      <c r="C58" s="53" t="s">
        <v>3128</v>
      </c>
      <c r="D58" s="53" t="s">
        <v>9</v>
      </c>
      <c r="E58" s="53" t="s">
        <v>10</v>
      </c>
      <c r="F58" s="53" t="s">
        <v>52</v>
      </c>
      <c r="G58" s="55">
        <v>1</v>
      </c>
      <c r="H58" s="55">
        <v>1</v>
      </c>
      <c r="I58" s="54"/>
      <c r="J58" s="54"/>
      <c r="K58" s="54"/>
      <c r="L58" s="54"/>
      <c r="M58" s="54"/>
      <c r="N58" s="54"/>
      <c r="O58" s="55">
        <v>1</v>
      </c>
      <c r="P58" s="54"/>
      <c r="Q58" s="54"/>
      <c r="R58" s="54"/>
      <c r="S58" s="54"/>
      <c r="T58" s="54"/>
      <c r="U58" s="54"/>
      <c r="V58" s="54"/>
      <c r="W58" s="55">
        <v>1</v>
      </c>
      <c r="X58" s="54"/>
      <c r="Y58" s="54"/>
      <c r="Z58" s="54"/>
      <c r="AA58" s="54"/>
      <c r="AB58" s="54"/>
      <c r="AC58" s="56"/>
      <c r="AD58" s="56"/>
      <c r="AE58" s="56"/>
      <c r="AF58" s="57">
        <f t="shared" si="0"/>
        <v>30000000</v>
      </c>
      <c r="AG58" s="61">
        <v>1</v>
      </c>
      <c r="AH58" s="61">
        <v>0</v>
      </c>
      <c r="AI58" s="53" t="s">
        <v>25</v>
      </c>
      <c r="AJ58" s="53" t="s">
        <v>3129</v>
      </c>
    </row>
    <row r="59" spans="1:36" x14ac:dyDescent="0.25">
      <c r="A59" s="58">
        <v>56</v>
      </c>
      <c r="B59" s="59" t="s">
        <v>3067</v>
      </c>
      <c r="C59" s="59" t="s">
        <v>3068</v>
      </c>
      <c r="D59" s="59" t="s">
        <v>9</v>
      </c>
      <c r="E59" s="59" t="s">
        <v>10</v>
      </c>
      <c r="F59" s="59" t="s">
        <v>52</v>
      </c>
      <c r="G59" s="55">
        <v>1</v>
      </c>
      <c r="H59" s="55">
        <v>1</v>
      </c>
      <c r="I59" s="54"/>
      <c r="J59" s="60"/>
      <c r="K59" s="60"/>
      <c r="L59" s="60"/>
      <c r="M59" s="60"/>
      <c r="N59" s="60"/>
      <c r="O59" s="55">
        <v>1</v>
      </c>
      <c r="P59" s="60"/>
      <c r="Q59" s="60"/>
      <c r="R59" s="60"/>
      <c r="S59" s="60"/>
      <c r="T59" s="60"/>
      <c r="U59" s="60"/>
      <c r="V59" s="60"/>
      <c r="W59" s="55">
        <v>1</v>
      </c>
      <c r="X59" s="60"/>
      <c r="Y59" s="60"/>
      <c r="Z59" s="60"/>
      <c r="AA59" s="60"/>
      <c r="AB59" s="60"/>
      <c r="AC59" s="61"/>
      <c r="AD59" s="61"/>
      <c r="AE59" s="61"/>
      <c r="AF59" s="57">
        <f t="shared" si="0"/>
        <v>30000000</v>
      </c>
      <c r="AG59" s="61">
        <v>1</v>
      </c>
      <c r="AH59" s="61">
        <v>0</v>
      </c>
      <c r="AI59" s="59" t="s">
        <v>25</v>
      </c>
      <c r="AJ59" s="59" t="s">
        <v>3069</v>
      </c>
    </row>
    <row r="60" spans="1:36" x14ac:dyDescent="0.25">
      <c r="A60" s="52">
        <v>57</v>
      </c>
      <c r="B60" s="53" t="s">
        <v>3064</v>
      </c>
      <c r="C60" s="53" t="s">
        <v>3065</v>
      </c>
      <c r="D60" s="53" t="s">
        <v>9</v>
      </c>
      <c r="E60" s="53" t="s">
        <v>10</v>
      </c>
      <c r="F60" s="53" t="s">
        <v>52</v>
      </c>
      <c r="G60" s="55">
        <v>1</v>
      </c>
      <c r="H60" s="55">
        <v>1</v>
      </c>
      <c r="I60" s="54"/>
      <c r="J60" s="54"/>
      <c r="K60" s="54"/>
      <c r="L60" s="54"/>
      <c r="M60" s="54"/>
      <c r="N60" s="54"/>
      <c r="O60" s="55">
        <v>1</v>
      </c>
      <c r="P60" s="54"/>
      <c r="Q60" s="54"/>
      <c r="R60" s="54"/>
      <c r="S60" s="54"/>
      <c r="T60" s="54"/>
      <c r="U60" s="54"/>
      <c r="V60" s="54"/>
      <c r="W60" s="55">
        <v>1</v>
      </c>
      <c r="X60" s="54"/>
      <c r="Y60" s="54"/>
      <c r="Z60" s="54"/>
      <c r="AA60" s="54"/>
      <c r="AB60" s="54"/>
      <c r="AC60" s="56"/>
      <c r="AD60" s="56"/>
      <c r="AE60" s="56"/>
      <c r="AF60" s="57">
        <f t="shared" si="0"/>
        <v>30000000</v>
      </c>
      <c r="AG60" s="61">
        <v>1</v>
      </c>
      <c r="AH60" s="56">
        <v>0</v>
      </c>
      <c r="AI60" s="53" t="s">
        <v>25</v>
      </c>
      <c r="AJ60" s="53" t="s">
        <v>3066</v>
      </c>
    </row>
    <row r="61" spans="1:36" x14ac:dyDescent="0.25">
      <c r="A61" s="58">
        <v>58</v>
      </c>
      <c r="B61" s="59" t="s">
        <v>3037</v>
      </c>
      <c r="C61" s="59" t="s">
        <v>3038</v>
      </c>
      <c r="D61" s="59" t="s">
        <v>9</v>
      </c>
      <c r="E61" s="59" t="s">
        <v>10</v>
      </c>
      <c r="F61" s="59" t="s">
        <v>52</v>
      </c>
      <c r="G61" s="55">
        <v>1</v>
      </c>
      <c r="H61" s="55">
        <v>1</v>
      </c>
      <c r="I61" s="54"/>
      <c r="J61" s="60"/>
      <c r="K61" s="60"/>
      <c r="L61" s="60"/>
      <c r="M61" s="60"/>
      <c r="N61" s="60"/>
      <c r="O61" s="55">
        <v>1</v>
      </c>
      <c r="P61" s="60"/>
      <c r="Q61" s="60"/>
      <c r="R61" s="60"/>
      <c r="S61" s="60"/>
      <c r="T61" s="60"/>
      <c r="U61" s="60"/>
      <c r="V61" s="60"/>
      <c r="W61" s="55">
        <v>1</v>
      </c>
      <c r="X61" s="60"/>
      <c r="Y61" s="60"/>
      <c r="Z61" s="60"/>
      <c r="AA61" s="60"/>
      <c r="AB61" s="60"/>
      <c r="AC61" s="61"/>
      <c r="AD61" s="61"/>
      <c r="AE61" s="61"/>
      <c r="AF61" s="57">
        <f t="shared" si="0"/>
        <v>30000000</v>
      </c>
      <c r="AG61" s="61">
        <v>1</v>
      </c>
      <c r="AH61" s="61">
        <v>0</v>
      </c>
      <c r="AI61" s="59" t="s">
        <v>12</v>
      </c>
      <c r="AJ61" s="59" t="s">
        <v>3039</v>
      </c>
    </row>
    <row r="62" spans="1:36" x14ac:dyDescent="0.25">
      <c r="A62" s="52">
        <v>59</v>
      </c>
      <c r="B62" s="53" t="s">
        <v>3034</v>
      </c>
      <c r="C62" s="53" t="s">
        <v>3035</v>
      </c>
      <c r="D62" s="53" t="s">
        <v>9</v>
      </c>
      <c r="E62" s="53" t="s">
        <v>10</v>
      </c>
      <c r="F62" s="53" t="s">
        <v>52</v>
      </c>
      <c r="G62" s="55">
        <v>1</v>
      </c>
      <c r="H62" s="55">
        <v>1</v>
      </c>
      <c r="I62" s="54"/>
      <c r="J62" s="54"/>
      <c r="K62" s="54"/>
      <c r="L62" s="54"/>
      <c r="M62" s="54"/>
      <c r="N62" s="54"/>
      <c r="O62" s="55">
        <v>1</v>
      </c>
      <c r="P62" s="54"/>
      <c r="Q62" s="54"/>
      <c r="R62" s="54"/>
      <c r="S62" s="54"/>
      <c r="T62" s="54"/>
      <c r="U62" s="54"/>
      <c r="V62" s="54"/>
      <c r="W62" s="55">
        <v>1</v>
      </c>
      <c r="X62" s="54"/>
      <c r="Y62" s="54"/>
      <c r="Z62" s="54"/>
      <c r="AA62" s="54"/>
      <c r="AB62" s="54"/>
      <c r="AC62" s="56"/>
      <c r="AD62" s="56"/>
      <c r="AE62" s="56"/>
      <c r="AF62" s="57">
        <f t="shared" si="0"/>
        <v>30000000</v>
      </c>
      <c r="AG62" s="61">
        <v>1</v>
      </c>
      <c r="AH62" s="56">
        <v>0</v>
      </c>
      <c r="AI62" s="53" t="s">
        <v>12</v>
      </c>
      <c r="AJ62" s="53" t="s">
        <v>3036</v>
      </c>
    </row>
    <row r="63" spans="1:36" x14ac:dyDescent="0.25">
      <c r="A63" s="58">
        <v>60</v>
      </c>
      <c r="B63" s="59" t="s">
        <v>3031</v>
      </c>
      <c r="C63" s="59" t="s">
        <v>3032</v>
      </c>
      <c r="D63" s="59" t="s">
        <v>9</v>
      </c>
      <c r="E63" s="59" t="s">
        <v>10</v>
      </c>
      <c r="F63" s="59" t="s">
        <v>52</v>
      </c>
      <c r="G63" s="55">
        <v>1</v>
      </c>
      <c r="H63" s="55">
        <v>1</v>
      </c>
      <c r="I63" s="54"/>
      <c r="J63" s="60"/>
      <c r="K63" s="60"/>
      <c r="L63" s="60"/>
      <c r="M63" s="60"/>
      <c r="N63" s="60"/>
      <c r="O63" s="55">
        <v>1</v>
      </c>
      <c r="P63" s="60"/>
      <c r="Q63" s="60"/>
      <c r="R63" s="60"/>
      <c r="S63" s="60"/>
      <c r="T63" s="60"/>
      <c r="U63" s="60"/>
      <c r="V63" s="60"/>
      <c r="W63" s="55">
        <v>1</v>
      </c>
      <c r="X63" s="60"/>
      <c r="Y63" s="60"/>
      <c r="Z63" s="60"/>
      <c r="AA63" s="60"/>
      <c r="AB63" s="60"/>
      <c r="AC63" s="61"/>
      <c r="AD63" s="61"/>
      <c r="AE63" s="61"/>
      <c r="AF63" s="57">
        <f t="shared" si="0"/>
        <v>30000000</v>
      </c>
      <c r="AG63" s="61">
        <v>1</v>
      </c>
      <c r="AH63" s="61">
        <v>0</v>
      </c>
      <c r="AI63" s="59" t="s">
        <v>12</v>
      </c>
      <c r="AJ63" s="59" t="s">
        <v>3033</v>
      </c>
    </row>
    <row r="64" spans="1:36" x14ac:dyDescent="0.25">
      <c r="A64" s="52">
        <v>61</v>
      </c>
      <c r="B64" s="53" t="s">
        <v>3028</v>
      </c>
      <c r="C64" s="53" t="s">
        <v>3029</v>
      </c>
      <c r="D64" s="53" t="s">
        <v>9</v>
      </c>
      <c r="E64" s="53" t="s">
        <v>10</v>
      </c>
      <c r="F64" s="53" t="s">
        <v>52</v>
      </c>
      <c r="G64" s="55">
        <v>1</v>
      </c>
      <c r="H64" s="55">
        <v>1</v>
      </c>
      <c r="I64" s="54"/>
      <c r="J64" s="54"/>
      <c r="K64" s="54"/>
      <c r="L64" s="54"/>
      <c r="M64" s="54"/>
      <c r="N64" s="54"/>
      <c r="O64" s="55">
        <v>1</v>
      </c>
      <c r="P64" s="54"/>
      <c r="Q64" s="54"/>
      <c r="R64" s="54"/>
      <c r="S64" s="54"/>
      <c r="T64" s="54"/>
      <c r="U64" s="54"/>
      <c r="V64" s="54"/>
      <c r="W64" s="55">
        <v>1</v>
      </c>
      <c r="X64" s="54"/>
      <c r="Y64" s="54"/>
      <c r="Z64" s="54"/>
      <c r="AA64" s="54"/>
      <c r="AB64" s="54"/>
      <c r="AC64" s="56"/>
      <c r="AD64" s="56"/>
      <c r="AE64" s="56"/>
      <c r="AF64" s="57">
        <f t="shared" si="0"/>
        <v>30000000</v>
      </c>
      <c r="AG64" s="61">
        <v>1</v>
      </c>
      <c r="AH64" s="56">
        <v>0</v>
      </c>
      <c r="AI64" s="53" t="s">
        <v>25</v>
      </c>
      <c r="AJ64" s="53" t="s">
        <v>3030</v>
      </c>
    </row>
    <row r="65" spans="1:36" x14ac:dyDescent="0.25">
      <c r="A65" s="58">
        <v>62</v>
      </c>
      <c r="B65" s="59" t="s">
        <v>3025</v>
      </c>
      <c r="C65" s="59" t="s">
        <v>3026</v>
      </c>
      <c r="D65" s="59" t="s">
        <v>9</v>
      </c>
      <c r="E65" s="59" t="s">
        <v>10</v>
      </c>
      <c r="F65" s="59" t="s">
        <v>52</v>
      </c>
      <c r="G65" s="55">
        <v>1</v>
      </c>
      <c r="H65" s="55">
        <v>1</v>
      </c>
      <c r="I65" s="54"/>
      <c r="J65" s="60"/>
      <c r="K65" s="60"/>
      <c r="L65" s="60"/>
      <c r="M65" s="60"/>
      <c r="N65" s="60"/>
      <c r="O65" s="55">
        <v>1</v>
      </c>
      <c r="P65" s="60"/>
      <c r="Q65" s="60"/>
      <c r="R65" s="60"/>
      <c r="S65" s="60"/>
      <c r="T65" s="60"/>
      <c r="U65" s="60"/>
      <c r="V65" s="60"/>
      <c r="W65" s="55">
        <v>1</v>
      </c>
      <c r="X65" s="60"/>
      <c r="Y65" s="60"/>
      <c r="Z65" s="60"/>
      <c r="AA65" s="60"/>
      <c r="AB65" s="60"/>
      <c r="AC65" s="61"/>
      <c r="AD65" s="61"/>
      <c r="AE65" s="61"/>
      <c r="AF65" s="57">
        <f t="shared" si="0"/>
        <v>30000000</v>
      </c>
      <c r="AG65" s="61">
        <v>1</v>
      </c>
      <c r="AH65" s="61">
        <v>0</v>
      </c>
      <c r="AI65" s="59" t="s">
        <v>25</v>
      </c>
      <c r="AJ65" s="59" t="s">
        <v>3027</v>
      </c>
    </row>
    <row r="66" spans="1:36" x14ac:dyDescent="0.25">
      <c r="A66" s="52">
        <v>63</v>
      </c>
      <c r="B66" s="53" t="s">
        <v>3022</v>
      </c>
      <c r="C66" s="53" t="s">
        <v>3023</v>
      </c>
      <c r="D66" s="53" t="s">
        <v>9</v>
      </c>
      <c r="E66" s="53" t="s">
        <v>10</v>
      </c>
      <c r="F66" s="53" t="s">
        <v>52</v>
      </c>
      <c r="G66" s="55">
        <v>1</v>
      </c>
      <c r="H66" s="55">
        <v>1</v>
      </c>
      <c r="I66" s="54"/>
      <c r="J66" s="54"/>
      <c r="K66" s="54"/>
      <c r="L66" s="54"/>
      <c r="M66" s="54"/>
      <c r="N66" s="54"/>
      <c r="O66" s="55">
        <v>1</v>
      </c>
      <c r="P66" s="54"/>
      <c r="Q66" s="54"/>
      <c r="R66" s="54"/>
      <c r="S66" s="54"/>
      <c r="T66" s="54"/>
      <c r="U66" s="54"/>
      <c r="V66" s="54"/>
      <c r="W66" s="55">
        <v>1</v>
      </c>
      <c r="X66" s="54"/>
      <c r="Y66" s="54"/>
      <c r="Z66" s="54"/>
      <c r="AA66" s="54"/>
      <c r="AB66" s="54"/>
      <c r="AC66" s="56"/>
      <c r="AD66" s="56"/>
      <c r="AE66" s="56"/>
      <c r="AF66" s="57">
        <f t="shared" si="0"/>
        <v>30000000</v>
      </c>
      <c r="AG66" s="61">
        <v>1</v>
      </c>
      <c r="AH66" s="56">
        <v>0</v>
      </c>
      <c r="AI66" s="53" t="s">
        <v>25</v>
      </c>
      <c r="AJ66" s="53" t="s">
        <v>3024</v>
      </c>
    </row>
    <row r="67" spans="1:36" x14ac:dyDescent="0.25">
      <c r="A67" s="58">
        <v>64</v>
      </c>
      <c r="B67" s="59" t="s">
        <v>3019</v>
      </c>
      <c r="C67" s="59" t="s">
        <v>3020</v>
      </c>
      <c r="D67" s="59" t="s">
        <v>9</v>
      </c>
      <c r="E67" s="59" t="s">
        <v>10</v>
      </c>
      <c r="F67" s="59" t="s">
        <v>52</v>
      </c>
      <c r="G67" s="55">
        <v>1</v>
      </c>
      <c r="H67" s="55">
        <v>1</v>
      </c>
      <c r="I67" s="54"/>
      <c r="J67" s="60"/>
      <c r="K67" s="60"/>
      <c r="L67" s="60"/>
      <c r="M67" s="60"/>
      <c r="N67" s="60"/>
      <c r="O67" s="55">
        <v>1</v>
      </c>
      <c r="P67" s="60"/>
      <c r="Q67" s="60"/>
      <c r="R67" s="60"/>
      <c r="S67" s="60"/>
      <c r="T67" s="60"/>
      <c r="U67" s="60"/>
      <c r="V67" s="60"/>
      <c r="W67" s="55">
        <v>1</v>
      </c>
      <c r="X67" s="60"/>
      <c r="Y67" s="60"/>
      <c r="Z67" s="60"/>
      <c r="AA67" s="60"/>
      <c r="AB67" s="60"/>
      <c r="AC67" s="61"/>
      <c r="AD67" s="61"/>
      <c r="AE67" s="61"/>
      <c r="AF67" s="57">
        <f t="shared" si="0"/>
        <v>30000000</v>
      </c>
      <c r="AG67" s="61">
        <v>1</v>
      </c>
      <c r="AH67" s="61">
        <v>0</v>
      </c>
      <c r="AI67" s="59" t="s">
        <v>25</v>
      </c>
      <c r="AJ67" s="59" t="s">
        <v>3021</v>
      </c>
    </row>
    <row r="68" spans="1:36" x14ac:dyDescent="0.25">
      <c r="A68" s="52">
        <v>65</v>
      </c>
      <c r="B68" s="53" t="s">
        <v>3016</v>
      </c>
      <c r="C68" s="53" t="s">
        <v>3017</v>
      </c>
      <c r="D68" s="53" t="s">
        <v>9</v>
      </c>
      <c r="E68" s="53" t="s">
        <v>10</v>
      </c>
      <c r="F68" s="53" t="s">
        <v>52</v>
      </c>
      <c r="G68" s="55">
        <v>1</v>
      </c>
      <c r="H68" s="55">
        <v>1</v>
      </c>
      <c r="I68" s="54"/>
      <c r="J68" s="54"/>
      <c r="K68" s="54"/>
      <c r="L68" s="54"/>
      <c r="M68" s="54"/>
      <c r="N68" s="54"/>
      <c r="O68" s="55">
        <v>1</v>
      </c>
      <c r="P68" s="54"/>
      <c r="Q68" s="54"/>
      <c r="R68" s="54"/>
      <c r="S68" s="54"/>
      <c r="T68" s="54"/>
      <c r="U68" s="54"/>
      <c r="V68" s="54"/>
      <c r="W68" s="55">
        <v>1</v>
      </c>
      <c r="X68" s="54"/>
      <c r="Y68" s="54"/>
      <c r="Z68" s="54"/>
      <c r="AA68" s="54"/>
      <c r="AB68" s="54"/>
      <c r="AC68" s="56"/>
      <c r="AD68" s="56"/>
      <c r="AE68" s="56"/>
      <c r="AF68" s="57">
        <f t="shared" ref="AF68:AF131" si="1">(G68*$G$432)+(H68*$H$432)+(J68*$J$432)+(K68*$K$432)+(L68*$L$432)+(O68*$O$432)+(P68*$P$432)+(U68*$U$432)+(W68*$W$432)+(AB68*$AB$432)+(AC68*$AC$432)+(AD68*$AD$432)+(AE68*$AE$432)</f>
        <v>30000000</v>
      </c>
      <c r="AG68" s="61">
        <v>1</v>
      </c>
      <c r="AH68" s="61">
        <v>0</v>
      </c>
      <c r="AI68" s="53" t="s">
        <v>25</v>
      </c>
      <c r="AJ68" s="53" t="s">
        <v>3018</v>
      </c>
    </row>
    <row r="69" spans="1:36" x14ac:dyDescent="0.25">
      <c r="A69" s="58">
        <v>66</v>
      </c>
      <c r="B69" s="59" t="s">
        <v>3013</v>
      </c>
      <c r="C69" s="59" t="s">
        <v>3014</v>
      </c>
      <c r="D69" s="59" t="s">
        <v>9</v>
      </c>
      <c r="E69" s="59" t="s">
        <v>10</v>
      </c>
      <c r="F69" s="59" t="s">
        <v>52</v>
      </c>
      <c r="G69" s="55">
        <v>1</v>
      </c>
      <c r="H69" s="55">
        <v>1</v>
      </c>
      <c r="I69" s="54"/>
      <c r="J69" s="60"/>
      <c r="K69" s="60"/>
      <c r="L69" s="60"/>
      <c r="M69" s="60"/>
      <c r="N69" s="60"/>
      <c r="O69" s="55">
        <v>1</v>
      </c>
      <c r="P69" s="60"/>
      <c r="Q69" s="60"/>
      <c r="R69" s="60"/>
      <c r="S69" s="60"/>
      <c r="T69" s="60"/>
      <c r="U69" s="60"/>
      <c r="V69" s="60"/>
      <c r="W69" s="55">
        <v>1</v>
      </c>
      <c r="X69" s="60"/>
      <c r="Y69" s="60"/>
      <c r="Z69" s="60"/>
      <c r="AA69" s="60"/>
      <c r="AB69" s="60"/>
      <c r="AC69" s="61"/>
      <c r="AD69" s="61"/>
      <c r="AE69" s="61"/>
      <c r="AF69" s="57">
        <f t="shared" si="1"/>
        <v>30000000</v>
      </c>
      <c r="AG69" s="61">
        <v>1</v>
      </c>
      <c r="AH69" s="56">
        <v>0</v>
      </c>
      <c r="AI69" s="59" t="s">
        <v>25</v>
      </c>
      <c r="AJ69" s="59" t="s">
        <v>3015</v>
      </c>
    </row>
    <row r="70" spans="1:36" x14ac:dyDescent="0.25">
      <c r="A70" s="52">
        <v>67</v>
      </c>
      <c r="B70" s="53" t="s">
        <v>3010</v>
      </c>
      <c r="C70" s="53" t="s">
        <v>3011</v>
      </c>
      <c r="D70" s="53" t="s">
        <v>9</v>
      </c>
      <c r="E70" s="53" t="s">
        <v>10</v>
      </c>
      <c r="F70" s="53" t="s">
        <v>52</v>
      </c>
      <c r="G70" s="55">
        <v>1</v>
      </c>
      <c r="H70" s="55">
        <v>1</v>
      </c>
      <c r="I70" s="54"/>
      <c r="J70" s="54"/>
      <c r="K70" s="54"/>
      <c r="L70" s="54"/>
      <c r="M70" s="54"/>
      <c r="N70" s="54"/>
      <c r="O70" s="55">
        <v>1</v>
      </c>
      <c r="P70" s="54"/>
      <c r="Q70" s="54"/>
      <c r="R70" s="54"/>
      <c r="S70" s="54"/>
      <c r="T70" s="54"/>
      <c r="U70" s="54"/>
      <c r="V70" s="54"/>
      <c r="W70" s="55">
        <v>1</v>
      </c>
      <c r="X70" s="54"/>
      <c r="Y70" s="54"/>
      <c r="Z70" s="54"/>
      <c r="AA70" s="54"/>
      <c r="AB70" s="54"/>
      <c r="AC70" s="56"/>
      <c r="AD70" s="56"/>
      <c r="AE70" s="56"/>
      <c r="AF70" s="57">
        <f t="shared" si="1"/>
        <v>30000000</v>
      </c>
      <c r="AG70" s="61">
        <v>1</v>
      </c>
      <c r="AH70" s="61">
        <v>0</v>
      </c>
      <c r="AI70" s="53" t="s">
        <v>25</v>
      </c>
      <c r="AJ70" s="53" t="s">
        <v>3012</v>
      </c>
    </row>
    <row r="71" spans="1:36" x14ac:dyDescent="0.25">
      <c r="A71" s="58">
        <v>68</v>
      </c>
      <c r="B71" s="59" t="s">
        <v>3007</v>
      </c>
      <c r="C71" s="59" t="s">
        <v>3008</v>
      </c>
      <c r="D71" s="59" t="s">
        <v>9</v>
      </c>
      <c r="E71" s="59" t="s">
        <v>10</v>
      </c>
      <c r="F71" s="59" t="s">
        <v>52</v>
      </c>
      <c r="G71" s="55">
        <v>1</v>
      </c>
      <c r="H71" s="55">
        <v>1</v>
      </c>
      <c r="I71" s="54"/>
      <c r="J71" s="60"/>
      <c r="K71" s="60"/>
      <c r="L71" s="60"/>
      <c r="M71" s="60"/>
      <c r="N71" s="60"/>
      <c r="O71" s="55">
        <v>1</v>
      </c>
      <c r="P71" s="60"/>
      <c r="Q71" s="60"/>
      <c r="R71" s="60"/>
      <c r="S71" s="60"/>
      <c r="T71" s="60"/>
      <c r="U71" s="60"/>
      <c r="V71" s="60"/>
      <c r="W71" s="55">
        <v>1</v>
      </c>
      <c r="X71" s="60"/>
      <c r="Y71" s="60"/>
      <c r="Z71" s="60"/>
      <c r="AA71" s="60"/>
      <c r="AB71" s="60"/>
      <c r="AC71" s="61"/>
      <c r="AD71" s="61"/>
      <c r="AE71" s="61"/>
      <c r="AF71" s="57">
        <f t="shared" si="1"/>
        <v>30000000</v>
      </c>
      <c r="AG71" s="61">
        <v>1</v>
      </c>
      <c r="AH71" s="56">
        <v>0</v>
      </c>
      <c r="AI71" s="59" t="s">
        <v>12</v>
      </c>
      <c r="AJ71" s="59" t="s">
        <v>3009</v>
      </c>
    </row>
    <row r="72" spans="1:36" x14ac:dyDescent="0.25">
      <c r="A72" s="52">
        <v>69</v>
      </c>
      <c r="B72" s="53" t="s">
        <v>3004</v>
      </c>
      <c r="C72" s="53" t="s">
        <v>3005</v>
      </c>
      <c r="D72" s="53" t="s">
        <v>9</v>
      </c>
      <c r="E72" s="53" t="s">
        <v>10</v>
      </c>
      <c r="F72" s="53" t="s">
        <v>52</v>
      </c>
      <c r="G72" s="55">
        <v>1</v>
      </c>
      <c r="H72" s="55">
        <v>1</v>
      </c>
      <c r="I72" s="54"/>
      <c r="J72" s="54"/>
      <c r="K72" s="54"/>
      <c r="L72" s="54"/>
      <c r="M72" s="54"/>
      <c r="N72" s="54"/>
      <c r="O72" s="55">
        <v>1</v>
      </c>
      <c r="P72" s="54"/>
      <c r="Q72" s="54"/>
      <c r="R72" s="54"/>
      <c r="S72" s="54"/>
      <c r="T72" s="54"/>
      <c r="U72" s="54"/>
      <c r="V72" s="54"/>
      <c r="W72" s="55">
        <v>1</v>
      </c>
      <c r="X72" s="54"/>
      <c r="Y72" s="54"/>
      <c r="Z72" s="54"/>
      <c r="AA72" s="54"/>
      <c r="AB72" s="54"/>
      <c r="AC72" s="56"/>
      <c r="AD72" s="56"/>
      <c r="AE72" s="56"/>
      <c r="AF72" s="57">
        <f t="shared" si="1"/>
        <v>30000000</v>
      </c>
      <c r="AG72" s="61">
        <v>1</v>
      </c>
      <c r="AH72" s="61">
        <v>0</v>
      </c>
      <c r="AI72" s="53" t="s">
        <v>12</v>
      </c>
      <c r="AJ72" s="53" t="s">
        <v>3006</v>
      </c>
    </row>
    <row r="73" spans="1:36" x14ac:dyDescent="0.25">
      <c r="A73" s="58">
        <v>70</v>
      </c>
      <c r="B73" s="59" t="s">
        <v>3001</v>
      </c>
      <c r="C73" s="59" t="s">
        <v>3002</v>
      </c>
      <c r="D73" s="59" t="s">
        <v>9</v>
      </c>
      <c r="E73" s="59" t="s">
        <v>10</v>
      </c>
      <c r="F73" s="59" t="s">
        <v>52</v>
      </c>
      <c r="G73" s="55">
        <v>1</v>
      </c>
      <c r="H73" s="55">
        <v>1</v>
      </c>
      <c r="I73" s="54"/>
      <c r="J73" s="60"/>
      <c r="K73" s="60"/>
      <c r="L73" s="60"/>
      <c r="M73" s="60"/>
      <c r="N73" s="60"/>
      <c r="O73" s="55">
        <v>1</v>
      </c>
      <c r="P73" s="60"/>
      <c r="Q73" s="60"/>
      <c r="R73" s="60"/>
      <c r="S73" s="60"/>
      <c r="T73" s="60"/>
      <c r="U73" s="60"/>
      <c r="V73" s="60"/>
      <c r="W73" s="55">
        <v>1</v>
      </c>
      <c r="X73" s="60"/>
      <c r="Y73" s="60"/>
      <c r="Z73" s="60"/>
      <c r="AA73" s="60"/>
      <c r="AB73" s="60"/>
      <c r="AC73" s="61"/>
      <c r="AD73" s="61"/>
      <c r="AE73" s="61"/>
      <c r="AF73" s="57">
        <f t="shared" si="1"/>
        <v>30000000</v>
      </c>
      <c r="AG73" s="61">
        <v>1</v>
      </c>
      <c r="AH73" s="56">
        <v>0</v>
      </c>
      <c r="AI73" s="59" t="s">
        <v>25</v>
      </c>
      <c r="AJ73" s="59" t="s">
        <v>3003</v>
      </c>
    </row>
    <row r="74" spans="1:36" x14ac:dyDescent="0.25">
      <c r="A74" s="52">
        <v>71</v>
      </c>
      <c r="B74" s="53" t="s">
        <v>2998</v>
      </c>
      <c r="C74" s="53" t="s">
        <v>2999</v>
      </c>
      <c r="D74" s="53" t="s">
        <v>9</v>
      </c>
      <c r="E74" s="53" t="s">
        <v>10</v>
      </c>
      <c r="F74" s="53" t="s">
        <v>52</v>
      </c>
      <c r="G74" s="55">
        <v>1</v>
      </c>
      <c r="H74" s="55">
        <v>1</v>
      </c>
      <c r="I74" s="54"/>
      <c r="J74" s="54"/>
      <c r="K74" s="54"/>
      <c r="L74" s="54"/>
      <c r="M74" s="54"/>
      <c r="N74" s="54"/>
      <c r="O74" s="55">
        <v>1</v>
      </c>
      <c r="P74" s="54"/>
      <c r="Q74" s="54"/>
      <c r="R74" s="54"/>
      <c r="S74" s="54"/>
      <c r="T74" s="54"/>
      <c r="U74" s="54"/>
      <c r="V74" s="54"/>
      <c r="W74" s="55">
        <v>1</v>
      </c>
      <c r="X74" s="54"/>
      <c r="Y74" s="54"/>
      <c r="Z74" s="54"/>
      <c r="AA74" s="54"/>
      <c r="AB74" s="54"/>
      <c r="AC74" s="56"/>
      <c r="AD74" s="56"/>
      <c r="AE74" s="56"/>
      <c r="AF74" s="57">
        <f t="shared" si="1"/>
        <v>30000000</v>
      </c>
      <c r="AG74" s="61">
        <v>1</v>
      </c>
      <c r="AH74" s="61">
        <v>0</v>
      </c>
      <c r="AI74" s="53" t="s">
        <v>12</v>
      </c>
      <c r="AJ74" s="53" t="s">
        <v>3000</v>
      </c>
    </row>
    <row r="75" spans="1:36" x14ac:dyDescent="0.25">
      <c r="A75" s="58">
        <v>72</v>
      </c>
      <c r="B75" s="59" t="s">
        <v>2995</v>
      </c>
      <c r="C75" s="59" t="s">
        <v>2996</v>
      </c>
      <c r="D75" s="59" t="s">
        <v>9</v>
      </c>
      <c r="E75" s="59" t="s">
        <v>10</v>
      </c>
      <c r="F75" s="59" t="s">
        <v>52</v>
      </c>
      <c r="G75" s="55">
        <v>1</v>
      </c>
      <c r="H75" s="55">
        <v>1</v>
      </c>
      <c r="I75" s="54"/>
      <c r="J75" s="60"/>
      <c r="K75" s="60"/>
      <c r="L75" s="60"/>
      <c r="M75" s="60"/>
      <c r="N75" s="60"/>
      <c r="O75" s="55">
        <v>1</v>
      </c>
      <c r="P75" s="60"/>
      <c r="Q75" s="60"/>
      <c r="R75" s="60"/>
      <c r="S75" s="60"/>
      <c r="T75" s="60"/>
      <c r="U75" s="60"/>
      <c r="V75" s="60"/>
      <c r="W75" s="55">
        <v>1</v>
      </c>
      <c r="X75" s="60"/>
      <c r="Y75" s="60"/>
      <c r="Z75" s="60"/>
      <c r="AA75" s="60"/>
      <c r="AB75" s="60"/>
      <c r="AC75" s="61"/>
      <c r="AD75" s="61"/>
      <c r="AE75" s="61"/>
      <c r="AF75" s="57">
        <f t="shared" si="1"/>
        <v>30000000</v>
      </c>
      <c r="AG75" s="61">
        <v>1</v>
      </c>
      <c r="AH75" s="56">
        <v>0</v>
      </c>
      <c r="AI75" s="59" t="s">
        <v>25</v>
      </c>
      <c r="AJ75" s="59" t="s">
        <v>2997</v>
      </c>
    </row>
    <row r="76" spans="1:36" x14ac:dyDescent="0.25">
      <c r="A76" s="52">
        <v>73</v>
      </c>
      <c r="B76" s="53" t="s">
        <v>2992</v>
      </c>
      <c r="C76" s="53" t="s">
        <v>2993</v>
      </c>
      <c r="D76" s="53" t="s">
        <v>9</v>
      </c>
      <c r="E76" s="53" t="s">
        <v>10</v>
      </c>
      <c r="F76" s="53" t="s">
        <v>52</v>
      </c>
      <c r="G76" s="55">
        <v>1</v>
      </c>
      <c r="H76" s="55">
        <v>1</v>
      </c>
      <c r="I76" s="54"/>
      <c r="J76" s="54"/>
      <c r="K76" s="54"/>
      <c r="L76" s="54"/>
      <c r="M76" s="54"/>
      <c r="N76" s="54"/>
      <c r="O76" s="55">
        <v>1</v>
      </c>
      <c r="P76" s="54"/>
      <c r="Q76" s="54"/>
      <c r="R76" s="54"/>
      <c r="S76" s="54"/>
      <c r="T76" s="54"/>
      <c r="U76" s="54"/>
      <c r="V76" s="54"/>
      <c r="W76" s="55">
        <v>1</v>
      </c>
      <c r="X76" s="54"/>
      <c r="Y76" s="54"/>
      <c r="Z76" s="54"/>
      <c r="AA76" s="54"/>
      <c r="AB76" s="54"/>
      <c r="AC76" s="56"/>
      <c r="AD76" s="56"/>
      <c r="AE76" s="56"/>
      <c r="AF76" s="57">
        <f t="shared" si="1"/>
        <v>30000000</v>
      </c>
      <c r="AG76" s="61">
        <v>1</v>
      </c>
      <c r="AH76" s="61">
        <v>0</v>
      </c>
      <c r="AI76" s="53" t="s">
        <v>25</v>
      </c>
      <c r="AJ76" s="53" t="s">
        <v>2994</v>
      </c>
    </row>
    <row r="77" spans="1:36" x14ac:dyDescent="0.25">
      <c r="A77" s="58">
        <v>74</v>
      </c>
      <c r="B77" s="59" t="s">
        <v>2989</v>
      </c>
      <c r="C77" s="59" t="s">
        <v>2990</v>
      </c>
      <c r="D77" s="59" t="s">
        <v>9</v>
      </c>
      <c r="E77" s="59" t="s">
        <v>10</v>
      </c>
      <c r="F77" s="59" t="s">
        <v>52</v>
      </c>
      <c r="G77" s="55">
        <v>1</v>
      </c>
      <c r="H77" s="55">
        <v>1</v>
      </c>
      <c r="I77" s="54"/>
      <c r="J77" s="60"/>
      <c r="K77" s="60"/>
      <c r="L77" s="60"/>
      <c r="M77" s="60"/>
      <c r="N77" s="60"/>
      <c r="O77" s="55">
        <v>1</v>
      </c>
      <c r="P77" s="60"/>
      <c r="Q77" s="60"/>
      <c r="R77" s="60"/>
      <c r="S77" s="60"/>
      <c r="T77" s="60"/>
      <c r="U77" s="60"/>
      <c r="V77" s="60"/>
      <c r="W77" s="55">
        <v>1</v>
      </c>
      <c r="X77" s="60"/>
      <c r="Y77" s="60"/>
      <c r="Z77" s="60"/>
      <c r="AA77" s="60"/>
      <c r="AB77" s="60"/>
      <c r="AC77" s="61"/>
      <c r="AD77" s="61"/>
      <c r="AE77" s="61"/>
      <c r="AF77" s="57">
        <f t="shared" si="1"/>
        <v>30000000</v>
      </c>
      <c r="AG77" s="61">
        <v>1</v>
      </c>
      <c r="AH77" s="61">
        <v>0</v>
      </c>
      <c r="AI77" s="59" t="s">
        <v>25</v>
      </c>
      <c r="AJ77" s="59" t="s">
        <v>2991</v>
      </c>
    </row>
    <row r="78" spans="1:36" x14ac:dyDescent="0.25">
      <c r="A78" s="52">
        <v>75</v>
      </c>
      <c r="B78" s="53" t="s">
        <v>2986</v>
      </c>
      <c r="C78" s="53" t="s">
        <v>2987</v>
      </c>
      <c r="D78" s="53" t="s">
        <v>9</v>
      </c>
      <c r="E78" s="53" t="s">
        <v>10</v>
      </c>
      <c r="F78" s="53" t="s">
        <v>52</v>
      </c>
      <c r="G78" s="55">
        <v>1</v>
      </c>
      <c r="H78" s="55">
        <v>1</v>
      </c>
      <c r="I78" s="54"/>
      <c r="J78" s="54"/>
      <c r="K78" s="54"/>
      <c r="L78" s="54"/>
      <c r="M78" s="54"/>
      <c r="N78" s="54"/>
      <c r="O78" s="55">
        <v>1</v>
      </c>
      <c r="P78" s="54"/>
      <c r="Q78" s="54"/>
      <c r="R78" s="54"/>
      <c r="S78" s="54"/>
      <c r="T78" s="54"/>
      <c r="U78" s="54"/>
      <c r="V78" s="54"/>
      <c r="W78" s="55">
        <v>1</v>
      </c>
      <c r="X78" s="54"/>
      <c r="Y78" s="54"/>
      <c r="Z78" s="54"/>
      <c r="AA78" s="54"/>
      <c r="AB78" s="54"/>
      <c r="AC78" s="56"/>
      <c r="AD78" s="56"/>
      <c r="AE78" s="56"/>
      <c r="AF78" s="57">
        <f t="shared" si="1"/>
        <v>30000000</v>
      </c>
      <c r="AG78" s="61">
        <v>1</v>
      </c>
      <c r="AH78" s="56">
        <v>0</v>
      </c>
      <c r="AI78" s="53" t="s">
        <v>25</v>
      </c>
      <c r="AJ78" s="53" t="s">
        <v>2988</v>
      </c>
    </row>
    <row r="79" spans="1:36" x14ac:dyDescent="0.25">
      <c r="A79" s="58">
        <v>76</v>
      </c>
      <c r="B79" s="59" t="s">
        <v>2983</v>
      </c>
      <c r="C79" s="59" t="s">
        <v>2984</v>
      </c>
      <c r="D79" s="59" t="s">
        <v>9</v>
      </c>
      <c r="E79" s="59" t="s">
        <v>10</v>
      </c>
      <c r="F79" s="59" t="s">
        <v>52</v>
      </c>
      <c r="G79" s="55">
        <v>1</v>
      </c>
      <c r="H79" s="55">
        <v>1</v>
      </c>
      <c r="I79" s="54"/>
      <c r="J79" s="60"/>
      <c r="K79" s="60"/>
      <c r="L79" s="60"/>
      <c r="M79" s="60"/>
      <c r="N79" s="60"/>
      <c r="O79" s="55">
        <v>1</v>
      </c>
      <c r="P79" s="60"/>
      <c r="Q79" s="60"/>
      <c r="R79" s="60"/>
      <c r="S79" s="60"/>
      <c r="T79" s="60"/>
      <c r="U79" s="60"/>
      <c r="V79" s="60"/>
      <c r="W79" s="55">
        <v>1</v>
      </c>
      <c r="X79" s="60"/>
      <c r="Y79" s="60"/>
      <c r="Z79" s="60"/>
      <c r="AA79" s="60"/>
      <c r="AB79" s="60"/>
      <c r="AC79" s="61"/>
      <c r="AD79" s="61"/>
      <c r="AE79" s="61"/>
      <c r="AF79" s="57">
        <f t="shared" si="1"/>
        <v>30000000</v>
      </c>
      <c r="AG79" s="61">
        <v>1</v>
      </c>
      <c r="AH79" s="61">
        <v>0</v>
      </c>
      <c r="AI79" s="59" t="s">
        <v>25</v>
      </c>
      <c r="AJ79" s="59" t="s">
        <v>2985</v>
      </c>
    </row>
    <row r="80" spans="1:36" x14ac:dyDescent="0.25">
      <c r="A80" s="52">
        <v>77</v>
      </c>
      <c r="B80" s="53" t="s">
        <v>2980</v>
      </c>
      <c r="C80" s="53" t="s">
        <v>2981</v>
      </c>
      <c r="D80" s="53" t="s">
        <v>9</v>
      </c>
      <c r="E80" s="53" t="s">
        <v>10</v>
      </c>
      <c r="F80" s="53" t="s">
        <v>52</v>
      </c>
      <c r="G80" s="55">
        <v>1</v>
      </c>
      <c r="H80" s="55">
        <v>1</v>
      </c>
      <c r="I80" s="54"/>
      <c r="J80" s="54"/>
      <c r="K80" s="54"/>
      <c r="L80" s="54"/>
      <c r="M80" s="54"/>
      <c r="N80" s="54"/>
      <c r="O80" s="55">
        <v>1</v>
      </c>
      <c r="P80" s="54"/>
      <c r="Q80" s="54"/>
      <c r="R80" s="54"/>
      <c r="S80" s="54"/>
      <c r="T80" s="54"/>
      <c r="U80" s="54"/>
      <c r="V80" s="54"/>
      <c r="W80" s="55">
        <v>1</v>
      </c>
      <c r="X80" s="54"/>
      <c r="Y80" s="54"/>
      <c r="Z80" s="54"/>
      <c r="AA80" s="54"/>
      <c r="AB80" s="54"/>
      <c r="AC80" s="56"/>
      <c r="AD80" s="56"/>
      <c r="AE80" s="56"/>
      <c r="AF80" s="57">
        <f t="shared" si="1"/>
        <v>30000000</v>
      </c>
      <c r="AG80" s="61">
        <v>1</v>
      </c>
      <c r="AH80" s="56">
        <v>0</v>
      </c>
      <c r="AI80" s="53" t="s">
        <v>25</v>
      </c>
      <c r="AJ80" s="53" t="s">
        <v>2982</v>
      </c>
    </row>
    <row r="81" spans="1:36" x14ac:dyDescent="0.25">
      <c r="A81" s="58">
        <v>78</v>
      </c>
      <c r="B81" s="59" t="s">
        <v>2977</v>
      </c>
      <c r="C81" s="59" t="s">
        <v>2978</v>
      </c>
      <c r="D81" s="59" t="s">
        <v>9</v>
      </c>
      <c r="E81" s="59" t="s">
        <v>10</v>
      </c>
      <c r="F81" s="59" t="s">
        <v>52</v>
      </c>
      <c r="G81" s="55">
        <v>1</v>
      </c>
      <c r="H81" s="55">
        <v>1</v>
      </c>
      <c r="I81" s="54"/>
      <c r="J81" s="60"/>
      <c r="K81" s="60"/>
      <c r="L81" s="60"/>
      <c r="M81" s="60"/>
      <c r="N81" s="60"/>
      <c r="O81" s="55">
        <v>1</v>
      </c>
      <c r="P81" s="60"/>
      <c r="Q81" s="60"/>
      <c r="R81" s="60"/>
      <c r="S81" s="60"/>
      <c r="T81" s="60"/>
      <c r="U81" s="60"/>
      <c r="V81" s="60"/>
      <c r="W81" s="55">
        <v>1</v>
      </c>
      <c r="X81" s="60"/>
      <c r="Y81" s="60"/>
      <c r="Z81" s="60"/>
      <c r="AA81" s="60"/>
      <c r="AB81" s="60"/>
      <c r="AC81" s="61"/>
      <c r="AD81" s="61"/>
      <c r="AE81" s="61"/>
      <c r="AF81" s="57">
        <f t="shared" si="1"/>
        <v>30000000</v>
      </c>
      <c r="AG81" s="61">
        <v>1</v>
      </c>
      <c r="AH81" s="61">
        <v>0</v>
      </c>
      <c r="AI81" s="59" t="s">
        <v>25</v>
      </c>
      <c r="AJ81" s="59" t="s">
        <v>2979</v>
      </c>
    </row>
    <row r="82" spans="1:36" x14ac:dyDescent="0.25">
      <c r="A82" s="52">
        <v>79</v>
      </c>
      <c r="B82" s="53" t="s">
        <v>2974</v>
      </c>
      <c r="C82" s="53" t="s">
        <v>2975</v>
      </c>
      <c r="D82" s="53" t="s">
        <v>9</v>
      </c>
      <c r="E82" s="53" t="s">
        <v>10</v>
      </c>
      <c r="F82" s="53" t="s">
        <v>52</v>
      </c>
      <c r="G82" s="55">
        <v>1</v>
      </c>
      <c r="H82" s="55">
        <v>1</v>
      </c>
      <c r="I82" s="54"/>
      <c r="J82" s="54"/>
      <c r="K82" s="54"/>
      <c r="L82" s="54"/>
      <c r="M82" s="54"/>
      <c r="N82" s="54"/>
      <c r="O82" s="55">
        <v>1</v>
      </c>
      <c r="P82" s="54"/>
      <c r="Q82" s="54"/>
      <c r="R82" s="54"/>
      <c r="S82" s="54"/>
      <c r="T82" s="54"/>
      <c r="U82" s="54"/>
      <c r="V82" s="54"/>
      <c r="W82" s="55">
        <v>1</v>
      </c>
      <c r="X82" s="54"/>
      <c r="Y82" s="54"/>
      <c r="Z82" s="54"/>
      <c r="AA82" s="54"/>
      <c r="AB82" s="54"/>
      <c r="AC82" s="56"/>
      <c r="AD82" s="56"/>
      <c r="AE82" s="56"/>
      <c r="AF82" s="57">
        <f t="shared" si="1"/>
        <v>30000000</v>
      </c>
      <c r="AG82" s="61">
        <v>1</v>
      </c>
      <c r="AH82" s="56">
        <v>0</v>
      </c>
      <c r="AI82" s="53" t="s">
        <v>12</v>
      </c>
      <c r="AJ82" s="53" t="s">
        <v>2976</v>
      </c>
    </row>
    <row r="83" spans="1:36" x14ac:dyDescent="0.25">
      <c r="A83" s="58">
        <v>80</v>
      </c>
      <c r="B83" s="59" t="s">
        <v>2971</v>
      </c>
      <c r="C83" s="59" t="s">
        <v>2972</v>
      </c>
      <c r="D83" s="59" t="s">
        <v>9</v>
      </c>
      <c r="E83" s="59" t="s">
        <v>10</v>
      </c>
      <c r="F83" s="59" t="s">
        <v>52</v>
      </c>
      <c r="G83" s="55">
        <v>1</v>
      </c>
      <c r="H83" s="55">
        <v>1</v>
      </c>
      <c r="I83" s="54"/>
      <c r="J83" s="60"/>
      <c r="K83" s="60"/>
      <c r="L83" s="60"/>
      <c r="M83" s="60"/>
      <c r="N83" s="60"/>
      <c r="O83" s="55">
        <v>1</v>
      </c>
      <c r="P83" s="60"/>
      <c r="Q83" s="60"/>
      <c r="R83" s="60"/>
      <c r="S83" s="60"/>
      <c r="T83" s="60"/>
      <c r="U83" s="60"/>
      <c r="V83" s="60"/>
      <c r="W83" s="55">
        <v>1</v>
      </c>
      <c r="X83" s="60"/>
      <c r="Y83" s="60"/>
      <c r="Z83" s="60"/>
      <c r="AA83" s="60"/>
      <c r="AB83" s="60"/>
      <c r="AC83" s="61"/>
      <c r="AD83" s="61"/>
      <c r="AE83" s="61"/>
      <c r="AF83" s="57">
        <f t="shared" si="1"/>
        <v>30000000</v>
      </c>
      <c r="AG83" s="61">
        <v>1</v>
      </c>
      <c r="AH83" s="61">
        <v>0</v>
      </c>
      <c r="AI83" s="59" t="s">
        <v>12</v>
      </c>
      <c r="AJ83" s="59" t="s">
        <v>2973</v>
      </c>
    </row>
    <row r="84" spans="1:36" x14ac:dyDescent="0.25">
      <c r="A84" s="52">
        <v>81</v>
      </c>
      <c r="B84" s="53" t="s">
        <v>2968</v>
      </c>
      <c r="C84" s="53" t="s">
        <v>2969</v>
      </c>
      <c r="D84" s="53" t="s">
        <v>9</v>
      </c>
      <c r="E84" s="53" t="s">
        <v>10</v>
      </c>
      <c r="F84" s="53" t="s">
        <v>52</v>
      </c>
      <c r="G84" s="55">
        <v>1</v>
      </c>
      <c r="H84" s="55">
        <v>1</v>
      </c>
      <c r="I84" s="54"/>
      <c r="J84" s="54"/>
      <c r="K84" s="54"/>
      <c r="L84" s="54"/>
      <c r="M84" s="54"/>
      <c r="N84" s="54"/>
      <c r="O84" s="55">
        <v>1</v>
      </c>
      <c r="P84" s="54"/>
      <c r="Q84" s="54"/>
      <c r="R84" s="54"/>
      <c r="S84" s="54"/>
      <c r="T84" s="54"/>
      <c r="U84" s="54"/>
      <c r="V84" s="54"/>
      <c r="W84" s="55">
        <v>1</v>
      </c>
      <c r="X84" s="54"/>
      <c r="Y84" s="54"/>
      <c r="Z84" s="54"/>
      <c r="AA84" s="54"/>
      <c r="AB84" s="54"/>
      <c r="AC84" s="56"/>
      <c r="AD84" s="56"/>
      <c r="AE84" s="56"/>
      <c r="AF84" s="57">
        <f t="shared" si="1"/>
        <v>30000000</v>
      </c>
      <c r="AG84" s="61">
        <v>1</v>
      </c>
      <c r="AH84" s="56">
        <v>0</v>
      </c>
      <c r="AI84" s="53" t="s">
        <v>25</v>
      </c>
      <c r="AJ84" s="53" t="s">
        <v>2970</v>
      </c>
    </row>
    <row r="85" spans="1:36" x14ac:dyDescent="0.25">
      <c r="A85" s="58">
        <v>82</v>
      </c>
      <c r="B85" s="59" t="s">
        <v>2965</v>
      </c>
      <c r="C85" s="59" t="s">
        <v>2966</v>
      </c>
      <c r="D85" s="59" t="s">
        <v>9</v>
      </c>
      <c r="E85" s="59" t="s">
        <v>10</v>
      </c>
      <c r="F85" s="59" t="s">
        <v>52</v>
      </c>
      <c r="G85" s="55">
        <v>1</v>
      </c>
      <c r="H85" s="55">
        <v>1</v>
      </c>
      <c r="I85" s="54"/>
      <c r="J85" s="60"/>
      <c r="K85" s="60"/>
      <c r="L85" s="60"/>
      <c r="M85" s="60"/>
      <c r="N85" s="60"/>
      <c r="O85" s="55">
        <v>1</v>
      </c>
      <c r="P85" s="60"/>
      <c r="Q85" s="60"/>
      <c r="R85" s="60"/>
      <c r="S85" s="60"/>
      <c r="T85" s="60"/>
      <c r="U85" s="60"/>
      <c r="V85" s="60"/>
      <c r="W85" s="55">
        <v>1</v>
      </c>
      <c r="X85" s="60"/>
      <c r="Y85" s="60"/>
      <c r="Z85" s="60"/>
      <c r="AA85" s="60"/>
      <c r="AB85" s="60"/>
      <c r="AC85" s="61"/>
      <c r="AD85" s="61"/>
      <c r="AE85" s="61"/>
      <c r="AF85" s="57">
        <f t="shared" si="1"/>
        <v>30000000</v>
      </c>
      <c r="AG85" s="61">
        <v>1</v>
      </c>
      <c r="AH85" s="61">
        <v>0</v>
      </c>
      <c r="AI85" s="59" t="s">
        <v>25</v>
      </c>
      <c r="AJ85" s="59" t="s">
        <v>2967</v>
      </c>
    </row>
    <row r="86" spans="1:36" x14ac:dyDescent="0.25">
      <c r="A86" s="52">
        <v>83</v>
      </c>
      <c r="B86" s="53" t="s">
        <v>2962</v>
      </c>
      <c r="C86" s="53" t="s">
        <v>2963</v>
      </c>
      <c r="D86" s="53" t="s">
        <v>9</v>
      </c>
      <c r="E86" s="53" t="s">
        <v>10</v>
      </c>
      <c r="F86" s="53" t="s">
        <v>52</v>
      </c>
      <c r="G86" s="55">
        <v>1</v>
      </c>
      <c r="H86" s="55">
        <v>1</v>
      </c>
      <c r="I86" s="54"/>
      <c r="J86" s="54"/>
      <c r="K86" s="54"/>
      <c r="L86" s="54"/>
      <c r="M86" s="54"/>
      <c r="N86" s="54"/>
      <c r="O86" s="55">
        <v>1</v>
      </c>
      <c r="P86" s="54"/>
      <c r="Q86" s="54"/>
      <c r="R86" s="54"/>
      <c r="S86" s="54"/>
      <c r="T86" s="54"/>
      <c r="U86" s="54"/>
      <c r="V86" s="54"/>
      <c r="W86" s="55">
        <v>1</v>
      </c>
      <c r="X86" s="54"/>
      <c r="Y86" s="54"/>
      <c r="Z86" s="54"/>
      <c r="AA86" s="54"/>
      <c r="AB86" s="54"/>
      <c r="AC86" s="56"/>
      <c r="AD86" s="56"/>
      <c r="AE86" s="56"/>
      <c r="AF86" s="57">
        <f t="shared" si="1"/>
        <v>30000000</v>
      </c>
      <c r="AG86" s="61">
        <v>1</v>
      </c>
      <c r="AH86" s="61">
        <v>0</v>
      </c>
      <c r="AI86" s="53" t="s">
        <v>25</v>
      </c>
      <c r="AJ86" s="53" t="s">
        <v>2964</v>
      </c>
    </row>
    <row r="87" spans="1:36" x14ac:dyDescent="0.25">
      <c r="A87" s="58">
        <v>84</v>
      </c>
      <c r="B87" s="59" t="s">
        <v>2956</v>
      </c>
      <c r="C87" s="59" t="s">
        <v>2957</v>
      </c>
      <c r="D87" s="59" t="s">
        <v>9</v>
      </c>
      <c r="E87" s="59" t="s">
        <v>10</v>
      </c>
      <c r="F87" s="59" t="s">
        <v>52</v>
      </c>
      <c r="G87" s="55">
        <v>1</v>
      </c>
      <c r="H87" s="55">
        <v>1</v>
      </c>
      <c r="I87" s="54"/>
      <c r="J87" s="60"/>
      <c r="K87" s="60"/>
      <c r="L87" s="60"/>
      <c r="M87" s="60"/>
      <c r="N87" s="60"/>
      <c r="O87" s="55">
        <v>1</v>
      </c>
      <c r="P87" s="60"/>
      <c r="Q87" s="60"/>
      <c r="R87" s="60"/>
      <c r="S87" s="60"/>
      <c r="T87" s="60"/>
      <c r="U87" s="60"/>
      <c r="V87" s="60"/>
      <c r="W87" s="55">
        <v>1</v>
      </c>
      <c r="X87" s="60"/>
      <c r="Y87" s="60"/>
      <c r="Z87" s="60"/>
      <c r="AA87" s="60"/>
      <c r="AB87" s="60"/>
      <c r="AC87" s="61"/>
      <c r="AD87" s="61"/>
      <c r="AE87" s="61"/>
      <c r="AF87" s="57">
        <f t="shared" si="1"/>
        <v>30000000</v>
      </c>
      <c r="AG87" s="61">
        <v>1</v>
      </c>
      <c r="AH87" s="56">
        <v>0</v>
      </c>
      <c r="AI87" s="59" t="s">
        <v>25</v>
      </c>
      <c r="AJ87" s="59" t="s">
        <v>2958</v>
      </c>
    </row>
    <row r="88" spans="1:36" x14ac:dyDescent="0.25">
      <c r="A88" s="52">
        <v>85</v>
      </c>
      <c r="B88" s="53" t="s">
        <v>2953</v>
      </c>
      <c r="C88" s="53" t="s">
        <v>2954</v>
      </c>
      <c r="D88" s="53" t="s">
        <v>9</v>
      </c>
      <c r="E88" s="53" t="s">
        <v>10</v>
      </c>
      <c r="F88" s="53" t="s">
        <v>52</v>
      </c>
      <c r="G88" s="55">
        <v>1</v>
      </c>
      <c r="H88" s="55">
        <v>1</v>
      </c>
      <c r="I88" s="54"/>
      <c r="J88" s="54"/>
      <c r="K88" s="54"/>
      <c r="L88" s="54"/>
      <c r="M88" s="54"/>
      <c r="N88" s="54"/>
      <c r="O88" s="55">
        <v>1</v>
      </c>
      <c r="P88" s="54"/>
      <c r="Q88" s="54"/>
      <c r="R88" s="54"/>
      <c r="S88" s="54"/>
      <c r="T88" s="54"/>
      <c r="U88" s="54"/>
      <c r="V88" s="54"/>
      <c r="W88" s="55">
        <v>1</v>
      </c>
      <c r="X88" s="54"/>
      <c r="Y88" s="54"/>
      <c r="Z88" s="54"/>
      <c r="AA88" s="54"/>
      <c r="AB88" s="54"/>
      <c r="AC88" s="56"/>
      <c r="AD88" s="56"/>
      <c r="AE88" s="56"/>
      <c r="AF88" s="57">
        <f t="shared" si="1"/>
        <v>30000000</v>
      </c>
      <c r="AG88" s="61">
        <v>1</v>
      </c>
      <c r="AH88" s="61">
        <v>0</v>
      </c>
      <c r="AI88" s="53" t="s">
        <v>25</v>
      </c>
      <c r="AJ88" s="53" t="s">
        <v>2955</v>
      </c>
    </row>
    <row r="89" spans="1:36" x14ac:dyDescent="0.25">
      <c r="A89" s="58">
        <v>86</v>
      </c>
      <c r="B89" s="59" t="s">
        <v>2950</v>
      </c>
      <c r="C89" s="59" t="s">
        <v>2951</v>
      </c>
      <c r="D89" s="59" t="s">
        <v>9</v>
      </c>
      <c r="E89" s="59" t="s">
        <v>10</v>
      </c>
      <c r="F89" s="59" t="s">
        <v>52</v>
      </c>
      <c r="G89" s="55">
        <v>1</v>
      </c>
      <c r="H89" s="55">
        <v>1</v>
      </c>
      <c r="I89" s="54"/>
      <c r="J89" s="60"/>
      <c r="K89" s="60"/>
      <c r="L89" s="60"/>
      <c r="M89" s="60"/>
      <c r="N89" s="60"/>
      <c r="O89" s="55">
        <v>1</v>
      </c>
      <c r="P89" s="60"/>
      <c r="Q89" s="60"/>
      <c r="R89" s="60"/>
      <c r="S89" s="60"/>
      <c r="T89" s="60"/>
      <c r="U89" s="60"/>
      <c r="V89" s="60"/>
      <c r="W89" s="55">
        <v>1</v>
      </c>
      <c r="X89" s="60"/>
      <c r="Y89" s="60"/>
      <c r="Z89" s="60"/>
      <c r="AA89" s="60"/>
      <c r="AB89" s="60"/>
      <c r="AC89" s="61"/>
      <c r="AD89" s="61"/>
      <c r="AE89" s="61"/>
      <c r="AF89" s="57">
        <f t="shared" si="1"/>
        <v>30000000</v>
      </c>
      <c r="AG89" s="61">
        <v>1</v>
      </c>
      <c r="AH89" s="56">
        <v>0</v>
      </c>
      <c r="AI89" s="59" t="s">
        <v>25</v>
      </c>
      <c r="AJ89" s="59" t="s">
        <v>2952</v>
      </c>
    </row>
    <row r="90" spans="1:36" x14ac:dyDescent="0.25">
      <c r="A90" s="52">
        <v>87</v>
      </c>
      <c r="B90" s="53" t="s">
        <v>2947</v>
      </c>
      <c r="C90" s="53" t="s">
        <v>2948</v>
      </c>
      <c r="D90" s="53" t="s">
        <v>9</v>
      </c>
      <c r="E90" s="53" t="s">
        <v>10</v>
      </c>
      <c r="F90" s="53" t="s">
        <v>52</v>
      </c>
      <c r="G90" s="55">
        <v>1</v>
      </c>
      <c r="H90" s="55">
        <v>1</v>
      </c>
      <c r="I90" s="54"/>
      <c r="J90" s="54"/>
      <c r="K90" s="54"/>
      <c r="L90" s="54"/>
      <c r="M90" s="54"/>
      <c r="N90" s="54"/>
      <c r="O90" s="55">
        <v>1</v>
      </c>
      <c r="P90" s="54"/>
      <c r="Q90" s="54"/>
      <c r="R90" s="54"/>
      <c r="S90" s="54"/>
      <c r="T90" s="54"/>
      <c r="U90" s="54"/>
      <c r="V90" s="54"/>
      <c r="W90" s="55">
        <v>1</v>
      </c>
      <c r="X90" s="54"/>
      <c r="Y90" s="54"/>
      <c r="Z90" s="54"/>
      <c r="AA90" s="54"/>
      <c r="AB90" s="54"/>
      <c r="AC90" s="56"/>
      <c r="AD90" s="56"/>
      <c r="AE90" s="56"/>
      <c r="AF90" s="57">
        <f t="shared" si="1"/>
        <v>30000000</v>
      </c>
      <c r="AG90" s="61">
        <v>1</v>
      </c>
      <c r="AH90" s="61">
        <v>0</v>
      </c>
      <c r="AI90" s="53" t="s">
        <v>25</v>
      </c>
      <c r="AJ90" s="53" t="s">
        <v>2949</v>
      </c>
    </row>
    <row r="91" spans="1:36" x14ac:dyDescent="0.25">
      <c r="A91" s="58">
        <v>88</v>
      </c>
      <c r="B91" s="59" t="s">
        <v>2944</v>
      </c>
      <c r="C91" s="59" t="s">
        <v>2945</v>
      </c>
      <c r="D91" s="59" t="s">
        <v>9</v>
      </c>
      <c r="E91" s="59" t="s">
        <v>10</v>
      </c>
      <c r="F91" s="59" t="s">
        <v>52</v>
      </c>
      <c r="G91" s="55">
        <v>1</v>
      </c>
      <c r="H91" s="55">
        <v>1</v>
      </c>
      <c r="I91" s="54"/>
      <c r="J91" s="60"/>
      <c r="K91" s="60"/>
      <c r="L91" s="60"/>
      <c r="M91" s="60"/>
      <c r="N91" s="60"/>
      <c r="O91" s="55">
        <v>1</v>
      </c>
      <c r="P91" s="60"/>
      <c r="Q91" s="60"/>
      <c r="R91" s="60"/>
      <c r="S91" s="60"/>
      <c r="T91" s="60"/>
      <c r="U91" s="60"/>
      <c r="V91" s="60"/>
      <c r="W91" s="55">
        <v>1</v>
      </c>
      <c r="X91" s="60"/>
      <c r="Y91" s="60"/>
      <c r="Z91" s="60"/>
      <c r="AA91" s="60"/>
      <c r="AB91" s="60"/>
      <c r="AC91" s="61"/>
      <c r="AD91" s="61"/>
      <c r="AE91" s="61"/>
      <c r="AF91" s="57">
        <f t="shared" si="1"/>
        <v>30000000</v>
      </c>
      <c r="AG91" s="61">
        <v>1</v>
      </c>
      <c r="AH91" s="56">
        <v>0</v>
      </c>
      <c r="AI91" s="59" t="s">
        <v>25</v>
      </c>
      <c r="AJ91" s="59" t="s">
        <v>2946</v>
      </c>
    </row>
    <row r="92" spans="1:36" x14ac:dyDescent="0.25">
      <c r="A92" s="52">
        <v>89</v>
      </c>
      <c r="B92" s="53" t="s">
        <v>2941</v>
      </c>
      <c r="C92" s="53" t="s">
        <v>2942</v>
      </c>
      <c r="D92" s="53" t="s">
        <v>9</v>
      </c>
      <c r="E92" s="53" t="s">
        <v>10</v>
      </c>
      <c r="F92" s="53" t="s">
        <v>52</v>
      </c>
      <c r="G92" s="55">
        <v>1</v>
      </c>
      <c r="H92" s="55">
        <v>1</v>
      </c>
      <c r="I92" s="54"/>
      <c r="J92" s="54"/>
      <c r="K92" s="54"/>
      <c r="L92" s="54"/>
      <c r="M92" s="54"/>
      <c r="N92" s="54"/>
      <c r="O92" s="55">
        <v>1</v>
      </c>
      <c r="P92" s="54"/>
      <c r="Q92" s="54"/>
      <c r="R92" s="54"/>
      <c r="S92" s="54"/>
      <c r="T92" s="54"/>
      <c r="U92" s="54"/>
      <c r="V92" s="54"/>
      <c r="W92" s="55">
        <v>1</v>
      </c>
      <c r="X92" s="54"/>
      <c r="Y92" s="54"/>
      <c r="Z92" s="54"/>
      <c r="AA92" s="54"/>
      <c r="AB92" s="54"/>
      <c r="AC92" s="56"/>
      <c r="AD92" s="56"/>
      <c r="AE92" s="56"/>
      <c r="AF92" s="57">
        <f t="shared" si="1"/>
        <v>30000000</v>
      </c>
      <c r="AG92" s="61">
        <v>1</v>
      </c>
      <c r="AH92" s="61">
        <v>0</v>
      </c>
      <c r="AI92" s="53" t="s">
        <v>25</v>
      </c>
      <c r="AJ92" s="53" t="s">
        <v>2943</v>
      </c>
    </row>
    <row r="93" spans="1:36" x14ac:dyDescent="0.25">
      <c r="A93" s="58">
        <v>90</v>
      </c>
      <c r="B93" s="59" t="s">
        <v>2938</v>
      </c>
      <c r="C93" s="59" t="s">
        <v>2939</v>
      </c>
      <c r="D93" s="59" t="s">
        <v>9</v>
      </c>
      <c r="E93" s="59" t="s">
        <v>10</v>
      </c>
      <c r="F93" s="59" t="s">
        <v>52</v>
      </c>
      <c r="G93" s="55">
        <v>1</v>
      </c>
      <c r="H93" s="55">
        <v>1</v>
      </c>
      <c r="I93" s="54"/>
      <c r="J93" s="60"/>
      <c r="K93" s="60"/>
      <c r="L93" s="60"/>
      <c r="M93" s="60"/>
      <c r="N93" s="60"/>
      <c r="O93" s="55">
        <v>1</v>
      </c>
      <c r="P93" s="60"/>
      <c r="Q93" s="60"/>
      <c r="R93" s="60"/>
      <c r="S93" s="60"/>
      <c r="T93" s="60"/>
      <c r="U93" s="60"/>
      <c r="V93" s="60"/>
      <c r="W93" s="55">
        <v>1</v>
      </c>
      <c r="X93" s="60"/>
      <c r="Y93" s="60"/>
      <c r="Z93" s="60"/>
      <c r="AA93" s="60"/>
      <c r="AB93" s="60"/>
      <c r="AC93" s="61"/>
      <c r="AD93" s="61"/>
      <c r="AE93" s="61"/>
      <c r="AF93" s="57">
        <f t="shared" si="1"/>
        <v>30000000</v>
      </c>
      <c r="AG93" s="61">
        <v>1</v>
      </c>
      <c r="AH93" s="56">
        <v>0</v>
      </c>
      <c r="AI93" s="59" t="s">
        <v>25</v>
      </c>
      <c r="AJ93" s="59" t="s">
        <v>2940</v>
      </c>
    </row>
    <row r="94" spans="1:36" x14ac:dyDescent="0.25">
      <c r="A94" s="52">
        <v>91</v>
      </c>
      <c r="B94" s="53" t="s">
        <v>2935</v>
      </c>
      <c r="C94" s="53" t="s">
        <v>2936</v>
      </c>
      <c r="D94" s="53" t="s">
        <v>9</v>
      </c>
      <c r="E94" s="53" t="s">
        <v>10</v>
      </c>
      <c r="F94" s="53" t="s">
        <v>52</v>
      </c>
      <c r="G94" s="55">
        <v>1</v>
      </c>
      <c r="H94" s="55">
        <v>1</v>
      </c>
      <c r="I94" s="54"/>
      <c r="J94" s="54"/>
      <c r="K94" s="54"/>
      <c r="L94" s="54"/>
      <c r="M94" s="54"/>
      <c r="N94" s="54"/>
      <c r="O94" s="55">
        <v>1</v>
      </c>
      <c r="P94" s="54"/>
      <c r="Q94" s="54"/>
      <c r="R94" s="54"/>
      <c r="S94" s="54"/>
      <c r="T94" s="54"/>
      <c r="U94" s="54"/>
      <c r="V94" s="54"/>
      <c r="W94" s="55">
        <v>1</v>
      </c>
      <c r="X94" s="54"/>
      <c r="Y94" s="54"/>
      <c r="Z94" s="54"/>
      <c r="AA94" s="54"/>
      <c r="AB94" s="54"/>
      <c r="AC94" s="56"/>
      <c r="AD94" s="56"/>
      <c r="AE94" s="56"/>
      <c r="AF94" s="57">
        <f t="shared" si="1"/>
        <v>30000000</v>
      </c>
      <c r="AG94" s="61">
        <v>1</v>
      </c>
      <c r="AH94" s="61">
        <v>0</v>
      </c>
      <c r="AI94" s="53" t="s">
        <v>25</v>
      </c>
      <c r="AJ94" s="53" t="s">
        <v>2937</v>
      </c>
    </row>
    <row r="95" spans="1:36" x14ac:dyDescent="0.25">
      <c r="A95" s="58">
        <v>92</v>
      </c>
      <c r="B95" s="59" t="s">
        <v>2932</v>
      </c>
      <c r="C95" s="59" t="s">
        <v>2933</v>
      </c>
      <c r="D95" s="59" t="s">
        <v>9</v>
      </c>
      <c r="E95" s="59" t="s">
        <v>10</v>
      </c>
      <c r="F95" s="59" t="s">
        <v>52</v>
      </c>
      <c r="G95" s="55">
        <v>1</v>
      </c>
      <c r="H95" s="55">
        <v>1</v>
      </c>
      <c r="I95" s="54"/>
      <c r="J95" s="60"/>
      <c r="K95" s="60"/>
      <c r="L95" s="60"/>
      <c r="M95" s="60"/>
      <c r="N95" s="60"/>
      <c r="O95" s="55">
        <v>1</v>
      </c>
      <c r="P95" s="60"/>
      <c r="Q95" s="60"/>
      <c r="R95" s="60"/>
      <c r="S95" s="60"/>
      <c r="T95" s="60"/>
      <c r="U95" s="60"/>
      <c r="V95" s="60"/>
      <c r="W95" s="55">
        <v>1</v>
      </c>
      <c r="X95" s="60"/>
      <c r="Y95" s="60"/>
      <c r="Z95" s="60"/>
      <c r="AA95" s="60"/>
      <c r="AB95" s="60"/>
      <c r="AC95" s="61"/>
      <c r="AD95" s="61"/>
      <c r="AE95" s="61"/>
      <c r="AF95" s="57">
        <f t="shared" si="1"/>
        <v>30000000</v>
      </c>
      <c r="AG95" s="61">
        <v>1</v>
      </c>
      <c r="AH95" s="61">
        <v>0</v>
      </c>
      <c r="AI95" s="59" t="s">
        <v>25</v>
      </c>
      <c r="AJ95" s="59" t="s">
        <v>2934</v>
      </c>
    </row>
    <row r="96" spans="1:36" x14ac:dyDescent="0.25">
      <c r="A96" s="52">
        <v>93</v>
      </c>
      <c r="B96" s="53" t="s">
        <v>2929</v>
      </c>
      <c r="C96" s="53" t="s">
        <v>2930</v>
      </c>
      <c r="D96" s="53" t="s">
        <v>9</v>
      </c>
      <c r="E96" s="53" t="s">
        <v>10</v>
      </c>
      <c r="F96" s="53" t="s">
        <v>52</v>
      </c>
      <c r="G96" s="55">
        <v>1</v>
      </c>
      <c r="H96" s="55">
        <v>1</v>
      </c>
      <c r="I96" s="54"/>
      <c r="J96" s="54"/>
      <c r="K96" s="54"/>
      <c r="L96" s="54"/>
      <c r="M96" s="54"/>
      <c r="N96" s="54"/>
      <c r="O96" s="55">
        <v>1</v>
      </c>
      <c r="P96" s="54"/>
      <c r="Q96" s="54"/>
      <c r="R96" s="54"/>
      <c r="S96" s="54"/>
      <c r="T96" s="54"/>
      <c r="U96" s="54"/>
      <c r="V96" s="54"/>
      <c r="W96" s="55">
        <v>1</v>
      </c>
      <c r="X96" s="54"/>
      <c r="Y96" s="54"/>
      <c r="Z96" s="54"/>
      <c r="AA96" s="54"/>
      <c r="AB96" s="54"/>
      <c r="AC96" s="56"/>
      <c r="AD96" s="56"/>
      <c r="AE96" s="56"/>
      <c r="AF96" s="57">
        <f t="shared" si="1"/>
        <v>30000000</v>
      </c>
      <c r="AG96" s="61">
        <v>1</v>
      </c>
      <c r="AH96" s="56">
        <v>0</v>
      </c>
      <c r="AI96" s="53" t="s">
        <v>25</v>
      </c>
      <c r="AJ96" s="53" t="s">
        <v>2931</v>
      </c>
    </row>
    <row r="97" spans="1:36" x14ac:dyDescent="0.25">
      <c r="A97" s="58">
        <v>94</v>
      </c>
      <c r="B97" s="59" t="s">
        <v>2926</v>
      </c>
      <c r="C97" s="59" t="s">
        <v>2927</v>
      </c>
      <c r="D97" s="59" t="s">
        <v>9</v>
      </c>
      <c r="E97" s="59" t="s">
        <v>10</v>
      </c>
      <c r="F97" s="59" t="s">
        <v>52</v>
      </c>
      <c r="G97" s="55">
        <v>1</v>
      </c>
      <c r="H97" s="55">
        <v>1</v>
      </c>
      <c r="I97" s="54"/>
      <c r="J97" s="60"/>
      <c r="K97" s="60"/>
      <c r="L97" s="60"/>
      <c r="M97" s="60"/>
      <c r="N97" s="60"/>
      <c r="O97" s="55">
        <v>1</v>
      </c>
      <c r="P97" s="60"/>
      <c r="Q97" s="60"/>
      <c r="R97" s="60"/>
      <c r="S97" s="60"/>
      <c r="T97" s="60"/>
      <c r="U97" s="60"/>
      <c r="V97" s="60"/>
      <c r="W97" s="55">
        <v>1</v>
      </c>
      <c r="X97" s="60"/>
      <c r="Y97" s="60"/>
      <c r="Z97" s="60"/>
      <c r="AA97" s="60"/>
      <c r="AB97" s="60"/>
      <c r="AC97" s="61"/>
      <c r="AD97" s="61"/>
      <c r="AE97" s="61"/>
      <c r="AF97" s="57">
        <f t="shared" si="1"/>
        <v>30000000</v>
      </c>
      <c r="AG97" s="61">
        <v>1</v>
      </c>
      <c r="AH97" s="61">
        <v>0</v>
      </c>
      <c r="AI97" s="59" t="s">
        <v>25</v>
      </c>
      <c r="AJ97" s="59" t="s">
        <v>2928</v>
      </c>
    </row>
    <row r="98" spans="1:36" x14ac:dyDescent="0.25">
      <c r="A98" s="52">
        <v>95</v>
      </c>
      <c r="B98" s="53" t="s">
        <v>2923</v>
      </c>
      <c r="C98" s="53" t="s">
        <v>2924</v>
      </c>
      <c r="D98" s="53" t="s">
        <v>9</v>
      </c>
      <c r="E98" s="53" t="s">
        <v>10</v>
      </c>
      <c r="F98" s="53" t="s">
        <v>52</v>
      </c>
      <c r="G98" s="55">
        <v>1</v>
      </c>
      <c r="H98" s="55">
        <v>1</v>
      </c>
      <c r="I98" s="54"/>
      <c r="J98" s="54"/>
      <c r="K98" s="54"/>
      <c r="L98" s="54"/>
      <c r="M98" s="54"/>
      <c r="N98" s="54"/>
      <c r="O98" s="55">
        <v>1</v>
      </c>
      <c r="P98" s="54"/>
      <c r="Q98" s="54"/>
      <c r="R98" s="54"/>
      <c r="S98" s="54"/>
      <c r="T98" s="54"/>
      <c r="U98" s="54"/>
      <c r="V98" s="54"/>
      <c r="W98" s="55">
        <v>1</v>
      </c>
      <c r="X98" s="54"/>
      <c r="Y98" s="54"/>
      <c r="Z98" s="54"/>
      <c r="AA98" s="54"/>
      <c r="AB98" s="54"/>
      <c r="AC98" s="56"/>
      <c r="AD98" s="56"/>
      <c r="AE98" s="56"/>
      <c r="AF98" s="57">
        <f t="shared" si="1"/>
        <v>30000000</v>
      </c>
      <c r="AG98" s="61">
        <v>1</v>
      </c>
      <c r="AH98" s="56">
        <v>0</v>
      </c>
      <c r="AI98" s="53" t="s">
        <v>25</v>
      </c>
      <c r="AJ98" s="53" t="s">
        <v>2925</v>
      </c>
    </row>
    <row r="99" spans="1:36" x14ac:dyDescent="0.25">
      <c r="A99" s="58">
        <v>96</v>
      </c>
      <c r="B99" s="59" t="s">
        <v>2917</v>
      </c>
      <c r="C99" s="59" t="s">
        <v>2918</v>
      </c>
      <c r="D99" s="59" t="s">
        <v>9</v>
      </c>
      <c r="E99" s="59" t="s">
        <v>10</v>
      </c>
      <c r="F99" s="59" t="s">
        <v>52</v>
      </c>
      <c r="G99" s="55">
        <v>1</v>
      </c>
      <c r="H99" s="55">
        <v>1</v>
      </c>
      <c r="I99" s="54"/>
      <c r="J99" s="60"/>
      <c r="K99" s="60"/>
      <c r="L99" s="60"/>
      <c r="M99" s="60"/>
      <c r="N99" s="60"/>
      <c r="O99" s="55">
        <v>1</v>
      </c>
      <c r="P99" s="60"/>
      <c r="Q99" s="60"/>
      <c r="R99" s="60"/>
      <c r="S99" s="60"/>
      <c r="T99" s="60"/>
      <c r="U99" s="60"/>
      <c r="V99" s="60"/>
      <c r="W99" s="55">
        <v>1</v>
      </c>
      <c r="X99" s="60"/>
      <c r="Y99" s="60"/>
      <c r="Z99" s="60"/>
      <c r="AA99" s="60"/>
      <c r="AB99" s="60"/>
      <c r="AC99" s="61"/>
      <c r="AD99" s="61"/>
      <c r="AE99" s="61"/>
      <c r="AF99" s="57">
        <f t="shared" si="1"/>
        <v>30000000</v>
      </c>
      <c r="AG99" s="61">
        <v>1</v>
      </c>
      <c r="AH99" s="61">
        <v>0</v>
      </c>
      <c r="AI99" s="59" t="s">
        <v>25</v>
      </c>
      <c r="AJ99" s="59" t="s">
        <v>2919</v>
      </c>
    </row>
    <row r="100" spans="1:36" x14ac:dyDescent="0.25">
      <c r="A100" s="52">
        <v>97</v>
      </c>
      <c r="B100" s="53" t="s">
        <v>2914</v>
      </c>
      <c r="C100" s="53" t="s">
        <v>2915</v>
      </c>
      <c r="D100" s="53" t="s">
        <v>9</v>
      </c>
      <c r="E100" s="53" t="s">
        <v>10</v>
      </c>
      <c r="F100" s="53" t="s">
        <v>52</v>
      </c>
      <c r="G100" s="55">
        <v>1</v>
      </c>
      <c r="H100" s="55">
        <v>1</v>
      </c>
      <c r="I100" s="54"/>
      <c r="J100" s="54"/>
      <c r="K100" s="54"/>
      <c r="L100" s="54"/>
      <c r="M100" s="54"/>
      <c r="N100" s="54"/>
      <c r="O100" s="55">
        <v>1</v>
      </c>
      <c r="P100" s="54"/>
      <c r="Q100" s="54"/>
      <c r="R100" s="54"/>
      <c r="S100" s="54"/>
      <c r="T100" s="54"/>
      <c r="U100" s="54"/>
      <c r="V100" s="54"/>
      <c r="W100" s="55">
        <v>1</v>
      </c>
      <c r="X100" s="54"/>
      <c r="Y100" s="54"/>
      <c r="Z100" s="54"/>
      <c r="AA100" s="54"/>
      <c r="AB100" s="54"/>
      <c r="AC100" s="56"/>
      <c r="AD100" s="56"/>
      <c r="AE100" s="56"/>
      <c r="AF100" s="57">
        <f t="shared" si="1"/>
        <v>30000000</v>
      </c>
      <c r="AG100" s="61">
        <v>1</v>
      </c>
      <c r="AH100" s="56">
        <v>0</v>
      </c>
      <c r="AI100" s="53" t="s">
        <v>12</v>
      </c>
      <c r="AJ100" s="53" t="s">
        <v>2916</v>
      </c>
    </row>
    <row r="101" spans="1:36" x14ac:dyDescent="0.25">
      <c r="A101" s="58">
        <v>98</v>
      </c>
      <c r="B101" s="59" t="s">
        <v>2911</v>
      </c>
      <c r="C101" s="59" t="s">
        <v>2912</v>
      </c>
      <c r="D101" s="59" t="s">
        <v>9</v>
      </c>
      <c r="E101" s="59" t="s">
        <v>10</v>
      </c>
      <c r="F101" s="59" t="s">
        <v>52</v>
      </c>
      <c r="G101" s="54">
        <v>1</v>
      </c>
      <c r="H101" s="55">
        <v>1</v>
      </c>
      <c r="I101" s="54"/>
      <c r="J101" s="60"/>
      <c r="K101" s="60"/>
      <c r="L101" s="60"/>
      <c r="M101" s="60"/>
      <c r="N101" s="60"/>
      <c r="O101" s="60"/>
      <c r="P101" s="54">
        <v>1</v>
      </c>
      <c r="Q101" s="54"/>
      <c r="R101" s="54"/>
      <c r="S101" s="54"/>
      <c r="T101" s="54"/>
      <c r="U101" s="60">
        <v>1</v>
      </c>
      <c r="V101" s="60"/>
      <c r="W101" s="60"/>
      <c r="X101" s="60"/>
      <c r="Y101" s="60"/>
      <c r="Z101" s="60"/>
      <c r="AA101" s="60"/>
      <c r="AB101" s="60"/>
      <c r="AC101" s="61"/>
      <c r="AD101" s="61"/>
      <c r="AE101" s="61"/>
      <c r="AF101" s="57">
        <f t="shared" si="1"/>
        <v>30000000</v>
      </c>
      <c r="AG101" s="61">
        <v>0</v>
      </c>
      <c r="AH101" s="61">
        <v>0</v>
      </c>
      <c r="AI101" s="59" t="s">
        <v>25</v>
      </c>
      <c r="AJ101" s="59" t="s">
        <v>2913</v>
      </c>
    </row>
    <row r="102" spans="1:36" x14ac:dyDescent="0.25">
      <c r="A102" s="52">
        <v>99</v>
      </c>
      <c r="B102" s="53" t="s">
        <v>2908</v>
      </c>
      <c r="C102" s="53" t="s">
        <v>2909</v>
      </c>
      <c r="D102" s="53" t="s">
        <v>9</v>
      </c>
      <c r="E102" s="53" t="s">
        <v>10</v>
      </c>
      <c r="F102" s="53" t="s">
        <v>52</v>
      </c>
      <c r="G102" s="55">
        <v>1</v>
      </c>
      <c r="H102" s="55">
        <v>1</v>
      </c>
      <c r="I102" s="54"/>
      <c r="J102" s="54"/>
      <c r="K102" s="54"/>
      <c r="L102" s="54"/>
      <c r="M102" s="54"/>
      <c r="N102" s="54"/>
      <c r="O102" s="55">
        <v>1</v>
      </c>
      <c r="P102" s="54"/>
      <c r="Q102" s="54"/>
      <c r="R102" s="54"/>
      <c r="S102" s="54"/>
      <c r="T102" s="54"/>
      <c r="U102" s="54"/>
      <c r="V102" s="54"/>
      <c r="W102" s="55">
        <v>1</v>
      </c>
      <c r="X102" s="54"/>
      <c r="Y102" s="54"/>
      <c r="Z102" s="54"/>
      <c r="AA102" s="54"/>
      <c r="AB102" s="54"/>
      <c r="AC102" s="56"/>
      <c r="AD102" s="56"/>
      <c r="AE102" s="56"/>
      <c r="AF102" s="57">
        <f t="shared" si="1"/>
        <v>30000000</v>
      </c>
      <c r="AG102" s="61">
        <v>1</v>
      </c>
      <c r="AH102" s="56">
        <v>0</v>
      </c>
      <c r="AI102" s="53" t="s">
        <v>12</v>
      </c>
      <c r="AJ102" s="53" t="s">
        <v>2910</v>
      </c>
    </row>
    <row r="103" spans="1:36" x14ac:dyDescent="0.25">
      <c r="A103" s="58">
        <v>100</v>
      </c>
      <c r="B103" s="59" t="s">
        <v>2905</v>
      </c>
      <c r="C103" s="59" t="s">
        <v>2906</v>
      </c>
      <c r="D103" s="59" t="s">
        <v>9</v>
      </c>
      <c r="E103" s="59" t="s">
        <v>10</v>
      </c>
      <c r="F103" s="59" t="s">
        <v>52</v>
      </c>
      <c r="G103" s="55">
        <v>1</v>
      </c>
      <c r="H103" s="55">
        <v>1</v>
      </c>
      <c r="I103" s="54"/>
      <c r="J103" s="60"/>
      <c r="K103" s="60"/>
      <c r="L103" s="60"/>
      <c r="M103" s="60"/>
      <c r="N103" s="60"/>
      <c r="O103" s="55">
        <v>1</v>
      </c>
      <c r="P103" s="60"/>
      <c r="Q103" s="60"/>
      <c r="R103" s="60"/>
      <c r="S103" s="60"/>
      <c r="T103" s="60"/>
      <c r="U103" s="60"/>
      <c r="V103" s="60"/>
      <c r="W103" s="55">
        <v>1</v>
      </c>
      <c r="X103" s="60"/>
      <c r="Y103" s="60"/>
      <c r="Z103" s="60"/>
      <c r="AA103" s="60"/>
      <c r="AB103" s="60"/>
      <c r="AC103" s="61"/>
      <c r="AD103" s="61"/>
      <c r="AE103" s="61"/>
      <c r="AF103" s="57">
        <f t="shared" si="1"/>
        <v>30000000</v>
      </c>
      <c r="AG103" s="61">
        <v>1</v>
      </c>
      <c r="AH103" s="61">
        <v>0</v>
      </c>
      <c r="AI103" s="59" t="s">
        <v>25</v>
      </c>
      <c r="AJ103" s="59" t="s">
        <v>2907</v>
      </c>
    </row>
    <row r="104" spans="1:36" x14ac:dyDescent="0.25">
      <c r="A104" s="52">
        <v>101</v>
      </c>
      <c r="B104" s="53" t="s">
        <v>2902</v>
      </c>
      <c r="C104" s="53" t="s">
        <v>2903</v>
      </c>
      <c r="D104" s="53" t="s">
        <v>9</v>
      </c>
      <c r="E104" s="53" t="s">
        <v>10</v>
      </c>
      <c r="F104" s="53" t="s">
        <v>52</v>
      </c>
      <c r="G104" s="55">
        <v>1</v>
      </c>
      <c r="H104" s="55">
        <v>1</v>
      </c>
      <c r="I104" s="54"/>
      <c r="J104" s="54"/>
      <c r="K104" s="54"/>
      <c r="L104" s="54"/>
      <c r="M104" s="54"/>
      <c r="N104" s="54"/>
      <c r="O104" s="55">
        <v>1</v>
      </c>
      <c r="P104" s="54"/>
      <c r="Q104" s="54"/>
      <c r="R104" s="54"/>
      <c r="S104" s="54"/>
      <c r="T104" s="54"/>
      <c r="U104" s="54"/>
      <c r="V104" s="54"/>
      <c r="W104" s="55">
        <v>1</v>
      </c>
      <c r="X104" s="54"/>
      <c r="Y104" s="54"/>
      <c r="Z104" s="54"/>
      <c r="AA104" s="54"/>
      <c r="AB104" s="54"/>
      <c r="AC104" s="56"/>
      <c r="AD104" s="56"/>
      <c r="AE104" s="56"/>
      <c r="AF104" s="57">
        <f t="shared" si="1"/>
        <v>30000000</v>
      </c>
      <c r="AG104" s="61">
        <v>1</v>
      </c>
      <c r="AH104" s="61">
        <v>0</v>
      </c>
      <c r="AI104" s="53" t="s">
        <v>25</v>
      </c>
      <c r="AJ104" s="53" t="s">
        <v>2904</v>
      </c>
    </row>
    <row r="105" spans="1:36" x14ac:dyDescent="0.25">
      <c r="A105" s="58">
        <v>102</v>
      </c>
      <c r="B105" s="59" t="s">
        <v>2899</v>
      </c>
      <c r="C105" s="59" t="s">
        <v>2900</v>
      </c>
      <c r="D105" s="59" t="s">
        <v>9</v>
      </c>
      <c r="E105" s="59" t="s">
        <v>10</v>
      </c>
      <c r="F105" s="59" t="s">
        <v>52</v>
      </c>
      <c r="G105" s="55">
        <v>1</v>
      </c>
      <c r="H105" s="55">
        <v>1</v>
      </c>
      <c r="I105" s="54"/>
      <c r="J105" s="60"/>
      <c r="K105" s="60"/>
      <c r="L105" s="60"/>
      <c r="M105" s="60"/>
      <c r="N105" s="60"/>
      <c r="O105" s="55">
        <v>1</v>
      </c>
      <c r="P105" s="60"/>
      <c r="Q105" s="60"/>
      <c r="R105" s="60"/>
      <c r="S105" s="60"/>
      <c r="T105" s="60"/>
      <c r="U105" s="60"/>
      <c r="V105" s="60"/>
      <c r="W105" s="55">
        <v>1</v>
      </c>
      <c r="X105" s="60"/>
      <c r="Y105" s="60"/>
      <c r="Z105" s="60"/>
      <c r="AA105" s="60"/>
      <c r="AB105" s="60"/>
      <c r="AC105" s="61"/>
      <c r="AD105" s="61"/>
      <c r="AE105" s="61"/>
      <c r="AF105" s="57">
        <f t="shared" si="1"/>
        <v>30000000</v>
      </c>
      <c r="AG105" s="61">
        <v>1</v>
      </c>
      <c r="AH105" s="56">
        <v>0</v>
      </c>
      <c r="AI105" s="59" t="s">
        <v>25</v>
      </c>
      <c r="AJ105" s="59" t="s">
        <v>2901</v>
      </c>
    </row>
    <row r="106" spans="1:36" x14ac:dyDescent="0.25">
      <c r="A106" s="52">
        <v>103</v>
      </c>
      <c r="B106" s="53" t="s">
        <v>2896</v>
      </c>
      <c r="C106" s="53" t="s">
        <v>2897</v>
      </c>
      <c r="D106" s="53" t="s">
        <v>9</v>
      </c>
      <c r="E106" s="53" t="s">
        <v>10</v>
      </c>
      <c r="F106" s="53" t="s">
        <v>52</v>
      </c>
      <c r="G106" s="55">
        <v>1</v>
      </c>
      <c r="H106" s="55">
        <v>1</v>
      </c>
      <c r="I106" s="54"/>
      <c r="J106" s="54"/>
      <c r="K106" s="54"/>
      <c r="L106" s="54"/>
      <c r="M106" s="54"/>
      <c r="N106" s="54"/>
      <c r="O106" s="55">
        <v>1</v>
      </c>
      <c r="P106" s="54"/>
      <c r="Q106" s="54"/>
      <c r="R106" s="54"/>
      <c r="S106" s="54"/>
      <c r="T106" s="54"/>
      <c r="U106" s="54"/>
      <c r="V106" s="54"/>
      <c r="W106" s="55">
        <v>1</v>
      </c>
      <c r="X106" s="54"/>
      <c r="Y106" s="54"/>
      <c r="Z106" s="54"/>
      <c r="AA106" s="54"/>
      <c r="AB106" s="54"/>
      <c r="AC106" s="56"/>
      <c r="AD106" s="56"/>
      <c r="AE106" s="56"/>
      <c r="AF106" s="57">
        <f t="shared" si="1"/>
        <v>30000000</v>
      </c>
      <c r="AG106" s="61">
        <v>1</v>
      </c>
      <c r="AH106" s="61">
        <v>0</v>
      </c>
      <c r="AI106" s="53" t="s">
        <v>25</v>
      </c>
      <c r="AJ106" s="53" t="s">
        <v>2898</v>
      </c>
    </row>
    <row r="107" spans="1:36" x14ac:dyDescent="0.25">
      <c r="A107" s="58">
        <v>104</v>
      </c>
      <c r="B107" s="59" t="s">
        <v>2893</v>
      </c>
      <c r="C107" s="59" t="s">
        <v>2894</v>
      </c>
      <c r="D107" s="59" t="s">
        <v>9</v>
      </c>
      <c r="E107" s="59" t="s">
        <v>10</v>
      </c>
      <c r="F107" s="59" t="s">
        <v>52</v>
      </c>
      <c r="G107" s="55">
        <v>1</v>
      </c>
      <c r="H107" s="55">
        <v>1</v>
      </c>
      <c r="I107" s="54"/>
      <c r="J107" s="60"/>
      <c r="K107" s="60"/>
      <c r="L107" s="60"/>
      <c r="M107" s="60"/>
      <c r="N107" s="60"/>
      <c r="O107" s="55">
        <v>1</v>
      </c>
      <c r="P107" s="60"/>
      <c r="Q107" s="60"/>
      <c r="R107" s="60"/>
      <c r="S107" s="60"/>
      <c r="T107" s="60"/>
      <c r="U107" s="60"/>
      <c r="V107" s="60"/>
      <c r="W107" s="55">
        <v>1</v>
      </c>
      <c r="X107" s="60"/>
      <c r="Y107" s="60"/>
      <c r="Z107" s="60"/>
      <c r="AA107" s="60"/>
      <c r="AB107" s="60"/>
      <c r="AC107" s="61"/>
      <c r="AD107" s="61"/>
      <c r="AE107" s="61"/>
      <c r="AF107" s="57">
        <f t="shared" si="1"/>
        <v>30000000</v>
      </c>
      <c r="AG107" s="61">
        <v>1</v>
      </c>
      <c r="AH107" s="56">
        <v>0</v>
      </c>
      <c r="AI107" s="59" t="s">
        <v>25</v>
      </c>
      <c r="AJ107" s="59" t="s">
        <v>2895</v>
      </c>
    </row>
    <row r="108" spans="1:36" x14ac:dyDescent="0.25">
      <c r="A108" s="52">
        <v>105</v>
      </c>
      <c r="B108" s="53" t="s">
        <v>2890</v>
      </c>
      <c r="C108" s="53" t="s">
        <v>2891</v>
      </c>
      <c r="D108" s="53" t="s">
        <v>9</v>
      </c>
      <c r="E108" s="53" t="s">
        <v>10</v>
      </c>
      <c r="F108" s="53" t="s">
        <v>52</v>
      </c>
      <c r="G108" s="55">
        <v>1</v>
      </c>
      <c r="H108" s="55">
        <v>1</v>
      </c>
      <c r="I108" s="54"/>
      <c r="J108" s="54"/>
      <c r="K108" s="54"/>
      <c r="L108" s="54"/>
      <c r="M108" s="54"/>
      <c r="N108" s="54"/>
      <c r="O108" s="55">
        <v>1</v>
      </c>
      <c r="P108" s="54"/>
      <c r="Q108" s="54"/>
      <c r="R108" s="54"/>
      <c r="S108" s="54"/>
      <c r="T108" s="54"/>
      <c r="U108" s="54"/>
      <c r="V108" s="54"/>
      <c r="W108" s="55">
        <v>1</v>
      </c>
      <c r="X108" s="54"/>
      <c r="Y108" s="54"/>
      <c r="Z108" s="54"/>
      <c r="AA108" s="54"/>
      <c r="AB108" s="54"/>
      <c r="AC108" s="56"/>
      <c r="AD108" s="56"/>
      <c r="AE108" s="56"/>
      <c r="AF108" s="57">
        <f t="shared" si="1"/>
        <v>30000000</v>
      </c>
      <c r="AG108" s="61">
        <v>1</v>
      </c>
      <c r="AH108" s="61">
        <v>0</v>
      </c>
      <c r="AI108" s="53" t="s">
        <v>25</v>
      </c>
      <c r="AJ108" s="53" t="s">
        <v>2892</v>
      </c>
    </row>
    <row r="109" spans="1:36" x14ac:dyDescent="0.25">
      <c r="A109" s="58">
        <v>106</v>
      </c>
      <c r="B109" s="59" t="s">
        <v>292</v>
      </c>
      <c r="C109" s="59" t="s">
        <v>293</v>
      </c>
      <c r="D109" s="59" t="s">
        <v>9</v>
      </c>
      <c r="E109" s="59" t="s">
        <v>10</v>
      </c>
      <c r="F109" s="59" t="s">
        <v>52</v>
      </c>
      <c r="G109" s="54">
        <v>1</v>
      </c>
      <c r="H109" s="55">
        <v>1</v>
      </c>
      <c r="I109" s="54"/>
      <c r="J109" s="60"/>
      <c r="K109" s="60"/>
      <c r="L109" s="60"/>
      <c r="M109" s="60"/>
      <c r="N109" s="60"/>
      <c r="O109" s="60"/>
      <c r="P109" s="54">
        <v>1</v>
      </c>
      <c r="Q109" s="54"/>
      <c r="R109" s="54"/>
      <c r="S109" s="54"/>
      <c r="T109" s="54"/>
      <c r="U109" s="60">
        <v>1</v>
      </c>
      <c r="V109" s="60"/>
      <c r="W109" s="60"/>
      <c r="X109" s="60"/>
      <c r="Y109" s="60"/>
      <c r="Z109" s="60"/>
      <c r="AA109" s="60"/>
      <c r="AB109" s="60"/>
      <c r="AC109" s="61"/>
      <c r="AD109" s="61"/>
      <c r="AE109" s="61"/>
      <c r="AF109" s="57">
        <f t="shared" si="1"/>
        <v>30000000</v>
      </c>
      <c r="AG109" s="56">
        <v>0</v>
      </c>
      <c r="AH109" s="56">
        <v>0</v>
      </c>
      <c r="AI109" s="59" t="s">
        <v>12</v>
      </c>
      <c r="AJ109" s="59" t="s">
        <v>294</v>
      </c>
    </row>
    <row r="110" spans="1:36" x14ac:dyDescent="0.25">
      <c r="A110" s="52">
        <v>107</v>
      </c>
      <c r="B110" s="53" t="s">
        <v>2887</v>
      </c>
      <c r="C110" s="53" t="s">
        <v>2888</v>
      </c>
      <c r="D110" s="53" t="s">
        <v>9</v>
      </c>
      <c r="E110" s="53" t="s">
        <v>10</v>
      </c>
      <c r="F110" s="53" t="s">
        <v>52</v>
      </c>
      <c r="G110" s="55">
        <v>1</v>
      </c>
      <c r="H110" s="55">
        <v>1</v>
      </c>
      <c r="I110" s="54"/>
      <c r="J110" s="54"/>
      <c r="K110" s="54"/>
      <c r="L110" s="54"/>
      <c r="M110" s="54"/>
      <c r="N110" s="54"/>
      <c r="O110" s="55">
        <v>1</v>
      </c>
      <c r="P110" s="54"/>
      <c r="Q110" s="54"/>
      <c r="R110" s="54"/>
      <c r="S110" s="54"/>
      <c r="T110" s="54"/>
      <c r="U110" s="54"/>
      <c r="V110" s="54"/>
      <c r="W110" s="55">
        <v>1</v>
      </c>
      <c r="X110" s="54"/>
      <c r="Y110" s="54"/>
      <c r="Z110" s="54"/>
      <c r="AA110" s="54"/>
      <c r="AB110" s="54"/>
      <c r="AC110" s="56"/>
      <c r="AD110" s="56"/>
      <c r="AE110" s="56"/>
      <c r="AF110" s="57">
        <f t="shared" si="1"/>
        <v>30000000</v>
      </c>
      <c r="AG110" s="61">
        <v>1</v>
      </c>
      <c r="AH110" s="61">
        <v>0</v>
      </c>
      <c r="AI110" s="53" t="s">
        <v>25</v>
      </c>
      <c r="AJ110" s="53" t="s">
        <v>2889</v>
      </c>
    </row>
    <row r="111" spans="1:36" x14ac:dyDescent="0.25">
      <c r="A111" s="58">
        <v>108</v>
      </c>
      <c r="B111" s="59" t="s">
        <v>2859</v>
      </c>
      <c r="C111" s="59" t="s">
        <v>2860</v>
      </c>
      <c r="D111" s="59" t="s">
        <v>9</v>
      </c>
      <c r="E111" s="59" t="s">
        <v>10</v>
      </c>
      <c r="F111" s="59" t="s">
        <v>52</v>
      </c>
      <c r="G111" s="55">
        <v>1</v>
      </c>
      <c r="H111" s="55">
        <v>1</v>
      </c>
      <c r="I111" s="54"/>
      <c r="J111" s="60"/>
      <c r="K111" s="60"/>
      <c r="L111" s="60"/>
      <c r="M111" s="60"/>
      <c r="N111" s="60"/>
      <c r="O111" s="55">
        <v>1</v>
      </c>
      <c r="P111" s="60"/>
      <c r="Q111" s="60"/>
      <c r="R111" s="60"/>
      <c r="S111" s="60"/>
      <c r="T111" s="60"/>
      <c r="U111" s="60"/>
      <c r="V111" s="60"/>
      <c r="W111" s="55">
        <v>1</v>
      </c>
      <c r="X111" s="60"/>
      <c r="Y111" s="60"/>
      <c r="Z111" s="60"/>
      <c r="AA111" s="60"/>
      <c r="AB111" s="60"/>
      <c r="AC111" s="61"/>
      <c r="AD111" s="61"/>
      <c r="AE111" s="61"/>
      <c r="AF111" s="57">
        <f t="shared" si="1"/>
        <v>30000000</v>
      </c>
      <c r="AG111" s="61">
        <v>1</v>
      </c>
      <c r="AH111" s="56">
        <v>0</v>
      </c>
      <c r="AI111" s="59" t="s">
        <v>25</v>
      </c>
      <c r="AJ111" s="59" t="s">
        <v>2861</v>
      </c>
    </row>
    <row r="112" spans="1:36" x14ac:dyDescent="0.25">
      <c r="A112" s="52">
        <v>109</v>
      </c>
      <c r="B112" s="53" t="s">
        <v>2856</v>
      </c>
      <c r="C112" s="53" t="s">
        <v>2857</v>
      </c>
      <c r="D112" s="53" t="s">
        <v>9</v>
      </c>
      <c r="E112" s="53" t="s">
        <v>10</v>
      </c>
      <c r="F112" s="53" t="s">
        <v>52</v>
      </c>
      <c r="G112" s="55">
        <v>1</v>
      </c>
      <c r="H112" s="55">
        <v>1</v>
      </c>
      <c r="I112" s="54"/>
      <c r="J112" s="54"/>
      <c r="K112" s="54"/>
      <c r="L112" s="54"/>
      <c r="M112" s="54"/>
      <c r="N112" s="54"/>
      <c r="O112" s="55">
        <v>1</v>
      </c>
      <c r="P112" s="54"/>
      <c r="Q112" s="54"/>
      <c r="R112" s="54"/>
      <c r="S112" s="54"/>
      <c r="T112" s="54"/>
      <c r="U112" s="54"/>
      <c r="V112" s="54"/>
      <c r="W112" s="55">
        <v>1</v>
      </c>
      <c r="X112" s="54"/>
      <c r="Y112" s="54"/>
      <c r="Z112" s="54"/>
      <c r="AA112" s="54"/>
      <c r="AB112" s="54"/>
      <c r="AC112" s="56"/>
      <c r="AD112" s="56"/>
      <c r="AE112" s="56"/>
      <c r="AF112" s="57">
        <f t="shared" si="1"/>
        <v>30000000</v>
      </c>
      <c r="AG112" s="61">
        <v>1</v>
      </c>
      <c r="AH112" s="61">
        <v>0</v>
      </c>
      <c r="AI112" s="53" t="s">
        <v>25</v>
      </c>
      <c r="AJ112" s="53" t="s">
        <v>2858</v>
      </c>
    </row>
    <row r="113" spans="1:36" x14ac:dyDescent="0.25">
      <c r="A113" s="58">
        <v>110</v>
      </c>
      <c r="B113" s="59" t="s">
        <v>2853</v>
      </c>
      <c r="C113" s="59" t="s">
        <v>2854</v>
      </c>
      <c r="D113" s="59" t="s">
        <v>9</v>
      </c>
      <c r="E113" s="59" t="s">
        <v>10</v>
      </c>
      <c r="F113" s="59" t="s">
        <v>52</v>
      </c>
      <c r="G113" s="55">
        <v>1</v>
      </c>
      <c r="H113" s="55">
        <v>1</v>
      </c>
      <c r="I113" s="54"/>
      <c r="J113" s="60"/>
      <c r="K113" s="60"/>
      <c r="L113" s="60"/>
      <c r="M113" s="60"/>
      <c r="N113" s="60"/>
      <c r="O113" s="55">
        <v>1</v>
      </c>
      <c r="P113" s="60"/>
      <c r="Q113" s="60"/>
      <c r="R113" s="60"/>
      <c r="S113" s="60"/>
      <c r="T113" s="60"/>
      <c r="U113" s="60"/>
      <c r="V113" s="60"/>
      <c r="W113" s="55">
        <v>1</v>
      </c>
      <c r="X113" s="60"/>
      <c r="Y113" s="60"/>
      <c r="Z113" s="60"/>
      <c r="AA113" s="60"/>
      <c r="AB113" s="60"/>
      <c r="AC113" s="61"/>
      <c r="AD113" s="61"/>
      <c r="AE113" s="61"/>
      <c r="AF113" s="57">
        <f t="shared" si="1"/>
        <v>30000000</v>
      </c>
      <c r="AG113" s="61">
        <v>1</v>
      </c>
      <c r="AH113" s="61">
        <v>0</v>
      </c>
      <c r="AI113" s="59" t="s">
        <v>25</v>
      </c>
      <c r="AJ113" s="59" t="s">
        <v>2855</v>
      </c>
    </row>
    <row r="114" spans="1:36" x14ac:dyDescent="0.25">
      <c r="A114" s="52">
        <v>111</v>
      </c>
      <c r="B114" s="53" t="s">
        <v>313</v>
      </c>
      <c r="C114" s="53" t="s">
        <v>314</v>
      </c>
      <c r="D114" s="53" t="s">
        <v>9</v>
      </c>
      <c r="E114" s="53" t="s">
        <v>47</v>
      </c>
      <c r="F114" s="53" t="s">
        <v>52</v>
      </c>
      <c r="G114" s="54">
        <v>1</v>
      </c>
      <c r="H114" s="55">
        <v>1</v>
      </c>
      <c r="I114" s="54">
        <v>10600</v>
      </c>
      <c r="J114" s="54"/>
      <c r="K114" s="55">
        <v>1</v>
      </c>
      <c r="L114" s="54"/>
      <c r="M114" s="54"/>
      <c r="N114" s="54"/>
      <c r="O114" s="54"/>
      <c r="P114" s="54">
        <v>1</v>
      </c>
      <c r="Q114" s="54"/>
      <c r="R114" s="54"/>
      <c r="S114" s="54"/>
      <c r="T114" s="54"/>
      <c r="U114" s="60">
        <v>1</v>
      </c>
      <c r="V114" s="60"/>
      <c r="W114" s="54"/>
      <c r="X114" s="54"/>
      <c r="Y114" s="54"/>
      <c r="Z114" s="54"/>
      <c r="AA114" s="54"/>
      <c r="AB114" s="54"/>
      <c r="AC114" s="56"/>
      <c r="AD114" s="56"/>
      <c r="AE114" s="56"/>
      <c r="AF114" s="57">
        <f t="shared" si="1"/>
        <v>30000000</v>
      </c>
      <c r="AG114" s="56">
        <v>0</v>
      </c>
      <c r="AH114" s="56">
        <v>0</v>
      </c>
      <c r="AI114" s="53" t="s">
        <v>315</v>
      </c>
      <c r="AJ114" s="53" t="s">
        <v>316</v>
      </c>
    </row>
    <row r="115" spans="1:36" x14ac:dyDescent="0.25">
      <c r="A115" s="58">
        <v>112</v>
      </c>
      <c r="B115" s="59" t="s">
        <v>2850</v>
      </c>
      <c r="C115" s="59" t="s">
        <v>2851</v>
      </c>
      <c r="D115" s="59" t="s">
        <v>9</v>
      </c>
      <c r="E115" s="59" t="s">
        <v>10</v>
      </c>
      <c r="F115" s="59" t="s">
        <v>52</v>
      </c>
      <c r="G115" s="55">
        <v>1</v>
      </c>
      <c r="H115" s="55">
        <v>1</v>
      </c>
      <c r="I115" s="54"/>
      <c r="J115" s="60"/>
      <c r="K115" s="60"/>
      <c r="L115" s="60"/>
      <c r="M115" s="60"/>
      <c r="N115" s="60"/>
      <c r="O115" s="55">
        <v>1</v>
      </c>
      <c r="P115" s="60"/>
      <c r="Q115" s="60"/>
      <c r="R115" s="60"/>
      <c r="S115" s="60"/>
      <c r="T115" s="60"/>
      <c r="U115" s="60"/>
      <c r="V115" s="60"/>
      <c r="W115" s="55">
        <v>1</v>
      </c>
      <c r="X115" s="60"/>
      <c r="Y115" s="60"/>
      <c r="Z115" s="60"/>
      <c r="AA115" s="60"/>
      <c r="AB115" s="60"/>
      <c r="AC115" s="61"/>
      <c r="AD115" s="61"/>
      <c r="AE115" s="61"/>
      <c r="AF115" s="57">
        <f t="shared" si="1"/>
        <v>30000000</v>
      </c>
      <c r="AG115" s="61">
        <v>1</v>
      </c>
      <c r="AH115" s="61">
        <v>0</v>
      </c>
      <c r="AI115" s="59" t="s">
        <v>25</v>
      </c>
      <c r="AJ115" s="59" t="s">
        <v>2852</v>
      </c>
    </row>
    <row r="116" spans="1:36" x14ac:dyDescent="0.25">
      <c r="A116" s="52">
        <v>113</v>
      </c>
      <c r="B116" s="53" t="s">
        <v>2847</v>
      </c>
      <c r="C116" s="53" t="s">
        <v>2848</v>
      </c>
      <c r="D116" s="53" t="s">
        <v>9</v>
      </c>
      <c r="E116" s="53" t="s">
        <v>10</v>
      </c>
      <c r="F116" s="53" t="s">
        <v>52</v>
      </c>
      <c r="G116" s="55">
        <v>1</v>
      </c>
      <c r="H116" s="55">
        <v>1</v>
      </c>
      <c r="I116" s="54"/>
      <c r="J116" s="54"/>
      <c r="K116" s="54"/>
      <c r="L116" s="54"/>
      <c r="M116" s="54"/>
      <c r="N116" s="54"/>
      <c r="O116" s="55">
        <v>1</v>
      </c>
      <c r="P116" s="54"/>
      <c r="Q116" s="54"/>
      <c r="R116" s="54"/>
      <c r="S116" s="54"/>
      <c r="T116" s="54"/>
      <c r="U116" s="54"/>
      <c r="V116" s="54"/>
      <c r="W116" s="55">
        <v>1</v>
      </c>
      <c r="X116" s="54"/>
      <c r="Y116" s="54"/>
      <c r="Z116" s="54"/>
      <c r="AA116" s="54"/>
      <c r="AB116" s="54"/>
      <c r="AC116" s="56"/>
      <c r="AD116" s="56"/>
      <c r="AE116" s="56"/>
      <c r="AF116" s="57">
        <f t="shared" si="1"/>
        <v>30000000</v>
      </c>
      <c r="AG116" s="61">
        <v>1</v>
      </c>
      <c r="AH116" s="56">
        <v>0</v>
      </c>
      <c r="AI116" s="53" t="s">
        <v>25</v>
      </c>
      <c r="AJ116" s="53" t="s">
        <v>2849</v>
      </c>
    </row>
    <row r="117" spans="1:36" x14ac:dyDescent="0.25">
      <c r="A117" s="58">
        <v>114</v>
      </c>
      <c r="B117" s="59" t="s">
        <v>2844</v>
      </c>
      <c r="C117" s="59" t="s">
        <v>2845</v>
      </c>
      <c r="D117" s="59" t="s">
        <v>9</v>
      </c>
      <c r="E117" s="59" t="s">
        <v>10</v>
      </c>
      <c r="F117" s="59" t="s">
        <v>52</v>
      </c>
      <c r="G117" s="55">
        <v>1</v>
      </c>
      <c r="H117" s="55">
        <v>1</v>
      </c>
      <c r="I117" s="54"/>
      <c r="J117" s="60"/>
      <c r="K117" s="60"/>
      <c r="L117" s="60"/>
      <c r="M117" s="60"/>
      <c r="N117" s="60"/>
      <c r="O117" s="55">
        <v>1</v>
      </c>
      <c r="P117" s="60"/>
      <c r="Q117" s="60"/>
      <c r="R117" s="60"/>
      <c r="S117" s="60"/>
      <c r="T117" s="60"/>
      <c r="U117" s="60"/>
      <c r="V117" s="60"/>
      <c r="W117" s="55">
        <v>1</v>
      </c>
      <c r="X117" s="60"/>
      <c r="Y117" s="60"/>
      <c r="Z117" s="60"/>
      <c r="AA117" s="60"/>
      <c r="AB117" s="60"/>
      <c r="AC117" s="61"/>
      <c r="AD117" s="61"/>
      <c r="AE117" s="61"/>
      <c r="AF117" s="57">
        <f t="shared" si="1"/>
        <v>30000000</v>
      </c>
      <c r="AG117" s="61">
        <v>1</v>
      </c>
      <c r="AH117" s="61">
        <v>0</v>
      </c>
      <c r="AI117" s="59" t="s">
        <v>25</v>
      </c>
      <c r="AJ117" s="59" t="s">
        <v>2846</v>
      </c>
    </row>
    <row r="118" spans="1:36" x14ac:dyDescent="0.25">
      <c r="A118" s="52">
        <v>115</v>
      </c>
      <c r="B118" s="53" t="s">
        <v>2841</v>
      </c>
      <c r="C118" s="53" t="s">
        <v>2842</v>
      </c>
      <c r="D118" s="53" t="s">
        <v>9</v>
      </c>
      <c r="E118" s="53" t="s">
        <v>10</v>
      </c>
      <c r="F118" s="53" t="s">
        <v>52</v>
      </c>
      <c r="G118" s="55">
        <v>1</v>
      </c>
      <c r="H118" s="55">
        <v>1</v>
      </c>
      <c r="I118" s="54"/>
      <c r="J118" s="54"/>
      <c r="K118" s="54"/>
      <c r="L118" s="54"/>
      <c r="M118" s="54"/>
      <c r="N118" s="54"/>
      <c r="O118" s="55">
        <v>1</v>
      </c>
      <c r="P118" s="54"/>
      <c r="Q118" s="54"/>
      <c r="R118" s="54"/>
      <c r="S118" s="54"/>
      <c r="T118" s="54"/>
      <c r="U118" s="54"/>
      <c r="V118" s="54"/>
      <c r="W118" s="55">
        <v>1</v>
      </c>
      <c r="X118" s="54"/>
      <c r="Y118" s="54"/>
      <c r="Z118" s="54"/>
      <c r="AA118" s="54"/>
      <c r="AB118" s="54"/>
      <c r="AC118" s="56"/>
      <c r="AD118" s="56"/>
      <c r="AE118" s="56"/>
      <c r="AF118" s="57">
        <f t="shared" si="1"/>
        <v>30000000</v>
      </c>
      <c r="AG118" s="61">
        <v>1</v>
      </c>
      <c r="AH118" s="56">
        <v>0</v>
      </c>
      <c r="AI118" s="53" t="s">
        <v>25</v>
      </c>
      <c r="AJ118" s="53" t="s">
        <v>2843</v>
      </c>
    </row>
    <row r="119" spans="1:36" x14ac:dyDescent="0.25">
      <c r="A119" s="58">
        <v>116</v>
      </c>
      <c r="B119" s="59" t="s">
        <v>2838</v>
      </c>
      <c r="C119" s="59" t="s">
        <v>2839</v>
      </c>
      <c r="D119" s="59" t="s">
        <v>9</v>
      </c>
      <c r="E119" s="59" t="s">
        <v>10</v>
      </c>
      <c r="F119" s="59" t="s">
        <v>52</v>
      </c>
      <c r="G119" s="55">
        <v>1</v>
      </c>
      <c r="H119" s="55">
        <v>1</v>
      </c>
      <c r="I119" s="54"/>
      <c r="J119" s="60"/>
      <c r="K119" s="60"/>
      <c r="L119" s="60"/>
      <c r="M119" s="60"/>
      <c r="N119" s="60"/>
      <c r="O119" s="55">
        <v>1</v>
      </c>
      <c r="P119" s="60"/>
      <c r="Q119" s="60"/>
      <c r="R119" s="60"/>
      <c r="S119" s="60"/>
      <c r="T119" s="60"/>
      <c r="U119" s="60"/>
      <c r="V119" s="60"/>
      <c r="W119" s="55">
        <v>1</v>
      </c>
      <c r="X119" s="60"/>
      <c r="Y119" s="60"/>
      <c r="Z119" s="60"/>
      <c r="AA119" s="60"/>
      <c r="AB119" s="60"/>
      <c r="AC119" s="61"/>
      <c r="AD119" s="61"/>
      <c r="AE119" s="61"/>
      <c r="AF119" s="57">
        <f t="shared" si="1"/>
        <v>30000000</v>
      </c>
      <c r="AG119" s="61">
        <v>1</v>
      </c>
      <c r="AH119" s="61">
        <v>0</v>
      </c>
      <c r="AI119" s="59" t="s">
        <v>25</v>
      </c>
      <c r="AJ119" s="59" t="s">
        <v>2840</v>
      </c>
    </row>
    <row r="120" spans="1:36" x14ac:dyDescent="0.25">
      <c r="A120" s="52">
        <v>117</v>
      </c>
      <c r="B120" s="53" t="s">
        <v>2835</v>
      </c>
      <c r="C120" s="53" t="s">
        <v>2836</v>
      </c>
      <c r="D120" s="53" t="s">
        <v>9</v>
      </c>
      <c r="E120" s="53" t="s">
        <v>10</v>
      </c>
      <c r="F120" s="53" t="s">
        <v>52</v>
      </c>
      <c r="G120" s="55">
        <v>1</v>
      </c>
      <c r="H120" s="55">
        <v>1</v>
      </c>
      <c r="I120" s="54"/>
      <c r="J120" s="54"/>
      <c r="K120" s="54"/>
      <c r="L120" s="54"/>
      <c r="M120" s="54"/>
      <c r="N120" s="54"/>
      <c r="O120" s="55">
        <v>1</v>
      </c>
      <c r="P120" s="54"/>
      <c r="Q120" s="54"/>
      <c r="R120" s="54"/>
      <c r="S120" s="54"/>
      <c r="T120" s="54"/>
      <c r="U120" s="54"/>
      <c r="V120" s="54"/>
      <c r="W120" s="55">
        <v>1</v>
      </c>
      <c r="X120" s="54"/>
      <c r="Y120" s="54"/>
      <c r="Z120" s="54"/>
      <c r="AA120" s="54"/>
      <c r="AB120" s="54"/>
      <c r="AC120" s="56"/>
      <c r="AD120" s="56"/>
      <c r="AE120" s="56"/>
      <c r="AF120" s="57">
        <f t="shared" si="1"/>
        <v>30000000</v>
      </c>
      <c r="AG120" s="61">
        <v>1</v>
      </c>
      <c r="AH120" s="56">
        <v>0</v>
      </c>
      <c r="AI120" s="53" t="s">
        <v>25</v>
      </c>
      <c r="AJ120" s="53" t="s">
        <v>2837</v>
      </c>
    </row>
    <row r="121" spans="1:36" x14ac:dyDescent="0.25">
      <c r="A121" s="58">
        <v>118</v>
      </c>
      <c r="B121" s="59" t="s">
        <v>2832</v>
      </c>
      <c r="C121" s="59" t="s">
        <v>2833</v>
      </c>
      <c r="D121" s="59" t="s">
        <v>9</v>
      </c>
      <c r="E121" s="59" t="s">
        <v>10</v>
      </c>
      <c r="F121" s="59" t="s">
        <v>52</v>
      </c>
      <c r="G121" s="55">
        <v>1</v>
      </c>
      <c r="H121" s="55">
        <v>1</v>
      </c>
      <c r="I121" s="54"/>
      <c r="J121" s="60"/>
      <c r="K121" s="60"/>
      <c r="L121" s="60"/>
      <c r="M121" s="60"/>
      <c r="N121" s="60"/>
      <c r="O121" s="55">
        <v>1</v>
      </c>
      <c r="P121" s="60"/>
      <c r="Q121" s="60"/>
      <c r="R121" s="60"/>
      <c r="S121" s="60"/>
      <c r="T121" s="60"/>
      <c r="U121" s="60"/>
      <c r="V121" s="60"/>
      <c r="W121" s="55">
        <v>1</v>
      </c>
      <c r="X121" s="60"/>
      <c r="Y121" s="60"/>
      <c r="Z121" s="60"/>
      <c r="AA121" s="60"/>
      <c r="AB121" s="60"/>
      <c r="AC121" s="61"/>
      <c r="AD121" s="61"/>
      <c r="AE121" s="61"/>
      <c r="AF121" s="57">
        <f t="shared" si="1"/>
        <v>30000000</v>
      </c>
      <c r="AG121" s="61">
        <v>1</v>
      </c>
      <c r="AH121" s="61">
        <v>0</v>
      </c>
      <c r="AI121" s="59" t="s">
        <v>25</v>
      </c>
      <c r="AJ121" s="59" t="s">
        <v>2834</v>
      </c>
    </row>
    <row r="122" spans="1:36" x14ac:dyDescent="0.25">
      <c r="A122" s="52">
        <v>119</v>
      </c>
      <c r="B122" s="53" t="s">
        <v>2829</v>
      </c>
      <c r="C122" s="53" t="s">
        <v>2830</v>
      </c>
      <c r="D122" s="53" t="s">
        <v>9</v>
      </c>
      <c r="E122" s="53" t="s">
        <v>10</v>
      </c>
      <c r="F122" s="53" t="s">
        <v>52</v>
      </c>
      <c r="G122" s="55">
        <v>1</v>
      </c>
      <c r="H122" s="55">
        <v>1</v>
      </c>
      <c r="I122" s="54"/>
      <c r="J122" s="54"/>
      <c r="K122" s="54"/>
      <c r="L122" s="54"/>
      <c r="M122" s="54"/>
      <c r="N122" s="54"/>
      <c r="O122" s="55">
        <v>1</v>
      </c>
      <c r="P122" s="54"/>
      <c r="Q122" s="54"/>
      <c r="R122" s="54"/>
      <c r="S122" s="54"/>
      <c r="T122" s="54"/>
      <c r="U122" s="54"/>
      <c r="V122" s="54"/>
      <c r="W122" s="55">
        <v>1</v>
      </c>
      <c r="X122" s="54"/>
      <c r="Y122" s="54"/>
      <c r="Z122" s="54"/>
      <c r="AA122" s="54"/>
      <c r="AB122" s="54"/>
      <c r="AC122" s="56"/>
      <c r="AD122" s="56"/>
      <c r="AE122" s="56"/>
      <c r="AF122" s="57">
        <f t="shared" si="1"/>
        <v>30000000</v>
      </c>
      <c r="AG122" s="61">
        <v>1</v>
      </c>
      <c r="AH122" s="61">
        <v>0</v>
      </c>
      <c r="AI122" s="53" t="s">
        <v>25</v>
      </c>
      <c r="AJ122" s="53" t="s">
        <v>2831</v>
      </c>
    </row>
    <row r="123" spans="1:36" x14ac:dyDescent="0.25">
      <c r="A123" s="58">
        <v>120</v>
      </c>
      <c r="B123" s="59" t="s">
        <v>2826</v>
      </c>
      <c r="C123" s="59" t="s">
        <v>2827</v>
      </c>
      <c r="D123" s="59" t="s">
        <v>9</v>
      </c>
      <c r="E123" s="59" t="s">
        <v>10</v>
      </c>
      <c r="F123" s="59" t="s">
        <v>52</v>
      </c>
      <c r="G123" s="55">
        <v>1</v>
      </c>
      <c r="H123" s="55">
        <v>1</v>
      </c>
      <c r="I123" s="54"/>
      <c r="J123" s="60"/>
      <c r="K123" s="60"/>
      <c r="L123" s="60"/>
      <c r="M123" s="60"/>
      <c r="N123" s="60"/>
      <c r="O123" s="55">
        <v>1</v>
      </c>
      <c r="P123" s="60"/>
      <c r="Q123" s="60"/>
      <c r="R123" s="60"/>
      <c r="S123" s="60"/>
      <c r="T123" s="60"/>
      <c r="U123" s="60"/>
      <c r="V123" s="60"/>
      <c r="W123" s="55">
        <v>1</v>
      </c>
      <c r="X123" s="60"/>
      <c r="Y123" s="60"/>
      <c r="Z123" s="60"/>
      <c r="AA123" s="60"/>
      <c r="AB123" s="60"/>
      <c r="AC123" s="61"/>
      <c r="AD123" s="61"/>
      <c r="AE123" s="61"/>
      <c r="AF123" s="57">
        <f t="shared" si="1"/>
        <v>30000000</v>
      </c>
      <c r="AG123" s="61">
        <v>1</v>
      </c>
      <c r="AH123" s="56">
        <v>0</v>
      </c>
      <c r="AI123" s="59" t="s">
        <v>12</v>
      </c>
      <c r="AJ123" s="59" t="s">
        <v>2828</v>
      </c>
    </row>
    <row r="124" spans="1:36" x14ac:dyDescent="0.25">
      <c r="A124" s="52">
        <v>121</v>
      </c>
      <c r="B124" s="53" t="s">
        <v>2823</v>
      </c>
      <c r="C124" s="53" t="s">
        <v>2824</v>
      </c>
      <c r="D124" s="53" t="s">
        <v>9</v>
      </c>
      <c r="E124" s="53" t="s">
        <v>10</v>
      </c>
      <c r="F124" s="53" t="s">
        <v>52</v>
      </c>
      <c r="G124" s="55">
        <v>1</v>
      </c>
      <c r="H124" s="55">
        <v>1</v>
      </c>
      <c r="I124" s="54"/>
      <c r="J124" s="54"/>
      <c r="K124" s="54"/>
      <c r="L124" s="54"/>
      <c r="M124" s="54"/>
      <c r="N124" s="54"/>
      <c r="O124" s="55">
        <v>1</v>
      </c>
      <c r="P124" s="54"/>
      <c r="Q124" s="54"/>
      <c r="R124" s="54"/>
      <c r="S124" s="54"/>
      <c r="T124" s="54"/>
      <c r="U124" s="54"/>
      <c r="V124" s="54"/>
      <c r="W124" s="55">
        <v>1</v>
      </c>
      <c r="X124" s="54"/>
      <c r="Y124" s="54"/>
      <c r="Z124" s="54"/>
      <c r="AA124" s="54"/>
      <c r="AB124" s="54"/>
      <c r="AC124" s="56"/>
      <c r="AD124" s="56"/>
      <c r="AE124" s="56"/>
      <c r="AF124" s="57">
        <f t="shared" si="1"/>
        <v>30000000</v>
      </c>
      <c r="AG124" s="61">
        <v>1</v>
      </c>
      <c r="AH124" s="61">
        <v>0</v>
      </c>
      <c r="AI124" s="53" t="s">
        <v>12</v>
      </c>
      <c r="AJ124" s="53" t="s">
        <v>2825</v>
      </c>
    </row>
    <row r="125" spans="1:36" x14ac:dyDescent="0.25">
      <c r="A125" s="58">
        <v>122</v>
      </c>
      <c r="B125" s="59" t="s">
        <v>2820</v>
      </c>
      <c r="C125" s="59" t="s">
        <v>2821</v>
      </c>
      <c r="D125" s="59" t="s">
        <v>9</v>
      </c>
      <c r="E125" s="59" t="s">
        <v>10</v>
      </c>
      <c r="F125" s="59" t="s">
        <v>52</v>
      </c>
      <c r="G125" s="55">
        <v>1</v>
      </c>
      <c r="H125" s="55">
        <v>1</v>
      </c>
      <c r="I125" s="54"/>
      <c r="J125" s="60"/>
      <c r="K125" s="60"/>
      <c r="L125" s="60"/>
      <c r="M125" s="60"/>
      <c r="N125" s="60"/>
      <c r="O125" s="55">
        <v>1</v>
      </c>
      <c r="P125" s="60"/>
      <c r="Q125" s="60"/>
      <c r="R125" s="60"/>
      <c r="S125" s="60"/>
      <c r="T125" s="60"/>
      <c r="U125" s="60"/>
      <c r="V125" s="60"/>
      <c r="W125" s="55">
        <v>1</v>
      </c>
      <c r="X125" s="60"/>
      <c r="Y125" s="60"/>
      <c r="Z125" s="60"/>
      <c r="AA125" s="60"/>
      <c r="AB125" s="60"/>
      <c r="AC125" s="61"/>
      <c r="AD125" s="61"/>
      <c r="AE125" s="61"/>
      <c r="AF125" s="57">
        <f t="shared" si="1"/>
        <v>30000000</v>
      </c>
      <c r="AG125" s="61">
        <v>1</v>
      </c>
      <c r="AH125" s="56">
        <v>0</v>
      </c>
      <c r="AI125" s="59" t="s">
        <v>12</v>
      </c>
      <c r="AJ125" s="59" t="s">
        <v>2822</v>
      </c>
    </row>
    <row r="126" spans="1:36" x14ac:dyDescent="0.25">
      <c r="A126" s="52">
        <v>123</v>
      </c>
      <c r="B126" s="53" t="s">
        <v>2817</v>
      </c>
      <c r="C126" s="53" t="s">
        <v>2818</v>
      </c>
      <c r="D126" s="53" t="s">
        <v>9</v>
      </c>
      <c r="E126" s="53" t="s">
        <v>10</v>
      </c>
      <c r="F126" s="53" t="s">
        <v>52</v>
      </c>
      <c r="G126" s="55">
        <v>1</v>
      </c>
      <c r="H126" s="55">
        <v>1</v>
      </c>
      <c r="I126" s="54"/>
      <c r="J126" s="54"/>
      <c r="K126" s="54"/>
      <c r="L126" s="54"/>
      <c r="M126" s="54"/>
      <c r="N126" s="54"/>
      <c r="O126" s="55">
        <v>1</v>
      </c>
      <c r="P126" s="54"/>
      <c r="Q126" s="54"/>
      <c r="R126" s="54"/>
      <c r="S126" s="54"/>
      <c r="T126" s="54"/>
      <c r="U126" s="54"/>
      <c r="V126" s="54"/>
      <c r="W126" s="55">
        <v>1</v>
      </c>
      <c r="X126" s="54"/>
      <c r="Y126" s="54"/>
      <c r="Z126" s="54"/>
      <c r="AA126" s="54"/>
      <c r="AB126" s="54"/>
      <c r="AC126" s="56"/>
      <c r="AD126" s="56"/>
      <c r="AE126" s="56"/>
      <c r="AF126" s="57">
        <f t="shared" si="1"/>
        <v>30000000</v>
      </c>
      <c r="AG126" s="61">
        <v>1</v>
      </c>
      <c r="AH126" s="61">
        <v>0</v>
      </c>
      <c r="AI126" s="53" t="s">
        <v>12</v>
      </c>
      <c r="AJ126" s="53" t="s">
        <v>2819</v>
      </c>
    </row>
    <row r="127" spans="1:36" x14ac:dyDescent="0.25">
      <c r="A127" s="58">
        <v>124</v>
      </c>
      <c r="B127" s="59" t="s">
        <v>2814</v>
      </c>
      <c r="C127" s="59" t="s">
        <v>2815</v>
      </c>
      <c r="D127" s="59" t="s">
        <v>9</v>
      </c>
      <c r="E127" s="59" t="s">
        <v>10</v>
      </c>
      <c r="F127" s="59" t="s">
        <v>52</v>
      </c>
      <c r="G127" s="55">
        <v>1</v>
      </c>
      <c r="H127" s="55">
        <v>1</v>
      </c>
      <c r="I127" s="54"/>
      <c r="J127" s="60"/>
      <c r="K127" s="60"/>
      <c r="L127" s="60"/>
      <c r="M127" s="60"/>
      <c r="N127" s="60"/>
      <c r="O127" s="55">
        <v>1</v>
      </c>
      <c r="P127" s="60"/>
      <c r="Q127" s="60"/>
      <c r="R127" s="60"/>
      <c r="S127" s="60"/>
      <c r="T127" s="60"/>
      <c r="U127" s="60"/>
      <c r="V127" s="60"/>
      <c r="W127" s="55">
        <v>1</v>
      </c>
      <c r="X127" s="60"/>
      <c r="Y127" s="60"/>
      <c r="Z127" s="60"/>
      <c r="AA127" s="60"/>
      <c r="AB127" s="60"/>
      <c r="AC127" s="61"/>
      <c r="AD127" s="61"/>
      <c r="AE127" s="61"/>
      <c r="AF127" s="57">
        <f t="shared" si="1"/>
        <v>30000000</v>
      </c>
      <c r="AG127" s="61">
        <v>1</v>
      </c>
      <c r="AH127" s="56">
        <v>0</v>
      </c>
      <c r="AI127" s="59" t="s">
        <v>12</v>
      </c>
      <c r="AJ127" s="59" t="s">
        <v>2816</v>
      </c>
    </row>
    <row r="128" spans="1:36" x14ac:dyDescent="0.25">
      <c r="A128" s="52">
        <v>125</v>
      </c>
      <c r="B128" s="53" t="s">
        <v>2811</v>
      </c>
      <c r="C128" s="53" t="s">
        <v>2812</v>
      </c>
      <c r="D128" s="53" t="s">
        <v>9</v>
      </c>
      <c r="E128" s="53" t="s">
        <v>10</v>
      </c>
      <c r="F128" s="53" t="s">
        <v>52</v>
      </c>
      <c r="G128" s="55">
        <v>1</v>
      </c>
      <c r="H128" s="55">
        <v>1</v>
      </c>
      <c r="I128" s="54"/>
      <c r="J128" s="54"/>
      <c r="K128" s="54"/>
      <c r="L128" s="54"/>
      <c r="M128" s="54"/>
      <c r="N128" s="54"/>
      <c r="O128" s="55">
        <v>1</v>
      </c>
      <c r="P128" s="54"/>
      <c r="Q128" s="54"/>
      <c r="R128" s="54"/>
      <c r="S128" s="54"/>
      <c r="T128" s="54"/>
      <c r="U128" s="54"/>
      <c r="V128" s="54"/>
      <c r="W128" s="55">
        <v>1</v>
      </c>
      <c r="X128" s="54"/>
      <c r="Y128" s="54"/>
      <c r="Z128" s="54"/>
      <c r="AA128" s="54"/>
      <c r="AB128" s="54"/>
      <c r="AC128" s="56"/>
      <c r="AD128" s="56"/>
      <c r="AE128" s="56"/>
      <c r="AF128" s="57">
        <f t="shared" si="1"/>
        <v>30000000</v>
      </c>
      <c r="AG128" s="61">
        <v>1</v>
      </c>
      <c r="AH128" s="61">
        <v>0</v>
      </c>
      <c r="AI128" s="53" t="s">
        <v>12</v>
      </c>
      <c r="AJ128" s="53" t="s">
        <v>2813</v>
      </c>
    </row>
    <row r="129" spans="1:36" x14ac:dyDescent="0.25">
      <c r="A129" s="58">
        <v>126</v>
      </c>
      <c r="B129" s="59" t="s">
        <v>2808</v>
      </c>
      <c r="C129" s="59" t="s">
        <v>2809</v>
      </c>
      <c r="D129" s="59" t="s">
        <v>9</v>
      </c>
      <c r="E129" s="59" t="s">
        <v>10</v>
      </c>
      <c r="F129" s="59" t="s">
        <v>52</v>
      </c>
      <c r="G129" s="55">
        <v>1</v>
      </c>
      <c r="H129" s="55">
        <v>1</v>
      </c>
      <c r="I129" s="54"/>
      <c r="J129" s="60"/>
      <c r="K129" s="60"/>
      <c r="L129" s="60"/>
      <c r="M129" s="60"/>
      <c r="N129" s="60"/>
      <c r="O129" s="55">
        <v>1</v>
      </c>
      <c r="P129" s="60"/>
      <c r="Q129" s="60"/>
      <c r="R129" s="60"/>
      <c r="S129" s="60"/>
      <c r="T129" s="60"/>
      <c r="U129" s="60"/>
      <c r="V129" s="60"/>
      <c r="W129" s="55">
        <v>1</v>
      </c>
      <c r="X129" s="60"/>
      <c r="Y129" s="60"/>
      <c r="Z129" s="60"/>
      <c r="AA129" s="60"/>
      <c r="AB129" s="60"/>
      <c r="AC129" s="61"/>
      <c r="AD129" s="61"/>
      <c r="AE129" s="61"/>
      <c r="AF129" s="57">
        <f t="shared" si="1"/>
        <v>30000000</v>
      </c>
      <c r="AG129" s="61">
        <v>1</v>
      </c>
      <c r="AH129" s="56">
        <v>0</v>
      </c>
      <c r="AI129" s="59" t="s">
        <v>25</v>
      </c>
      <c r="AJ129" s="59" t="s">
        <v>2810</v>
      </c>
    </row>
    <row r="130" spans="1:36" x14ac:dyDescent="0.25">
      <c r="A130" s="52">
        <v>127</v>
      </c>
      <c r="B130" s="53" t="s">
        <v>2805</v>
      </c>
      <c r="C130" s="53" t="s">
        <v>2806</v>
      </c>
      <c r="D130" s="53" t="s">
        <v>9</v>
      </c>
      <c r="E130" s="53" t="s">
        <v>10</v>
      </c>
      <c r="F130" s="53" t="s">
        <v>52</v>
      </c>
      <c r="G130" s="55">
        <v>1</v>
      </c>
      <c r="H130" s="55">
        <v>1</v>
      </c>
      <c r="I130" s="54"/>
      <c r="J130" s="54"/>
      <c r="K130" s="54"/>
      <c r="L130" s="54"/>
      <c r="M130" s="54"/>
      <c r="N130" s="54"/>
      <c r="O130" s="55">
        <v>1</v>
      </c>
      <c r="P130" s="54"/>
      <c r="Q130" s="54"/>
      <c r="R130" s="54"/>
      <c r="S130" s="54"/>
      <c r="T130" s="54"/>
      <c r="U130" s="54"/>
      <c r="V130" s="54"/>
      <c r="W130" s="55">
        <v>1</v>
      </c>
      <c r="X130" s="54"/>
      <c r="Y130" s="54"/>
      <c r="Z130" s="54"/>
      <c r="AA130" s="54"/>
      <c r="AB130" s="54"/>
      <c r="AC130" s="56"/>
      <c r="AD130" s="56"/>
      <c r="AE130" s="56"/>
      <c r="AF130" s="57">
        <f t="shared" si="1"/>
        <v>30000000</v>
      </c>
      <c r="AG130" s="61">
        <v>1</v>
      </c>
      <c r="AH130" s="61">
        <v>0</v>
      </c>
      <c r="AI130" s="53" t="s">
        <v>25</v>
      </c>
      <c r="AJ130" s="53" t="s">
        <v>2807</v>
      </c>
    </row>
    <row r="131" spans="1:36" x14ac:dyDescent="0.25">
      <c r="A131" s="58">
        <v>128</v>
      </c>
      <c r="B131" s="59" t="s">
        <v>2802</v>
      </c>
      <c r="C131" s="59" t="s">
        <v>2803</v>
      </c>
      <c r="D131" s="59" t="s">
        <v>9</v>
      </c>
      <c r="E131" s="59" t="s">
        <v>10</v>
      </c>
      <c r="F131" s="59" t="s">
        <v>52</v>
      </c>
      <c r="G131" s="55">
        <v>1</v>
      </c>
      <c r="H131" s="55">
        <v>1</v>
      </c>
      <c r="I131" s="54"/>
      <c r="J131" s="60"/>
      <c r="K131" s="60"/>
      <c r="L131" s="60"/>
      <c r="M131" s="60"/>
      <c r="N131" s="60"/>
      <c r="O131" s="55">
        <v>1</v>
      </c>
      <c r="P131" s="60"/>
      <c r="Q131" s="60"/>
      <c r="R131" s="60"/>
      <c r="S131" s="60"/>
      <c r="T131" s="60"/>
      <c r="U131" s="60"/>
      <c r="V131" s="60"/>
      <c r="W131" s="55">
        <v>1</v>
      </c>
      <c r="X131" s="60"/>
      <c r="Y131" s="60"/>
      <c r="Z131" s="60"/>
      <c r="AA131" s="60"/>
      <c r="AB131" s="60"/>
      <c r="AC131" s="61"/>
      <c r="AD131" s="61"/>
      <c r="AE131" s="61"/>
      <c r="AF131" s="57">
        <f t="shared" si="1"/>
        <v>30000000</v>
      </c>
      <c r="AG131" s="61">
        <v>1</v>
      </c>
      <c r="AH131" s="61">
        <v>0</v>
      </c>
      <c r="AI131" s="59" t="s">
        <v>25</v>
      </c>
      <c r="AJ131" s="59" t="s">
        <v>2804</v>
      </c>
    </row>
    <row r="132" spans="1:36" x14ac:dyDescent="0.25">
      <c r="A132" s="52">
        <v>129</v>
      </c>
      <c r="B132" s="53" t="s">
        <v>2799</v>
      </c>
      <c r="C132" s="53" t="s">
        <v>2800</v>
      </c>
      <c r="D132" s="53" t="s">
        <v>9</v>
      </c>
      <c r="E132" s="53" t="s">
        <v>10</v>
      </c>
      <c r="F132" s="53" t="s">
        <v>52</v>
      </c>
      <c r="G132" s="55">
        <v>1</v>
      </c>
      <c r="H132" s="55">
        <v>1</v>
      </c>
      <c r="I132" s="54"/>
      <c r="J132" s="54"/>
      <c r="K132" s="54"/>
      <c r="L132" s="54"/>
      <c r="M132" s="54"/>
      <c r="N132" s="54"/>
      <c r="O132" s="55">
        <v>1</v>
      </c>
      <c r="P132" s="54"/>
      <c r="Q132" s="54"/>
      <c r="R132" s="54"/>
      <c r="S132" s="54"/>
      <c r="T132" s="54"/>
      <c r="U132" s="54"/>
      <c r="V132" s="54"/>
      <c r="W132" s="55">
        <v>1</v>
      </c>
      <c r="X132" s="54"/>
      <c r="Y132" s="54"/>
      <c r="Z132" s="54"/>
      <c r="AA132" s="54"/>
      <c r="AB132" s="54"/>
      <c r="AC132" s="56"/>
      <c r="AD132" s="56"/>
      <c r="AE132" s="56"/>
      <c r="AF132" s="57">
        <f t="shared" ref="AF132:AF195" si="2">(G132*$G$432)+(H132*$H$432)+(J132*$J$432)+(K132*$K$432)+(L132*$L$432)+(O132*$O$432)+(P132*$P$432)+(U132*$U$432)+(W132*$W$432)+(AB132*$AB$432)+(AC132*$AC$432)+(AD132*$AD$432)+(AE132*$AE$432)</f>
        <v>30000000</v>
      </c>
      <c r="AG132" s="61">
        <v>1</v>
      </c>
      <c r="AH132" s="56">
        <v>0</v>
      </c>
      <c r="AI132" s="53" t="s">
        <v>25</v>
      </c>
      <c r="AJ132" s="53" t="s">
        <v>2801</v>
      </c>
    </row>
    <row r="133" spans="1:36" x14ac:dyDescent="0.25">
      <c r="A133" s="58">
        <v>130</v>
      </c>
      <c r="B133" s="59" t="s">
        <v>2796</v>
      </c>
      <c r="C133" s="59" t="s">
        <v>2797</v>
      </c>
      <c r="D133" s="59" t="s">
        <v>9</v>
      </c>
      <c r="E133" s="59" t="s">
        <v>10</v>
      </c>
      <c r="F133" s="59" t="s">
        <v>52</v>
      </c>
      <c r="G133" s="55">
        <v>1</v>
      </c>
      <c r="H133" s="55">
        <v>1</v>
      </c>
      <c r="I133" s="54"/>
      <c r="J133" s="60"/>
      <c r="K133" s="60"/>
      <c r="L133" s="60"/>
      <c r="M133" s="60"/>
      <c r="N133" s="60"/>
      <c r="O133" s="55">
        <v>1</v>
      </c>
      <c r="P133" s="60"/>
      <c r="Q133" s="60"/>
      <c r="R133" s="60"/>
      <c r="S133" s="60"/>
      <c r="T133" s="60"/>
      <c r="U133" s="60"/>
      <c r="V133" s="60"/>
      <c r="W133" s="55">
        <v>1</v>
      </c>
      <c r="X133" s="60"/>
      <c r="Y133" s="60"/>
      <c r="Z133" s="60"/>
      <c r="AA133" s="60"/>
      <c r="AB133" s="60"/>
      <c r="AC133" s="61"/>
      <c r="AD133" s="61"/>
      <c r="AE133" s="61"/>
      <c r="AF133" s="57">
        <f t="shared" si="2"/>
        <v>30000000</v>
      </c>
      <c r="AG133" s="61">
        <v>1</v>
      </c>
      <c r="AH133" s="61">
        <v>0</v>
      </c>
      <c r="AI133" s="59" t="s">
        <v>25</v>
      </c>
      <c r="AJ133" s="59" t="s">
        <v>2798</v>
      </c>
    </row>
    <row r="134" spans="1:36" x14ac:dyDescent="0.25">
      <c r="A134" s="52">
        <v>131</v>
      </c>
      <c r="B134" s="53" t="s">
        <v>2793</v>
      </c>
      <c r="C134" s="53" t="s">
        <v>2794</v>
      </c>
      <c r="D134" s="53" t="s">
        <v>9</v>
      </c>
      <c r="E134" s="53" t="s">
        <v>10</v>
      </c>
      <c r="F134" s="53" t="s">
        <v>52</v>
      </c>
      <c r="G134" s="55">
        <v>1</v>
      </c>
      <c r="H134" s="55">
        <v>1</v>
      </c>
      <c r="I134" s="54"/>
      <c r="J134" s="54"/>
      <c r="K134" s="54"/>
      <c r="L134" s="54"/>
      <c r="M134" s="54"/>
      <c r="N134" s="54"/>
      <c r="O134" s="55">
        <v>1</v>
      </c>
      <c r="P134" s="54"/>
      <c r="Q134" s="54"/>
      <c r="R134" s="54"/>
      <c r="S134" s="54"/>
      <c r="T134" s="54"/>
      <c r="U134" s="54"/>
      <c r="V134" s="54"/>
      <c r="W134" s="55">
        <v>1</v>
      </c>
      <c r="X134" s="54"/>
      <c r="Y134" s="54"/>
      <c r="Z134" s="54"/>
      <c r="AA134" s="54"/>
      <c r="AB134" s="54"/>
      <c r="AC134" s="56"/>
      <c r="AD134" s="56"/>
      <c r="AE134" s="56"/>
      <c r="AF134" s="57">
        <f t="shared" si="2"/>
        <v>30000000</v>
      </c>
      <c r="AG134" s="61">
        <v>1</v>
      </c>
      <c r="AH134" s="56">
        <v>0</v>
      </c>
      <c r="AI134" s="53" t="s">
        <v>25</v>
      </c>
      <c r="AJ134" s="53" t="s">
        <v>2795</v>
      </c>
    </row>
    <row r="135" spans="1:36" x14ac:dyDescent="0.25">
      <c r="A135" s="58">
        <v>132</v>
      </c>
      <c r="B135" s="59" t="s">
        <v>2790</v>
      </c>
      <c r="C135" s="59" t="s">
        <v>2791</v>
      </c>
      <c r="D135" s="59" t="s">
        <v>9</v>
      </c>
      <c r="E135" s="59" t="s">
        <v>10</v>
      </c>
      <c r="F135" s="59" t="s">
        <v>52</v>
      </c>
      <c r="G135" s="55">
        <v>1</v>
      </c>
      <c r="H135" s="55">
        <v>1</v>
      </c>
      <c r="I135" s="54"/>
      <c r="J135" s="60"/>
      <c r="K135" s="60"/>
      <c r="L135" s="60"/>
      <c r="M135" s="60"/>
      <c r="N135" s="60"/>
      <c r="O135" s="55">
        <v>1</v>
      </c>
      <c r="P135" s="60"/>
      <c r="Q135" s="60"/>
      <c r="R135" s="60"/>
      <c r="S135" s="60"/>
      <c r="T135" s="60"/>
      <c r="U135" s="60"/>
      <c r="V135" s="60"/>
      <c r="W135" s="55">
        <v>1</v>
      </c>
      <c r="X135" s="60"/>
      <c r="Y135" s="60"/>
      <c r="Z135" s="60"/>
      <c r="AA135" s="60"/>
      <c r="AB135" s="60"/>
      <c r="AC135" s="61"/>
      <c r="AD135" s="61"/>
      <c r="AE135" s="61"/>
      <c r="AF135" s="57">
        <f t="shared" si="2"/>
        <v>30000000</v>
      </c>
      <c r="AG135" s="61">
        <v>1</v>
      </c>
      <c r="AH135" s="61">
        <v>0</v>
      </c>
      <c r="AI135" s="59" t="s">
        <v>315</v>
      </c>
      <c r="AJ135" s="59" t="s">
        <v>2792</v>
      </c>
    </row>
    <row r="136" spans="1:36" x14ac:dyDescent="0.25">
      <c r="A136" s="52">
        <v>133</v>
      </c>
      <c r="B136" s="53" t="s">
        <v>2787</v>
      </c>
      <c r="C136" s="53" t="s">
        <v>2788</v>
      </c>
      <c r="D136" s="53" t="s">
        <v>9</v>
      </c>
      <c r="E136" s="53" t="s">
        <v>10</v>
      </c>
      <c r="F136" s="53" t="s">
        <v>52</v>
      </c>
      <c r="G136" s="55">
        <v>1</v>
      </c>
      <c r="H136" s="55">
        <v>1</v>
      </c>
      <c r="I136" s="54"/>
      <c r="J136" s="54"/>
      <c r="K136" s="54"/>
      <c r="L136" s="54"/>
      <c r="M136" s="54"/>
      <c r="N136" s="54"/>
      <c r="O136" s="55">
        <v>1</v>
      </c>
      <c r="P136" s="54"/>
      <c r="Q136" s="54"/>
      <c r="R136" s="54"/>
      <c r="S136" s="54"/>
      <c r="T136" s="54"/>
      <c r="U136" s="54"/>
      <c r="V136" s="54"/>
      <c r="W136" s="55">
        <v>1</v>
      </c>
      <c r="X136" s="54"/>
      <c r="Y136" s="54"/>
      <c r="Z136" s="54"/>
      <c r="AA136" s="54"/>
      <c r="AB136" s="54"/>
      <c r="AC136" s="56"/>
      <c r="AD136" s="56"/>
      <c r="AE136" s="56"/>
      <c r="AF136" s="57">
        <f t="shared" si="2"/>
        <v>30000000</v>
      </c>
      <c r="AG136" s="61">
        <v>1</v>
      </c>
      <c r="AH136" s="56">
        <v>0</v>
      </c>
      <c r="AI136" s="53" t="s">
        <v>315</v>
      </c>
      <c r="AJ136" s="53" t="s">
        <v>2789</v>
      </c>
    </row>
    <row r="137" spans="1:36" x14ac:dyDescent="0.25">
      <c r="A137" s="58">
        <v>134</v>
      </c>
      <c r="B137" s="59" t="s">
        <v>2784</v>
      </c>
      <c r="C137" s="59" t="s">
        <v>2785</v>
      </c>
      <c r="D137" s="59" t="s">
        <v>9</v>
      </c>
      <c r="E137" s="59" t="s">
        <v>10</v>
      </c>
      <c r="F137" s="59" t="s">
        <v>52</v>
      </c>
      <c r="G137" s="55">
        <v>1</v>
      </c>
      <c r="H137" s="55">
        <v>1</v>
      </c>
      <c r="I137" s="54"/>
      <c r="J137" s="60"/>
      <c r="K137" s="60"/>
      <c r="L137" s="60"/>
      <c r="M137" s="60"/>
      <c r="N137" s="60"/>
      <c r="O137" s="55">
        <v>1</v>
      </c>
      <c r="P137" s="60"/>
      <c r="Q137" s="60"/>
      <c r="R137" s="60"/>
      <c r="S137" s="60"/>
      <c r="T137" s="60"/>
      <c r="U137" s="60"/>
      <c r="V137" s="60"/>
      <c r="W137" s="55">
        <v>1</v>
      </c>
      <c r="X137" s="60"/>
      <c r="Y137" s="60"/>
      <c r="Z137" s="60"/>
      <c r="AA137" s="60"/>
      <c r="AB137" s="60"/>
      <c r="AC137" s="61"/>
      <c r="AD137" s="61"/>
      <c r="AE137" s="61"/>
      <c r="AF137" s="57">
        <f t="shared" si="2"/>
        <v>30000000</v>
      </c>
      <c r="AG137" s="61">
        <v>1</v>
      </c>
      <c r="AH137" s="61">
        <v>0</v>
      </c>
      <c r="AI137" s="59" t="s">
        <v>25</v>
      </c>
      <c r="AJ137" s="59" t="s">
        <v>2786</v>
      </c>
    </row>
    <row r="138" spans="1:36" x14ac:dyDescent="0.25">
      <c r="A138" s="52">
        <v>135</v>
      </c>
      <c r="B138" s="53" t="s">
        <v>2781</v>
      </c>
      <c r="C138" s="53" t="s">
        <v>2782</v>
      </c>
      <c r="D138" s="53" t="s">
        <v>9</v>
      </c>
      <c r="E138" s="53" t="s">
        <v>10</v>
      </c>
      <c r="F138" s="53" t="s">
        <v>52</v>
      </c>
      <c r="G138" s="55">
        <v>1</v>
      </c>
      <c r="H138" s="55">
        <v>1</v>
      </c>
      <c r="I138" s="54"/>
      <c r="J138" s="54"/>
      <c r="K138" s="54"/>
      <c r="L138" s="54"/>
      <c r="M138" s="54"/>
      <c r="N138" s="54"/>
      <c r="O138" s="55">
        <v>1</v>
      </c>
      <c r="P138" s="54"/>
      <c r="Q138" s="54"/>
      <c r="R138" s="54"/>
      <c r="S138" s="54"/>
      <c r="T138" s="54"/>
      <c r="U138" s="54"/>
      <c r="V138" s="54"/>
      <c r="W138" s="55">
        <v>1</v>
      </c>
      <c r="X138" s="54"/>
      <c r="Y138" s="54"/>
      <c r="Z138" s="54"/>
      <c r="AA138" s="54"/>
      <c r="AB138" s="54"/>
      <c r="AC138" s="56"/>
      <c r="AD138" s="56"/>
      <c r="AE138" s="56"/>
      <c r="AF138" s="57">
        <f t="shared" si="2"/>
        <v>30000000</v>
      </c>
      <c r="AG138" s="61">
        <v>1</v>
      </c>
      <c r="AH138" s="56">
        <v>0</v>
      </c>
      <c r="AI138" s="53" t="s">
        <v>315</v>
      </c>
      <c r="AJ138" s="53" t="s">
        <v>2783</v>
      </c>
    </row>
    <row r="139" spans="1:36" x14ac:dyDescent="0.25">
      <c r="A139" s="58">
        <v>136</v>
      </c>
      <c r="B139" s="59" t="s">
        <v>2778</v>
      </c>
      <c r="C139" s="59" t="s">
        <v>2779</v>
      </c>
      <c r="D139" s="59" t="s">
        <v>9</v>
      </c>
      <c r="E139" s="59" t="s">
        <v>10</v>
      </c>
      <c r="F139" s="59" t="s">
        <v>52</v>
      </c>
      <c r="G139" s="55">
        <v>1</v>
      </c>
      <c r="H139" s="55">
        <v>1</v>
      </c>
      <c r="I139" s="54"/>
      <c r="J139" s="60"/>
      <c r="K139" s="60"/>
      <c r="L139" s="60"/>
      <c r="M139" s="60"/>
      <c r="N139" s="60"/>
      <c r="O139" s="55">
        <v>1</v>
      </c>
      <c r="P139" s="60"/>
      <c r="Q139" s="60"/>
      <c r="R139" s="60"/>
      <c r="S139" s="60"/>
      <c r="T139" s="60"/>
      <c r="U139" s="60"/>
      <c r="V139" s="60"/>
      <c r="W139" s="55">
        <v>1</v>
      </c>
      <c r="X139" s="60"/>
      <c r="Y139" s="60"/>
      <c r="Z139" s="60"/>
      <c r="AA139" s="60"/>
      <c r="AB139" s="60"/>
      <c r="AC139" s="61"/>
      <c r="AD139" s="61"/>
      <c r="AE139" s="61"/>
      <c r="AF139" s="57">
        <f t="shared" si="2"/>
        <v>30000000</v>
      </c>
      <c r="AG139" s="61">
        <v>1</v>
      </c>
      <c r="AH139" s="61">
        <v>0</v>
      </c>
      <c r="AI139" s="59" t="s">
        <v>315</v>
      </c>
      <c r="AJ139" s="59" t="s">
        <v>2780</v>
      </c>
    </row>
    <row r="140" spans="1:36" x14ac:dyDescent="0.25">
      <c r="A140" s="52">
        <v>137</v>
      </c>
      <c r="B140" s="53" t="s">
        <v>391</v>
      </c>
      <c r="C140" s="53" t="s">
        <v>392</v>
      </c>
      <c r="D140" s="53" t="s">
        <v>9</v>
      </c>
      <c r="E140" s="53" t="s">
        <v>47</v>
      </c>
      <c r="F140" s="53" t="s">
        <v>52</v>
      </c>
      <c r="G140" s="54">
        <v>1</v>
      </c>
      <c r="H140" s="55">
        <v>1</v>
      </c>
      <c r="I140" s="54">
        <v>10600</v>
      </c>
      <c r="J140" s="54"/>
      <c r="K140" s="55">
        <v>1</v>
      </c>
      <c r="L140" s="54"/>
      <c r="M140" s="54"/>
      <c r="N140" s="54"/>
      <c r="O140" s="54"/>
      <c r="P140" s="54">
        <v>1</v>
      </c>
      <c r="Q140" s="54"/>
      <c r="R140" s="54"/>
      <c r="S140" s="54"/>
      <c r="T140" s="54"/>
      <c r="U140" s="54"/>
      <c r="V140" s="54"/>
      <c r="W140" s="60">
        <v>1</v>
      </c>
      <c r="X140" s="60"/>
      <c r="Y140" s="60"/>
      <c r="Z140" s="60"/>
      <c r="AA140" s="60"/>
      <c r="AB140" s="54"/>
      <c r="AC140" s="56"/>
      <c r="AD140" s="56"/>
      <c r="AE140" s="56"/>
      <c r="AF140" s="57">
        <f t="shared" si="2"/>
        <v>30000000</v>
      </c>
      <c r="AG140" s="61">
        <v>0</v>
      </c>
      <c r="AH140" s="61">
        <v>0</v>
      </c>
      <c r="AI140" s="53" t="s">
        <v>25</v>
      </c>
      <c r="AJ140" s="53" t="s">
        <v>393</v>
      </c>
    </row>
    <row r="141" spans="1:36" x14ac:dyDescent="0.25">
      <c r="A141" s="58">
        <v>138</v>
      </c>
      <c r="B141" s="59" t="s">
        <v>2775</v>
      </c>
      <c r="C141" s="59" t="s">
        <v>2776</v>
      </c>
      <c r="D141" s="59" t="s">
        <v>9</v>
      </c>
      <c r="E141" s="59" t="s">
        <v>10</v>
      </c>
      <c r="F141" s="59" t="s">
        <v>52</v>
      </c>
      <c r="G141" s="55">
        <v>1</v>
      </c>
      <c r="H141" s="55">
        <v>1</v>
      </c>
      <c r="I141" s="54"/>
      <c r="J141" s="60"/>
      <c r="K141" s="60"/>
      <c r="L141" s="60"/>
      <c r="M141" s="60"/>
      <c r="N141" s="60"/>
      <c r="O141" s="55">
        <v>1</v>
      </c>
      <c r="P141" s="60"/>
      <c r="Q141" s="60"/>
      <c r="R141" s="60"/>
      <c r="S141" s="60"/>
      <c r="T141" s="60"/>
      <c r="U141" s="60"/>
      <c r="V141" s="60"/>
      <c r="W141" s="55">
        <v>1</v>
      </c>
      <c r="X141" s="60"/>
      <c r="Y141" s="60"/>
      <c r="Z141" s="60"/>
      <c r="AA141" s="60"/>
      <c r="AB141" s="60"/>
      <c r="AC141" s="61"/>
      <c r="AD141" s="61"/>
      <c r="AE141" s="61"/>
      <c r="AF141" s="57">
        <f t="shared" si="2"/>
        <v>30000000</v>
      </c>
      <c r="AG141" s="61">
        <v>1</v>
      </c>
      <c r="AH141" s="56">
        <v>0</v>
      </c>
      <c r="AI141" s="59" t="s">
        <v>315</v>
      </c>
      <c r="AJ141" s="59" t="s">
        <v>2777</v>
      </c>
    </row>
    <row r="142" spans="1:36" x14ac:dyDescent="0.25">
      <c r="A142" s="52">
        <v>139</v>
      </c>
      <c r="B142" s="53" t="s">
        <v>397</v>
      </c>
      <c r="C142" s="53" t="s">
        <v>398</v>
      </c>
      <c r="D142" s="53" t="s">
        <v>9</v>
      </c>
      <c r="E142" s="53" t="s">
        <v>10</v>
      </c>
      <c r="F142" s="53" t="s">
        <v>52</v>
      </c>
      <c r="G142" s="55">
        <v>1</v>
      </c>
      <c r="H142" s="55">
        <v>1</v>
      </c>
      <c r="I142" s="54"/>
      <c r="J142" s="54"/>
      <c r="K142" s="54"/>
      <c r="L142" s="54"/>
      <c r="M142" s="54"/>
      <c r="N142" s="54"/>
      <c r="O142" s="60">
        <v>1</v>
      </c>
      <c r="P142" s="54"/>
      <c r="Q142" s="54"/>
      <c r="R142" s="54"/>
      <c r="S142" s="54"/>
      <c r="T142" s="54"/>
      <c r="U142" s="60">
        <v>2</v>
      </c>
      <c r="V142" s="60"/>
      <c r="W142" s="54"/>
      <c r="X142" s="54"/>
      <c r="Y142" s="54"/>
      <c r="Z142" s="54"/>
      <c r="AA142" s="54"/>
      <c r="AB142" s="54"/>
      <c r="AC142" s="56"/>
      <c r="AD142" s="56"/>
      <c r="AE142" s="56"/>
      <c r="AF142" s="57">
        <f t="shared" si="2"/>
        <v>30000000</v>
      </c>
      <c r="AG142" s="61">
        <v>1</v>
      </c>
      <c r="AH142" s="61">
        <v>0</v>
      </c>
      <c r="AI142" s="53" t="s">
        <v>25</v>
      </c>
      <c r="AJ142" s="53" t="s">
        <v>399</v>
      </c>
    </row>
    <row r="143" spans="1:36" x14ac:dyDescent="0.25">
      <c r="A143" s="58">
        <v>140</v>
      </c>
      <c r="B143" s="59" t="s">
        <v>2772</v>
      </c>
      <c r="C143" s="59" t="s">
        <v>2773</v>
      </c>
      <c r="D143" s="59" t="s">
        <v>9</v>
      </c>
      <c r="E143" s="59" t="s">
        <v>10</v>
      </c>
      <c r="F143" s="59" t="s">
        <v>52</v>
      </c>
      <c r="G143" s="55">
        <v>1</v>
      </c>
      <c r="H143" s="55">
        <v>1</v>
      </c>
      <c r="I143" s="54"/>
      <c r="J143" s="60"/>
      <c r="K143" s="60"/>
      <c r="L143" s="60"/>
      <c r="M143" s="60"/>
      <c r="N143" s="60"/>
      <c r="O143" s="55">
        <v>1</v>
      </c>
      <c r="P143" s="60"/>
      <c r="Q143" s="60"/>
      <c r="R143" s="60"/>
      <c r="S143" s="60"/>
      <c r="T143" s="60"/>
      <c r="U143" s="60"/>
      <c r="V143" s="60"/>
      <c r="W143" s="55">
        <v>1</v>
      </c>
      <c r="X143" s="60"/>
      <c r="Y143" s="60"/>
      <c r="Z143" s="60"/>
      <c r="AA143" s="60"/>
      <c r="AB143" s="60"/>
      <c r="AC143" s="61"/>
      <c r="AD143" s="61"/>
      <c r="AE143" s="61"/>
      <c r="AF143" s="57">
        <f t="shared" si="2"/>
        <v>30000000</v>
      </c>
      <c r="AG143" s="61">
        <v>1</v>
      </c>
      <c r="AH143" s="56">
        <v>0</v>
      </c>
      <c r="AI143" s="59" t="s">
        <v>315</v>
      </c>
      <c r="AJ143" s="59" t="s">
        <v>2774</v>
      </c>
    </row>
    <row r="144" spans="1:36" x14ac:dyDescent="0.25">
      <c r="A144" s="52">
        <v>141</v>
      </c>
      <c r="B144" s="53" t="s">
        <v>2769</v>
      </c>
      <c r="C144" s="53" t="s">
        <v>2770</v>
      </c>
      <c r="D144" s="53" t="s">
        <v>9</v>
      </c>
      <c r="E144" s="53" t="s">
        <v>10</v>
      </c>
      <c r="F144" s="53" t="s">
        <v>52</v>
      </c>
      <c r="G144" s="55">
        <v>1</v>
      </c>
      <c r="H144" s="55">
        <v>1</v>
      </c>
      <c r="I144" s="54"/>
      <c r="J144" s="54"/>
      <c r="K144" s="54"/>
      <c r="L144" s="54"/>
      <c r="M144" s="54"/>
      <c r="N144" s="54"/>
      <c r="O144" s="55">
        <v>1</v>
      </c>
      <c r="P144" s="54"/>
      <c r="Q144" s="54"/>
      <c r="R144" s="54"/>
      <c r="S144" s="54"/>
      <c r="T144" s="54"/>
      <c r="U144" s="54"/>
      <c r="V144" s="54"/>
      <c r="W144" s="55">
        <v>1</v>
      </c>
      <c r="X144" s="54"/>
      <c r="Y144" s="54"/>
      <c r="Z144" s="54"/>
      <c r="AA144" s="54"/>
      <c r="AB144" s="54"/>
      <c r="AC144" s="56"/>
      <c r="AD144" s="56"/>
      <c r="AE144" s="56"/>
      <c r="AF144" s="57">
        <f t="shared" si="2"/>
        <v>30000000</v>
      </c>
      <c r="AG144" s="61">
        <v>1</v>
      </c>
      <c r="AH144" s="61">
        <v>0</v>
      </c>
      <c r="AI144" s="53" t="s">
        <v>315</v>
      </c>
      <c r="AJ144" s="53" t="s">
        <v>2771</v>
      </c>
    </row>
    <row r="145" spans="1:36" x14ac:dyDescent="0.25">
      <c r="A145" s="58">
        <v>142</v>
      </c>
      <c r="B145" s="59" t="s">
        <v>2766</v>
      </c>
      <c r="C145" s="59" t="s">
        <v>2767</v>
      </c>
      <c r="D145" s="59" t="s">
        <v>9</v>
      </c>
      <c r="E145" s="59" t="s">
        <v>10</v>
      </c>
      <c r="F145" s="59" t="s">
        <v>52</v>
      </c>
      <c r="G145" s="55">
        <v>1</v>
      </c>
      <c r="H145" s="55">
        <v>1</v>
      </c>
      <c r="I145" s="54"/>
      <c r="J145" s="60"/>
      <c r="K145" s="60"/>
      <c r="L145" s="60"/>
      <c r="M145" s="60"/>
      <c r="N145" s="60"/>
      <c r="O145" s="55">
        <v>1</v>
      </c>
      <c r="P145" s="60"/>
      <c r="Q145" s="60"/>
      <c r="R145" s="60"/>
      <c r="S145" s="60"/>
      <c r="T145" s="60"/>
      <c r="U145" s="60"/>
      <c r="V145" s="60"/>
      <c r="W145" s="55">
        <v>1</v>
      </c>
      <c r="X145" s="60"/>
      <c r="Y145" s="60"/>
      <c r="Z145" s="60"/>
      <c r="AA145" s="60"/>
      <c r="AB145" s="60"/>
      <c r="AC145" s="61"/>
      <c r="AD145" s="61"/>
      <c r="AE145" s="61"/>
      <c r="AF145" s="57">
        <f t="shared" si="2"/>
        <v>30000000</v>
      </c>
      <c r="AG145" s="61">
        <v>1</v>
      </c>
      <c r="AH145" s="56">
        <v>0</v>
      </c>
      <c r="AI145" s="59" t="s">
        <v>315</v>
      </c>
      <c r="AJ145" s="59" t="s">
        <v>2768</v>
      </c>
    </row>
    <row r="146" spans="1:36" x14ac:dyDescent="0.25">
      <c r="A146" s="52">
        <v>143</v>
      </c>
      <c r="B146" s="53" t="s">
        <v>2763</v>
      </c>
      <c r="C146" s="53" t="s">
        <v>2764</v>
      </c>
      <c r="D146" s="53" t="s">
        <v>9</v>
      </c>
      <c r="E146" s="53" t="s">
        <v>10</v>
      </c>
      <c r="F146" s="53" t="s">
        <v>52</v>
      </c>
      <c r="G146" s="55">
        <v>1</v>
      </c>
      <c r="H146" s="55">
        <v>1</v>
      </c>
      <c r="I146" s="54"/>
      <c r="J146" s="54"/>
      <c r="K146" s="54"/>
      <c r="L146" s="54"/>
      <c r="M146" s="54"/>
      <c r="N146" s="54"/>
      <c r="O146" s="55">
        <v>1</v>
      </c>
      <c r="P146" s="54"/>
      <c r="Q146" s="54"/>
      <c r="R146" s="54"/>
      <c r="S146" s="54"/>
      <c r="T146" s="54"/>
      <c r="U146" s="54"/>
      <c r="V146" s="54"/>
      <c r="W146" s="55">
        <v>1</v>
      </c>
      <c r="X146" s="54"/>
      <c r="Y146" s="54"/>
      <c r="Z146" s="54"/>
      <c r="AA146" s="54"/>
      <c r="AB146" s="54"/>
      <c r="AC146" s="56"/>
      <c r="AD146" s="56"/>
      <c r="AE146" s="56"/>
      <c r="AF146" s="57">
        <f t="shared" si="2"/>
        <v>30000000</v>
      </c>
      <c r="AG146" s="61">
        <v>1</v>
      </c>
      <c r="AH146" s="61">
        <v>0</v>
      </c>
      <c r="AI146" s="53" t="s">
        <v>315</v>
      </c>
      <c r="AJ146" s="53" t="s">
        <v>2765</v>
      </c>
    </row>
    <row r="147" spans="1:36" x14ac:dyDescent="0.25">
      <c r="A147" s="58">
        <v>144</v>
      </c>
      <c r="B147" s="59" t="s">
        <v>2760</v>
      </c>
      <c r="C147" s="59" t="s">
        <v>2761</v>
      </c>
      <c r="D147" s="59" t="s">
        <v>9</v>
      </c>
      <c r="E147" s="59" t="s">
        <v>10</v>
      </c>
      <c r="F147" s="59" t="s">
        <v>52</v>
      </c>
      <c r="G147" s="55">
        <v>1</v>
      </c>
      <c r="H147" s="55">
        <v>1</v>
      </c>
      <c r="I147" s="54"/>
      <c r="J147" s="60"/>
      <c r="K147" s="60"/>
      <c r="L147" s="60"/>
      <c r="M147" s="60"/>
      <c r="N147" s="60"/>
      <c r="O147" s="55">
        <v>1</v>
      </c>
      <c r="P147" s="60"/>
      <c r="Q147" s="60"/>
      <c r="R147" s="60"/>
      <c r="S147" s="60"/>
      <c r="T147" s="60"/>
      <c r="U147" s="60"/>
      <c r="V147" s="60"/>
      <c r="W147" s="55">
        <v>1</v>
      </c>
      <c r="X147" s="60"/>
      <c r="Y147" s="60"/>
      <c r="Z147" s="60"/>
      <c r="AA147" s="60"/>
      <c r="AB147" s="60"/>
      <c r="AC147" s="61"/>
      <c r="AD147" s="61"/>
      <c r="AE147" s="61"/>
      <c r="AF147" s="57">
        <f t="shared" si="2"/>
        <v>30000000</v>
      </c>
      <c r="AG147" s="61">
        <v>1</v>
      </c>
      <c r="AH147" s="56">
        <v>0</v>
      </c>
      <c r="AI147" s="59" t="s">
        <v>315</v>
      </c>
      <c r="AJ147" s="59" t="s">
        <v>2762</v>
      </c>
    </row>
    <row r="148" spans="1:36" x14ac:dyDescent="0.25">
      <c r="A148" s="52">
        <v>145</v>
      </c>
      <c r="B148" s="53" t="s">
        <v>2757</v>
      </c>
      <c r="C148" s="53" t="s">
        <v>2758</v>
      </c>
      <c r="D148" s="53" t="s">
        <v>9</v>
      </c>
      <c r="E148" s="53" t="s">
        <v>10</v>
      </c>
      <c r="F148" s="53" t="s">
        <v>52</v>
      </c>
      <c r="G148" s="55">
        <v>1</v>
      </c>
      <c r="H148" s="55">
        <v>1</v>
      </c>
      <c r="I148" s="54"/>
      <c r="J148" s="54"/>
      <c r="K148" s="54"/>
      <c r="L148" s="54"/>
      <c r="M148" s="54"/>
      <c r="N148" s="54"/>
      <c r="O148" s="55">
        <v>1</v>
      </c>
      <c r="P148" s="54"/>
      <c r="Q148" s="54"/>
      <c r="R148" s="54"/>
      <c r="S148" s="54"/>
      <c r="T148" s="54"/>
      <c r="U148" s="54"/>
      <c r="V148" s="54"/>
      <c r="W148" s="55">
        <v>1</v>
      </c>
      <c r="X148" s="54"/>
      <c r="Y148" s="54"/>
      <c r="Z148" s="54"/>
      <c r="AA148" s="54"/>
      <c r="AB148" s="54"/>
      <c r="AC148" s="56"/>
      <c r="AD148" s="56"/>
      <c r="AE148" s="56"/>
      <c r="AF148" s="57">
        <f t="shared" si="2"/>
        <v>30000000</v>
      </c>
      <c r="AG148" s="61">
        <v>1</v>
      </c>
      <c r="AH148" s="61">
        <v>0</v>
      </c>
      <c r="AI148" s="53" t="s">
        <v>315</v>
      </c>
      <c r="AJ148" s="53" t="s">
        <v>2759</v>
      </c>
    </row>
    <row r="149" spans="1:36" x14ac:dyDescent="0.25">
      <c r="A149" s="58">
        <v>146</v>
      </c>
      <c r="B149" s="59" t="s">
        <v>2754</v>
      </c>
      <c r="C149" s="59" t="s">
        <v>2755</v>
      </c>
      <c r="D149" s="59" t="s">
        <v>9</v>
      </c>
      <c r="E149" s="59" t="s">
        <v>10</v>
      </c>
      <c r="F149" s="59" t="s">
        <v>52</v>
      </c>
      <c r="G149" s="55">
        <v>1</v>
      </c>
      <c r="H149" s="55">
        <v>1</v>
      </c>
      <c r="I149" s="54"/>
      <c r="J149" s="60"/>
      <c r="K149" s="60"/>
      <c r="L149" s="60"/>
      <c r="M149" s="60"/>
      <c r="N149" s="60"/>
      <c r="O149" s="55">
        <v>1</v>
      </c>
      <c r="P149" s="60"/>
      <c r="Q149" s="60"/>
      <c r="R149" s="60"/>
      <c r="S149" s="60"/>
      <c r="T149" s="60"/>
      <c r="U149" s="60"/>
      <c r="V149" s="60"/>
      <c r="W149" s="55">
        <v>1</v>
      </c>
      <c r="X149" s="60"/>
      <c r="Y149" s="60"/>
      <c r="Z149" s="60"/>
      <c r="AA149" s="60"/>
      <c r="AB149" s="60"/>
      <c r="AC149" s="61"/>
      <c r="AD149" s="61"/>
      <c r="AE149" s="61"/>
      <c r="AF149" s="57">
        <f t="shared" si="2"/>
        <v>30000000</v>
      </c>
      <c r="AG149" s="61">
        <v>1</v>
      </c>
      <c r="AH149" s="61">
        <v>0</v>
      </c>
      <c r="AI149" s="59" t="s">
        <v>12</v>
      </c>
      <c r="AJ149" s="59" t="s">
        <v>2756</v>
      </c>
    </row>
    <row r="150" spans="1:36" x14ac:dyDescent="0.25">
      <c r="A150" s="52">
        <v>147</v>
      </c>
      <c r="B150" s="53" t="s">
        <v>2751</v>
      </c>
      <c r="C150" s="53" t="s">
        <v>2752</v>
      </c>
      <c r="D150" s="53" t="s">
        <v>9</v>
      </c>
      <c r="E150" s="53" t="s">
        <v>10</v>
      </c>
      <c r="F150" s="53" t="s">
        <v>52</v>
      </c>
      <c r="G150" s="55">
        <v>1</v>
      </c>
      <c r="H150" s="55">
        <v>1</v>
      </c>
      <c r="I150" s="54"/>
      <c r="J150" s="54"/>
      <c r="K150" s="54"/>
      <c r="L150" s="54"/>
      <c r="M150" s="54"/>
      <c r="N150" s="54"/>
      <c r="O150" s="55">
        <v>1</v>
      </c>
      <c r="P150" s="54"/>
      <c r="Q150" s="54"/>
      <c r="R150" s="54"/>
      <c r="S150" s="54"/>
      <c r="T150" s="54"/>
      <c r="U150" s="54"/>
      <c r="V150" s="54"/>
      <c r="W150" s="55">
        <v>1</v>
      </c>
      <c r="X150" s="54"/>
      <c r="Y150" s="54"/>
      <c r="Z150" s="54"/>
      <c r="AA150" s="54"/>
      <c r="AB150" s="54"/>
      <c r="AC150" s="56"/>
      <c r="AD150" s="56"/>
      <c r="AE150" s="56"/>
      <c r="AF150" s="57">
        <f t="shared" si="2"/>
        <v>30000000</v>
      </c>
      <c r="AG150" s="61">
        <v>1</v>
      </c>
      <c r="AH150" s="56">
        <v>0</v>
      </c>
      <c r="AI150" s="53" t="s">
        <v>12</v>
      </c>
      <c r="AJ150" s="53" t="s">
        <v>2753</v>
      </c>
    </row>
    <row r="151" spans="1:36" x14ac:dyDescent="0.25">
      <c r="A151" s="58">
        <v>148</v>
      </c>
      <c r="B151" s="59" t="s">
        <v>2748</v>
      </c>
      <c r="C151" s="59" t="s">
        <v>2749</v>
      </c>
      <c r="D151" s="59" t="s">
        <v>9</v>
      </c>
      <c r="E151" s="59" t="s">
        <v>10</v>
      </c>
      <c r="F151" s="59" t="s">
        <v>52</v>
      </c>
      <c r="G151" s="55">
        <v>1</v>
      </c>
      <c r="H151" s="55">
        <v>1</v>
      </c>
      <c r="I151" s="54"/>
      <c r="J151" s="60"/>
      <c r="K151" s="60"/>
      <c r="L151" s="60"/>
      <c r="M151" s="60"/>
      <c r="N151" s="60"/>
      <c r="O151" s="55">
        <v>1</v>
      </c>
      <c r="P151" s="60"/>
      <c r="Q151" s="60"/>
      <c r="R151" s="60"/>
      <c r="S151" s="60"/>
      <c r="T151" s="60"/>
      <c r="U151" s="60"/>
      <c r="V151" s="60"/>
      <c r="W151" s="55">
        <v>1</v>
      </c>
      <c r="X151" s="60"/>
      <c r="Y151" s="60"/>
      <c r="Z151" s="60"/>
      <c r="AA151" s="60"/>
      <c r="AB151" s="60"/>
      <c r="AC151" s="61"/>
      <c r="AD151" s="61"/>
      <c r="AE151" s="61"/>
      <c r="AF151" s="57">
        <f t="shared" si="2"/>
        <v>30000000</v>
      </c>
      <c r="AG151" s="61">
        <v>1</v>
      </c>
      <c r="AH151" s="61">
        <v>0</v>
      </c>
      <c r="AI151" s="59" t="s">
        <v>12</v>
      </c>
      <c r="AJ151" s="59" t="s">
        <v>2750</v>
      </c>
    </row>
    <row r="152" spans="1:36" x14ac:dyDescent="0.25">
      <c r="A152" s="52">
        <v>149</v>
      </c>
      <c r="B152" s="53" t="s">
        <v>2745</v>
      </c>
      <c r="C152" s="53" t="s">
        <v>2746</v>
      </c>
      <c r="D152" s="53" t="s">
        <v>9</v>
      </c>
      <c r="E152" s="53" t="s">
        <v>10</v>
      </c>
      <c r="F152" s="53" t="s">
        <v>52</v>
      </c>
      <c r="G152" s="55">
        <v>1</v>
      </c>
      <c r="H152" s="55">
        <v>1</v>
      </c>
      <c r="I152" s="54"/>
      <c r="J152" s="54"/>
      <c r="K152" s="54"/>
      <c r="L152" s="54"/>
      <c r="M152" s="54"/>
      <c r="N152" s="54"/>
      <c r="O152" s="55">
        <v>1</v>
      </c>
      <c r="P152" s="54"/>
      <c r="Q152" s="54"/>
      <c r="R152" s="54"/>
      <c r="S152" s="54"/>
      <c r="T152" s="54"/>
      <c r="U152" s="54"/>
      <c r="V152" s="54"/>
      <c r="W152" s="55">
        <v>1</v>
      </c>
      <c r="X152" s="54"/>
      <c r="Y152" s="54"/>
      <c r="Z152" s="54"/>
      <c r="AA152" s="54"/>
      <c r="AB152" s="54"/>
      <c r="AC152" s="56"/>
      <c r="AD152" s="56"/>
      <c r="AE152" s="56"/>
      <c r="AF152" s="57">
        <f t="shared" si="2"/>
        <v>30000000</v>
      </c>
      <c r="AG152" s="61">
        <v>1</v>
      </c>
      <c r="AH152" s="56">
        <v>0</v>
      </c>
      <c r="AI152" s="53" t="s">
        <v>12</v>
      </c>
      <c r="AJ152" s="53" t="s">
        <v>2747</v>
      </c>
    </row>
    <row r="153" spans="1:36" x14ac:dyDescent="0.25">
      <c r="A153" s="58">
        <v>150</v>
      </c>
      <c r="B153" s="59" t="s">
        <v>2742</v>
      </c>
      <c r="C153" s="59" t="s">
        <v>2743</v>
      </c>
      <c r="D153" s="59" t="s">
        <v>9</v>
      </c>
      <c r="E153" s="59" t="s">
        <v>10</v>
      </c>
      <c r="F153" s="59" t="s">
        <v>52</v>
      </c>
      <c r="G153" s="55">
        <v>1</v>
      </c>
      <c r="H153" s="55">
        <v>1</v>
      </c>
      <c r="I153" s="54"/>
      <c r="J153" s="60"/>
      <c r="K153" s="60"/>
      <c r="L153" s="60"/>
      <c r="M153" s="60"/>
      <c r="N153" s="60"/>
      <c r="O153" s="55">
        <v>1</v>
      </c>
      <c r="P153" s="60"/>
      <c r="Q153" s="60"/>
      <c r="R153" s="60"/>
      <c r="S153" s="60"/>
      <c r="T153" s="60"/>
      <c r="U153" s="60"/>
      <c r="V153" s="60"/>
      <c r="W153" s="55">
        <v>1</v>
      </c>
      <c r="X153" s="60"/>
      <c r="Y153" s="60"/>
      <c r="Z153" s="60"/>
      <c r="AA153" s="60"/>
      <c r="AB153" s="60"/>
      <c r="AC153" s="61"/>
      <c r="AD153" s="61"/>
      <c r="AE153" s="61"/>
      <c r="AF153" s="57">
        <f t="shared" si="2"/>
        <v>30000000</v>
      </c>
      <c r="AG153" s="61">
        <v>1</v>
      </c>
      <c r="AH153" s="61">
        <v>0</v>
      </c>
      <c r="AI153" s="59" t="s">
        <v>25</v>
      </c>
      <c r="AJ153" s="59" t="s">
        <v>2744</v>
      </c>
    </row>
    <row r="154" spans="1:36" x14ac:dyDescent="0.25">
      <c r="A154" s="52">
        <v>151</v>
      </c>
      <c r="B154" s="53" t="s">
        <v>2739</v>
      </c>
      <c r="C154" s="53" t="s">
        <v>2740</v>
      </c>
      <c r="D154" s="53" t="s">
        <v>9</v>
      </c>
      <c r="E154" s="53" t="s">
        <v>10</v>
      </c>
      <c r="F154" s="53" t="s">
        <v>52</v>
      </c>
      <c r="G154" s="55">
        <v>1</v>
      </c>
      <c r="H154" s="55">
        <v>1</v>
      </c>
      <c r="I154" s="54"/>
      <c r="J154" s="54"/>
      <c r="K154" s="54"/>
      <c r="L154" s="54"/>
      <c r="M154" s="54"/>
      <c r="N154" s="54"/>
      <c r="O154" s="55">
        <v>1</v>
      </c>
      <c r="P154" s="54"/>
      <c r="Q154" s="54"/>
      <c r="R154" s="54"/>
      <c r="S154" s="54"/>
      <c r="T154" s="54"/>
      <c r="U154" s="54"/>
      <c r="V154" s="54"/>
      <c r="W154" s="55">
        <v>1</v>
      </c>
      <c r="X154" s="54"/>
      <c r="Y154" s="54"/>
      <c r="Z154" s="54"/>
      <c r="AA154" s="54"/>
      <c r="AB154" s="54"/>
      <c r="AC154" s="56"/>
      <c r="AD154" s="56"/>
      <c r="AE154" s="56"/>
      <c r="AF154" s="57">
        <f t="shared" si="2"/>
        <v>30000000</v>
      </c>
      <c r="AG154" s="61">
        <v>1</v>
      </c>
      <c r="AH154" s="56">
        <v>0</v>
      </c>
      <c r="AI154" s="53" t="s">
        <v>25</v>
      </c>
      <c r="AJ154" s="53" t="s">
        <v>2741</v>
      </c>
    </row>
    <row r="155" spans="1:36" x14ac:dyDescent="0.25">
      <c r="A155" s="58">
        <v>152</v>
      </c>
      <c r="B155" s="59" t="s">
        <v>2736</v>
      </c>
      <c r="C155" s="59" t="s">
        <v>2737</v>
      </c>
      <c r="D155" s="59" t="s">
        <v>9</v>
      </c>
      <c r="E155" s="59" t="s">
        <v>10</v>
      </c>
      <c r="F155" s="59" t="s">
        <v>52</v>
      </c>
      <c r="G155" s="55">
        <v>1</v>
      </c>
      <c r="H155" s="55">
        <v>1</v>
      </c>
      <c r="I155" s="54"/>
      <c r="J155" s="60"/>
      <c r="K155" s="60"/>
      <c r="L155" s="60"/>
      <c r="M155" s="60"/>
      <c r="N155" s="60"/>
      <c r="O155" s="55">
        <v>1</v>
      </c>
      <c r="P155" s="60"/>
      <c r="Q155" s="60"/>
      <c r="R155" s="60"/>
      <c r="S155" s="60"/>
      <c r="T155" s="60"/>
      <c r="U155" s="60"/>
      <c r="V155" s="60"/>
      <c r="W155" s="55">
        <v>1</v>
      </c>
      <c r="X155" s="60"/>
      <c r="Y155" s="60"/>
      <c r="Z155" s="60"/>
      <c r="AA155" s="60"/>
      <c r="AB155" s="60"/>
      <c r="AC155" s="61"/>
      <c r="AD155" s="61"/>
      <c r="AE155" s="61"/>
      <c r="AF155" s="57">
        <f t="shared" si="2"/>
        <v>30000000</v>
      </c>
      <c r="AG155" s="61">
        <v>1</v>
      </c>
      <c r="AH155" s="61">
        <v>0</v>
      </c>
      <c r="AI155" s="59" t="s">
        <v>25</v>
      </c>
      <c r="AJ155" s="59" t="s">
        <v>2738</v>
      </c>
    </row>
    <row r="156" spans="1:36" x14ac:dyDescent="0.25">
      <c r="A156" s="52">
        <v>153</v>
      </c>
      <c r="B156" s="53" t="s">
        <v>2733</v>
      </c>
      <c r="C156" s="53" t="s">
        <v>2734</v>
      </c>
      <c r="D156" s="53" t="s">
        <v>9</v>
      </c>
      <c r="E156" s="53" t="s">
        <v>10</v>
      </c>
      <c r="F156" s="53" t="s">
        <v>52</v>
      </c>
      <c r="G156" s="55">
        <v>1</v>
      </c>
      <c r="H156" s="55">
        <v>1</v>
      </c>
      <c r="I156" s="54"/>
      <c r="J156" s="54"/>
      <c r="K156" s="54"/>
      <c r="L156" s="54"/>
      <c r="M156" s="54"/>
      <c r="N156" s="54"/>
      <c r="O156" s="55">
        <v>1</v>
      </c>
      <c r="P156" s="54"/>
      <c r="Q156" s="54"/>
      <c r="R156" s="54"/>
      <c r="S156" s="54"/>
      <c r="T156" s="54"/>
      <c r="U156" s="54"/>
      <c r="V156" s="54"/>
      <c r="W156" s="55">
        <v>1</v>
      </c>
      <c r="X156" s="54"/>
      <c r="Y156" s="54"/>
      <c r="Z156" s="54"/>
      <c r="AA156" s="54"/>
      <c r="AB156" s="54"/>
      <c r="AC156" s="56"/>
      <c r="AD156" s="56"/>
      <c r="AE156" s="56"/>
      <c r="AF156" s="57">
        <f t="shared" si="2"/>
        <v>30000000</v>
      </c>
      <c r="AG156" s="61">
        <v>1</v>
      </c>
      <c r="AH156" s="56">
        <v>0</v>
      </c>
      <c r="AI156" s="53" t="s">
        <v>25</v>
      </c>
      <c r="AJ156" s="53" t="s">
        <v>2735</v>
      </c>
    </row>
    <row r="157" spans="1:36" x14ac:dyDescent="0.25">
      <c r="A157" s="58">
        <v>154</v>
      </c>
      <c r="B157" s="59" t="s">
        <v>2730</v>
      </c>
      <c r="C157" s="59" t="s">
        <v>2731</v>
      </c>
      <c r="D157" s="59" t="s">
        <v>9</v>
      </c>
      <c r="E157" s="59" t="s">
        <v>10</v>
      </c>
      <c r="F157" s="59" t="s">
        <v>52</v>
      </c>
      <c r="G157" s="55">
        <v>1</v>
      </c>
      <c r="H157" s="55">
        <v>1</v>
      </c>
      <c r="I157" s="54"/>
      <c r="J157" s="60"/>
      <c r="K157" s="60"/>
      <c r="L157" s="60"/>
      <c r="M157" s="60"/>
      <c r="N157" s="60"/>
      <c r="O157" s="55">
        <v>1</v>
      </c>
      <c r="P157" s="60"/>
      <c r="Q157" s="60"/>
      <c r="R157" s="60"/>
      <c r="S157" s="60"/>
      <c r="T157" s="60"/>
      <c r="U157" s="60"/>
      <c r="V157" s="60"/>
      <c r="W157" s="55">
        <v>1</v>
      </c>
      <c r="X157" s="60"/>
      <c r="Y157" s="60"/>
      <c r="Z157" s="60"/>
      <c r="AA157" s="60"/>
      <c r="AB157" s="60"/>
      <c r="AC157" s="61"/>
      <c r="AD157" s="61"/>
      <c r="AE157" s="61"/>
      <c r="AF157" s="57">
        <f t="shared" si="2"/>
        <v>30000000</v>
      </c>
      <c r="AG157" s="61">
        <v>1</v>
      </c>
      <c r="AH157" s="61">
        <v>0</v>
      </c>
      <c r="AI157" s="59" t="s">
        <v>25</v>
      </c>
      <c r="AJ157" s="59" t="s">
        <v>2732</v>
      </c>
    </row>
    <row r="158" spans="1:36" x14ac:dyDescent="0.25">
      <c r="A158" s="52">
        <v>155</v>
      </c>
      <c r="B158" s="53" t="s">
        <v>2727</v>
      </c>
      <c r="C158" s="53" t="s">
        <v>2728</v>
      </c>
      <c r="D158" s="53" t="s">
        <v>9</v>
      </c>
      <c r="E158" s="53" t="s">
        <v>10</v>
      </c>
      <c r="F158" s="53" t="s">
        <v>52</v>
      </c>
      <c r="G158" s="55">
        <v>1</v>
      </c>
      <c r="H158" s="55">
        <v>1</v>
      </c>
      <c r="I158" s="54"/>
      <c r="J158" s="54"/>
      <c r="K158" s="54"/>
      <c r="L158" s="54"/>
      <c r="M158" s="54"/>
      <c r="N158" s="54"/>
      <c r="O158" s="55">
        <v>1</v>
      </c>
      <c r="P158" s="54"/>
      <c r="Q158" s="54"/>
      <c r="R158" s="54"/>
      <c r="S158" s="54"/>
      <c r="T158" s="54"/>
      <c r="U158" s="54"/>
      <c r="V158" s="54"/>
      <c r="W158" s="55">
        <v>1</v>
      </c>
      <c r="X158" s="54"/>
      <c r="Y158" s="54"/>
      <c r="Z158" s="54"/>
      <c r="AA158" s="54"/>
      <c r="AB158" s="54"/>
      <c r="AC158" s="56"/>
      <c r="AD158" s="56"/>
      <c r="AE158" s="56"/>
      <c r="AF158" s="57">
        <f t="shared" si="2"/>
        <v>30000000</v>
      </c>
      <c r="AG158" s="61">
        <v>1</v>
      </c>
      <c r="AH158" s="61">
        <v>0</v>
      </c>
      <c r="AI158" s="53" t="s">
        <v>25</v>
      </c>
      <c r="AJ158" s="53" t="s">
        <v>2729</v>
      </c>
    </row>
    <row r="159" spans="1:36" x14ac:dyDescent="0.25">
      <c r="A159" s="58">
        <v>156</v>
      </c>
      <c r="B159" s="59" t="s">
        <v>2724</v>
      </c>
      <c r="C159" s="59" t="s">
        <v>2725</v>
      </c>
      <c r="D159" s="59" t="s">
        <v>9</v>
      </c>
      <c r="E159" s="59" t="s">
        <v>10</v>
      </c>
      <c r="F159" s="59" t="s">
        <v>52</v>
      </c>
      <c r="G159" s="55">
        <v>1</v>
      </c>
      <c r="H159" s="55">
        <v>1</v>
      </c>
      <c r="I159" s="54"/>
      <c r="J159" s="60"/>
      <c r="K159" s="60"/>
      <c r="L159" s="60"/>
      <c r="M159" s="60"/>
      <c r="N159" s="60"/>
      <c r="O159" s="55">
        <v>1</v>
      </c>
      <c r="P159" s="60"/>
      <c r="Q159" s="60"/>
      <c r="R159" s="60"/>
      <c r="S159" s="60"/>
      <c r="T159" s="60"/>
      <c r="U159" s="60"/>
      <c r="V159" s="60"/>
      <c r="W159" s="55">
        <v>1</v>
      </c>
      <c r="X159" s="60"/>
      <c r="Y159" s="60"/>
      <c r="Z159" s="60"/>
      <c r="AA159" s="60"/>
      <c r="AB159" s="60"/>
      <c r="AC159" s="61"/>
      <c r="AD159" s="61"/>
      <c r="AE159" s="61"/>
      <c r="AF159" s="57">
        <f t="shared" si="2"/>
        <v>30000000</v>
      </c>
      <c r="AG159" s="61">
        <v>1</v>
      </c>
      <c r="AH159" s="56">
        <v>0</v>
      </c>
      <c r="AI159" s="59" t="s">
        <v>25</v>
      </c>
      <c r="AJ159" s="59" t="s">
        <v>2726</v>
      </c>
    </row>
    <row r="160" spans="1:36" x14ac:dyDescent="0.25">
      <c r="A160" s="52">
        <v>157</v>
      </c>
      <c r="B160" s="53" t="s">
        <v>2721</v>
      </c>
      <c r="C160" s="53" t="s">
        <v>2722</v>
      </c>
      <c r="D160" s="53" t="s">
        <v>9</v>
      </c>
      <c r="E160" s="53" t="s">
        <v>10</v>
      </c>
      <c r="F160" s="53" t="s">
        <v>52</v>
      </c>
      <c r="G160" s="55">
        <v>1</v>
      </c>
      <c r="H160" s="55">
        <v>1</v>
      </c>
      <c r="I160" s="54"/>
      <c r="J160" s="54"/>
      <c r="K160" s="54"/>
      <c r="L160" s="54"/>
      <c r="M160" s="54"/>
      <c r="N160" s="54"/>
      <c r="O160" s="55">
        <v>1</v>
      </c>
      <c r="P160" s="54"/>
      <c r="Q160" s="54"/>
      <c r="R160" s="54"/>
      <c r="S160" s="54"/>
      <c r="T160" s="54"/>
      <c r="U160" s="54"/>
      <c r="V160" s="54"/>
      <c r="W160" s="55">
        <v>1</v>
      </c>
      <c r="X160" s="54"/>
      <c r="Y160" s="54"/>
      <c r="Z160" s="54"/>
      <c r="AA160" s="54"/>
      <c r="AB160" s="54"/>
      <c r="AC160" s="56"/>
      <c r="AD160" s="56"/>
      <c r="AE160" s="56"/>
      <c r="AF160" s="57">
        <f t="shared" si="2"/>
        <v>30000000</v>
      </c>
      <c r="AG160" s="61">
        <v>1</v>
      </c>
      <c r="AH160" s="61">
        <v>0</v>
      </c>
      <c r="AI160" s="53" t="s">
        <v>25</v>
      </c>
      <c r="AJ160" s="53" t="s">
        <v>2723</v>
      </c>
    </row>
    <row r="161" spans="1:36" x14ac:dyDescent="0.25">
      <c r="A161" s="58">
        <v>158</v>
      </c>
      <c r="B161" s="59" t="s">
        <v>457</v>
      </c>
      <c r="C161" s="59" t="s">
        <v>458</v>
      </c>
      <c r="D161" s="59" t="s">
        <v>9</v>
      </c>
      <c r="E161" s="59" t="s">
        <v>10</v>
      </c>
      <c r="F161" s="59" t="s">
        <v>52</v>
      </c>
      <c r="G161" s="54">
        <v>1</v>
      </c>
      <c r="H161" s="55">
        <v>1</v>
      </c>
      <c r="I161" s="54"/>
      <c r="J161" s="60"/>
      <c r="K161" s="60"/>
      <c r="L161" s="60"/>
      <c r="M161" s="60"/>
      <c r="N161" s="60"/>
      <c r="O161" s="60">
        <v>1</v>
      </c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1"/>
      <c r="AD161" s="61"/>
      <c r="AE161" s="61"/>
      <c r="AF161" s="57">
        <f t="shared" si="2"/>
        <v>30000000</v>
      </c>
      <c r="AG161" s="56">
        <v>0</v>
      </c>
      <c r="AH161" s="56">
        <v>0</v>
      </c>
      <c r="AI161" s="59" t="s">
        <v>315</v>
      </c>
      <c r="AJ161" s="59" t="s">
        <v>459</v>
      </c>
    </row>
    <row r="162" spans="1:36" x14ac:dyDescent="0.25">
      <c r="A162" s="52">
        <v>159</v>
      </c>
      <c r="B162" s="53" t="s">
        <v>2718</v>
      </c>
      <c r="C162" s="53" t="s">
        <v>2719</v>
      </c>
      <c r="D162" s="53" t="s">
        <v>9</v>
      </c>
      <c r="E162" s="53" t="s">
        <v>10</v>
      </c>
      <c r="F162" s="53" t="s">
        <v>52</v>
      </c>
      <c r="G162" s="55">
        <v>1</v>
      </c>
      <c r="H162" s="55">
        <v>1</v>
      </c>
      <c r="I162" s="54"/>
      <c r="J162" s="54"/>
      <c r="K162" s="54"/>
      <c r="L162" s="54"/>
      <c r="M162" s="54"/>
      <c r="N162" s="54"/>
      <c r="O162" s="55">
        <v>1</v>
      </c>
      <c r="P162" s="54"/>
      <c r="Q162" s="54"/>
      <c r="R162" s="54"/>
      <c r="S162" s="54"/>
      <c r="T162" s="54"/>
      <c r="U162" s="54"/>
      <c r="V162" s="54"/>
      <c r="W162" s="55">
        <v>1</v>
      </c>
      <c r="X162" s="54"/>
      <c r="Y162" s="54"/>
      <c r="Z162" s="54"/>
      <c r="AA162" s="54"/>
      <c r="AB162" s="54"/>
      <c r="AC162" s="56"/>
      <c r="AD162" s="56"/>
      <c r="AE162" s="56"/>
      <c r="AF162" s="57">
        <f t="shared" si="2"/>
        <v>30000000</v>
      </c>
      <c r="AG162" s="61">
        <v>1</v>
      </c>
      <c r="AH162" s="61">
        <v>0</v>
      </c>
      <c r="AI162" s="53" t="s">
        <v>25</v>
      </c>
      <c r="AJ162" s="53" t="s">
        <v>2720</v>
      </c>
    </row>
    <row r="163" spans="1:36" x14ac:dyDescent="0.25">
      <c r="A163" s="58">
        <v>160</v>
      </c>
      <c r="B163" s="59" t="s">
        <v>2715</v>
      </c>
      <c r="C163" s="59" t="s">
        <v>2716</v>
      </c>
      <c r="D163" s="59" t="s">
        <v>9</v>
      </c>
      <c r="E163" s="59" t="s">
        <v>10</v>
      </c>
      <c r="F163" s="59" t="s">
        <v>52</v>
      </c>
      <c r="G163" s="55">
        <v>1</v>
      </c>
      <c r="H163" s="55">
        <v>1</v>
      </c>
      <c r="I163" s="54"/>
      <c r="J163" s="60"/>
      <c r="K163" s="60"/>
      <c r="L163" s="60"/>
      <c r="M163" s="60"/>
      <c r="N163" s="60"/>
      <c r="O163" s="55">
        <v>1</v>
      </c>
      <c r="P163" s="60"/>
      <c r="Q163" s="60"/>
      <c r="R163" s="60"/>
      <c r="S163" s="60"/>
      <c r="T163" s="60"/>
      <c r="U163" s="60"/>
      <c r="V163" s="60"/>
      <c r="W163" s="55">
        <v>1</v>
      </c>
      <c r="X163" s="60"/>
      <c r="Y163" s="60"/>
      <c r="Z163" s="60"/>
      <c r="AA163" s="60"/>
      <c r="AB163" s="60"/>
      <c r="AC163" s="61"/>
      <c r="AD163" s="61"/>
      <c r="AE163" s="61"/>
      <c r="AF163" s="57">
        <f t="shared" si="2"/>
        <v>30000000</v>
      </c>
      <c r="AG163" s="61">
        <v>1</v>
      </c>
      <c r="AH163" s="56">
        <v>0</v>
      </c>
      <c r="AI163" s="59" t="s">
        <v>25</v>
      </c>
      <c r="AJ163" s="59" t="s">
        <v>2717</v>
      </c>
    </row>
    <row r="164" spans="1:36" x14ac:dyDescent="0.25">
      <c r="A164" s="52">
        <v>161</v>
      </c>
      <c r="B164" s="53" t="s">
        <v>466</v>
      </c>
      <c r="C164" s="53" t="s">
        <v>467</v>
      </c>
      <c r="D164" s="53" t="s">
        <v>9</v>
      </c>
      <c r="E164" s="53" t="s">
        <v>47</v>
      </c>
      <c r="F164" s="53" t="s">
        <v>52</v>
      </c>
      <c r="G164" s="54">
        <v>1</v>
      </c>
      <c r="H164" s="55">
        <v>1</v>
      </c>
      <c r="I164" s="54">
        <v>6600</v>
      </c>
      <c r="J164" s="54">
        <v>1</v>
      </c>
      <c r="K164" s="54"/>
      <c r="L164" s="54"/>
      <c r="M164" s="54"/>
      <c r="N164" s="54">
        <v>1</v>
      </c>
      <c r="O164" s="54"/>
      <c r="P164" s="54"/>
      <c r="Q164" s="54"/>
      <c r="R164" s="54"/>
      <c r="S164" s="54"/>
      <c r="T164" s="54"/>
      <c r="U164" s="60">
        <v>2</v>
      </c>
      <c r="V164" s="60"/>
      <c r="W164" s="54"/>
      <c r="X164" s="54"/>
      <c r="Y164" s="54"/>
      <c r="Z164" s="54"/>
      <c r="AA164" s="54"/>
      <c r="AB164" s="54"/>
      <c r="AC164" s="56"/>
      <c r="AD164" s="56"/>
      <c r="AE164" s="56"/>
      <c r="AF164" s="57">
        <f t="shared" si="2"/>
        <v>40000000</v>
      </c>
      <c r="AG164" s="61">
        <v>0</v>
      </c>
      <c r="AH164" s="61">
        <v>0</v>
      </c>
      <c r="AI164" s="53" t="s">
        <v>25</v>
      </c>
      <c r="AJ164" s="53" t="s">
        <v>468</v>
      </c>
    </row>
    <row r="165" spans="1:36" x14ac:dyDescent="0.25">
      <c r="A165" s="58">
        <v>162</v>
      </c>
      <c r="B165" s="59" t="s">
        <v>469</v>
      </c>
      <c r="C165" s="59" t="s">
        <v>470</v>
      </c>
      <c r="D165" s="59" t="s">
        <v>9</v>
      </c>
      <c r="E165" s="59" t="s">
        <v>47</v>
      </c>
      <c r="F165" s="59" t="s">
        <v>52</v>
      </c>
      <c r="G165" s="54">
        <v>1</v>
      </c>
      <c r="H165" s="55">
        <v>1</v>
      </c>
      <c r="I165" s="54">
        <v>6600</v>
      </c>
      <c r="J165" s="55">
        <v>1</v>
      </c>
      <c r="K165" s="60"/>
      <c r="L165" s="60"/>
      <c r="M165" s="60"/>
      <c r="N165" s="60"/>
      <c r="O165" s="60"/>
      <c r="P165" s="54">
        <v>1</v>
      </c>
      <c r="Q165" s="54"/>
      <c r="R165" s="54"/>
      <c r="S165" s="54"/>
      <c r="T165" s="54"/>
      <c r="U165" s="60"/>
      <c r="V165" s="60"/>
      <c r="W165" s="60">
        <v>1</v>
      </c>
      <c r="X165" s="60"/>
      <c r="Y165" s="60"/>
      <c r="Z165" s="60"/>
      <c r="AA165" s="60"/>
      <c r="AB165" s="60"/>
      <c r="AC165" s="61"/>
      <c r="AD165" s="61"/>
      <c r="AE165" s="61"/>
      <c r="AF165" s="57">
        <f t="shared" si="2"/>
        <v>40000000</v>
      </c>
      <c r="AG165" s="56">
        <v>0</v>
      </c>
      <c r="AH165" s="56">
        <v>0</v>
      </c>
      <c r="AI165" s="59" t="s">
        <v>25</v>
      </c>
      <c r="AJ165" s="59" t="s">
        <v>471</v>
      </c>
    </row>
    <row r="166" spans="1:36" x14ac:dyDescent="0.25">
      <c r="A166" s="52">
        <v>163</v>
      </c>
      <c r="B166" s="53" t="s">
        <v>472</v>
      </c>
      <c r="C166" s="53" t="s">
        <v>473</v>
      </c>
      <c r="D166" s="53" t="s">
        <v>9</v>
      </c>
      <c r="E166" s="53" t="s">
        <v>10</v>
      </c>
      <c r="F166" s="53" t="s">
        <v>52</v>
      </c>
      <c r="G166" s="54">
        <v>1</v>
      </c>
      <c r="H166" s="55">
        <v>1</v>
      </c>
      <c r="I166" s="54"/>
      <c r="J166" s="54"/>
      <c r="K166" s="54"/>
      <c r="L166" s="54"/>
      <c r="M166" s="54"/>
      <c r="N166" s="54"/>
      <c r="O166" s="60">
        <v>1</v>
      </c>
      <c r="P166" s="54"/>
      <c r="Q166" s="54"/>
      <c r="R166" s="54"/>
      <c r="S166" s="54"/>
      <c r="T166" s="54"/>
      <c r="U166" s="54"/>
      <c r="V166" s="54"/>
      <c r="W166" s="60">
        <v>1</v>
      </c>
      <c r="X166" s="60"/>
      <c r="Y166" s="60"/>
      <c r="Z166" s="60"/>
      <c r="AA166" s="60"/>
      <c r="AB166" s="54"/>
      <c r="AC166" s="56"/>
      <c r="AD166" s="56"/>
      <c r="AE166" s="56"/>
      <c r="AF166" s="57">
        <f t="shared" si="2"/>
        <v>30000000</v>
      </c>
      <c r="AG166" s="61">
        <v>0</v>
      </c>
      <c r="AH166" s="61">
        <v>0</v>
      </c>
      <c r="AI166" s="53" t="s">
        <v>25</v>
      </c>
      <c r="AJ166" s="53" t="s">
        <v>474</v>
      </c>
    </row>
    <row r="167" spans="1:36" x14ac:dyDescent="0.25">
      <c r="A167" s="58">
        <v>164</v>
      </c>
      <c r="B167" s="59" t="s">
        <v>475</v>
      </c>
      <c r="C167" s="59" t="s">
        <v>476</v>
      </c>
      <c r="D167" s="59" t="s">
        <v>9</v>
      </c>
      <c r="E167" s="59" t="s">
        <v>10</v>
      </c>
      <c r="F167" s="59" t="s">
        <v>52</v>
      </c>
      <c r="G167" s="54">
        <v>1</v>
      </c>
      <c r="H167" s="55">
        <v>1</v>
      </c>
      <c r="I167" s="54"/>
      <c r="J167" s="60"/>
      <c r="K167" s="60"/>
      <c r="L167" s="60"/>
      <c r="M167" s="60"/>
      <c r="N167" s="60"/>
      <c r="O167" s="55">
        <v>1</v>
      </c>
      <c r="P167" s="60"/>
      <c r="Q167" s="60"/>
      <c r="R167" s="60"/>
      <c r="S167" s="60"/>
      <c r="T167" s="60"/>
      <c r="U167" s="60"/>
      <c r="V167" s="60"/>
      <c r="W167" s="55">
        <v>1</v>
      </c>
      <c r="X167" s="60"/>
      <c r="Y167" s="60"/>
      <c r="Z167" s="60"/>
      <c r="AA167" s="60"/>
      <c r="AB167" s="60"/>
      <c r="AC167" s="61"/>
      <c r="AD167" s="61"/>
      <c r="AE167" s="61"/>
      <c r="AF167" s="57">
        <f t="shared" si="2"/>
        <v>30000000</v>
      </c>
      <c r="AG167" s="61">
        <v>0</v>
      </c>
      <c r="AH167" s="61">
        <v>0</v>
      </c>
      <c r="AI167" s="59" t="s">
        <v>315</v>
      </c>
      <c r="AJ167" s="59" t="s">
        <v>477</v>
      </c>
    </row>
    <row r="168" spans="1:36" x14ac:dyDescent="0.25">
      <c r="A168" s="52">
        <v>165</v>
      </c>
      <c r="B168" s="53" t="s">
        <v>478</v>
      </c>
      <c r="C168" s="53" t="s">
        <v>479</v>
      </c>
      <c r="D168" s="53" t="s">
        <v>9</v>
      </c>
      <c r="E168" s="53" t="s">
        <v>47</v>
      </c>
      <c r="F168" s="53" t="s">
        <v>52</v>
      </c>
      <c r="G168" s="54">
        <v>1</v>
      </c>
      <c r="H168" s="55">
        <v>1</v>
      </c>
      <c r="I168" s="54">
        <v>10600</v>
      </c>
      <c r="J168" s="54"/>
      <c r="K168" s="55">
        <v>1</v>
      </c>
      <c r="L168" s="54"/>
      <c r="M168" s="54"/>
      <c r="N168" s="54"/>
      <c r="O168" s="54"/>
      <c r="P168" s="54">
        <v>1</v>
      </c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>
        <v>2</v>
      </c>
      <c r="AC168" s="56"/>
      <c r="AD168" s="56"/>
      <c r="AE168" s="56"/>
      <c r="AF168" s="57">
        <f t="shared" si="2"/>
        <v>30000000</v>
      </c>
      <c r="AG168" s="56">
        <v>0</v>
      </c>
      <c r="AH168" s="56">
        <v>0</v>
      </c>
      <c r="AI168" s="53" t="s">
        <v>25</v>
      </c>
      <c r="AJ168" s="53" t="s">
        <v>480</v>
      </c>
    </row>
    <row r="169" spans="1:36" x14ac:dyDescent="0.25">
      <c r="A169" s="58">
        <v>166</v>
      </c>
      <c r="B169" s="59" t="s">
        <v>2712</v>
      </c>
      <c r="C169" s="59" t="s">
        <v>2713</v>
      </c>
      <c r="D169" s="59" t="s">
        <v>9</v>
      </c>
      <c r="E169" s="59" t="s">
        <v>10</v>
      </c>
      <c r="F169" s="59" t="s">
        <v>52</v>
      </c>
      <c r="G169" s="55">
        <v>1</v>
      </c>
      <c r="H169" s="55">
        <v>1</v>
      </c>
      <c r="I169" s="54"/>
      <c r="J169" s="60"/>
      <c r="K169" s="60"/>
      <c r="L169" s="60"/>
      <c r="M169" s="60"/>
      <c r="N169" s="60"/>
      <c r="O169" s="55">
        <v>1</v>
      </c>
      <c r="P169" s="60"/>
      <c r="Q169" s="60"/>
      <c r="R169" s="60"/>
      <c r="S169" s="60"/>
      <c r="T169" s="60"/>
      <c r="U169" s="60"/>
      <c r="V169" s="60"/>
      <c r="W169" s="55">
        <v>1</v>
      </c>
      <c r="X169" s="60"/>
      <c r="Y169" s="60"/>
      <c r="Z169" s="60"/>
      <c r="AA169" s="60"/>
      <c r="AB169" s="60"/>
      <c r="AC169" s="61"/>
      <c r="AD169" s="61"/>
      <c r="AE169" s="61"/>
      <c r="AF169" s="57">
        <f t="shared" si="2"/>
        <v>30000000</v>
      </c>
      <c r="AG169" s="61">
        <v>1</v>
      </c>
      <c r="AH169" s="61">
        <v>0</v>
      </c>
      <c r="AI169" s="59" t="s">
        <v>25</v>
      </c>
      <c r="AJ169" s="59" t="s">
        <v>2714</v>
      </c>
    </row>
    <row r="170" spans="1:36" x14ac:dyDescent="0.25">
      <c r="A170" s="52">
        <v>167</v>
      </c>
      <c r="B170" s="53" t="s">
        <v>2709</v>
      </c>
      <c r="C170" s="53" t="s">
        <v>2710</v>
      </c>
      <c r="D170" s="53" t="s">
        <v>9</v>
      </c>
      <c r="E170" s="53" t="s">
        <v>10</v>
      </c>
      <c r="F170" s="53" t="s">
        <v>52</v>
      </c>
      <c r="G170" s="55">
        <v>1</v>
      </c>
      <c r="H170" s="55">
        <v>1</v>
      </c>
      <c r="I170" s="54"/>
      <c r="J170" s="54"/>
      <c r="K170" s="54"/>
      <c r="L170" s="54"/>
      <c r="M170" s="54"/>
      <c r="N170" s="54"/>
      <c r="O170" s="55">
        <v>1</v>
      </c>
      <c r="P170" s="54"/>
      <c r="Q170" s="54"/>
      <c r="R170" s="54"/>
      <c r="S170" s="54"/>
      <c r="T170" s="54"/>
      <c r="U170" s="54"/>
      <c r="V170" s="54"/>
      <c r="W170" s="55">
        <v>1</v>
      </c>
      <c r="X170" s="54"/>
      <c r="Y170" s="54"/>
      <c r="Z170" s="54"/>
      <c r="AA170" s="54"/>
      <c r="AB170" s="54"/>
      <c r="AC170" s="56"/>
      <c r="AD170" s="56"/>
      <c r="AE170" s="56"/>
      <c r="AF170" s="57">
        <f t="shared" si="2"/>
        <v>30000000</v>
      </c>
      <c r="AG170" s="61">
        <v>1</v>
      </c>
      <c r="AH170" s="56">
        <v>0</v>
      </c>
      <c r="AI170" s="53" t="s">
        <v>25</v>
      </c>
      <c r="AJ170" s="53" t="s">
        <v>2711</v>
      </c>
    </row>
    <row r="171" spans="1:36" x14ac:dyDescent="0.25">
      <c r="A171" s="58">
        <v>168</v>
      </c>
      <c r="B171" s="59" t="s">
        <v>2706</v>
      </c>
      <c r="C171" s="59" t="s">
        <v>2707</v>
      </c>
      <c r="D171" s="59" t="s">
        <v>9</v>
      </c>
      <c r="E171" s="59" t="s">
        <v>10</v>
      </c>
      <c r="F171" s="59" t="s">
        <v>52</v>
      </c>
      <c r="G171" s="55">
        <v>1</v>
      </c>
      <c r="H171" s="55">
        <v>1</v>
      </c>
      <c r="I171" s="54"/>
      <c r="J171" s="60"/>
      <c r="K171" s="60"/>
      <c r="L171" s="60"/>
      <c r="M171" s="60"/>
      <c r="N171" s="60"/>
      <c r="O171" s="55">
        <v>1</v>
      </c>
      <c r="P171" s="60"/>
      <c r="Q171" s="60"/>
      <c r="R171" s="60"/>
      <c r="S171" s="60"/>
      <c r="T171" s="60"/>
      <c r="U171" s="60"/>
      <c r="V171" s="60"/>
      <c r="W171" s="55">
        <v>1</v>
      </c>
      <c r="X171" s="60"/>
      <c r="Y171" s="60"/>
      <c r="Z171" s="60"/>
      <c r="AA171" s="60"/>
      <c r="AB171" s="60"/>
      <c r="AC171" s="61"/>
      <c r="AD171" s="61"/>
      <c r="AE171" s="61"/>
      <c r="AF171" s="57">
        <f t="shared" si="2"/>
        <v>30000000</v>
      </c>
      <c r="AG171" s="61">
        <v>1</v>
      </c>
      <c r="AH171" s="61">
        <v>0</v>
      </c>
      <c r="AI171" s="59" t="s">
        <v>25</v>
      </c>
      <c r="AJ171" s="59" t="s">
        <v>2708</v>
      </c>
    </row>
    <row r="172" spans="1:36" x14ac:dyDescent="0.25">
      <c r="A172" s="52">
        <v>169</v>
      </c>
      <c r="B172" s="53" t="s">
        <v>2703</v>
      </c>
      <c r="C172" s="53" t="s">
        <v>2704</v>
      </c>
      <c r="D172" s="53" t="s">
        <v>9</v>
      </c>
      <c r="E172" s="53" t="s">
        <v>10</v>
      </c>
      <c r="F172" s="53" t="s">
        <v>52</v>
      </c>
      <c r="G172" s="55">
        <v>1</v>
      </c>
      <c r="H172" s="55">
        <v>1</v>
      </c>
      <c r="I172" s="54"/>
      <c r="J172" s="54"/>
      <c r="K172" s="54"/>
      <c r="L172" s="54"/>
      <c r="M172" s="54"/>
      <c r="N172" s="54"/>
      <c r="O172" s="55">
        <v>1</v>
      </c>
      <c r="P172" s="54"/>
      <c r="Q172" s="54"/>
      <c r="R172" s="54"/>
      <c r="S172" s="54"/>
      <c r="T172" s="54"/>
      <c r="U172" s="54"/>
      <c r="V172" s="54"/>
      <c r="W172" s="55">
        <v>1</v>
      </c>
      <c r="X172" s="54"/>
      <c r="Y172" s="54"/>
      <c r="Z172" s="54"/>
      <c r="AA172" s="54"/>
      <c r="AB172" s="54"/>
      <c r="AC172" s="56"/>
      <c r="AD172" s="56"/>
      <c r="AE172" s="56"/>
      <c r="AF172" s="57">
        <f t="shared" si="2"/>
        <v>30000000</v>
      </c>
      <c r="AG172" s="61">
        <v>1</v>
      </c>
      <c r="AH172" s="56">
        <v>0</v>
      </c>
      <c r="AI172" s="53" t="s">
        <v>25</v>
      </c>
      <c r="AJ172" s="53" t="s">
        <v>2705</v>
      </c>
    </row>
    <row r="173" spans="1:36" x14ac:dyDescent="0.25">
      <c r="A173" s="58">
        <v>170</v>
      </c>
      <c r="B173" s="59" t="s">
        <v>495</v>
      </c>
      <c r="C173" s="59" t="s">
        <v>496</v>
      </c>
      <c r="D173" s="59" t="s">
        <v>9</v>
      </c>
      <c r="E173" s="59" t="s">
        <v>47</v>
      </c>
      <c r="F173" s="59" t="s">
        <v>52</v>
      </c>
      <c r="G173" s="54">
        <v>1</v>
      </c>
      <c r="H173" s="55">
        <v>1</v>
      </c>
      <c r="I173" s="54">
        <v>23000</v>
      </c>
      <c r="J173" s="60"/>
      <c r="K173" s="60"/>
      <c r="L173" s="55">
        <v>1</v>
      </c>
      <c r="M173" s="60"/>
      <c r="N173" s="60"/>
      <c r="O173" s="60"/>
      <c r="P173" s="55">
        <v>1</v>
      </c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1"/>
      <c r="AD173" s="61"/>
      <c r="AE173" s="61"/>
      <c r="AF173" s="57">
        <f t="shared" si="2"/>
        <v>30000000</v>
      </c>
      <c r="AG173" s="61">
        <v>0</v>
      </c>
      <c r="AH173" s="61">
        <v>0</v>
      </c>
      <c r="AI173" s="59" t="s">
        <v>315</v>
      </c>
      <c r="AJ173" s="59" t="s">
        <v>497</v>
      </c>
    </row>
    <row r="174" spans="1:36" x14ac:dyDescent="0.25">
      <c r="A174" s="52">
        <v>171</v>
      </c>
      <c r="B174" s="53" t="s">
        <v>2700</v>
      </c>
      <c r="C174" s="53" t="s">
        <v>2701</v>
      </c>
      <c r="D174" s="53" t="s">
        <v>9</v>
      </c>
      <c r="E174" s="53" t="s">
        <v>10</v>
      </c>
      <c r="F174" s="53" t="s">
        <v>52</v>
      </c>
      <c r="G174" s="55">
        <v>1</v>
      </c>
      <c r="H174" s="55">
        <v>1</v>
      </c>
      <c r="I174" s="54"/>
      <c r="J174" s="54"/>
      <c r="K174" s="54"/>
      <c r="L174" s="54"/>
      <c r="M174" s="54"/>
      <c r="N174" s="54"/>
      <c r="O174" s="55">
        <v>1</v>
      </c>
      <c r="P174" s="54"/>
      <c r="Q174" s="54"/>
      <c r="R174" s="54"/>
      <c r="S174" s="54"/>
      <c r="T174" s="54"/>
      <c r="U174" s="54"/>
      <c r="V174" s="54"/>
      <c r="W174" s="55">
        <v>1</v>
      </c>
      <c r="X174" s="54"/>
      <c r="Y174" s="54"/>
      <c r="Z174" s="54"/>
      <c r="AA174" s="54"/>
      <c r="AB174" s="54"/>
      <c r="AC174" s="56"/>
      <c r="AD174" s="56"/>
      <c r="AE174" s="56"/>
      <c r="AF174" s="57">
        <f t="shared" si="2"/>
        <v>30000000</v>
      </c>
      <c r="AG174" s="61">
        <v>1</v>
      </c>
      <c r="AH174" s="56">
        <v>0</v>
      </c>
      <c r="AI174" s="53" t="s">
        <v>25</v>
      </c>
      <c r="AJ174" s="53" t="s">
        <v>2702</v>
      </c>
    </row>
    <row r="175" spans="1:36" x14ac:dyDescent="0.25">
      <c r="A175" s="58">
        <v>172</v>
      </c>
      <c r="B175" s="59" t="s">
        <v>2697</v>
      </c>
      <c r="C175" s="59" t="s">
        <v>2698</v>
      </c>
      <c r="D175" s="59" t="s">
        <v>9</v>
      </c>
      <c r="E175" s="59" t="s">
        <v>10</v>
      </c>
      <c r="F175" s="59" t="s">
        <v>52</v>
      </c>
      <c r="G175" s="55">
        <v>1</v>
      </c>
      <c r="H175" s="55">
        <v>1</v>
      </c>
      <c r="I175" s="54"/>
      <c r="J175" s="60"/>
      <c r="K175" s="60"/>
      <c r="L175" s="60"/>
      <c r="M175" s="60"/>
      <c r="N175" s="60"/>
      <c r="O175" s="55">
        <v>1</v>
      </c>
      <c r="P175" s="60"/>
      <c r="Q175" s="60"/>
      <c r="R175" s="60"/>
      <c r="S175" s="60"/>
      <c r="T175" s="60"/>
      <c r="U175" s="60"/>
      <c r="V175" s="60"/>
      <c r="W175" s="55">
        <v>1</v>
      </c>
      <c r="X175" s="60"/>
      <c r="Y175" s="60"/>
      <c r="Z175" s="60"/>
      <c r="AA175" s="60"/>
      <c r="AB175" s="60"/>
      <c r="AC175" s="61"/>
      <c r="AD175" s="61"/>
      <c r="AE175" s="61"/>
      <c r="AF175" s="57">
        <f t="shared" si="2"/>
        <v>30000000</v>
      </c>
      <c r="AG175" s="61">
        <v>1</v>
      </c>
      <c r="AH175" s="61">
        <v>0</v>
      </c>
      <c r="AI175" s="59" t="s">
        <v>25</v>
      </c>
      <c r="AJ175" s="59" t="s">
        <v>2699</v>
      </c>
    </row>
    <row r="176" spans="1:36" x14ac:dyDescent="0.25">
      <c r="A176" s="52">
        <v>173</v>
      </c>
      <c r="B176" s="53" t="s">
        <v>2694</v>
      </c>
      <c r="C176" s="53" t="s">
        <v>2695</v>
      </c>
      <c r="D176" s="53" t="s">
        <v>9</v>
      </c>
      <c r="E176" s="53" t="s">
        <v>10</v>
      </c>
      <c r="F176" s="53" t="s">
        <v>52</v>
      </c>
      <c r="G176" s="55">
        <v>1</v>
      </c>
      <c r="H176" s="55">
        <v>1</v>
      </c>
      <c r="I176" s="54"/>
      <c r="J176" s="54"/>
      <c r="K176" s="54"/>
      <c r="L176" s="54"/>
      <c r="M176" s="54"/>
      <c r="N176" s="54"/>
      <c r="O176" s="55">
        <v>1</v>
      </c>
      <c r="P176" s="54"/>
      <c r="Q176" s="54"/>
      <c r="R176" s="54"/>
      <c r="S176" s="54"/>
      <c r="T176" s="54"/>
      <c r="U176" s="54"/>
      <c r="V176" s="54"/>
      <c r="W176" s="55">
        <v>1</v>
      </c>
      <c r="X176" s="54"/>
      <c r="Y176" s="54"/>
      <c r="Z176" s="54"/>
      <c r="AA176" s="54"/>
      <c r="AB176" s="54"/>
      <c r="AC176" s="56"/>
      <c r="AD176" s="56"/>
      <c r="AE176" s="56"/>
      <c r="AF176" s="57">
        <f t="shared" si="2"/>
        <v>30000000</v>
      </c>
      <c r="AG176" s="61">
        <v>1</v>
      </c>
      <c r="AH176" s="61">
        <v>0</v>
      </c>
      <c r="AI176" s="53" t="s">
        <v>25</v>
      </c>
      <c r="AJ176" s="53" t="s">
        <v>2696</v>
      </c>
    </row>
    <row r="177" spans="1:36" x14ac:dyDescent="0.25">
      <c r="A177" s="58">
        <v>174</v>
      </c>
      <c r="B177" s="59" t="s">
        <v>507</v>
      </c>
      <c r="C177" s="59" t="s">
        <v>508</v>
      </c>
      <c r="D177" s="59" t="s">
        <v>9</v>
      </c>
      <c r="E177" s="59" t="s">
        <v>10</v>
      </c>
      <c r="F177" s="59" t="s">
        <v>52</v>
      </c>
      <c r="G177" s="54">
        <v>1</v>
      </c>
      <c r="H177" s="55">
        <v>1</v>
      </c>
      <c r="I177" s="54"/>
      <c r="J177" s="60"/>
      <c r="K177" s="60"/>
      <c r="L177" s="60"/>
      <c r="M177" s="60"/>
      <c r="N177" s="60"/>
      <c r="O177" s="55">
        <v>1</v>
      </c>
      <c r="P177" s="60"/>
      <c r="Q177" s="60"/>
      <c r="R177" s="60"/>
      <c r="S177" s="60"/>
      <c r="T177" s="60"/>
      <c r="U177" s="60"/>
      <c r="V177" s="60"/>
      <c r="W177" s="55">
        <v>1</v>
      </c>
      <c r="X177" s="60"/>
      <c r="Y177" s="60"/>
      <c r="Z177" s="60"/>
      <c r="AA177" s="60"/>
      <c r="AB177" s="60"/>
      <c r="AC177" s="61"/>
      <c r="AD177" s="61"/>
      <c r="AE177" s="61"/>
      <c r="AF177" s="57">
        <f t="shared" si="2"/>
        <v>30000000</v>
      </c>
      <c r="AG177" s="56">
        <v>0</v>
      </c>
      <c r="AH177" s="56">
        <v>0</v>
      </c>
      <c r="AI177" s="59" t="s">
        <v>315</v>
      </c>
      <c r="AJ177" s="59" t="s">
        <v>509</v>
      </c>
    </row>
    <row r="178" spans="1:36" x14ac:dyDescent="0.25">
      <c r="A178" s="52">
        <v>175</v>
      </c>
      <c r="B178" s="53" t="s">
        <v>2691</v>
      </c>
      <c r="C178" s="53" t="s">
        <v>2692</v>
      </c>
      <c r="D178" s="53" t="s">
        <v>9</v>
      </c>
      <c r="E178" s="53" t="s">
        <v>10</v>
      </c>
      <c r="F178" s="53" t="s">
        <v>52</v>
      </c>
      <c r="G178" s="55">
        <v>1</v>
      </c>
      <c r="H178" s="55">
        <v>1</v>
      </c>
      <c r="I178" s="54"/>
      <c r="J178" s="54"/>
      <c r="K178" s="54"/>
      <c r="L178" s="54"/>
      <c r="M178" s="54"/>
      <c r="N178" s="54"/>
      <c r="O178" s="55">
        <v>1</v>
      </c>
      <c r="P178" s="54"/>
      <c r="Q178" s="54"/>
      <c r="R178" s="54"/>
      <c r="S178" s="54"/>
      <c r="T178" s="54"/>
      <c r="U178" s="54"/>
      <c r="V178" s="54"/>
      <c r="W178" s="55">
        <v>1</v>
      </c>
      <c r="X178" s="54"/>
      <c r="Y178" s="54"/>
      <c r="Z178" s="54"/>
      <c r="AA178" s="54"/>
      <c r="AB178" s="54"/>
      <c r="AC178" s="56"/>
      <c r="AD178" s="56"/>
      <c r="AE178" s="56"/>
      <c r="AF178" s="57">
        <f t="shared" si="2"/>
        <v>30000000</v>
      </c>
      <c r="AG178" s="61">
        <v>1</v>
      </c>
      <c r="AH178" s="61">
        <v>0</v>
      </c>
      <c r="AI178" s="53" t="s">
        <v>25</v>
      </c>
      <c r="AJ178" s="53" t="s">
        <v>2693</v>
      </c>
    </row>
    <row r="179" spans="1:36" x14ac:dyDescent="0.25">
      <c r="A179" s="58">
        <v>176</v>
      </c>
      <c r="B179" s="59" t="s">
        <v>2688</v>
      </c>
      <c r="C179" s="59" t="s">
        <v>2689</v>
      </c>
      <c r="D179" s="59" t="s">
        <v>9</v>
      </c>
      <c r="E179" s="59" t="s">
        <v>10</v>
      </c>
      <c r="F179" s="59" t="s">
        <v>52</v>
      </c>
      <c r="G179" s="55">
        <v>1</v>
      </c>
      <c r="H179" s="55">
        <v>1</v>
      </c>
      <c r="I179" s="54"/>
      <c r="J179" s="60"/>
      <c r="K179" s="60"/>
      <c r="L179" s="60"/>
      <c r="M179" s="60"/>
      <c r="N179" s="60"/>
      <c r="O179" s="55">
        <v>1</v>
      </c>
      <c r="P179" s="60"/>
      <c r="Q179" s="60"/>
      <c r="R179" s="60"/>
      <c r="S179" s="60"/>
      <c r="T179" s="60"/>
      <c r="U179" s="60"/>
      <c r="V179" s="60"/>
      <c r="W179" s="55">
        <v>1</v>
      </c>
      <c r="X179" s="60"/>
      <c r="Y179" s="60"/>
      <c r="Z179" s="60"/>
      <c r="AA179" s="60"/>
      <c r="AB179" s="60"/>
      <c r="AC179" s="61"/>
      <c r="AD179" s="61"/>
      <c r="AE179" s="61"/>
      <c r="AF179" s="57">
        <f t="shared" si="2"/>
        <v>30000000</v>
      </c>
      <c r="AG179" s="61">
        <v>1</v>
      </c>
      <c r="AH179" s="56">
        <v>0</v>
      </c>
      <c r="AI179" s="59" t="s">
        <v>25</v>
      </c>
      <c r="AJ179" s="59" t="s">
        <v>2690</v>
      </c>
    </row>
    <row r="180" spans="1:36" x14ac:dyDescent="0.25">
      <c r="A180" s="52">
        <v>177</v>
      </c>
      <c r="B180" s="53" t="s">
        <v>2685</v>
      </c>
      <c r="C180" s="53" t="s">
        <v>2686</v>
      </c>
      <c r="D180" s="53" t="s">
        <v>9</v>
      </c>
      <c r="E180" s="53" t="s">
        <v>10</v>
      </c>
      <c r="F180" s="53" t="s">
        <v>52</v>
      </c>
      <c r="G180" s="55">
        <v>1</v>
      </c>
      <c r="H180" s="55">
        <v>1</v>
      </c>
      <c r="I180" s="54"/>
      <c r="J180" s="54"/>
      <c r="K180" s="54"/>
      <c r="L180" s="54"/>
      <c r="M180" s="54"/>
      <c r="N180" s="54"/>
      <c r="O180" s="55">
        <v>1</v>
      </c>
      <c r="P180" s="54"/>
      <c r="Q180" s="54"/>
      <c r="R180" s="54"/>
      <c r="S180" s="54"/>
      <c r="T180" s="54"/>
      <c r="U180" s="54"/>
      <c r="V180" s="54"/>
      <c r="W180" s="55">
        <v>1</v>
      </c>
      <c r="X180" s="54"/>
      <c r="Y180" s="54"/>
      <c r="Z180" s="54"/>
      <c r="AA180" s="54"/>
      <c r="AB180" s="54"/>
      <c r="AC180" s="56"/>
      <c r="AD180" s="56"/>
      <c r="AE180" s="56"/>
      <c r="AF180" s="57">
        <f t="shared" si="2"/>
        <v>30000000</v>
      </c>
      <c r="AG180" s="61">
        <v>1</v>
      </c>
      <c r="AH180" s="61">
        <v>0</v>
      </c>
      <c r="AI180" s="53" t="s">
        <v>25</v>
      </c>
      <c r="AJ180" s="53" t="s">
        <v>2687</v>
      </c>
    </row>
    <row r="181" spans="1:36" x14ac:dyDescent="0.25">
      <c r="A181" s="58">
        <v>178</v>
      </c>
      <c r="B181" s="59" t="s">
        <v>2682</v>
      </c>
      <c r="C181" s="59" t="s">
        <v>2683</v>
      </c>
      <c r="D181" s="59" t="s">
        <v>9</v>
      </c>
      <c r="E181" s="59" t="s">
        <v>10</v>
      </c>
      <c r="F181" s="59" t="s">
        <v>52</v>
      </c>
      <c r="G181" s="55">
        <v>1</v>
      </c>
      <c r="H181" s="55">
        <v>1</v>
      </c>
      <c r="I181" s="54"/>
      <c r="J181" s="60"/>
      <c r="K181" s="60"/>
      <c r="L181" s="60"/>
      <c r="M181" s="60"/>
      <c r="N181" s="60"/>
      <c r="O181" s="55">
        <v>1</v>
      </c>
      <c r="P181" s="60"/>
      <c r="Q181" s="60"/>
      <c r="R181" s="60"/>
      <c r="S181" s="60"/>
      <c r="T181" s="60"/>
      <c r="U181" s="60"/>
      <c r="V181" s="60"/>
      <c r="W181" s="55">
        <v>1</v>
      </c>
      <c r="X181" s="60"/>
      <c r="Y181" s="60"/>
      <c r="Z181" s="60"/>
      <c r="AA181" s="60"/>
      <c r="AB181" s="60"/>
      <c r="AC181" s="61"/>
      <c r="AD181" s="61"/>
      <c r="AE181" s="61"/>
      <c r="AF181" s="57">
        <f t="shared" si="2"/>
        <v>30000000</v>
      </c>
      <c r="AG181" s="61">
        <v>1</v>
      </c>
      <c r="AH181" s="56">
        <v>0</v>
      </c>
      <c r="AI181" s="59" t="s">
        <v>25</v>
      </c>
      <c r="AJ181" s="59" t="s">
        <v>2684</v>
      </c>
    </row>
    <row r="182" spans="1:36" x14ac:dyDescent="0.25">
      <c r="A182" s="52">
        <v>179</v>
      </c>
      <c r="B182" s="53" t="s">
        <v>2679</v>
      </c>
      <c r="C182" s="53" t="s">
        <v>2680</v>
      </c>
      <c r="D182" s="53" t="s">
        <v>9</v>
      </c>
      <c r="E182" s="53" t="s">
        <v>10</v>
      </c>
      <c r="F182" s="53" t="s">
        <v>52</v>
      </c>
      <c r="G182" s="55">
        <v>1</v>
      </c>
      <c r="H182" s="55">
        <v>1</v>
      </c>
      <c r="I182" s="54"/>
      <c r="J182" s="54"/>
      <c r="K182" s="54"/>
      <c r="L182" s="54"/>
      <c r="M182" s="54"/>
      <c r="N182" s="54"/>
      <c r="O182" s="55">
        <v>1</v>
      </c>
      <c r="P182" s="54"/>
      <c r="Q182" s="54"/>
      <c r="R182" s="54"/>
      <c r="S182" s="54"/>
      <c r="T182" s="54"/>
      <c r="U182" s="54"/>
      <c r="V182" s="54"/>
      <c r="W182" s="55">
        <v>1</v>
      </c>
      <c r="X182" s="54"/>
      <c r="Y182" s="54"/>
      <c r="Z182" s="54"/>
      <c r="AA182" s="54"/>
      <c r="AB182" s="54"/>
      <c r="AC182" s="56"/>
      <c r="AD182" s="56"/>
      <c r="AE182" s="56"/>
      <c r="AF182" s="57">
        <f t="shared" si="2"/>
        <v>30000000</v>
      </c>
      <c r="AG182" s="61">
        <v>1</v>
      </c>
      <c r="AH182" s="61">
        <v>0</v>
      </c>
      <c r="AI182" s="53" t="s">
        <v>25</v>
      </c>
      <c r="AJ182" s="53" t="s">
        <v>2681</v>
      </c>
    </row>
    <row r="183" spans="1:36" x14ac:dyDescent="0.25">
      <c r="A183" s="58">
        <v>180</v>
      </c>
      <c r="B183" s="59" t="s">
        <v>2676</v>
      </c>
      <c r="C183" s="59" t="s">
        <v>2677</v>
      </c>
      <c r="D183" s="59" t="s">
        <v>9</v>
      </c>
      <c r="E183" s="59" t="s">
        <v>10</v>
      </c>
      <c r="F183" s="59" t="s">
        <v>52</v>
      </c>
      <c r="G183" s="55">
        <v>1</v>
      </c>
      <c r="H183" s="55">
        <v>1</v>
      </c>
      <c r="I183" s="54"/>
      <c r="J183" s="60"/>
      <c r="K183" s="60"/>
      <c r="L183" s="60"/>
      <c r="M183" s="60"/>
      <c r="N183" s="60"/>
      <c r="O183" s="55">
        <v>1</v>
      </c>
      <c r="P183" s="60"/>
      <c r="Q183" s="60"/>
      <c r="R183" s="60"/>
      <c r="S183" s="60"/>
      <c r="T183" s="60"/>
      <c r="U183" s="60"/>
      <c r="V183" s="60"/>
      <c r="W183" s="55">
        <v>1</v>
      </c>
      <c r="X183" s="60"/>
      <c r="Y183" s="60"/>
      <c r="Z183" s="60"/>
      <c r="AA183" s="60"/>
      <c r="AB183" s="60"/>
      <c r="AC183" s="61"/>
      <c r="AD183" s="61"/>
      <c r="AE183" s="61"/>
      <c r="AF183" s="57">
        <f t="shared" si="2"/>
        <v>30000000</v>
      </c>
      <c r="AG183" s="61">
        <v>1</v>
      </c>
      <c r="AH183" s="56">
        <v>0</v>
      </c>
      <c r="AI183" s="59" t="s">
        <v>25</v>
      </c>
      <c r="AJ183" s="59" t="s">
        <v>2678</v>
      </c>
    </row>
    <row r="184" spans="1:36" x14ac:dyDescent="0.25">
      <c r="A184" s="52">
        <v>181</v>
      </c>
      <c r="B184" s="53" t="s">
        <v>2673</v>
      </c>
      <c r="C184" s="53" t="s">
        <v>2674</v>
      </c>
      <c r="D184" s="53" t="s">
        <v>9</v>
      </c>
      <c r="E184" s="53" t="s">
        <v>10</v>
      </c>
      <c r="F184" s="53" t="s">
        <v>52</v>
      </c>
      <c r="G184" s="55">
        <v>1</v>
      </c>
      <c r="H184" s="55">
        <v>1</v>
      </c>
      <c r="I184" s="54"/>
      <c r="J184" s="54"/>
      <c r="K184" s="54"/>
      <c r="L184" s="54"/>
      <c r="M184" s="54"/>
      <c r="N184" s="54"/>
      <c r="O184" s="55">
        <v>1</v>
      </c>
      <c r="P184" s="54"/>
      <c r="Q184" s="54"/>
      <c r="R184" s="54"/>
      <c r="S184" s="54"/>
      <c r="T184" s="54"/>
      <c r="U184" s="54"/>
      <c r="V184" s="54"/>
      <c r="W184" s="55">
        <v>1</v>
      </c>
      <c r="X184" s="54"/>
      <c r="Y184" s="54"/>
      <c r="Z184" s="54"/>
      <c r="AA184" s="54"/>
      <c r="AB184" s="54"/>
      <c r="AC184" s="56"/>
      <c r="AD184" s="56"/>
      <c r="AE184" s="56"/>
      <c r="AF184" s="57">
        <f t="shared" si="2"/>
        <v>30000000</v>
      </c>
      <c r="AG184" s="61">
        <v>1</v>
      </c>
      <c r="AH184" s="61">
        <v>0</v>
      </c>
      <c r="AI184" s="53" t="s">
        <v>25</v>
      </c>
      <c r="AJ184" s="53" t="s">
        <v>2675</v>
      </c>
    </row>
    <row r="185" spans="1:36" x14ac:dyDescent="0.25">
      <c r="A185" s="58">
        <v>182</v>
      </c>
      <c r="B185" s="59" t="s">
        <v>532</v>
      </c>
      <c r="C185" s="59" t="s">
        <v>533</v>
      </c>
      <c r="D185" s="59" t="s">
        <v>9</v>
      </c>
      <c r="E185" s="59" t="s">
        <v>47</v>
      </c>
      <c r="F185" s="59" t="s">
        <v>52</v>
      </c>
      <c r="G185" s="54">
        <v>1</v>
      </c>
      <c r="H185" s="55">
        <v>1</v>
      </c>
      <c r="I185" s="54">
        <v>6600</v>
      </c>
      <c r="J185" s="55">
        <v>1</v>
      </c>
      <c r="K185" s="60"/>
      <c r="L185" s="60"/>
      <c r="M185" s="60"/>
      <c r="N185" s="60"/>
      <c r="O185" s="60"/>
      <c r="P185" s="60"/>
      <c r="Q185" s="60"/>
      <c r="R185" s="54">
        <v>1</v>
      </c>
      <c r="S185" s="54">
        <v>1</v>
      </c>
      <c r="T185" s="54"/>
      <c r="U185" s="60">
        <v>2</v>
      </c>
      <c r="V185" s="60"/>
      <c r="W185" s="60"/>
      <c r="X185" s="60"/>
      <c r="Y185" s="60"/>
      <c r="Z185" s="60"/>
      <c r="AA185" s="60"/>
      <c r="AB185" s="60"/>
      <c r="AC185" s="61"/>
      <c r="AD185" s="61"/>
      <c r="AE185" s="61"/>
      <c r="AF185" s="57">
        <f t="shared" si="2"/>
        <v>40000000</v>
      </c>
      <c r="AG185" s="61">
        <v>0</v>
      </c>
      <c r="AH185" s="61">
        <v>0</v>
      </c>
      <c r="AI185" s="59" t="s">
        <v>25</v>
      </c>
      <c r="AJ185" s="59" t="s">
        <v>534</v>
      </c>
    </row>
    <row r="186" spans="1:36" x14ac:dyDescent="0.25">
      <c r="A186" s="52">
        <v>183</v>
      </c>
      <c r="B186" s="53" t="s">
        <v>2670</v>
      </c>
      <c r="C186" s="53" t="s">
        <v>2671</v>
      </c>
      <c r="D186" s="53" t="s">
        <v>9</v>
      </c>
      <c r="E186" s="53" t="s">
        <v>10</v>
      </c>
      <c r="F186" s="53" t="s">
        <v>52</v>
      </c>
      <c r="G186" s="55">
        <v>1</v>
      </c>
      <c r="H186" s="55">
        <v>1</v>
      </c>
      <c r="I186" s="54"/>
      <c r="J186" s="54"/>
      <c r="K186" s="54"/>
      <c r="L186" s="54"/>
      <c r="M186" s="54"/>
      <c r="N186" s="54"/>
      <c r="O186" s="55">
        <v>1</v>
      </c>
      <c r="P186" s="54"/>
      <c r="Q186" s="54"/>
      <c r="R186" s="54"/>
      <c r="S186" s="54"/>
      <c r="T186" s="54"/>
      <c r="U186" s="54"/>
      <c r="V186" s="54"/>
      <c r="W186" s="55">
        <v>1</v>
      </c>
      <c r="X186" s="54"/>
      <c r="Y186" s="54"/>
      <c r="Z186" s="54"/>
      <c r="AA186" s="54"/>
      <c r="AB186" s="54"/>
      <c r="AC186" s="56"/>
      <c r="AD186" s="56"/>
      <c r="AE186" s="56"/>
      <c r="AF186" s="57">
        <f t="shared" si="2"/>
        <v>30000000</v>
      </c>
      <c r="AG186" s="61">
        <v>1</v>
      </c>
      <c r="AH186" s="56">
        <v>0</v>
      </c>
      <c r="AI186" s="53" t="s">
        <v>25</v>
      </c>
      <c r="AJ186" s="53" t="s">
        <v>2672</v>
      </c>
    </row>
    <row r="187" spans="1:36" x14ac:dyDescent="0.25">
      <c r="A187" s="58">
        <v>184</v>
      </c>
      <c r="B187" s="59" t="s">
        <v>2667</v>
      </c>
      <c r="C187" s="59" t="s">
        <v>2668</v>
      </c>
      <c r="D187" s="59" t="s">
        <v>9</v>
      </c>
      <c r="E187" s="59" t="s">
        <v>10</v>
      </c>
      <c r="F187" s="59" t="s">
        <v>52</v>
      </c>
      <c r="G187" s="55">
        <v>1</v>
      </c>
      <c r="H187" s="55">
        <v>1</v>
      </c>
      <c r="I187" s="54"/>
      <c r="J187" s="60"/>
      <c r="K187" s="60"/>
      <c r="L187" s="60"/>
      <c r="M187" s="60"/>
      <c r="N187" s="60"/>
      <c r="O187" s="55">
        <v>1</v>
      </c>
      <c r="P187" s="60"/>
      <c r="Q187" s="60"/>
      <c r="R187" s="60"/>
      <c r="S187" s="60"/>
      <c r="T187" s="60"/>
      <c r="U187" s="60"/>
      <c r="V187" s="60"/>
      <c r="W187" s="55">
        <v>1</v>
      </c>
      <c r="X187" s="60"/>
      <c r="Y187" s="60"/>
      <c r="Z187" s="60"/>
      <c r="AA187" s="60"/>
      <c r="AB187" s="60"/>
      <c r="AC187" s="61"/>
      <c r="AD187" s="61"/>
      <c r="AE187" s="61"/>
      <c r="AF187" s="57">
        <f t="shared" si="2"/>
        <v>30000000</v>
      </c>
      <c r="AG187" s="61">
        <v>1</v>
      </c>
      <c r="AH187" s="61">
        <v>0</v>
      </c>
      <c r="AI187" s="59" t="s">
        <v>25</v>
      </c>
      <c r="AJ187" s="59" t="s">
        <v>2669</v>
      </c>
    </row>
    <row r="188" spans="1:36" x14ac:dyDescent="0.25">
      <c r="A188" s="52">
        <v>185</v>
      </c>
      <c r="B188" s="53" t="s">
        <v>2664</v>
      </c>
      <c r="C188" s="53" t="s">
        <v>2665</v>
      </c>
      <c r="D188" s="53" t="s">
        <v>9</v>
      </c>
      <c r="E188" s="53" t="s">
        <v>10</v>
      </c>
      <c r="F188" s="53" t="s">
        <v>52</v>
      </c>
      <c r="G188" s="55">
        <v>1</v>
      </c>
      <c r="H188" s="55">
        <v>1</v>
      </c>
      <c r="I188" s="54"/>
      <c r="J188" s="54"/>
      <c r="K188" s="54"/>
      <c r="L188" s="54"/>
      <c r="M188" s="54"/>
      <c r="N188" s="54"/>
      <c r="O188" s="55">
        <v>1</v>
      </c>
      <c r="P188" s="54"/>
      <c r="Q188" s="54"/>
      <c r="R188" s="54"/>
      <c r="S188" s="54"/>
      <c r="T188" s="54"/>
      <c r="U188" s="54"/>
      <c r="V188" s="54"/>
      <c r="W188" s="55">
        <v>1</v>
      </c>
      <c r="X188" s="54"/>
      <c r="Y188" s="54"/>
      <c r="Z188" s="54"/>
      <c r="AA188" s="54"/>
      <c r="AB188" s="54"/>
      <c r="AC188" s="56"/>
      <c r="AD188" s="56"/>
      <c r="AE188" s="56"/>
      <c r="AF188" s="57">
        <f t="shared" si="2"/>
        <v>30000000</v>
      </c>
      <c r="AG188" s="61">
        <v>1</v>
      </c>
      <c r="AH188" s="56">
        <v>0</v>
      </c>
      <c r="AI188" s="53" t="s">
        <v>25</v>
      </c>
      <c r="AJ188" s="53" t="s">
        <v>2666</v>
      </c>
    </row>
    <row r="189" spans="1:36" x14ac:dyDescent="0.25">
      <c r="A189" s="58">
        <v>186</v>
      </c>
      <c r="B189" s="59" t="s">
        <v>544</v>
      </c>
      <c r="C189" s="59" t="s">
        <v>545</v>
      </c>
      <c r="D189" s="59" t="s">
        <v>9</v>
      </c>
      <c r="E189" s="59" t="s">
        <v>10</v>
      </c>
      <c r="F189" s="59" t="s">
        <v>52</v>
      </c>
      <c r="G189" s="54">
        <v>1</v>
      </c>
      <c r="H189" s="55">
        <v>1</v>
      </c>
      <c r="I189" s="54"/>
      <c r="J189" s="60"/>
      <c r="K189" s="60"/>
      <c r="L189" s="60"/>
      <c r="M189" s="60"/>
      <c r="N189" s="60"/>
      <c r="O189" s="60">
        <v>1</v>
      </c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54">
        <v>1</v>
      </c>
      <c r="AC189" s="61"/>
      <c r="AD189" s="61"/>
      <c r="AE189" s="61"/>
      <c r="AF189" s="57">
        <f t="shared" si="2"/>
        <v>30000000</v>
      </c>
      <c r="AG189" s="61">
        <v>0</v>
      </c>
      <c r="AH189" s="61">
        <v>0</v>
      </c>
      <c r="AI189" s="59" t="s">
        <v>25</v>
      </c>
      <c r="AJ189" s="59" t="s">
        <v>546</v>
      </c>
    </row>
    <row r="190" spans="1:36" x14ac:dyDescent="0.25">
      <c r="A190" s="52">
        <v>187</v>
      </c>
      <c r="B190" s="53" t="s">
        <v>547</v>
      </c>
      <c r="C190" s="53" t="s">
        <v>548</v>
      </c>
      <c r="D190" s="53" t="s">
        <v>9</v>
      </c>
      <c r="E190" s="53" t="s">
        <v>47</v>
      </c>
      <c r="F190" s="53" t="s">
        <v>52</v>
      </c>
      <c r="G190" s="54">
        <v>1</v>
      </c>
      <c r="H190" s="54">
        <v>1</v>
      </c>
      <c r="I190" s="54">
        <v>16500</v>
      </c>
      <c r="J190" s="54"/>
      <c r="K190" s="55">
        <v>1</v>
      </c>
      <c r="L190" s="54"/>
      <c r="M190" s="54"/>
      <c r="N190" s="54"/>
      <c r="O190" s="54"/>
      <c r="P190" s="54">
        <v>1</v>
      </c>
      <c r="Q190" s="54"/>
      <c r="R190" s="54"/>
      <c r="S190" s="54"/>
      <c r="T190" s="54"/>
      <c r="U190" s="54"/>
      <c r="V190" s="54"/>
      <c r="W190" s="54">
        <v>4</v>
      </c>
      <c r="X190" s="54"/>
      <c r="Y190" s="54"/>
      <c r="Z190" s="54"/>
      <c r="AA190" s="54"/>
      <c r="AB190" s="54"/>
      <c r="AC190" s="56"/>
      <c r="AD190" s="56"/>
      <c r="AE190" s="56"/>
      <c r="AF190" s="57">
        <f t="shared" si="2"/>
        <v>30000000</v>
      </c>
      <c r="AG190" s="56">
        <v>0</v>
      </c>
      <c r="AH190" s="56">
        <v>0</v>
      </c>
      <c r="AI190" s="53" t="s">
        <v>25</v>
      </c>
      <c r="AJ190" s="53" t="s">
        <v>549</v>
      </c>
    </row>
    <row r="191" spans="1:36" x14ac:dyDescent="0.25">
      <c r="A191" s="58">
        <v>188</v>
      </c>
      <c r="B191" s="59" t="s">
        <v>2661</v>
      </c>
      <c r="C191" s="59" t="s">
        <v>2662</v>
      </c>
      <c r="D191" s="59" t="s">
        <v>9</v>
      </c>
      <c r="E191" s="59" t="s">
        <v>10</v>
      </c>
      <c r="F191" s="59" t="s">
        <v>52</v>
      </c>
      <c r="G191" s="55">
        <v>1</v>
      </c>
      <c r="H191" s="55">
        <v>1</v>
      </c>
      <c r="I191" s="54"/>
      <c r="J191" s="60"/>
      <c r="K191" s="60"/>
      <c r="L191" s="60"/>
      <c r="M191" s="60"/>
      <c r="N191" s="60"/>
      <c r="O191" s="55">
        <v>1</v>
      </c>
      <c r="P191" s="60"/>
      <c r="Q191" s="60"/>
      <c r="R191" s="60"/>
      <c r="S191" s="60"/>
      <c r="T191" s="60"/>
      <c r="U191" s="60"/>
      <c r="V191" s="60"/>
      <c r="W191" s="55">
        <v>1</v>
      </c>
      <c r="X191" s="60"/>
      <c r="Y191" s="60"/>
      <c r="Z191" s="60"/>
      <c r="AA191" s="60"/>
      <c r="AB191" s="60"/>
      <c r="AC191" s="61"/>
      <c r="AD191" s="61"/>
      <c r="AE191" s="61"/>
      <c r="AF191" s="57">
        <f t="shared" si="2"/>
        <v>30000000</v>
      </c>
      <c r="AG191" s="61">
        <v>1</v>
      </c>
      <c r="AH191" s="61">
        <v>0</v>
      </c>
      <c r="AI191" s="59" t="s">
        <v>25</v>
      </c>
      <c r="AJ191" s="59" t="s">
        <v>2663</v>
      </c>
    </row>
    <row r="192" spans="1:36" x14ac:dyDescent="0.25">
      <c r="A192" s="52">
        <v>189</v>
      </c>
      <c r="B192" s="53" t="s">
        <v>2658</v>
      </c>
      <c r="C192" s="53" t="s">
        <v>2659</v>
      </c>
      <c r="D192" s="53" t="s">
        <v>9</v>
      </c>
      <c r="E192" s="53" t="s">
        <v>10</v>
      </c>
      <c r="F192" s="53" t="s">
        <v>52</v>
      </c>
      <c r="G192" s="55">
        <v>1</v>
      </c>
      <c r="H192" s="55">
        <v>1</v>
      </c>
      <c r="I192" s="54"/>
      <c r="J192" s="54"/>
      <c r="K192" s="54"/>
      <c r="L192" s="54"/>
      <c r="M192" s="54"/>
      <c r="N192" s="54"/>
      <c r="O192" s="55">
        <v>1</v>
      </c>
      <c r="P192" s="54"/>
      <c r="Q192" s="54"/>
      <c r="R192" s="54"/>
      <c r="S192" s="54"/>
      <c r="T192" s="54"/>
      <c r="U192" s="54"/>
      <c r="V192" s="54"/>
      <c r="W192" s="55">
        <v>1</v>
      </c>
      <c r="X192" s="54"/>
      <c r="Y192" s="54"/>
      <c r="Z192" s="54"/>
      <c r="AA192" s="54"/>
      <c r="AB192" s="54"/>
      <c r="AC192" s="56"/>
      <c r="AD192" s="56"/>
      <c r="AE192" s="56"/>
      <c r="AF192" s="57">
        <f t="shared" si="2"/>
        <v>30000000</v>
      </c>
      <c r="AG192" s="61">
        <v>1</v>
      </c>
      <c r="AH192" s="56">
        <v>0</v>
      </c>
      <c r="AI192" s="53" t="s">
        <v>25</v>
      </c>
      <c r="AJ192" s="53" t="s">
        <v>2660</v>
      </c>
    </row>
    <row r="193" spans="1:36" x14ac:dyDescent="0.25">
      <c r="A193" s="58">
        <v>190</v>
      </c>
      <c r="B193" s="59" t="s">
        <v>2655</v>
      </c>
      <c r="C193" s="59" t="s">
        <v>2656</v>
      </c>
      <c r="D193" s="59" t="s">
        <v>9</v>
      </c>
      <c r="E193" s="59" t="s">
        <v>10</v>
      </c>
      <c r="F193" s="59" t="s">
        <v>52</v>
      </c>
      <c r="G193" s="55">
        <v>1</v>
      </c>
      <c r="H193" s="55">
        <v>1</v>
      </c>
      <c r="I193" s="54"/>
      <c r="J193" s="60"/>
      <c r="K193" s="60"/>
      <c r="L193" s="60"/>
      <c r="M193" s="60"/>
      <c r="N193" s="60"/>
      <c r="O193" s="55">
        <v>1</v>
      </c>
      <c r="P193" s="60"/>
      <c r="Q193" s="60"/>
      <c r="R193" s="60"/>
      <c r="S193" s="60"/>
      <c r="T193" s="60"/>
      <c r="U193" s="60"/>
      <c r="V193" s="60"/>
      <c r="W193" s="55">
        <v>1</v>
      </c>
      <c r="X193" s="60"/>
      <c r="Y193" s="60"/>
      <c r="Z193" s="60"/>
      <c r="AA193" s="60"/>
      <c r="AB193" s="60"/>
      <c r="AC193" s="61"/>
      <c r="AD193" s="61"/>
      <c r="AE193" s="61"/>
      <c r="AF193" s="57">
        <f t="shared" si="2"/>
        <v>30000000</v>
      </c>
      <c r="AG193" s="61">
        <v>1</v>
      </c>
      <c r="AH193" s="61">
        <v>0</v>
      </c>
      <c r="AI193" s="59" t="s">
        <v>25</v>
      </c>
      <c r="AJ193" s="59" t="s">
        <v>2657</v>
      </c>
    </row>
    <row r="194" spans="1:36" x14ac:dyDescent="0.25">
      <c r="A194" s="52">
        <v>191</v>
      </c>
      <c r="B194" s="53" t="s">
        <v>2652</v>
      </c>
      <c r="C194" s="53" t="s">
        <v>2653</v>
      </c>
      <c r="D194" s="53" t="s">
        <v>9</v>
      </c>
      <c r="E194" s="53" t="s">
        <v>10</v>
      </c>
      <c r="F194" s="53" t="s">
        <v>52</v>
      </c>
      <c r="G194" s="55">
        <v>1</v>
      </c>
      <c r="H194" s="55">
        <v>1</v>
      </c>
      <c r="I194" s="54"/>
      <c r="J194" s="54"/>
      <c r="K194" s="54"/>
      <c r="L194" s="54"/>
      <c r="M194" s="54"/>
      <c r="N194" s="54"/>
      <c r="O194" s="55">
        <v>1</v>
      </c>
      <c r="P194" s="54"/>
      <c r="Q194" s="54"/>
      <c r="R194" s="54"/>
      <c r="S194" s="54"/>
      <c r="T194" s="54"/>
      <c r="U194" s="54"/>
      <c r="V194" s="54"/>
      <c r="W194" s="55">
        <v>1</v>
      </c>
      <c r="X194" s="54"/>
      <c r="Y194" s="54"/>
      <c r="Z194" s="54"/>
      <c r="AA194" s="54"/>
      <c r="AB194" s="54"/>
      <c r="AC194" s="56"/>
      <c r="AD194" s="56"/>
      <c r="AE194" s="56"/>
      <c r="AF194" s="57">
        <f t="shared" si="2"/>
        <v>30000000</v>
      </c>
      <c r="AG194" s="61">
        <v>1</v>
      </c>
      <c r="AH194" s="61">
        <v>0</v>
      </c>
      <c r="AI194" s="53" t="s">
        <v>12</v>
      </c>
      <c r="AJ194" s="53" t="s">
        <v>2654</v>
      </c>
    </row>
    <row r="195" spans="1:36" x14ac:dyDescent="0.25">
      <c r="A195" s="58">
        <v>192</v>
      </c>
      <c r="B195" s="59" t="s">
        <v>2649</v>
      </c>
      <c r="C195" s="59" t="s">
        <v>2650</v>
      </c>
      <c r="D195" s="59" t="s">
        <v>9</v>
      </c>
      <c r="E195" s="59" t="s">
        <v>10</v>
      </c>
      <c r="F195" s="59" t="s">
        <v>52</v>
      </c>
      <c r="G195" s="55">
        <v>1</v>
      </c>
      <c r="H195" s="55">
        <v>1</v>
      </c>
      <c r="I195" s="54"/>
      <c r="J195" s="60"/>
      <c r="K195" s="60"/>
      <c r="L195" s="60"/>
      <c r="M195" s="60"/>
      <c r="N195" s="60"/>
      <c r="O195" s="55">
        <v>1</v>
      </c>
      <c r="P195" s="60"/>
      <c r="Q195" s="60"/>
      <c r="R195" s="60"/>
      <c r="S195" s="60"/>
      <c r="T195" s="60"/>
      <c r="U195" s="60"/>
      <c r="V195" s="60"/>
      <c r="W195" s="55">
        <v>1</v>
      </c>
      <c r="X195" s="60"/>
      <c r="Y195" s="60"/>
      <c r="Z195" s="60"/>
      <c r="AA195" s="60"/>
      <c r="AB195" s="60"/>
      <c r="AC195" s="61"/>
      <c r="AD195" s="61"/>
      <c r="AE195" s="61"/>
      <c r="AF195" s="57">
        <f t="shared" si="2"/>
        <v>30000000</v>
      </c>
      <c r="AG195" s="61">
        <v>1</v>
      </c>
      <c r="AH195" s="56">
        <v>0</v>
      </c>
      <c r="AI195" s="59" t="s">
        <v>25</v>
      </c>
      <c r="AJ195" s="59" t="s">
        <v>2651</v>
      </c>
    </row>
    <row r="196" spans="1:36" x14ac:dyDescent="0.25">
      <c r="A196" s="52">
        <v>193</v>
      </c>
      <c r="B196" s="53" t="s">
        <v>2646</v>
      </c>
      <c r="C196" s="53" t="s">
        <v>2647</v>
      </c>
      <c r="D196" s="53" t="s">
        <v>9</v>
      </c>
      <c r="E196" s="53" t="s">
        <v>10</v>
      </c>
      <c r="F196" s="53" t="s">
        <v>52</v>
      </c>
      <c r="G196" s="55">
        <v>1</v>
      </c>
      <c r="H196" s="55">
        <v>1</v>
      </c>
      <c r="I196" s="54"/>
      <c r="J196" s="54"/>
      <c r="K196" s="54"/>
      <c r="L196" s="54"/>
      <c r="M196" s="54"/>
      <c r="N196" s="54"/>
      <c r="O196" s="55">
        <v>1</v>
      </c>
      <c r="P196" s="54"/>
      <c r="Q196" s="54"/>
      <c r="R196" s="54"/>
      <c r="S196" s="54"/>
      <c r="T196" s="54"/>
      <c r="U196" s="54"/>
      <c r="V196" s="54"/>
      <c r="W196" s="55">
        <v>1</v>
      </c>
      <c r="X196" s="54"/>
      <c r="Y196" s="54"/>
      <c r="Z196" s="54"/>
      <c r="AA196" s="54"/>
      <c r="AB196" s="54"/>
      <c r="AC196" s="56"/>
      <c r="AD196" s="56"/>
      <c r="AE196" s="56"/>
      <c r="AF196" s="57">
        <f t="shared" ref="AF196:AF259" si="3">(G196*$G$432)+(H196*$H$432)+(J196*$J$432)+(K196*$K$432)+(L196*$L$432)+(O196*$O$432)+(P196*$P$432)+(U196*$U$432)+(W196*$W$432)+(AB196*$AB$432)+(AC196*$AC$432)+(AD196*$AD$432)+(AE196*$AE$432)</f>
        <v>30000000</v>
      </c>
      <c r="AG196" s="61">
        <v>1</v>
      </c>
      <c r="AH196" s="61">
        <v>0</v>
      </c>
      <c r="AI196" s="53" t="s">
        <v>25</v>
      </c>
      <c r="AJ196" s="53" t="s">
        <v>2648</v>
      </c>
    </row>
    <row r="197" spans="1:36" x14ac:dyDescent="0.25">
      <c r="A197" s="58">
        <v>194</v>
      </c>
      <c r="B197" s="59" t="s">
        <v>2643</v>
      </c>
      <c r="C197" s="59" t="s">
        <v>2644</v>
      </c>
      <c r="D197" s="59" t="s">
        <v>9</v>
      </c>
      <c r="E197" s="59" t="s">
        <v>10</v>
      </c>
      <c r="F197" s="59" t="s">
        <v>52</v>
      </c>
      <c r="G197" s="55">
        <v>1</v>
      </c>
      <c r="H197" s="55">
        <v>1</v>
      </c>
      <c r="I197" s="54"/>
      <c r="J197" s="60"/>
      <c r="K197" s="60"/>
      <c r="L197" s="60"/>
      <c r="M197" s="60"/>
      <c r="N197" s="60"/>
      <c r="O197" s="55">
        <v>1</v>
      </c>
      <c r="P197" s="60"/>
      <c r="Q197" s="60"/>
      <c r="R197" s="60"/>
      <c r="S197" s="60"/>
      <c r="T197" s="60"/>
      <c r="U197" s="60"/>
      <c r="V197" s="60"/>
      <c r="W197" s="55">
        <v>1</v>
      </c>
      <c r="X197" s="60"/>
      <c r="Y197" s="60"/>
      <c r="Z197" s="60"/>
      <c r="AA197" s="60"/>
      <c r="AB197" s="60"/>
      <c r="AC197" s="61"/>
      <c r="AD197" s="61"/>
      <c r="AE197" s="61"/>
      <c r="AF197" s="57">
        <f t="shared" si="3"/>
        <v>30000000</v>
      </c>
      <c r="AG197" s="61">
        <v>1</v>
      </c>
      <c r="AH197" s="56">
        <v>0</v>
      </c>
      <c r="AI197" s="59" t="s">
        <v>25</v>
      </c>
      <c r="AJ197" s="59" t="s">
        <v>2645</v>
      </c>
    </row>
    <row r="198" spans="1:36" x14ac:dyDescent="0.25">
      <c r="A198" s="52">
        <v>195</v>
      </c>
      <c r="B198" s="53" t="s">
        <v>2640</v>
      </c>
      <c r="C198" s="53" t="s">
        <v>2641</v>
      </c>
      <c r="D198" s="53" t="s">
        <v>9</v>
      </c>
      <c r="E198" s="53" t="s">
        <v>10</v>
      </c>
      <c r="F198" s="53" t="s">
        <v>52</v>
      </c>
      <c r="G198" s="55">
        <v>1</v>
      </c>
      <c r="H198" s="55">
        <v>1</v>
      </c>
      <c r="I198" s="54"/>
      <c r="J198" s="54"/>
      <c r="K198" s="54"/>
      <c r="L198" s="54"/>
      <c r="M198" s="54"/>
      <c r="N198" s="54"/>
      <c r="O198" s="55">
        <v>1</v>
      </c>
      <c r="P198" s="54"/>
      <c r="Q198" s="54"/>
      <c r="R198" s="54"/>
      <c r="S198" s="54"/>
      <c r="T198" s="54"/>
      <c r="U198" s="54"/>
      <c r="V198" s="54"/>
      <c r="W198" s="55">
        <v>1</v>
      </c>
      <c r="X198" s="54"/>
      <c r="Y198" s="54"/>
      <c r="Z198" s="54"/>
      <c r="AA198" s="54"/>
      <c r="AB198" s="54"/>
      <c r="AC198" s="56"/>
      <c r="AD198" s="56"/>
      <c r="AE198" s="56"/>
      <c r="AF198" s="57">
        <f t="shared" si="3"/>
        <v>30000000</v>
      </c>
      <c r="AG198" s="61">
        <v>1</v>
      </c>
      <c r="AH198" s="61">
        <v>0</v>
      </c>
      <c r="AI198" s="53" t="s">
        <v>25</v>
      </c>
      <c r="AJ198" s="53" t="s">
        <v>2642</v>
      </c>
    </row>
    <row r="199" spans="1:36" x14ac:dyDescent="0.25">
      <c r="A199" s="58">
        <v>196</v>
      </c>
      <c r="B199" s="59" t="s">
        <v>2637</v>
      </c>
      <c r="C199" s="59" t="s">
        <v>2638</v>
      </c>
      <c r="D199" s="59" t="s">
        <v>9</v>
      </c>
      <c r="E199" s="59" t="s">
        <v>10</v>
      </c>
      <c r="F199" s="59" t="s">
        <v>52</v>
      </c>
      <c r="G199" s="55">
        <v>1</v>
      </c>
      <c r="H199" s="55">
        <v>1</v>
      </c>
      <c r="I199" s="54"/>
      <c r="J199" s="60"/>
      <c r="K199" s="60"/>
      <c r="L199" s="60"/>
      <c r="M199" s="60"/>
      <c r="N199" s="60"/>
      <c r="O199" s="55">
        <v>1</v>
      </c>
      <c r="P199" s="60"/>
      <c r="Q199" s="60"/>
      <c r="R199" s="60"/>
      <c r="S199" s="60"/>
      <c r="T199" s="60"/>
      <c r="U199" s="60"/>
      <c r="V199" s="60"/>
      <c r="W199" s="55">
        <v>1</v>
      </c>
      <c r="X199" s="60"/>
      <c r="Y199" s="60"/>
      <c r="Z199" s="60"/>
      <c r="AA199" s="60"/>
      <c r="AB199" s="60"/>
      <c r="AC199" s="61"/>
      <c r="AD199" s="61"/>
      <c r="AE199" s="61"/>
      <c r="AF199" s="57">
        <f t="shared" si="3"/>
        <v>30000000</v>
      </c>
      <c r="AG199" s="61">
        <v>1</v>
      </c>
      <c r="AH199" s="56">
        <v>0</v>
      </c>
      <c r="AI199" s="59" t="s">
        <v>25</v>
      </c>
      <c r="AJ199" s="59" t="s">
        <v>2639</v>
      </c>
    </row>
    <row r="200" spans="1:36" x14ac:dyDescent="0.25">
      <c r="A200" s="52">
        <v>197</v>
      </c>
      <c r="B200" s="53" t="s">
        <v>2634</v>
      </c>
      <c r="C200" s="53" t="s">
        <v>2635</v>
      </c>
      <c r="D200" s="53" t="s">
        <v>9</v>
      </c>
      <c r="E200" s="53" t="s">
        <v>10</v>
      </c>
      <c r="F200" s="53" t="s">
        <v>52</v>
      </c>
      <c r="G200" s="55">
        <v>1</v>
      </c>
      <c r="H200" s="55">
        <v>1</v>
      </c>
      <c r="I200" s="54"/>
      <c r="J200" s="54"/>
      <c r="K200" s="54"/>
      <c r="L200" s="54"/>
      <c r="M200" s="54"/>
      <c r="N200" s="54"/>
      <c r="O200" s="55">
        <v>1</v>
      </c>
      <c r="P200" s="54"/>
      <c r="Q200" s="54"/>
      <c r="R200" s="54"/>
      <c r="S200" s="54"/>
      <c r="T200" s="54"/>
      <c r="U200" s="54"/>
      <c r="V200" s="54"/>
      <c r="W200" s="55">
        <v>1</v>
      </c>
      <c r="X200" s="54"/>
      <c r="Y200" s="54"/>
      <c r="Z200" s="54"/>
      <c r="AA200" s="54"/>
      <c r="AB200" s="54"/>
      <c r="AC200" s="56"/>
      <c r="AD200" s="56"/>
      <c r="AE200" s="56"/>
      <c r="AF200" s="57">
        <f t="shared" si="3"/>
        <v>30000000</v>
      </c>
      <c r="AG200" s="61">
        <v>1</v>
      </c>
      <c r="AH200" s="61">
        <v>0</v>
      </c>
      <c r="AI200" s="53" t="s">
        <v>25</v>
      </c>
      <c r="AJ200" s="53" t="s">
        <v>2636</v>
      </c>
    </row>
    <row r="201" spans="1:36" x14ac:dyDescent="0.25">
      <c r="A201" s="58">
        <v>198</v>
      </c>
      <c r="B201" s="59" t="s">
        <v>2631</v>
      </c>
      <c r="C201" s="59" t="s">
        <v>2632</v>
      </c>
      <c r="D201" s="59" t="s">
        <v>9</v>
      </c>
      <c r="E201" s="59" t="s">
        <v>10</v>
      </c>
      <c r="F201" s="59" t="s">
        <v>52</v>
      </c>
      <c r="G201" s="55">
        <v>1</v>
      </c>
      <c r="H201" s="55">
        <v>1</v>
      </c>
      <c r="I201" s="54"/>
      <c r="J201" s="60"/>
      <c r="K201" s="60"/>
      <c r="L201" s="60"/>
      <c r="M201" s="60"/>
      <c r="N201" s="60"/>
      <c r="O201" s="55">
        <v>1</v>
      </c>
      <c r="P201" s="60"/>
      <c r="Q201" s="60"/>
      <c r="R201" s="60"/>
      <c r="S201" s="60"/>
      <c r="T201" s="60"/>
      <c r="U201" s="60"/>
      <c r="V201" s="60"/>
      <c r="W201" s="55">
        <v>1</v>
      </c>
      <c r="X201" s="60"/>
      <c r="Y201" s="60"/>
      <c r="Z201" s="60"/>
      <c r="AA201" s="60"/>
      <c r="AB201" s="60"/>
      <c r="AC201" s="61"/>
      <c r="AD201" s="61"/>
      <c r="AE201" s="61"/>
      <c r="AF201" s="57">
        <f t="shared" si="3"/>
        <v>30000000</v>
      </c>
      <c r="AG201" s="61">
        <v>1</v>
      </c>
      <c r="AH201" s="56">
        <v>0</v>
      </c>
      <c r="AI201" s="59" t="s">
        <v>25</v>
      </c>
      <c r="AJ201" s="59" t="s">
        <v>2633</v>
      </c>
    </row>
    <row r="202" spans="1:36" x14ac:dyDescent="0.25">
      <c r="A202" s="52">
        <v>199</v>
      </c>
      <c r="B202" s="53" t="s">
        <v>2628</v>
      </c>
      <c r="C202" s="53" t="s">
        <v>2629</v>
      </c>
      <c r="D202" s="53" t="s">
        <v>9</v>
      </c>
      <c r="E202" s="53" t="s">
        <v>10</v>
      </c>
      <c r="F202" s="53" t="s">
        <v>52</v>
      </c>
      <c r="G202" s="55">
        <v>1</v>
      </c>
      <c r="H202" s="55">
        <v>1</v>
      </c>
      <c r="I202" s="54"/>
      <c r="J202" s="54"/>
      <c r="K202" s="54"/>
      <c r="L202" s="54"/>
      <c r="M202" s="54"/>
      <c r="N202" s="54"/>
      <c r="O202" s="55">
        <v>1</v>
      </c>
      <c r="P202" s="54"/>
      <c r="Q202" s="54"/>
      <c r="R202" s="54"/>
      <c r="S202" s="54"/>
      <c r="T202" s="54"/>
      <c r="U202" s="54"/>
      <c r="V202" s="54"/>
      <c r="W202" s="55">
        <v>1</v>
      </c>
      <c r="X202" s="54"/>
      <c r="Y202" s="54"/>
      <c r="Z202" s="54"/>
      <c r="AA202" s="54"/>
      <c r="AB202" s="54"/>
      <c r="AC202" s="56"/>
      <c r="AD202" s="56"/>
      <c r="AE202" s="56"/>
      <c r="AF202" s="57">
        <f t="shared" si="3"/>
        <v>30000000</v>
      </c>
      <c r="AG202" s="61">
        <v>1</v>
      </c>
      <c r="AH202" s="61">
        <v>0</v>
      </c>
      <c r="AI202" s="53" t="s">
        <v>25</v>
      </c>
      <c r="AJ202" s="53" t="s">
        <v>2630</v>
      </c>
    </row>
    <row r="203" spans="1:36" x14ac:dyDescent="0.25">
      <c r="A203" s="58">
        <v>200</v>
      </c>
      <c r="B203" s="59" t="s">
        <v>586</v>
      </c>
      <c r="C203" s="59" t="s">
        <v>587</v>
      </c>
      <c r="D203" s="59" t="s">
        <v>9</v>
      </c>
      <c r="E203" s="59" t="s">
        <v>10</v>
      </c>
      <c r="F203" s="59" t="s">
        <v>52</v>
      </c>
      <c r="G203" s="54">
        <v>1</v>
      </c>
      <c r="H203" s="55">
        <v>1</v>
      </c>
      <c r="I203" s="54"/>
      <c r="J203" s="60"/>
      <c r="K203" s="60"/>
      <c r="L203" s="60"/>
      <c r="M203" s="60"/>
      <c r="N203" s="60"/>
      <c r="O203" s="55">
        <v>1</v>
      </c>
      <c r="P203" s="60"/>
      <c r="Q203" s="60"/>
      <c r="R203" s="60"/>
      <c r="S203" s="60"/>
      <c r="T203" s="60"/>
      <c r="U203" s="60">
        <v>1</v>
      </c>
      <c r="V203" s="60"/>
      <c r="W203" s="55">
        <v>1</v>
      </c>
      <c r="X203" s="60"/>
      <c r="Y203" s="60"/>
      <c r="Z203" s="60"/>
      <c r="AA203" s="60"/>
      <c r="AB203" s="60"/>
      <c r="AC203" s="61"/>
      <c r="AD203" s="61"/>
      <c r="AE203" s="61"/>
      <c r="AF203" s="57">
        <f t="shared" si="3"/>
        <v>30000000</v>
      </c>
      <c r="AG203" s="61">
        <v>0</v>
      </c>
      <c r="AH203" s="61">
        <v>0</v>
      </c>
      <c r="AI203" s="59" t="s">
        <v>315</v>
      </c>
      <c r="AJ203" s="59" t="s">
        <v>588</v>
      </c>
    </row>
    <row r="204" spans="1:36" x14ac:dyDescent="0.25">
      <c r="A204" s="52">
        <v>201</v>
      </c>
      <c r="B204" s="53" t="s">
        <v>2625</v>
      </c>
      <c r="C204" s="53" t="s">
        <v>2626</v>
      </c>
      <c r="D204" s="53" t="s">
        <v>9</v>
      </c>
      <c r="E204" s="53" t="s">
        <v>10</v>
      </c>
      <c r="F204" s="53" t="s">
        <v>52</v>
      </c>
      <c r="G204" s="55">
        <v>1</v>
      </c>
      <c r="H204" s="55">
        <v>1</v>
      </c>
      <c r="I204" s="54"/>
      <c r="J204" s="54"/>
      <c r="K204" s="54"/>
      <c r="L204" s="54"/>
      <c r="M204" s="54"/>
      <c r="N204" s="54"/>
      <c r="O204" s="55">
        <v>1</v>
      </c>
      <c r="P204" s="54"/>
      <c r="Q204" s="54"/>
      <c r="R204" s="54"/>
      <c r="S204" s="54"/>
      <c r="T204" s="54"/>
      <c r="U204" s="54"/>
      <c r="V204" s="54"/>
      <c r="W204" s="55">
        <v>1</v>
      </c>
      <c r="X204" s="54"/>
      <c r="Y204" s="54"/>
      <c r="Z204" s="54"/>
      <c r="AA204" s="54"/>
      <c r="AB204" s="54"/>
      <c r="AC204" s="56"/>
      <c r="AD204" s="56"/>
      <c r="AE204" s="56"/>
      <c r="AF204" s="57">
        <f t="shared" si="3"/>
        <v>30000000</v>
      </c>
      <c r="AG204" s="61">
        <v>1</v>
      </c>
      <c r="AH204" s="56">
        <v>0</v>
      </c>
      <c r="AI204" s="53" t="s">
        <v>12</v>
      </c>
      <c r="AJ204" s="53" t="s">
        <v>2627</v>
      </c>
    </row>
    <row r="205" spans="1:36" x14ac:dyDescent="0.25">
      <c r="A205" s="58">
        <v>202</v>
      </c>
      <c r="B205" s="59" t="s">
        <v>2622</v>
      </c>
      <c r="C205" s="59" t="s">
        <v>2623</v>
      </c>
      <c r="D205" s="59" t="s">
        <v>9</v>
      </c>
      <c r="E205" s="59" t="s">
        <v>10</v>
      </c>
      <c r="F205" s="59" t="s">
        <v>52</v>
      </c>
      <c r="G205" s="55">
        <v>1</v>
      </c>
      <c r="H205" s="55">
        <v>1</v>
      </c>
      <c r="I205" s="54"/>
      <c r="J205" s="60"/>
      <c r="K205" s="60"/>
      <c r="L205" s="60"/>
      <c r="M205" s="60"/>
      <c r="N205" s="60"/>
      <c r="O205" s="55">
        <v>1</v>
      </c>
      <c r="P205" s="60"/>
      <c r="Q205" s="60"/>
      <c r="R205" s="60"/>
      <c r="S205" s="60"/>
      <c r="T205" s="60"/>
      <c r="U205" s="60"/>
      <c r="V205" s="60"/>
      <c r="W205" s="55">
        <v>1</v>
      </c>
      <c r="X205" s="60"/>
      <c r="Y205" s="60"/>
      <c r="Z205" s="60"/>
      <c r="AA205" s="60"/>
      <c r="AB205" s="60"/>
      <c r="AC205" s="61"/>
      <c r="AD205" s="61"/>
      <c r="AE205" s="61"/>
      <c r="AF205" s="57">
        <f t="shared" si="3"/>
        <v>30000000</v>
      </c>
      <c r="AG205" s="61">
        <v>1</v>
      </c>
      <c r="AH205" s="61">
        <v>0</v>
      </c>
      <c r="AI205" s="59" t="s">
        <v>12</v>
      </c>
      <c r="AJ205" s="59" t="s">
        <v>2624</v>
      </c>
    </row>
    <row r="206" spans="1:36" x14ac:dyDescent="0.25">
      <c r="A206" s="52">
        <v>203</v>
      </c>
      <c r="B206" s="53" t="s">
        <v>595</v>
      </c>
      <c r="C206" s="53" t="s">
        <v>596</v>
      </c>
      <c r="D206" s="53" t="s">
        <v>9</v>
      </c>
      <c r="E206" s="53" t="s">
        <v>10</v>
      </c>
      <c r="F206" s="53" t="s">
        <v>52</v>
      </c>
      <c r="G206" s="54">
        <v>1</v>
      </c>
      <c r="H206" s="55">
        <v>1</v>
      </c>
      <c r="I206" s="54"/>
      <c r="J206" s="54"/>
      <c r="K206" s="54"/>
      <c r="L206" s="54"/>
      <c r="M206" s="54"/>
      <c r="N206" s="54"/>
      <c r="O206" s="60">
        <v>1</v>
      </c>
      <c r="P206" s="54"/>
      <c r="Q206" s="54"/>
      <c r="R206" s="54"/>
      <c r="S206" s="54"/>
      <c r="T206" s="54"/>
      <c r="U206" s="60">
        <v>1</v>
      </c>
      <c r="V206" s="60"/>
      <c r="W206" s="54"/>
      <c r="X206" s="54"/>
      <c r="Y206" s="54"/>
      <c r="Z206" s="54"/>
      <c r="AA206" s="54"/>
      <c r="AB206" s="54"/>
      <c r="AC206" s="56"/>
      <c r="AD206" s="56"/>
      <c r="AE206" s="56"/>
      <c r="AF206" s="57">
        <f t="shared" si="3"/>
        <v>30000000</v>
      </c>
      <c r="AG206" s="56">
        <v>0</v>
      </c>
      <c r="AH206" s="56">
        <v>0</v>
      </c>
      <c r="AI206" s="53" t="s">
        <v>25</v>
      </c>
      <c r="AJ206" s="53" t="s">
        <v>597</v>
      </c>
    </row>
    <row r="207" spans="1:36" x14ac:dyDescent="0.25">
      <c r="A207" s="58">
        <v>204</v>
      </c>
      <c r="B207" s="59" t="s">
        <v>2616</v>
      </c>
      <c r="C207" s="59" t="s">
        <v>2617</v>
      </c>
      <c r="D207" s="59" t="s">
        <v>9</v>
      </c>
      <c r="E207" s="59" t="s">
        <v>10</v>
      </c>
      <c r="F207" s="59" t="s">
        <v>52</v>
      </c>
      <c r="G207" s="55">
        <v>1</v>
      </c>
      <c r="H207" s="55">
        <v>1</v>
      </c>
      <c r="I207" s="54"/>
      <c r="J207" s="60"/>
      <c r="K207" s="60"/>
      <c r="L207" s="60"/>
      <c r="M207" s="60"/>
      <c r="N207" s="60"/>
      <c r="O207" s="55">
        <v>1</v>
      </c>
      <c r="P207" s="60"/>
      <c r="Q207" s="60"/>
      <c r="R207" s="60"/>
      <c r="S207" s="60"/>
      <c r="T207" s="60"/>
      <c r="U207" s="60"/>
      <c r="V207" s="60"/>
      <c r="W207" s="55">
        <v>1</v>
      </c>
      <c r="X207" s="60"/>
      <c r="Y207" s="60"/>
      <c r="Z207" s="60"/>
      <c r="AA207" s="60"/>
      <c r="AB207" s="60"/>
      <c r="AC207" s="61"/>
      <c r="AD207" s="61"/>
      <c r="AE207" s="61"/>
      <c r="AF207" s="57">
        <f t="shared" si="3"/>
        <v>30000000</v>
      </c>
      <c r="AG207" s="61">
        <v>1</v>
      </c>
      <c r="AH207" s="61">
        <v>0</v>
      </c>
      <c r="AI207" s="59" t="s">
        <v>25</v>
      </c>
      <c r="AJ207" s="59" t="s">
        <v>2618</v>
      </c>
    </row>
    <row r="208" spans="1:36" x14ac:dyDescent="0.25">
      <c r="A208" s="52">
        <v>205</v>
      </c>
      <c r="B208" s="53" t="s">
        <v>601</v>
      </c>
      <c r="C208" s="53" t="s">
        <v>602</v>
      </c>
      <c r="D208" s="53" t="s">
        <v>9</v>
      </c>
      <c r="E208" s="53" t="s">
        <v>10</v>
      </c>
      <c r="F208" s="53" t="s">
        <v>52</v>
      </c>
      <c r="G208" s="54">
        <v>1</v>
      </c>
      <c r="H208" s="55">
        <v>1</v>
      </c>
      <c r="I208" s="54"/>
      <c r="J208" s="54"/>
      <c r="K208" s="54"/>
      <c r="L208" s="54"/>
      <c r="M208" s="54"/>
      <c r="N208" s="54"/>
      <c r="O208" s="54"/>
      <c r="P208" s="54">
        <v>1</v>
      </c>
      <c r="Q208" s="54"/>
      <c r="R208" s="54"/>
      <c r="S208" s="54"/>
      <c r="T208" s="54"/>
      <c r="U208" s="60">
        <v>1</v>
      </c>
      <c r="V208" s="60"/>
      <c r="W208" s="54"/>
      <c r="X208" s="54"/>
      <c r="Y208" s="54"/>
      <c r="Z208" s="54"/>
      <c r="AA208" s="54"/>
      <c r="AB208" s="54"/>
      <c r="AC208" s="56"/>
      <c r="AD208" s="56"/>
      <c r="AE208" s="56"/>
      <c r="AF208" s="57">
        <f t="shared" si="3"/>
        <v>30000000</v>
      </c>
      <c r="AG208" s="56">
        <v>0</v>
      </c>
      <c r="AH208" s="56">
        <v>0</v>
      </c>
      <c r="AI208" s="53" t="s">
        <v>315</v>
      </c>
      <c r="AJ208" s="53" t="s">
        <v>603</v>
      </c>
    </row>
    <row r="209" spans="1:36" x14ac:dyDescent="0.25">
      <c r="A209" s="58">
        <v>206</v>
      </c>
      <c r="B209" s="59" t="s">
        <v>604</v>
      </c>
      <c r="C209" s="59" t="s">
        <v>605</v>
      </c>
      <c r="D209" s="59" t="s">
        <v>9</v>
      </c>
      <c r="E209" s="59" t="s">
        <v>10</v>
      </c>
      <c r="F209" s="59" t="s">
        <v>52</v>
      </c>
      <c r="G209" s="54">
        <v>1</v>
      </c>
      <c r="H209" s="55">
        <v>1</v>
      </c>
      <c r="I209" s="54"/>
      <c r="J209" s="60"/>
      <c r="K209" s="60"/>
      <c r="L209" s="60"/>
      <c r="M209" s="60"/>
      <c r="N209" s="60"/>
      <c r="O209" s="60">
        <v>1</v>
      </c>
      <c r="P209" s="60"/>
      <c r="Q209" s="60"/>
      <c r="R209" s="60"/>
      <c r="S209" s="60"/>
      <c r="T209" s="60"/>
      <c r="U209" s="60"/>
      <c r="V209" s="60"/>
      <c r="W209" s="60">
        <v>1</v>
      </c>
      <c r="X209" s="60"/>
      <c r="Y209" s="60"/>
      <c r="Z209" s="60"/>
      <c r="AA209" s="60"/>
      <c r="AB209" s="60"/>
      <c r="AC209" s="61"/>
      <c r="AD209" s="61"/>
      <c r="AE209" s="61"/>
      <c r="AF209" s="57">
        <f t="shared" si="3"/>
        <v>30000000</v>
      </c>
      <c r="AG209" s="61">
        <v>0</v>
      </c>
      <c r="AH209" s="61">
        <v>0</v>
      </c>
      <c r="AI209" s="59" t="s">
        <v>315</v>
      </c>
      <c r="AJ209" s="59" t="s">
        <v>606</v>
      </c>
    </row>
    <row r="210" spans="1:36" x14ac:dyDescent="0.25">
      <c r="A210" s="52">
        <v>207</v>
      </c>
      <c r="B210" s="53" t="s">
        <v>2614</v>
      </c>
      <c r="C210" s="53" t="s">
        <v>2615</v>
      </c>
      <c r="D210" s="53" t="s">
        <v>9</v>
      </c>
      <c r="E210" s="53" t="s">
        <v>10</v>
      </c>
      <c r="F210" s="53" t="s">
        <v>52</v>
      </c>
      <c r="G210" s="55">
        <v>1</v>
      </c>
      <c r="H210" s="55">
        <v>1</v>
      </c>
      <c r="I210" s="54"/>
      <c r="J210" s="54"/>
      <c r="K210" s="54"/>
      <c r="L210" s="54"/>
      <c r="M210" s="54"/>
      <c r="N210" s="54"/>
      <c r="O210" s="55">
        <v>1</v>
      </c>
      <c r="P210" s="54"/>
      <c r="Q210" s="54"/>
      <c r="R210" s="54"/>
      <c r="S210" s="54"/>
      <c r="T210" s="54"/>
      <c r="U210" s="54"/>
      <c r="V210" s="54"/>
      <c r="W210" s="55">
        <v>1</v>
      </c>
      <c r="X210" s="54"/>
      <c r="Y210" s="54"/>
      <c r="Z210" s="54"/>
      <c r="AA210" s="54"/>
      <c r="AB210" s="54"/>
      <c r="AC210" s="56"/>
      <c r="AD210" s="56"/>
      <c r="AE210" s="56"/>
      <c r="AF210" s="57">
        <f t="shared" si="3"/>
        <v>30000000</v>
      </c>
      <c r="AG210" s="61">
        <v>1</v>
      </c>
      <c r="AH210" s="56">
        <v>0</v>
      </c>
      <c r="AI210" s="53" t="s">
        <v>25</v>
      </c>
      <c r="AJ210" s="53" t="s">
        <v>2480</v>
      </c>
    </row>
    <row r="211" spans="1:36" x14ac:dyDescent="0.25">
      <c r="A211" s="58">
        <v>208</v>
      </c>
      <c r="B211" s="59" t="s">
        <v>2611</v>
      </c>
      <c r="C211" s="59" t="s">
        <v>2612</v>
      </c>
      <c r="D211" s="59" t="s">
        <v>9</v>
      </c>
      <c r="E211" s="59" t="s">
        <v>10</v>
      </c>
      <c r="F211" s="59" t="s">
        <v>52</v>
      </c>
      <c r="G211" s="55">
        <v>1</v>
      </c>
      <c r="H211" s="55">
        <v>1</v>
      </c>
      <c r="I211" s="54"/>
      <c r="J211" s="60"/>
      <c r="K211" s="60"/>
      <c r="L211" s="60"/>
      <c r="M211" s="60"/>
      <c r="N211" s="60"/>
      <c r="O211" s="55">
        <v>1</v>
      </c>
      <c r="P211" s="60"/>
      <c r="Q211" s="60"/>
      <c r="R211" s="60"/>
      <c r="S211" s="60"/>
      <c r="T211" s="60"/>
      <c r="U211" s="60"/>
      <c r="V211" s="60"/>
      <c r="W211" s="55">
        <v>1</v>
      </c>
      <c r="X211" s="60"/>
      <c r="Y211" s="60"/>
      <c r="Z211" s="60"/>
      <c r="AA211" s="60"/>
      <c r="AB211" s="60"/>
      <c r="AC211" s="61"/>
      <c r="AD211" s="61"/>
      <c r="AE211" s="61"/>
      <c r="AF211" s="57">
        <f t="shared" si="3"/>
        <v>30000000</v>
      </c>
      <c r="AG211" s="61">
        <v>1</v>
      </c>
      <c r="AH211" s="61">
        <v>0</v>
      </c>
      <c r="AI211" s="59" t="s">
        <v>25</v>
      </c>
      <c r="AJ211" s="59" t="s">
        <v>2613</v>
      </c>
    </row>
    <row r="212" spans="1:36" x14ac:dyDescent="0.25">
      <c r="A212" s="52">
        <v>209</v>
      </c>
      <c r="B212" s="53" t="s">
        <v>2605</v>
      </c>
      <c r="C212" s="53" t="s">
        <v>2606</v>
      </c>
      <c r="D212" s="53" t="s">
        <v>9</v>
      </c>
      <c r="E212" s="53" t="s">
        <v>10</v>
      </c>
      <c r="F212" s="53" t="s">
        <v>52</v>
      </c>
      <c r="G212" s="55">
        <v>1</v>
      </c>
      <c r="H212" s="55">
        <v>1</v>
      </c>
      <c r="I212" s="54"/>
      <c r="J212" s="54"/>
      <c r="K212" s="54"/>
      <c r="L212" s="54"/>
      <c r="M212" s="54"/>
      <c r="N212" s="54"/>
      <c r="O212" s="55">
        <v>1</v>
      </c>
      <c r="P212" s="54"/>
      <c r="Q212" s="54"/>
      <c r="R212" s="54"/>
      <c r="S212" s="54"/>
      <c r="T212" s="54"/>
      <c r="U212" s="54"/>
      <c r="V212" s="54"/>
      <c r="W212" s="55">
        <v>1</v>
      </c>
      <c r="X212" s="54"/>
      <c r="Y212" s="54"/>
      <c r="Z212" s="54"/>
      <c r="AA212" s="54"/>
      <c r="AB212" s="54"/>
      <c r="AC212" s="56"/>
      <c r="AD212" s="56"/>
      <c r="AE212" s="56"/>
      <c r="AF212" s="57">
        <f t="shared" si="3"/>
        <v>30000000</v>
      </c>
      <c r="AG212" s="61">
        <v>1</v>
      </c>
      <c r="AH212" s="61">
        <v>0</v>
      </c>
      <c r="AI212" s="53" t="s">
        <v>25</v>
      </c>
      <c r="AJ212" s="53" t="s">
        <v>2607</v>
      </c>
    </row>
    <row r="213" spans="1:36" x14ac:dyDescent="0.25">
      <c r="A213" s="58">
        <v>210</v>
      </c>
      <c r="B213" s="59" t="s">
        <v>2599</v>
      </c>
      <c r="C213" s="59" t="s">
        <v>2600</v>
      </c>
      <c r="D213" s="59" t="s">
        <v>9</v>
      </c>
      <c r="E213" s="59" t="s">
        <v>10</v>
      </c>
      <c r="F213" s="59" t="s">
        <v>52</v>
      </c>
      <c r="G213" s="55">
        <v>1</v>
      </c>
      <c r="H213" s="55">
        <v>1</v>
      </c>
      <c r="I213" s="54"/>
      <c r="J213" s="60"/>
      <c r="K213" s="60"/>
      <c r="L213" s="60"/>
      <c r="M213" s="60"/>
      <c r="N213" s="60"/>
      <c r="O213" s="55">
        <v>1</v>
      </c>
      <c r="P213" s="60"/>
      <c r="Q213" s="60"/>
      <c r="R213" s="60"/>
      <c r="S213" s="60"/>
      <c r="T213" s="60"/>
      <c r="U213" s="60"/>
      <c r="V213" s="60"/>
      <c r="W213" s="55">
        <v>1</v>
      </c>
      <c r="X213" s="60"/>
      <c r="Y213" s="60"/>
      <c r="Z213" s="60"/>
      <c r="AA213" s="60"/>
      <c r="AB213" s="60"/>
      <c r="AC213" s="61"/>
      <c r="AD213" s="61"/>
      <c r="AE213" s="61"/>
      <c r="AF213" s="57">
        <f t="shared" si="3"/>
        <v>30000000</v>
      </c>
      <c r="AG213" s="61">
        <v>1</v>
      </c>
      <c r="AH213" s="56">
        <v>0</v>
      </c>
      <c r="AI213" s="59" t="s">
        <v>25</v>
      </c>
      <c r="AJ213" s="59" t="s">
        <v>2601</v>
      </c>
    </row>
    <row r="214" spans="1:36" x14ac:dyDescent="0.25">
      <c r="A214" s="52">
        <v>211</v>
      </c>
      <c r="B214" s="53" t="s">
        <v>2596</v>
      </c>
      <c r="C214" s="53" t="s">
        <v>2597</v>
      </c>
      <c r="D214" s="53" t="s">
        <v>9</v>
      </c>
      <c r="E214" s="53" t="s">
        <v>10</v>
      </c>
      <c r="F214" s="53" t="s">
        <v>52</v>
      </c>
      <c r="G214" s="55">
        <v>1</v>
      </c>
      <c r="H214" s="55">
        <v>1</v>
      </c>
      <c r="I214" s="54"/>
      <c r="J214" s="54"/>
      <c r="K214" s="54"/>
      <c r="L214" s="54"/>
      <c r="M214" s="54"/>
      <c r="N214" s="54"/>
      <c r="O214" s="55">
        <v>1</v>
      </c>
      <c r="P214" s="54"/>
      <c r="Q214" s="54"/>
      <c r="R214" s="54"/>
      <c r="S214" s="54"/>
      <c r="T214" s="54"/>
      <c r="U214" s="54"/>
      <c r="V214" s="54"/>
      <c r="W214" s="55">
        <v>1</v>
      </c>
      <c r="X214" s="54"/>
      <c r="Y214" s="54"/>
      <c r="Z214" s="54"/>
      <c r="AA214" s="54"/>
      <c r="AB214" s="54"/>
      <c r="AC214" s="56"/>
      <c r="AD214" s="56"/>
      <c r="AE214" s="56"/>
      <c r="AF214" s="57">
        <f t="shared" si="3"/>
        <v>30000000</v>
      </c>
      <c r="AG214" s="61">
        <v>1</v>
      </c>
      <c r="AH214" s="61">
        <v>0</v>
      </c>
      <c r="AI214" s="53" t="s">
        <v>25</v>
      </c>
      <c r="AJ214" s="53" t="s">
        <v>2598</v>
      </c>
    </row>
    <row r="215" spans="1:36" x14ac:dyDescent="0.25">
      <c r="A215" s="58">
        <v>212</v>
      </c>
      <c r="B215" s="59" t="s">
        <v>2593</v>
      </c>
      <c r="C215" s="59" t="s">
        <v>2594</v>
      </c>
      <c r="D215" s="59" t="s">
        <v>9</v>
      </c>
      <c r="E215" s="59" t="s">
        <v>10</v>
      </c>
      <c r="F215" s="59" t="s">
        <v>52</v>
      </c>
      <c r="G215" s="55">
        <v>1</v>
      </c>
      <c r="H215" s="55">
        <v>1</v>
      </c>
      <c r="I215" s="54"/>
      <c r="J215" s="60"/>
      <c r="K215" s="60"/>
      <c r="L215" s="60"/>
      <c r="M215" s="60"/>
      <c r="N215" s="60"/>
      <c r="O215" s="55">
        <v>1</v>
      </c>
      <c r="P215" s="60"/>
      <c r="Q215" s="60"/>
      <c r="R215" s="60"/>
      <c r="S215" s="60"/>
      <c r="T215" s="60"/>
      <c r="U215" s="60"/>
      <c r="V215" s="60"/>
      <c r="W215" s="55">
        <v>1</v>
      </c>
      <c r="X215" s="60"/>
      <c r="Y215" s="60"/>
      <c r="Z215" s="60"/>
      <c r="AA215" s="60"/>
      <c r="AB215" s="60"/>
      <c r="AC215" s="61"/>
      <c r="AD215" s="61"/>
      <c r="AE215" s="61"/>
      <c r="AF215" s="57">
        <f t="shared" si="3"/>
        <v>30000000</v>
      </c>
      <c r="AG215" s="61">
        <v>1</v>
      </c>
      <c r="AH215" s="56">
        <v>0</v>
      </c>
      <c r="AI215" s="59" t="s">
        <v>25</v>
      </c>
      <c r="AJ215" s="59" t="s">
        <v>2595</v>
      </c>
    </row>
    <row r="216" spans="1:36" x14ac:dyDescent="0.25">
      <c r="A216" s="52">
        <v>213</v>
      </c>
      <c r="B216" s="53" t="s">
        <v>2590</v>
      </c>
      <c r="C216" s="53" t="s">
        <v>2591</v>
      </c>
      <c r="D216" s="53" t="s">
        <v>9</v>
      </c>
      <c r="E216" s="53" t="s">
        <v>10</v>
      </c>
      <c r="F216" s="53" t="s">
        <v>52</v>
      </c>
      <c r="G216" s="55">
        <v>1</v>
      </c>
      <c r="H216" s="55">
        <v>1</v>
      </c>
      <c r="I216" s="54"/>
      <c r="J216" s="54"/>
      <c r="K216" s="54"/>
      <c r="L216" s="54"/>
      <c r="M216" s="54"/>
      <c r="N216" s="54"/>
      <c r="O216" s="55">
        <v>1</v>
      </c>
      <c r="P216" s="54"/>
      <c r="Q216" s="54"/>
      <c r="R216" s="54"/>
      <c r="S216" s="54"/>
      <c r="T216" s="54"/>
      <c r="U216" s="54"/>
      <c r="V216" s="54"/>
      <c r="W216" s="55">
        <v>1</v>
      </c>
      <c r="X216" s="54"/>
      <c r="Y216" s="54"/>
      <c r="Z216" s="54"/>
      <c r="AA216" s="54"/>
      <c r="AB216" s="54"/>
      <c r="AC216" s="56"/>
      <c r="AD216" s="56"/>
      <c r="AE216" s="56"/>
      <c r="AF216" s="57">
        <f t="shared" si="3"/>
        <v>30000000</v>
      </c>
      <c r="AG216" s="61">
        <v>1</v>
      </c>
      <c r="AH216" s="61">
        <v>0</v>
      </c>
      <c r="AI216" s="53" t="s">
        <v>25</v>
      </c>
      <c r="AJ216" s="53" t="s">
        <v>2592</v>
      </c>
    </row>
    <row r="217" spans="1:36" x14ac:dyDescent="0.25">
      <c r="A217" s="58">
        <v>214</v>
      </c>
      <c r="B217" s="59" t="s">
        <v>2584</v>
      </c>
      <c r="C217" s="59" t="s">
        <v>2585</v>
      </c>
      <c r="D217" s="59" t="s">
        <v>9</v>
      </c>
      <c r="E217" s="59" t="s">
        <v>10</v>
      </c>
      <c r="F217" s="59" t="s">
        <v>52</v>
      </c>
      <c r="G217" s="55">
        <v>1</v>
      </c>
      <c r="H217" s="55">
        <v>1</v>
      </c>
      <c r="I217" s="54"/>
      <c r="J217" s="60"/>
      <c r="K217" s="60"/>
      <c r="L217" s="60"/>
      <c r="M217" s="60"/>
      <c r="N217" s="60"/>
      <c r="O217" s="55">
        <v>1</v>
      </c>
      <c r="P217" s="60"/>
      <c r="Q217" s="60"/>
      <c r="R217" s="60"/>
      <c r="S217" s="60"/>
      <c r="T217" s="60"/>
      <c r="U217" s="60"/>
      <c r="V217" s="60"/>
      <c r="W217" s="55">
        <v>1</v>
      </c>
      <c r="X217" s="60"/>
      <c r="Y217" s="60"/>
      <c r="Z217" s="60"/>
      <c r="AA217" s="60"/>
      <c r="AB217" s="60"/>
      <c r="AC217" s="61"/>
      <c r="AD217" s="61"/>
      <c r="AE217" s="61"/>
      <c r="AF217" s="57">
        <f t="shared" si="3"/>
        <v>30000000</v>
      </c>
      <c r="AG217" s="61">
        <v>1</v>
      </c>
      <c r="AH217" s="56">
        <v>0</v>
      </c>
      <c r="AI217" s="59" t="s">
        <v>25</v>
      </c>
      <c r="AJ217" s="59" t="s">
        <v>2586</v>
      </c>
    </row>
    <row r="218" spans="1:36" x14ac:dyDescent="0.25">
      <c r="A218" s="52">
        <v>215</v>
      </c>
      <c r="B218" s="53" t="s">
        <v>2581</v>
      </c>
      <c r="C218" s="53" t="s">
        <v>2582</v>
      </c>
      <c r="D218" s="53" t="s">
        <v>9</v>
      </c>
      <c r="E218" s="53" t="s">
        <v>10</v>
      </c>
      <c r="F218" s="53" t="s">
        <v>52</v>
      </c>
      <c r="G218" s="55">
        <v>1</v>
      </c>
      <c r="H218" s="55">
        <v>1</v>
      </c>
      <c r="I218" s="54"/>
      <c r="J218" s="54"/>
      <c r="K218" s="54"/>
      <c r="L218" s="54"/>
      <c r="M218" s="54"/>
      <c r="N218" s="54"/>
      <c r="O218" s="55">
        <v>1</v>
      </c>
      <c r="P218" s="54"/>
      <c r="Q218" s="54"/>
      <c r="R218" s="54"/>
      <c r="S218" s="54"/>
      <c r="T218" s="54"/>
      <c r="U218" s="54"/>
      <c r="V218" s="54"/>
      <c r="W218" s="55">
        <v>1</v>
      </c>
      <c r="X218" s="54"/>
      <c r="Y218" s="54"/>
      <c r="Z218" s="54"/>
      <c r="AA218" s="54"/>
      <c r="AB218" s="54"/>
      <c r="AC218" s="56"/>
      <c r="AD218" s="56"/>
      <c r="AE218" s="56"/>
      <c r="AF218" s="57">
        <f t="shared" si="3"/>
        <v>30000000</v>
      </c>
      <c r="AG218" s="61">
        <v>1</v>
      </c>
      <c r="AH218" s="61">
        <v>0</v>
      </c>
      <c r="AI218" s="53" t="s">
        <v>25</v>
      </c>
      <c r="AJ218" s="53" t="s">
        <v>2583</v>
      </c>
    </row>
    <row r="219" spans="1:36" x14ac:dyDescent="0.25">
      <c r="A219" s="58">
        <v>216</v>
      </c>
      <c r="B219" s="59" t="s">
        <v>2578</v>
      </c>
      <c r="C219" s="59" t="s">
        <v>2579</v>
      </c>
      <c r="D219" s="59" t="s">
        <v>9</v>
      </c>
      <c r="E219" s="59" t="s">
        <v>10</v>
      </c>
      <c r="F219" s="59" t="s">
        <v>52</v>
      </c>
      <c r="G219" s="55">
        <v>1</v>
      </c>
      <c r="H219" s="55">
        <v>1</v>
      </c>
      <c r="I219" s="54"/>
      <c r="J219" s="60"/>
      <c r="K219" s="60"/>
      <c r="L219" s="60"/>
      <c r="M219" s="60"/>
      <c r="N219" s="60"/>
      <c r="O219" s="55">
        <v>1</v>
      </c>
      <c r="P219" s="60"/>
      <c r="Q219" s="60"/>
      <c r="R219" s="60"/>
      <c r="S219" s="60"/>
      <c r="T219" s="60"/>
      <c r="U219" s="60"/>
      <c r="V219" s="60"/>
      <c r="W219" s="55">
        <v>1</v>
      </c>
      <c r="X219" s="60"/>
      <c r="Y219" s="60"/>
      <c r="Z219" s="60"/>
      <c r="AA219" s="60"/>
      <c r="AB219" s="60"/>
      <c r="AC219" s="61"/>
      <c r="AD219" s="61"/>
      <c r="AE219" s="61"/>
      <c r="AF219" s="57">
        <f t="shared" si="3"/>
        <v>30000000</v>
      </c>
      <c r="AG219" s="61">
        <v>1</v>
      </c>
      <c r="AH219" s="56">
        <v>0</v>
      </c>
      <c r="AI219" s="59" t="s">
        <v>25</v>
      </c>
      <c r="AJ219" s="59" t="s">
        <v>2580</v>
      </c>
    </row>
    <row r="220" spans="1:36" x14ac:dyDescent="0.25">
      <c r="A220" s="52">
        <v>217</v>
      </c>
      <c r="B220" s="53" t="s">
        <v>2575</v>
      </c>
      <c r="C220" s="53" t="s">
        <v>2576</v>
      </c>
      <c r="D220" s="53" t="s">
        <v>9</v>
      </c>
      <c r="E220" s="53" t="s">
        <v>10</v>
      </c>
      <c r="F220" s="53" t="s">
        <v>52</v>
      </c>
      <c r="G220" s="55">
        <v>1</v>
      </c>
      <c r="H220" s="55">
        <v>1</v>
      </c>
      <c r="I220" s="54"/>
      <c r="J220" s="54"/>
      <c r="K220" s="54"/>
      <c r="L220" s="54"/>
      <c r="M220" s="54"/>
      <c r="N220" s="54"/>
      <c r="O220" s="55">
        <v>1</v>
      </c>
      <c r="P220" s="54"/>
      <c r="Q220" s="54"/>
      <c r="R220" s="54"/>
      <c r="S220" s="54"/>
      <c r="T220" s="54"/>
      <c r="U220" s="54"/>
      <c r="V220" s="54"/>
      <c r="W220" s="55">
        <v>1</v>
      </c>
      <c r="X220" s="54"/>
      <c r="Y220" s="54"/>
      <c r="Z220" s="54"/>
      <c r="AA220" s="54"/>
      <c r="AB220" s="54"/>
      <c r="AC220" s="56"/>
      <c r="AD220" s="56"/>
      <c r="AE220" s="56"/>
      <c r="AF220" s="57">
        <f t="shared" si="3"/>
        <v>30000000</v>
      </c>
      <c r="AG220" s="61">
        <v>1</v>
      </c>
      <c r="AH220" s="61">
        <v>0</v>
      </c>
      <c r="AI220" s="53" t="s">
        <v>25</v>
      </c>
      <c r="AJ220" s="53" t="s">
        <v>2577</v>
      </c>
    </row>
    <row r="221" spans="1:36" x14ac:dyDescent="0.25">
      <c r="A221" s="58">
        <v>218</v>
      </c>
      <c r="B221" s="59" t="s">
        <v>2572</v>
      </c>
      <c r="C221" s="59" t="s">
        <v>2573</v>
      </c>
      <c r="D221" s="59" t="s">
        <v>9</v>
      </c>
      <c r="E221" s="59" t="s">
        <v>10</v>
      </c>
      <c r="F221" s="59" t="s">
        <v>52</v>
      </c>
      <c r="G221" s="55">
        <v>1</v>
      </c>
      <c r="H221" s="55">
        <v>1</v>
      </c>
      <c r="I221" s="54"/>
      <c r="J221" s="60"/>
      <c r="K221" s="60"/>
      <c r="L221" s="60"/>
      <c r="M221" s="60"/>
      <c r="N221" s="60"/>
      <c r="O221" s="55">
        <v>1</v>
      </c>
      <c r="P221" s="60"/>
      <c r="Q221" s="60"/>
      <c r="R221" s="60"/>
      <c r="S221" s="60"/>
      <c r="T221" s="60"/>
      <c r="U221" s="60"/>
      <c r="V221" s="60"/>
      <c r="W221" s="55">
        <v>1</v>
      </c>
      <c r="X221" s="60"/>
      <c r="Y221" s="60"/>
      <c r="Z221" s="60"/>
      <c r="AA221" s="60"/>
      <c r="AB221" s="60"/>
      <c r="AC221" s="61"/>
      <c r="AD221" s="61"/>
      <c r="AE221" s="61"/>
      <c r="AF221" s="57">
        <f t="shared" si="3"/>
        <v>30000000</v>
      </c>
      <c r="AG221" s="61">
        <v>1</v>
      </c>
      <c r="AH221" s="61">
        <v>0</v>
      </c>
      <c r="AI221" s="59" t="s">
        <v>25</v>
      </c>
      <c r="AJ221" s="59" t="s">
        <v>2574</v>
      </c>
    </row>
    <row r="222" spans="1:36" x14ac:dyDescent="0.25">
      <c r="A222" s="52">
        <v>219</v>
      </c>
      <c r="B222" s="53" t="s">
        <v>2569</v>
      </c>
      <c r="C222" s="53" t="s">
        <v>2570</v>
      </c>
      <c r="D222" s="53" t="s">
        <v>9</v>
      </c>
      <c r="E222" s="53" t="s">
        <v>10</v>
      </c>
      <c r="F222" s="53" t="s">
        <v>52</v>
      </c>
      <c r="G222" s="55">
        <v>1</v>
      </c>
      <c r="H222" s="55">
        <v>1</v>
      </c>
      <c r="I222" s="54"/>
      <c r="J222" s="54"/>
      <c r="K222" s="54"/>
      <c r="L222" s="54"/>
      <c r="M222" s="54"/>
      <c r="N222" s="54"/>
      <c r="O222" s="55">
        <v>1</v>
      </c>
      <c r="P222" s="54"/>
      <c r="Q222" s="54"/>
      <c r="R222" s="54"/>
      <c r="S222" s="54"/>
      <c r="T222" s="54"/>
      <c r="U222" s="54"/>
      <c r="V222" s="54"/>
      <c r="W222" s="55">
        <v>1</v>
      </c>
      <c r="X222" s="54"/>
      <c r="Y222" s="54"/>
      <c r="Z222" s="54"/>
      <c r="AA222" s="54"/>
      <c r="AB222" s="54"/>
      <c r="AC222" s="56"/>
      <c r="AD222" s="56"/>
      <c r="AE222" s="56"/>
      <c r="AF222" s="57">
        <f t="shared" si="3"/>
        <v>30000000</v>
      </c>
      <c r="AG222" s="61">
        <v>1</v>
      </c>
      <c r="AH222" s="56">
        <v>0</v>
      </c>
      <c r="AI222" s="53" t="s">
        <v>25</v>
      </c>
      <c r="AJ222" s="53" t="s">
        <v>2571</v>
      </c>
    </row>
    <row r="223" spans="1:36" x14ac:dyDescent="0.25">
      <c r="A223" s="58">
        <v>220</v>
      </c>
      <c r="B223" s="59" t="s">
        <v>2563</v>
      </c>
      <c r="C223" s="59" t="s">
        <v>2564</v>
      </c>
      <c r="D223" s="59" t="s">
        <v>9</v>
      </c>
      <c r="E223" s="59" t="s">
        <v>10</v>
      </c>
      <c r="F223" s="59" t="s">
        <v>52</v>
      </c>
      <c r="G223" s="55">
        <v>1</v>
      </c>
      <c r="H223" s="55">
        <v>1</v>
      </c>
      <c r="I223" s="54"/>
      <c r="J223" s="60"/>
      <c r="K223" s="60"/>
      <c r="L223" s="60"/>
      <c r="M223" s="60"/>
      <c r="N223" s="60"/>
      <c r="O223" s="55">
        <v>1</v>
      </c>
      <c r="P223" s="60"/>
      <c r="Q223" s="60"/>
      <c r="R223" s="60"/>
      <c r="S223" s="60"/>
      <c r="T223" s="60"/>
      <c r="U223" s="60"/>
      <c r="V223" s="60"/>
      <c r="W223" s="55">
        <v>1</v>
      </c>
      <c r="X223" s="60"/>
      <c r="Y223" s="60"/>
      <c r="Z223" s="60"/>
      <c r="AA223" s="60"/>
      <c r="AB223" s="60"/>
      <c r="AC223" s="61"/>
      <c r="AD223" s="61"/>
      <c r="AE223" s="61"/>
      <c r="AF223" s="57">
        <f t="shared" si="3"/>
        <v>30000000</v>
      </c>
      <c r="AG223" s="61">
        <v>1</v>
      </c>
      <c r="AH223" s="61">
        <v>0</v>
      </c>
      <c r="AI223" s="59" t="s">
        <v>315</v>
      </c>
      <c r="AJ223" s="59" t="s">
        <v>2565</v>
      </c>
    </row>
    <row r="224" spans="1:36" x14ac:dyDescent="0.25">
      <c r="A224" s="52">
        <v>221</v>
      </c>
      <c r="B224" s="53" t="s">
        <v>2538</v>
      </c>
      <c r="C224" s="53" t="s">
        <v>2539</v>
      </c>
      <c r="D224" s="53" t="s">
        <v>9</v>
      </c>
      <c r="E224" s="53" t="s">
        <v>10</v>
      </c>
      <c r="F224" s="53" t="s">
        <v>52</v>
      </c>
      <c r="G224" s="55">
        <v>1</v>
      </c>
      <c r="H224" s="55">
        <v>1</v>
      </c>
      <c r="I224" s="54"/>
      <c r="J224" s="54"/>
      <c r="K224" s="54"/>
      <c r="L224" s="54"/>
      <c r="M224" s="54"/>
      <c r="N224" s="54"/>
      <c r="O224" s="55">
        <v>1</v>
      </c>
      <c r="P224" s="54"/>
      <c r="Q224" s="54"/>
      <c r="R224" s="54"/>
      <c r="S224" s="54"/>
      <c r="T224" s="54"/>
      <c r="U224" s="54"/>
      <c r="V224" s="54"/>
      <c r="W224" s="55">
        <v>1</v>
      </c>
      <c r="X224" s="54"/>
      <c r="Y224" s="54"/>
      <c r="Z224" s="54"/>
      <c r="AA224" s="54"/>
      <c r="AB224" s="54"/>
      <c r="AC224" s="56"/>
      <c r="AD224" s="56"/>
      <c r="AE224" s="56"/>
      <c r="AF224" s="57">
        <f t="shared" si="3"/>
        <v>30000000</v>
      </c>
      <c r="AG224" s="61">
        <v>1</v>
      </c>
      <c r="AH224" s="56">
        <v>0</v>
      </c>
      <c r="AI224" s="53" t="s">
        <v>315</v>
      </c>
      <c r="AJ224" s="53" t="s">
        <v>2540</v>
      </c>
    </row>
    <row r="225" spans="1:36" x14ac:dyDescent="0.25">
      <c r="A225" s="58">
        <v>222</v>
      </c>
      <c r="B225" s="59" t="s">
        <v>2535</v>
      </c>
      <c r="C225" s="59" t="s">
        <v>2536</v>
      </c>
      <c r="D225" s="59" t="s">
        <v>9</v>
      </c>
      <c r="E225" s="59" t="s">
        <v>10</v>
      </c>
      <c r="F225" s="59" t="s">
        <v>52</v>
      </c>
      <c r="G225" s="55">
        <v>1</v>
      </c>
      <c r="H225" s="55">
        <v>1</v>
      </c>
      <c r="I225" s="54"/>
      <c r="J225" s="60"/>
      <c r="K225" s="60"/>
      <c r="L225" s="60"/>
      <c r="M225" s="60"/>
      <c r="N225" s="60"/>
      <c r="O225" s="55">
        <v>1</v>
      </c>
      <c r="P225" s="60"/>
      <c r="Q225" s="60"/>
      <c r="R225" s="60"/>
      <c r="S225" s="60"/>
      <c r="T225" s="60"/>
      <c r="U225" s="60"/>
      <c r="V225" s="60"/>
      <c r="W225" s="55">
        <v>1</v>
      </c>
      <c r="X225" s="60"/>
      <c r="Y225" s="60"/>
      <c r="Z225" s="60"/>
      <c r="AA225" s="60"/>
      <c r="AB225" s="60"/>
      <c r="AC225" s="61"/>
      <c r="AD225" s="61"/>
      <c r="AE225" s="61"/>
      <c r="AF225" s="57">
        <f t="shared" si="3"/>
        <v>30000000</v>
      </c>
      <c r="AG225" s="61">
        <v>1</v>
      </c>
      <c r="AH225" s="61">
        <v>0</v>
      </c>
      <c r="AI225" s="59" t="s">
        <v>315</v>
      </c>
      <c r="AJ225" s="59" t="s">
        <v>2537</v>
      </c>
    </row>
    <row r="226" spans="1:36" x14ac:dyDescent="0.25">
      <c r="A226" s="52">
        <v>223</v>
      </c>
      <c r="B226" s="53" t="s">
        <v>2532</v>
      </c>
      <c r="C226" s="53" t="s">
        <v>2533</v>
      </c>
      <c r="D226" s="53" t="s">
        <v>9</v>
      </c>
      <c r="E226" s="53" t="s">
        <v>10</v>
      </c>
      <c r="F226" s="53" t="s">
        <v>52</v>
      </c>
      <c r="G226" s="55">
        <v>1</v>
      </c>
      <c r="H226" s="55">
        <v>1</v>
      </c>
      <c r="I226" s="54"/>
      <c r="J226" s="54"/>
      <c r="K226" s="54"/>
      <c r="L226" s="54"/>
      <c r="M226" s="54"/>
      <c r="N226" s="54"/>
      <c r="O226" s="55">
        <v>1</v>
      </c>
      <c r="P226" s="54"/>
      <c r="Q226" s="54"/>
      <c r="R226" s="54"/>
      <c r="S226" s="54"/>
      <c r="T226" s="54"/>
      <c r="U226" s="54"/>
      <c r="V226" s="54"/>
      <c r="W226" s="55">
        <v>1</v>
      </c>
      <c r="X226" s="54"/>
      <c r="Y226" s="54"/>
      <c r="Z226" s="54"/>
      <c r="AA226" s="54"/>
      <c r="AB226" s="54"/>
      <c r="AC226" s="56"/>
      <c r="AD226" s="56"/>
      <c r="AE226" s="56"/>
      <c r="AF226" s="57">
        <f t="shared" si="3"/>
        <v>30000000</v>
      </c>
      <c r="AG226" s="61">
        <v>1</v>
      </c>
      <c r="AH226" s="56">
        <v>0</v>
      </c>
      <c r="AI226" s="53" t="s">
        <v>25</v>
      </c>
      <c r="AJ226" s="53" t="s">
        <v>2534</v>
      </c>
    </row>
    <row r="227" spans="1:36" x14ac:dyDescent="0.25">
      <c r="A227" s="58">
        <v>224</v>
      </c>
      <c r="B227" s="59" t="s">
        <v>2529</v>
      </c>
      <c r="C227" s="59" t="s">
        <v>2530</v>
      </c>
      <c r="D227" s="59" t="s">
        <v>9</v>
      </c>
      <c r="E227" s="59" t="s">
        <v>10</v>
      </c>
      <c r="F227" s="59" t="s">
        <v>52</v>
      </c>
      <c r="G227" s="55">
        <v>1</v>
      </c>
      <c r="H227" s="55">
        <v>1</v>
      </c>
      <c r="I227" s="54"/>
      <c r="J227" s="60"/>
      <c r="K227" s="60"/>
      <c r="L227" s="60"/>
      <c r="M227" s="60"/>
      <c r="N227" s="60"/>
      <c r="O227" s="55">
        <v>1</v>
      </c>
      <c r="P227" s="60"/>
      <c r="Q227" s="60"/>
      <c r="R227" s="60"/>
      <c r="S227" s="60"/>
      <c r="T227" s="60"/>
      <c r="U227" s="60"/>
      <c r="V227" s="60"/>
      <c r="W227" s="55">
        <v>1</v>
      </c>
      <c r="X227" s="60"/>
      <c r="Y227" s="60"/>
      <c r="Z227" s="60"/>
      <c r="AA227" s="60"/>
      <c r="AB227" s="60"/>
      <c r="AC227" s="61"/>
      <c r="AD227" s="61"/>
      <c r="AE227" s="61"/>
      <c r="AF227" s="57">
        <f t="shared" si="3"/>
        <v>30000000</v>
      </c>
      <c r="AG227" s="61">
        <v>1</v>
      </c>
      <c r="AH227" s="61">
        <v>0</v>
      </c>
      <c r="AI227" s="59" t="s">
        <v>25</v>
      </c>
      <c r="AJ227" s="59" t="s">
        <v>2531</v>
      </c>
    </row>
    <row r="228" spans="1:36" x14ac:dyDescent="0.25">
      <c r="A228" s="52">
        <v>225</v>
      </c>
      <c r="B228" s="53" t="s">
        <v>2526</v>
      </c>
      <c r="C228" s="53" t="s">
        <v>2527</v>
      </c>
      <c r="D228" s="53" t="s">
        <v>9</v>
      </c>
      <c r="E228" s="53" t="s">
        <v>10</v>
      </c>
      <c r="F228" s="53" t="s">
        <v>52</v>
      </c>
      <c r="G228" s="55">
        <v>1</v>
      </c>
      <c r="H228" s="55">
        <v>1</v>
      </c>
      <c r="I228" s="54"/>
      <c r="J228" s="54"/>
      <c r="K228" s="54"/>
      <c r="L228" s="54"/>
      <c r="M228" s="54"/>
      <c r="N228" s="54"/>
      <c r="O228" s="55">
        <v>1</v>
      </c>
      <c r="P228" s="54"/>
      <c r="Q228" s="54"/>
      <c r="R228" s="54"/>
      <c r="S228" s="54"/>
      <c r="T228" s="54"/>
      <c r="U228" s="54"/>
      <c r="V228" s="54"/>
      <c r="W228" s="55">
        <v>1</v>
      </c>
      <c r="X228" s="54"/>
      <c r="Y228" s="54"/>
      <c r="Z228" s="54"/>
      <c r="AA228" s="54"/>
      <c r="AB228" s="54"/>
      <c r="AC228" s="56"/>
      <c r="AD228" s="56"/>
      <c r="AE228" s="56"/>
      <c r="AF228" s="57">
        <f t="shared" si="3"/>
        <v>30000000</v>
      </c>
      <c r="AG228" s="61">
        <v>1</v>
      </c>
      <c r="AH228" s="56">
        <v>0</v>
      </c>
      <c r="AI228" s="53" t="s">
        <v>25</v>
      </c>
      <c r="AJ228" s="53" t="s">
        <v>2528</v>
      </c>
    </row>
    <row r="229" spans="1:36" x14ac:dyDescent="0.25">
      <c r="A229" s="58">
        <v>226</v>
      </c>
      <c r="B229" s="59" t="s">
        <v>2523</v>
      </c>
      <c r="C229" s="59" t="s">
        <v>2524</v>
      </c>
      <c r="D229" s="59" t="s">
        <v>9</v>
      </c>
      <c r="E229" s="59" t="s">
        <v>10</v>
      </c>
      <c r="F229" s="59" t="s">
        <v>52</v>
      </c>
      <c r="G229" s="55">
        <v>1</v>
      </c>
      <c r="H229" s="55">
        <v>1</v>
      </c>
      <c r="I229" s="54"/>
      <c r="J229" s="60"/>
      <c r="K229" s="60"/>
      <c r="L229" s="60"/>
      <c r="M229" s="60"/>
      <c r="N229" s="60"/>
      <c r="O229" s="55">
        <v>1</v>
      </c>
      <c r="P229" s="60"/>
      <c r="Q229" s="60"/>
      <c r="R229" s="60"/>
      <c r="S229" s="60"/>
      <c r="T229" s="60"/>
      <c r="U229" s="60"/>
      <c r="V229" s="60"/>
      <c r="W229" s="55">
        <v>1</v>
      </c>
      <c r="X229" s="60"/>
      <c r="Y229" s="60"/>
      <c r="Z229" s="60"/>
      <c r="AA229" s="60"/>
      <c r="AB229" s="60"/>
      <c r="AC229" s="61"/>
      <c r="AD229" s="61"/>
      <c r="AE229" s="61"/>
      <c r="AF229" s="57">
        <f t="shared" si="3"/>
        <v>30000000</v>
      </c>
      <c r="AG229" s="61">
        <v>1</v>
      </c>
      <c r="AH229" s="61">
        <v>0</v>
      </c>
      <c r="AI229" s="59" t="s">
        <v>25</v>
      </c>
      <c r="AJ229" s="59" t="s">
        <v>2525</v>
      </c>
    </row>
    <row r="230" spans="1:36" x14ac:dyDescent="0.25">
      <c r="A230" s="52">
        <v>227</v>
      </c>
      <c r="B230" s="53" t="s">
        <v>2520</v>
      </c>
      <c r="C230" s="53" t="s">
        <v>2521</v>
      </c>
      <c r="D230" s="53" t="s">
        <v>9</v>
      </c>
      <c r="E230" s="53" t="s">
        <v>10</v>
      </c>
      <c r="F230" s="53" t="s">
        <v>52</v>
      </c>
      <c r="G230" s="55">
        <v>1</v>
      </c>
      <c r="H230" s="55">
        <v>1</v>
      </c>
      <c r="I230" s="54"/>
      <c r="J230" s="54"/>
      <c r="K230" s="54"/>
      <c r="L230" s="54"/>
      <c r="M230" s="54"/>
      <c r="N230" s="54"/>
      <c r="O230" s="55">
        <v>1</v>
      </c>
      <c r="P230" s="54"/>
      <c r="Q230" s="54"/>
      <c r="R230" s="54"/>
      <c r="S230" s="54"/>
      <c r="T230" s="54"/>
      <c r="U230" s="54"/>
      <c r="V230" s="54"/>
      <c r="W230" s="55">
        <v>1</v>
      </c>
      <c r="X230" s="54"/>
      <c r="Y230" s="54"/>
      <c r="Z230" s="54"/>
      <c r="AA230" s="54"/>
      <c r="AB230" s="54"/>
      <c r="AC230" s="56"/>
      <c r="AD230" s="56"/>
      <c r="AE230" s="56"/>
      <c r="AF230" s="57">
        <f t="shared" si="3"/>
        <v>30000000</v>
      </c>
      <c r="AG230" s="61">
        <v>1</v>
      </c>
      <c r="AH230" s="61">
        <v>0</v>
      </c>
      <c r="AI230" s="53" t="s">
        <v>25</v>
      </c>
      <c r="AJ230" s="53" t="s">
        <v>2522</v>
      </c>
    </row>
    <row r="231" spans="1:36" x14ac:dyDescent="0.25">
      <c r="A231" s="58">
        <v>228</v>
      </c>
      <c r="B231" s="59" t="s">
        <v>2517</v>
      </c>
      <c r="C231" s="59" t="s">
        <v>2518</v>
      </c>
      <c r="D231" s="59" t="s">
        <v>9</v>
      </c>
      <c r="E231" s="59" t="s">
        <v>10</v>
      </c>
      <c r="F231" s="59" t="s">
        <v>52</v>
      </c>
      <c r="G231" s="55">
        <v>1</v>
      </c>
      <c r="H231" s="55">
        <v>1</v>
      </c>
      <c r="I231" s="54"/>
      <c r="J231" s="60"/>
      <c r="K231" s="60"/>
      <c r="L231" s="60"/>
      <c r="M231" s="60"/>
      <c r="N231" s="60"/>
      <c r="O231" s="55">
        <v>1</v>
      </c>
      <c r="P231" s="60"/>
      <c r="Q231" s="60"/>
      <c r="R231" s="60"/>
      <c r="S231" s="60"/>
      <c r="T231" s="60"/>
      <c r="U231" s="60"/>
      <c r="V231" s="60"/>
      <c r="W231" s="55">
        <v>1</v>
      </c>
      <c r="X231" s="60"/>
      <c r="Y231" s="60"/>
      <c r="Z231" s="60"/>
      <c r="AA231" s="60"/>
      <c r="AB231" s="60"/>
      <c r="AC231" s="61"/>
      <c r="AD231" s="61"/>
      <c r="AE231" s="61"/>
      <c r="AF231" s="57">
        <f t="shared" si="3"/>
        <v>30000000</v>
      </c>
      <c r="AG231" s="61">
        <v>1</v>
      </c>
      <c r="AH231" s="56">
        <v>0</v>
      </c>
      <c r="AI231" s="59" t="s">
        <v>25</v>
      </c>
      <c r="AJ231" s="59" t="s">
        <v>2519</v>
      </c>
    </row>
    <row r="232" spans="1:36" x14ac:dyDescent="0.25">
      <c r="A232" s="52">
        <v>229</v>
      </c>
      <c r="B232" s="53" t="s">
        <v>2514</v>
      </c>
      <c r="C232" s="53" t="s">
        <v>2515</v>
      </c>
      <c r="D232" s="53" t="s">
        <v>9</v>
      </c>
      <c r="E232" s="53" t="s">
        <v>10</v>
      </c>
      <c r="F232" s="53" t="s">
        <v>52</v>
      </c>
      <c r="G232" s="55">
        <v>1</v>
      </c>
      <c r="H232" s="55">
        <v>1</v>
      </c>
      <c r="I232" s="54"/>
      <c r="J232" s="54"/>
      <c r="K232" s="54"/>
      <c r="L232" s="54"/>
      <c r="M232" s="54"/>
      <c r="N232" s="54"/>
      <c r="O232" s="55">
        <v>1</v>
      </c>
      <c r="P232" s="54"/>
      <c r="Q232" s="54"/>
      <c r="R232" s="54"/>
      <c r="S232" s="54"/>
      <c r="T232" s="54"/>
      <c r="U232" s="54"/>
      <c r="V232" s="54"/>
      <c r="W232" s="55">
        <v>1</v>
      </c>
      <c r="X232" s="54"/>
      <c r="Y232" s="54"/>
      <c r="Z232" s="54"/>
      <c r="AA232" s="54"/>
      <c r="AB232" s="54"/>
      <c r="AC232" s="56"/>
      <c r="AD232" s="56"/>
      <c r="AE232" s="56"/>
      <c r="AF232" s="57">
        <f t="shared" si="3"/>
        <v>30000000</v>
      </c>
      <c r="AG232" s="61">
        <v>1</v>
      </c>
      <c r="AH232" s="61">
        <v>0</v>
      </c>
      <c r="AI232" s="53" t="s">
        <v>25</v>
      </c>
      <c r="AJ232" s="53" t="s">
        <v>2516</v>
      </c>
    </row>
    <row r="233" spans="1:36" x14ac:dyDescent="0.25">
      <c r="A233" s="58">
        <v>230</v>
      </c>
      <c r="B233" s="59" t="s">
        <v>683</v>
      </c>
      <c r="C233" s="59" t="s">
        <v>684</v>
      </c>
      <c r="D233" s="59" t="s">
        <v>9</v>
      </c>
      <c r="E233" s="59" t="s">
        <v>10</v>
      </c>
      <c r="F233" s="59" t="s">
        <v>52</v>
      </c>
      <c r="G233" s="54">
        <v>1</v>
      </c>
      <c r="H233" s="55">
        <v>1</v>
      </c>
      <c r="I233" s="54"/>
      <c r="J233" s="60"/>
      <c r="K233" s="60"/>
      <c r="L233" s="60"/>
      <c r="M233" s="60"/>
      <c r="N233" s="60"/>
      <c r="O233" s="60">
        <v>1</v>
      </c>
      <c r="P233" s="60"/>
      <c r="Q233" s="60"/>
      <c r="R233" s="60"/>
      <c r="S233" s="60"/>
      <c r="T233" s="60"/>
      <c r="U233" s="60">
        <v>1</v>
      </c>
      <c r="V233" s="60"/>
      <c r="W233" s="60"/>
      <c r="X233" s="60"/>
      <c r="Y233" s="60"/>
      <c r="Z233" s="60"/>
      <c r="AA233" s="60"/>
      <c r="AB233" s="60"/>
      <c r="AC233" s="61"/>
      <c r="AD233" s="61"/>
      <c r="AE233" s="61"/>
      <c r="AF233" s="57">
        <f t="shared" si="3"/>
        <v>30000000</v>
      </c>
      <c r="AG233" s="56">
        <v>0</v>
      </c>
      <c r="AH233" s="56">
        <v>0</v>
      </c>
      <c r="AI233" s="59" t="s">
        <v>25</v>
      </c>
      <c r="AJ233" s="59" t="s">
        <v>685</v>
      </c>
    </row>
    <row r="234" spans="1:36" x14ac:dyDescent="0.25">
      <c r="A234" s="52">
        <v>231</v>
      </c>
      <c r="B234" s="53" t="s">
        <v>2511</v>
      </c>
      <c r="C234" s="53" t="s">
        <v>2512</v>
      </c>
      <c r="D234" s="53" t="s">
        <v>9</v>
      </c>
      <c r="E234" s="53" t="s">
        <v>10</v>
      </c>
      <c r="F234" s="53" t="s">
        <v>52</v>
      </c>
      <c r="G234" s="55">
        <v>1</v>
      </c>
      <c r="H234" s="55">
        <v>1</v>
      </c>
      <c r="I234" s="54"/>
      <c r="J234" s="54"/>
      <c r="K234" s="54"/>
      <c r="L234" s="54"/>
      <c r="M234" s="54"/>
      <c r="N234" s="54"/>
      <c r="O234" s="55">
        <v>1</v>
      </c>
      <c r="P234" s="54"/>
      <c r="Q234" s="54"/>
      <c r="R234" s="54"/>
      <c r="S234" s="54"/>
      <c r="T234" s="54"/>
      <c r="U234" s="54"/>
      <c r="V234" s="54"/>
      <c r="W234" s="55">
        <v>1</v>
      </c>
      <c r="X234" s="54"/>
      <c r="Y234" s="54"/>
      <c r="Z234" s="54"/>
      <c r="AA234" s="54"/>
      <c r="AB234" s="54"/>
      <c r="AC234" s="56"/>
      <c r="AD234" s="56"/>
      <c r="AE234" s="56"/>
      <c r="AF234" s="57">
        <f t="shared" si="3"/>
        <v>30000000</v>
      </c>
      <c r="AG234" s="61">
        <v>1</v>
      </c>
      <c r="AH234" s="61">
        <v>0</v>
      </c>
      <c r="AI234" s="53" t="s">
        <v>25</v>
      </c>
      <c r="AJ234" s="53" t="s">
        <v>2513</v>
      </c>
    </row>
    <row r="235" spans="1:36" x14ac:dyDescent="0.25">
      <c r="A235" s="58">
        <v>232</v>
      </c>
      <c r="B235" s="59" t="s">
        <v>2508</v>
      </c>
      <c r="C235" s="59" t="s">
        <v>2509</v>
      </c>
      <c r="D235" s="59" t="s">
        <v>9</v>
      </c>
      <c r="E235" s="59" t="s">
        <v>10</v>
      </c>
      <c r="F235" s="59" t="s">
        <v>52</v>
      </c>
      <c r="G235" s="55">
        <v>1</v>
      </c>
      <c r="H235" s="55">
        <v>1</v>
      </c>
      <c r="I235" s="54"/>
      <c r="J235" s="60"/>
      <c r="K235" s="60"/>
      <c r="L235" s="60"/>
      <c r="M235" s="60"/>
      <c r="N235" s="60"/>
      <c r="O235" s="55">
        <v>1</v>
      </c>
      <c r="P235" s="60"/>
      <c r="Q235" s="60"/>
      <c r="R235" s="60"/>
      <c r="S235" s="60"/>
      <c r="T235" s="60"/>
      <c r="U235" s="60"/>
      <c r="V235" s="60"/>
      <c r="W235" s="55">
        <v>1</v>
      </c>
      <c r="X235" s="60"/>
      <c r="Y235" s="60"/>
      <c r="Z235" s="60"/>
      <c r="AA235" s="60"/>
      <c r="AB235" s="60"/>
      <c r="AC235" s="61"/>
      <c r="AD235" s="61"/>
      <c r="AE235" s="61"/>
      <c r="AF235" s="57">
        <f t="shared" si="3"/>
        <v>30000000</v>
      </c>
      <c r="AG235" s="61">
        <v>1</v>
      </c>
      <c r="AH235" s="56">
        <v>0</v>
      </c>
      <c r="AI235" s="59" t="s">
        <v>25</v>
      </c>
      <c r="AJ235" s="59" t="s">
        <v>2510</v>
      </c>
    </row>
    <row r="236" spans="1:36" x14ac:dyDescent="0.25">
      <c r="A236" s="52">
        <v>233</v>
      </c>
      <c r="B236" s="53" t="s">
        <v>2505</v>
      </c>
      <c r="C236" s="53" t="s">
        <v>2506</v>
      </c>
      <c r="D236" s="53" t="s">
        <v>9</v>
      </c>
      <c r="E236" s="53" t="s">
        <v>10</v>
      </c>
      <c r="F236" s="53" t="s">
        <v>52</v>
      </c>
      <c r="G236" s="55">
        <v>1</v>
      </c>
      <c r="H236" s="55">
        <v>1</v>
      </c>
      <c r="I236" s="54"/>
      <c r="J236" s="54"/>
      <c r="K236" s="54"/>
      <c r="L236" s="54"/>
      <c r="M236" s="54"/>
      <c r="N236" s="54"/>
      <c r="O236" s="55">
        <v>1</v>
      </c>
      <c r="P236" s="54"/>
      <c r="Q236" s="54"/>
      <c r="R236" s="54"/>
      <c r="S236" s="54"/>
      <c r="T236" s="54"/>
      <c r="U236" s="54"/>
      <c r="V236" s="54"/>
      <c r="W236" s="55">
        <v>1</v>
      </c>
      <c r="X236" s="54"/>
      <c r="Y236" s="54"/>
      <c r="Z236" s="54"/>
      <c r="AA236" s="54"/>
      <c r="AB236" s="54"/>
      <c r="AC236" s="56"/>
      <c r="AD236" s="56"/>
      <c r="AE236" s="56"/>
      <c r="AF236" s="57">
        <f t="shared" si="3"/>
        <v>30000000</v>
      </c>
      <c r="AG236" s="61">
        <v>1</v>
      </c>
      <c r="AH236" s="61">
        <v>0</v>
      </c>
      <c r="AI236" s="53" t="s">
        <v>25</v>
      </c>
      <c r="AJ236" s="53" t="s">
        <v>2507</v>
      </c>
    </row>
    <row r="237" spans="1:36" x14ac:dyDescent="0.25">
      <c r="A237" s="58">
        <v>234</v>
      </c>
      <c r="B237" s="59" t="s">
        <v>2502</v>
      </c>
      <c r="C237" s="59" t="s">
        <v>2503</v>
      </c>
      <c r="D237" s="59" t="s">
        <v>9</v>
      </c>
      <c r="E237" s="59" t="s">
        <v>10</v>
      </c>
      <c r="F237" s="59" t="s">
        <v>52</v>
      </c>
      <c r="G237" s="55">
        <v>1</v>
      </c>
      <c r="H237" s="55">
        <v>1</v>
      </c>
      <c r="I237" s="54"/>
      <c r="J237" s="60"/>
      <c r="K237" s="60"/>
      <c r="L237" s="60"/>
      <c r="M237" s="60"/>
      <c r="N237" s="60"/>
      <c r="O237" s="55">
        <v>1</v>
      </c>
      <c r="P237" s="60"/>
      <c r="Q237" s="60"/>
      <c r="R237" s="60"/>
      <c r="S237" s="60"/>
      <c r="T237" s="60"/>
      <c r="U237" s="60"/>
      <c r="V237" s="60"/>
      <c r="W237" s="55">
        <v>1</v>
      </c>
      <c r="X237" s="60"/>
      <c r="Y237" s="60"/>
      <c r="Z237" s="60"/>
      <c r="AA237" s="60"/>
      <c r="AB237" s="60"/>
      <c r="AC237" s="61"/>
      <c r="AD237" s="61"/>
      <c r="AE237" s="61"/>
      <c r="AF237" s="57">
        <f t="shared" si="3"/>
        <v>30000000</v>
      </c>
      <c r="AG237" s="61">
        <v>1</v>
      </c>
      <c r="AH237" s="56">
        <v>0</v>
      </c>
      <c r="AI237" s="59" t="s">
        <v>315</v>
      </c>
      <c r="AJ237" s="59" t="s">
        <v>2504</v>
      </c>
    </row>
    <row r="238" spans="1:36" x14ac:dyDescent="0.25">
      <c r="A238" s="52">
        <v>235</v>
      </c>
      <c r="B238" s="53" t="s">
        <v>2499</v>
      </c>
      <c r="C238" s="53" t="s">
        <v>2500</v>
      </c>
      <c r="D238" s="53" t="s">
        <v>9</v>
      </c>
      <c r="E238" s="53" t="s">
        <v>10</v>
      </c>
      <c r="F238" s="53" t="s">
        <v>52</v>
      </c>
      <c r="G238" s="55">
        <v>1</v>
      </c>
      <c r="H238" s="55">
        <v>1</v>
      </c>
      <c r="I238" s="54"/>
      <c r="J238" s="54"/>
      <c r="K238" s="54"/>
      <c r="L238" s="54"/>
      <c r="M238" s="54"/>
      <c r="N238" s="54"/>
      <c r="O238" s="55">
        <v>1</v>
      </c>
      <c r="P238" s="54"/>
      <c r="Q238" s="54"/>
      <c r="R238" s="54"/>
      <c r="S238" s="54"/>
      <c r="T238" s="54"/>
      <c r="U238" s="54"/>
      <c r="V238" s="54"/>
      <c r="W238" s="55">
        <v>1</v>
      </c>
      <c r="X238" s="54"/>
      <c r="Y238" s="54"/>
      <c r="Z238" s="54"/>
      <c r="AA238" s="54"/>
      <c r="AB238" s="54"/>
      <c r="AC238" s="56"/>
      <c r="AD238" s="56"/>
      <c r="AE238" s="56"/>
      <c r="AF238" s="57">
        <f t="shared" si="3"/>
        <v>30000000</v>
      </c>
      <c r="AG238" s="61">
        <v>1</v>
      </c>
      <c r="AH238" s="61">
        <v>0</v>
      </c>
      <c r="AI238" s="53" t="s">
        <v>315</v>
      </c>
      <c r="AJ238" s="53" t="s">
        <v>2501</v>
      </c>
    </row>
    <row r="239" spans="1:36" x14ac:dyDescent="0.25">
      <c r="A239" s="58">
        <v>236</v>
      </c>
      <c r="B239" s="59" t="s">
        <v>2496</v>
      </c>
      <c r="C239" s="59" t="s">
        <v>2497</v>
      </c>
      <c r="D239" s="59" t="s">
        <v>9</v>
      </c>
      <c r="E239" s="59" t="s">
        <v>10</v>
      </c>
      <c r="F239" s="59" t="s">
        <v>52</v>
      </c>
      <c r="G239" s="55">
        <v>1</v>
      </c>
      <c r="H239" s="55">
        <v>1</v>
      </c>
      <c r="I239" s="54"/>
      <c r="J239" s="60"/>
      <c r="K239" s="60"/>
      <c r="L239" s="60"/>
      <c r="M239" s="60"/>
      <c r="N239" s="60"/>
      <c r="O239" s="55">
        <v>1</v>
      </c>
      <c r="P239" s="60"/>
      <c r="Q239" s="60"/>
      <c r="R239" s="60"/>
      <c r="S239" s="60"/>
      <c r="T239" s="60"/>
      <c r="U239" s="60"/>
      <c r="V239" s="60"/>
      <c r="W239" s="55">
        <v>1</v>
      </c>
      <c r="X239" s="60"/>
      <c r="Y239" s="60"/>
      <c r="Z239" s="60"/>
      <c r="AA239" s="60"/>
      <c r="AB239" s="60"/>
      <c r="AC239" s="61"/>
      <c r="AD239" s="61"/>
      <c r="AE239" s="61"/>
      <c r="AF239" s="57">
        <f t="shared" si="3"/>
        <v>30000000</v>
      </c>
      <c r="AG239" s="61">
        <v>1</v>
      </c>
      <c r="AH239" s="61">
        <v>0</v>
      </c>
      <c r="AI239" s="59" t="s">
        <v>315</v>
      </c>
      <c r="AJ239" s="59" t="s">
        <v>2498</v>
      </c>
    </row>
    <row r="240" spans="1:36" x14ac:dyDescent="0.25">
      <c r="A240" s="52">
        <v>237</v>
      </c>
      <c r="B240" s="53" t="s">
        <v>2493</v>
      </c>
      <c r="C240" s="53" t="s">
        <v>2494</v>
      </c>
      <c r="D240" s="53" t="s">
        <v>9</v>
      </c>
      <c r="E240" s="53" t="s">
        <v>10</v>
      </c>
      <c r="F240" s="53" t="s">
        <v>52</v>
      </c>
      <c r="G240" s="55">
        <v>1</v>
      </c>
      <c r="H240" s="55">
        <v>1</v>
      </c>
      <c r="I240" s="54"/>
      <c r="J240" s="54"/>
      <c r="K240" s="54"/>
      <c r="L240" s="54"/>
      <c r="M240" s="54"/>
      <c r="N240" s="54"/>
      <c r="O240" s="55">
        <v>1</v>
      </c>
      <c r="P240" s="54"/>
      <c r="Q240" s="54"/>
      <c r="R240" s="54"/>
      <c r="S240" s="54"/>
      <c r="T240" s="54"/>
      <c r="U240" s="54"/>
      <c r="V240" s="54"/>
      <c r="W240" s="55">
        <v>1</v>
      </c>
      <c r="X240" s="54"/>
      <c r="Y240" s="54"/>
      <c r="Z240" s="54"/>
      <c r="AA240" s="54"/>
      <c r="AB240" s="54"/>
      <c r="AC240" s="56"/>
      <c r="AD240" s="56"/>
      <c r="AE240" s="56"/>
      <c r="AF240" s="57">
        <f t="shared" si="3"/>
        <v>30000000</v>
      </c>
      <c r="AG240" s="61">
        <v>1</v>
      </c>
      <c r="AH240" s="56">
        <v>0</v>
      </c>
      <c r="AI240" s="53" t="s">
        <v>315</v>
      </c>
      <c r="AJ240" s="53" t="s">
        <v>2495</v>
      </c>
    </row>
    <row r="241" spans="1:36" x14ac:dyDescent="0.25">
      <c r="A241" s="58">
        <v>238</v>
      </c>
      <c r="B241" s="59" t="s">
        <v>2490</v>
      </c>
      <c r="C241" s="59" t="s">
        <v>2491</v>
      </c>
      <c r="D241" s="59" t="s">
        <v>9</v>
      </c>
      <c r="E241" s="59" t="s">
        <v>10</v>
      </c>
      <c r="F241" s="59" t="s">
        <v>52</v>
      </c>
      <c r="G241" s="55">
        <v>1</v>
      </c>
      <c r="H241" s="55">
        <v>1</v>
      </c>
      <c r="I241" s="54"/>
      <c r="J241" s="60"/>
      <c r="K241" s="60"/>
      <c r="L241" s="60"/>
      <c r="M241" s="60"/>
      <c r="N241" s="60"/>
      <c r="O241" s="55">
        <v>1</v>
      </c>
      <c r="P241" s="60"/>
      <c r="Q241" s="60"/>
      <c r="R241" s="60"/>
      <c r="S241" s="60"/>
      <c r="T241" s="60"/>
      <c r="U241" s="60"/>
      <c r="V241" s="60"/>
      <c r="W241" s="55">
        <v>1</v>
      </c>
      <c r="X241" s="60"/>
      <c r="Y241" s="60"/>
      <c r="Z241" s="60"/>
      <c r="AA241" s="60"/>
      <c r="AB241" s="60"/>
      <c r="AC241" s="61"/>
      <c r="AD241" s="61"/>
      <c r="AE241" s="61"/>
      <c r="AF241" s="57">
        <f t="shared" si="3"/>
        <v>30000000</v>
      </c>
      <c r="AG241" s="61">
        <v>1</v>
      </c>
      <c r="AH241" s="61">
        <v>0</v>
      </c>
      <c r="AI241" s="59" t="s">
        <v>25</v>
      </c>
      <c r="AJ241" s="59" t="s">
        <v>2492</v>
      </c>
    </row>
    <row r="242" spans="1:36" x14ac:dyDescent="0.25">
      <c r="A242" s="52">
        <v>239</v>
      </c>
      <c r="B242" s="53" t="s">
        <v>2487</v>
      </c>
      <c r="C242" s="53" t="s">
        <v>2488</v>
      </c>
      <c r="D242" s="53" t="s">
        <v>9</v>
      </c>
      <c r="E242" s="53" t="s">
        <v>10</v>
      </c>
      <c r="F242" s="53" t="s">
        <v>52</v>
      </c>
      <c r="G242" s="55">
        <v>1</v>
      </c>
      <c r="H242" s="55">
        <v>1</v>
      </c>
      <c r="I242" s="54"/>
      <c r="J242" s="54"/>
      <c r="K242" s="54"/>
      <c r="L242" s="54"/>
      <c r="M242" s="54"/>
      <c r="N242" s="54"/>
      <c r="O242" s="55">
        <v>1</v>
      </c>
      <c r="P242" s="54"/>
      <c r="Q242" s="54"/>
      <c r="R242" s="54"/>
      <c r="S242" s="54"/>
      <c r="T242" s="54"/>
      <c r="U242" s="54"/>
      <c r="V242" s="54"/>
      <c r="W242" s="55">
        <v>1</v>
      </c>
      <c r="X242" s="54"/>
      <c r="Y242" s="54"/>
      <c r="Z242" s="54"/>
      <c r="AA242" s="54"/>
      <c r="AB242" s="54"/>
      <c r="AC242" s="56"/>
      <c r="AD242" s="56"/>
      <c r="AE242" s="56"/>
      <c r="AF242" s="57">
        <f t="shared" si="3"/>
        <v>30000000</v>
      </c>
      <c r="AG242" s="61">
        <v>1</v>
      </c>
      <c r="AH242" s="56">
        <v>0</v>
      </c>
      <c r="AI242" s="53" t="s">
        <v>25</v>
      </c>
      <c r="AJ242" s="53" t="s">
        <v>2489</v>
      </c>
    </row>
    <row r="243" spans="1:36" x14ac:dyDescent="0.25">
      <c r="A243" s="58">
        <v>240</v>
      </c>
      <c r="B243" s="59" t="s">
        <v>2484</v>
      </c>
      <c r="C243" s="59" t="s">
        <v>2485</v>
      </c>
      <c r="D243" s="59" t="s">
        <v>9</v>
      </c>
      <c r="E243" s="59" t="s">
        <v>10</v>
      </c>
      <c r="F243" s="59" t="s">
        <v>52</v>
      </c>
      <c r="G243" s="55">
        <v>1</v>
      </c>
      <c r="H243" s="55">
        <v>1</v>
      </c>
      <c r="I243" s="54"/>
      <c r="J243" s="60"/>
      <c r="K243" s="60"/>
      <c r="L243" s="60"/>
      <c r="M243" s="60"/>
      <c r="N243" s="60"/>
      <c r="O243" s="55">
        <v>1</v>
      </c>
      <c r="P243" s="60"/>
      <c r="Q243" s="60"/>
      <c r="R243" s="60"/>
      <c r="S243" s="60"/>
      <c r="T243" s="60"/>
      <c r="U243" s="60"/>
      <c r="V243" s="60"/>
      <c r="W243" s="55">
        <v>1</v>
      </c>
      <c r="X243" s="60"/>
      <c r="Y243" s="60"/>
      <c r="Z243" s="60"/>
      <c r="AA243" s="60"/>
      <c r="AB243" s="60"/>
      <c r="AC243" s="61"/>
      <c r="AD243" s="61"/>
      <c r="AE243" s="61"/>
      <c r="AF243" s="57">
        <f t="shared" si="3"/>
        <v>30000000</v>
      </c>
      <c r="AG243" s="61">
        <v>1</v>
      </c>
      <c r="AH243" s="61">
        <v>0</v>
      </c>
      <c r="AI243" s="59" t="s">
        <v>315</v>
      </c>
      <c r="AJ243" s="59" t="s">
        <v>2486</v>
      </c>
    </row>
    <row r="244" spans="1:36" x14ac:dyDescent="0.25">
      <c r="A244" s="52">
        <v>241</v>
      </c>
      <c r="B244" s="53" t="s">
        <v>722</v>
      </c>
      <c r="C244" s="53" t="s">
        <v>723</v>
      </c>
      <c r="D244" s="53" t="s">
        <v>9</v>
      </c>
      <c r="E244" s="53" t="s">
        <v>10</v>
      </c>
      <c r="F244" s="53" t="s">
        <v>52</v>
      </c>
      <c r="G244" s="54">
        <v>1</v>
      </c>
      <c r="H244" s="55">
        <v>1</v>
      </c>
      <c r="I244" s="54"/>
      <c r="J244" s="54"/>
      <c r="K244" s="54"/>
      <c r="L244" s="54"/>
      <c r="M244" s="54"/>
      <c r="N244" s="54"/>
      <c r="O244" s="54"/>
      <c r="P244" s="54">
        <v>1</v>
      </c>
      <c r="Q244" s="54"/>
      <c r="R244" s="54"/>
      <c r="S244" s="54"/>
      <c r="T244" s="54"/>
      <c r="U244" s="54"/>
      <c r="V244" s="54"/>
      <c r="W244" s="60">
        <v>1</v>
      </c>
      <c r="X244" s="60"/>
      <c r="Y244" s="60"/>
      <c r="Z244" s="60"/>
      <c r="AA244" s="60"/>
      <c r="AB244" s="54"/>
      <c r="AC244" s="56"/>
      <c r="AD244" s="56"/>
      <c r="AE244" s="56"/>
      <c r="AF244" s="57">
        <f t="shared" si="3"/>
        <v>30000000</v>
      </c>
      <c r="AG244" s="56">
        <v>0</v>
      </c>
      <c r="AH244" s="56">
        <v>0</v>
      </c>
      <c r="AI244" s="53" t="s">
        <v>25</v>
      </c>
      <c r="AJ244" s="53" t="s">
        <v>724</v>
      </c>
    </row>
    <row r="245" spans="1:36" x14ac:dyDescent="0.25">
      <c r="A245" s="58">
        <v>242</v>
      </c>
      <c r="B245" s="59" t="s">
        <v>725</v>
      </c>
      <c r="C245" s="59" t="s">
        <v>726</v>
      </c>
      <c r="D245" s="59" t="s">
        <v>9</v>
      </c>
      <c r="E245" s="59" t="s">
        <v>10</v>
      </c>
      <c r="F245" s="59" t="s">
        <v>52</v>
      </c>
      <c r="G245" s="54">
        <v>1</v>
      </c>
      <c r="H245" s="55">
        <v>1</v>
      </c>
      <c r="I245" s="54"/>
      <c r="J245" s="60"/>
      <c r="K245" s="60"/>
      <c r="L245" s="60"/>
      <c r="M245" s="60"/>
      <c r="N245" s="60"/>
      <c r="O245" s="60"/>
      <c r="P245" s="54">
        <v>1</v>
      </c>
      <c r="Q245" s="54"/>
      <c r="R245" s="54"/>
      <c r="S245" s="54"/>
      <c r="T245" s="54"/>
      <c r="U245" s="60">
        <v>1</v>
      </c>
      <c r="V245" s="60"/>
      <c r="W245" s="60"/>
      <c r="X245" s="60"/>
      <c r="Y245" s="60"/>
      <c r="Z245" s="60"/>
      <c r="AA245" s="60"/>
      <c r="AB245" s="60"/>
      <c r="AC245" s="61"/>
      <c r="AD245" s="61"/>
      <c r="AE245" s="61"/>
      <c r="AF245" s="57">
        <f t="shared" si="3"/>
        <v>30000000</v>
      </c>
      <c r="AG245" s="61">
        <v>0</v>
      </c>
      <c r="AH245" s="61">
        <v>0</v>
      </c>
      <c r="AI245" s="59" t="s">
        <v>25</v>
      </c>
      <c r="AJ245" s="59" t="s">
        <v>727</v>
      </c>
    </row>
    <row r="246" spans="1:36" x14ac:dyDescent="0.25">
      <c r="A246" s="52">
        <v>243</v>
      </c>
      <c r="B246" s="53" t="s">
        <v>728</v>
      </c>
      <c r="C246" s="53" t="s">
        <v>729</v>
      </c>
      <c r="D246" s="53" t="s">
        <v>9</v>
      </c>
      <c r="E246" s="53" t="s">
        <v>10</v>
      </c>
      <c r="F246" s="53" t="s">
        <v>52</v>
      </c>
      <c r="G246" s="55">
        <v>1</v>
      </c>
      <c r="H246" s="55">
        <v>1</v>
      </c>
      <c r="I246" s="54"/>
      <c r="J246" s="54"/>
      <c r="K246" s="54"/>
      <c r="L246" s="54"/>
      <c r="M246" s="54"/>
      <c r="N246" s="54"/>
      <c r="O246" s="54"/>
      <c r="P246" s="54">
        <v>1</v>
      </c>
      <c r="Q246" s="54"/>
      <c r="R246" s="54"/>
      <c r="S246" s="54"/>
      <c r="T246" s="54"/>
      <c r="U246" s="60">
        <v>1</v>
      </c>
      <c r="V246" s="60"/>
      <c r="W246" s="54"/>
      <c r="X246" s="54"/>
      <c r="Y246" s="54"/>
      <c r="Z246" s="54"/>
      <c r="AA246" s="54"/>
      <c r="AB246" s="54"/>
      <c r="AC246" s="56"/>
      <c r="AD246" s="56"/>
      <c r="AE246" s="56"/>
      <c r="AF246" s="57">
        <f t="shared" si="3"/>
        <v>30000000</v>
      </c>
      <c r="AG246" s="61">
        <v>1</v>
      </c>
      <c r="AH246" s="56">
        <v>0</v>
      </c>
      <c r="AI246" s="53" t="s">
        <v>25</v>
      </c>
      <c r="AJ246" s="53" t="s">
        <v>730</v>
      </c>
    </row>
    <row r="247" spans="1:36" x14ac:dyDescent="0.25">
      <c r="A247" s="58">
        <v>244</v>
      </c>
      <c r="B247" s="59" t="s">
        <v>2481</v>
      </c>
      <c r="C247" s="59" t="s">
        <v>2482</v>
      </c>
      <c r="D247" s="59" t="s">
        <v>9</v>
      </c>
      <c r="E247" s="59" t="s">
        <v>10</v>
      </c>
      <c r="F247" s="59" t="s">
        <v>52</v>
      </c>
      <c r="G247" s="55">
        <v>1</v>
      </c>
      <c r="H247" s="55">
        <v>1</v>
      </c>
      <c r="I247" s="54"/>
      <c r="J247" s="60"/>
      <c r="K247" s="60"/>
      <c r="L247" s="60"/>
      <c r="M247" s="60"/>
      <c r="N247" s="60"/>
      <c r="O247" s="55">
        <v>1</v>
      </c>
      <c r="P247" s="60"/>
      <c r="Q247" s="60"/>
      <c r="R247" s="60"/>
      <c r="S247" s="60"/>
      <c r="T247" s="60"/>
      <c r="U247" s="60"/>
      <c r="V247" s="60"/>
      <c r="W247" s="55">
        <v>1</v>
      </c>
      <c r="X247" s="60"/>
      <c r="Y247" s="60"/>
      <c r="Z247" s="60"/>
      <c r="AA247" s="60"/>
      <c r="AB247" s="60"/>
      <c r="AC247" s="61"/>
      <c r="AD247" s="61"/>
      <c r="AE247" s="61"/>
      <c r="AF247" s="57">
        <f t="shared" si="3"/>
        <v>30000000</v>
      </c>
      <c r="AG247" s="61">
        <v>1</v>
      </c>
      <c r="AH247" s="61">
        <v>0</v>
      </c>
      <c r="AI247" s="59" t="s">
        <v>25</v>
      </c>
      <c r="AJ247" s="59" t="s">
        <v>2483</v>
      </c>
    </row>
    <row r="248" spans="1:36" x14ac:dyDescent="0.25">
      <c r="A248" s="52">
        <v>245</v>
      </c>
      <c r="B248" s="53" t="s">
        <v>2478</v>
      </c>
      <c r="C248" s="53" t="s">
        <v>2479</v>
      </c>
      <c r="D248" s="53" t="s">
        <v>9</v>
      </c>
      <c r="E248" s="53" t="s">
        <v>10</v>
      </c>
      <c r="F248" s="53" t="s">
        <v>52</v>
      </c>
      <c r="G248" s="55">
        <v>1</v>
      </c>
      <c r="H248" s="55">
        <v>1</v>
      </c>
      <c r="I248" s="54"/>
      <c r="J248" s="54"/>
      <c r="K248" s="54"/>
      <c r="L248" s="54"/>
      <c r="M248" s="54"/>
      <c r="N248" s="54"/>
      <c r="O248" s="55">
        <v>1</v>
      </c>
      <c r="P248" s="54"/>
      <c r="Q248" s="54"/>
      <c r="R248" s="54"/>
      <c r="S248" s="54"/>
      <c r="T248" s="54"/>
      <c r="U248" s="54"/>
      <c r="V248" s="54"/>
      <c r="W248" s="55">
        <v>1</v>
      </c>
      <c r="X248" s="54"/>
      <c r="Y248" s="54"/>
      <c r="Z248" s="54"/>
      <c r="AA248" s="54"/>
      <c r="AB248" s="54"/>
      <c r="AC248" s="56"/>
      <c r="AD248" s="56"/>
      <c r="AE248" s="56"/>
      <c r="AF248" s="57">
        <f t="shared" si="3"/>
        <v>30000000</v>
      </c>
      <c r="AG248" s="61">
        <v>1</v>
      </c>
      <c r="AH248" s="61">
        <v>0</v>
      </c>
      <c r="AI248" s="53" t="s">
        <v>25</v>
      </c>
      <c r="AJ248" s="53" t="s">
        <v>2480</v>
      </c>
    </row>
    <row r="249" spans="1:36" x14ac:dyDescent="0.25">
      <c r="A249" s="58">
        <v>246</v>
      </c>
      <c r="B249" s="59" t="s">
        <v>2475</v>
      </c>
      <c r="C249" s="59" t="s">
        <v>2476</v>
      </c>
      <c r="D249" s="59" t="s">
        <v>9</v>
      </c>
      <c r="E249" s="59" t="s">
        <v>10</v>
      </c>
      <c r="F249" s="59" t="s">
        <v>52</v>
      </c>
      <c r="G249" s="55">
        <v>1</v>
      </c>
      <c r="H249" s="55">
        <v>1</v>
      </c>
      <c r="I249" s="54"/>
      <c r="J249" s="60"/>
      <c r="K249" s="60"/>
      <c r="L249" s="60"/>
      <c r="M249" s="60"/>
      <c r="N249" s="60"/>
      <c r="O249" s="55">
        <v>1</v>
      </c>
      <c r="P249" s="60"/>
      <c r="Q249" s="60"/>
      <c r="R249" s="60"/>
      <c r="S249" s="60"/>
      <c r="T249" s="60"/>
      <c r="U249" s="60"/>
      <c r="V249" s="60"/>
      <c r="W249" s="55">
        <v>1</v>
      </c>
      <c r="X249" s="60"/>
      <c r="Y249" s="60"/>
      <c r="Z249" s="60"/>
      <c r="AA249" s="60"/>
      <c r="AB249" s="60"/>
      <c r="AC249" s="61"/>
      <c r="AD249" s="61"/>
      <c r="AE249" s="61"/>
      <c r="AF249" s="57">
        <f t="shared" si="3"/>
        <v>30000000</v>
      </c>
      <c r="AG249" s="61">
        <v>1</v>
      </c>
      <c r="AH249" s="56">
        <v>0</v>
      </c>
      <c r="AI249" s="59" t="s">
        <v>25</v>
      </c>
      <c r="AJ249" s="59" t="s">
        <v>2477</v>
      </c>
    </row>
    <row r="250" spans="1:36" x14ac:dyDescent="0.25">
      <c r="A250" s="52">
        <v>247</v>
      </c>
      <c r="B250" s="53" t="s">
        <v>2472</v>
      </c>
      <c r="C250" s="53" t="s">
        <v>2473</v>
      </c>
      <c r="D250" s="53" t="s">
        <v>9</v>
      </c>
      <c r="E250" s="53" t="s">
        <v>10</v>
      </c>
      <c r="F250" s="53" t="s">
        <v>52</v>
      </c>
      <c r="G250" s="55">
        <v>1</v>
      </c>
      <c r="H250" s="55">
        <v>1</v>
      </c>
      <c r="I250" s="54"/>
      <c r="J250" s="54"/>
      <c r="K250" s="54"/>
      <c r="L250" s="54"/>
      <c r="M250" s="54"/>
      <c r="N250" s="54"/>
      <c r="O250" s="55">
        <v>1</v>
      </c>
      <c r="P250" s="54"/>
      <c r="Q250" s="54"/>
      <c r="R250" s="54"/>
      <c r="S250" s="54"/>
      <c r="T250" s="54"/>
      <c r="U250" s="54"/>
      <c r="V250" s="54"/>
      <c r="W250" s="55">
        <v>1</v>
      </c>
      <c r="X250" s="54"/>
      <c r="Y250" s="54"/>
      <c r="Z250" s="54"/>
      <c r="AA250" s="54"/>
      <c r="AB250" s="54"/>
      <c r="AC250" s="56"/>
      <c r="AD250" s="56"/>
      <c r="AE250" s="56"/>
      <c r="AF250" s="57">
        <f t="shared" si="3"/>
        <v>30000000</v>
      </c>
      <c r="AG250" s="61">
        <v>1</v>
      </c>
      <c r="AH250" s="61">
        <v>0</v>
      </c>
      <c r="AI250" s="53" t="s">
        <v>25</v>
      </c>
      <c r="AJ250" s="53" t="s">
        <v>2474</v>
      </c>
    </row>
    <row r="251" spans="1:36" x14ac:dyDescent="0.25">
      <c r="A251" s="58">
        <v>248</v>
      </c>
      <c r="B251" s="59" t="s">
        <v>2469</v>
      </c>
      <c r="C251" s="59" t="s">
        <v>2470</v>
      </c>
      <c r="D251" s="59" t="s">
        <v>9</v>
      </c>
      <c r="E251" s="59" t="s">
        <v>10</v>
      </c>
      <c r="F251" s="59" t="s">
        <v>52</v>
      </c>
      <c r="G251" s="55">
        <v>1</v>
      </c>
      <c r="H251" s="55">
        <v>1</v>
      </c>
      <c r="I251" s="54"/>
      <c r="J251" s="60"/>
      <c r="K251" s="60"/>
      <c r="L251" s="60"/>
      <c r="M251" s="60"/>
      <c r="N251" s="60"/>
      <c r="O251" s="55">
        <v>1</v>
      </c>
      <c r="P251" s="60"/>
      <c r="Q251" s="60"/>
      <c r="R251" s="60"/>
      <c r="S251" s="60"/>
      <c r="T251" s="60"/>
      <c r="U251" s="60"/>
      <c r="V251" s="60"/>
      <c r="W251" s="55">
        <v>1</v>
      </c>
      <c r="X251" s="60"/>
      <c r="Y251" s="60"/>
      <c r="Z251" s="60"/>
      <c r="AA251" s="60"/>
      <c r="AB251" s="60"/>
      <c r="AC251" s="61"/>
      <c r="AD251" s="61"/>
      <c r="AE251" s="61"/>
      <c r="AF251" s="57">
        <f t="shared" si="3"/>
        <v>30000000</v>
      </c>
      <c r="AG251" s="61">
        <v>1</v>
      </c>
      <c r="AH251" s="56">
        <v>0</v>
      </c>
      <c r="AI251" s="59" t="s">
        <v>315</v>
      </c>
      <c r="AJ251" s="59" t="s">
        <v>2471</v>
      </c>
    </row>
    <row r="252" spans="1:36" x14ac:dyDescent="0.25">
      <c r="A252" s="52">
        <v>249</v>
      </c>
      <c r="B252" s="53" t="s">
        <v>746</v>
      </c>
      <c r="C252" s="53" t="s">
        <v>747</v>
      </c>
      <c r="D252" s="53" t="s">
        <v>9</v>
      </c>
      <c r="E252" s="53" t="s">
        <v>10</v>
      </c>
      <c r="F252" s="53" t="s">
        <v>52</v>
      </c>
      <c r="G252" s="54">
        <v>1</v>
      </c>
      <c r="H252" s="55">
        <v>1</v>
      </c>
      <c r="I252" s="54"/>
      <c r="J252" s="54"/>
      <c r="K252" s="54"/>
      <c r="L252" s="54"/>
      <c r="M252" s="54"/>
      <c r="N252" s="54"/>
      <c r="O252" s="54"/>
      <c r="P252" s="54">
        <v>1</v>
      </c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>
        <v>2</v>
      </c>
      <c r="AC252" s="56"/>
      <c r="AD252" s="56"/>
      <c r="AE252" s="56"/>
      <c r="AF252" s="57">
        <f t="shared" si="3"/>
        <v>30000000</v>
      </c>
      <c r="AG252" s="61">
        <v>0</v>
      </c>
      <c r="AH252" s="61">
        <v>0</v>
      </c>
      <c r="AI252" s="53" t="s">
        <v>12</v>
      </c>
      <c r="AJ252" s="53" t="s">
        <v>748</v>
      </c>
    </row>
    <row r="253" spans="1:36" x14ac:dyDescent="0.25">
      <c r="A253" s="58">
        <v>250</v>
      </c>
      <c r="B253" s="59" t="s">
        <v>2467</v>
      </c>
      <c r="C253" s="59" t="s">
        <v>2468</v>
      </c>
      <c r="D253" s="59" t="s">
        <v>9</v>
      </c>
      <c r="E253" s="59" t="s">
        <v>10</v>
      </c>
      <c r="F253" s="59" t="s">
        <v>52</v>
      </c>
      <c r="G253" s="55">
        <v>1</v>
      </c>
      <c r="H253" s="55">
        <v>1</v>
      </c>
      <c r="I253" s="54"/>
      <c r="J253" s="60"/>
      <c r="K253" s="60"/>
      <c r="L253" s="60"/>
      <c r="M253" s="60"/>
      <c r="N253" s="60"/>
      <c r="O253" s="55">
        <v>1</v>
      </c>
      <c r="P253" s="60"/>
      <c r="Q253" s="60"/>
      <c r="R253" s="60"/>
      <c r="S253" s="60"/>
      <c r="T253" s="60"/>
      <c r="U253" s="60"/>
      <c r="V253" s="60"/>
      <c r="W253" s="55">
        <v>1</v>
      </c>
      <c r="X253" s="60"/>
      <c r="Y253" s="60"/>
      <c r="Z253" s="60"/>
      <c r="AA253" s="60"/>
      <c r="AB253" s="60"/>
      <c r="AC253" s="61"/>
      <c r="AD253" s="61"/>
      <c r="AE253" s="61"/>
      <c r="AF253" s="57">
        <f t="shared" si="3"/>
        <v>30000000</v>
      </c>
      <c r="AG253" s="61">
        <v>1</v>
      </c>
      <c r="AH253" s="56">
        <v>0</v>
      </c>
      <c r="AI253" s="59" t="s">
        <v>25</v>
      </c>
      <c r="AJ253" s="59" t="s">
        <v>2350</v>
      </c>
    </row>
    <row r="254" spans="1:36" x14ac:dyDescent="0.25">
      <c r="A254" s="52">
        <v>251</v>
      </c>
      <c r="B254" s="53" t="s">
        <v>2464</v>
      </c>
      <c r="C254" s="53" t="s">
        <v>2465</v>
      </c>
      <c r="D254" s="53" t="s">
        <v>9</v>
      </c>
      <c r="E254" s="53" t="s">
        <v>10</v>
      </c>
      <c r="F254" s="53" t="s">
        <v>52</v>
      </c>
      <c r="G254" s="55">
        <v>1</v>
      </c>
      <c r="H254" s="55">
        <v>1</v>
      </c>
      <c r="I254" s="54"/>
      <c r="J254" s="54"/>
      <c r="K254" s="54"/>
      <c r="L254" s="54"/>
      <c r="M254" s="54"/>
      <c r="N254" s="54"/>
      <c r="O254" s="55">
        <v>1</v>
      </c>
      <c r="P254" s="54"/>
      <c r="Q254" s="54"/>
      <c r="R254" s="54"/>
      <c r="S254" s="54"/>
      <c r="T254" s="54"/>
      <c r="U254" s="54"/>
      <c r="V254" s="54"/>
      <c r="W254" s="55">
        <v>1</v>
      </c>
      <c r="X254" s="54"/>
      <c r="Y254" s="54"/>
      <c r="Z254" s="54"/>
      <c r="AA254" s="54"/>
      <c r="AB254" s="54"/>
      <c r="AC254" s="56"/>
      <c r="AD254" s="56"/>
      <c r="AE254" s="56"/>
      <c r="AF254" s="57">
        <f t="shared" si="3"/>
        <v>30000000</v>
      </c>
      <c r="AG254" s="61">
        <v>1</v>
      </c>
      <c r="AH254" s="61">
        <v>0</v>
      </c>
      <c r="AI254" s="53" t="s">
        <v>25</v>
      </c>
      <c r="AJ254" s="53" t="s">
        <v>2466</v>
      </c>
    </row>
    <row r="255" spans="1:36" x14ac:dyDescent="0.25">
      <c r="A255" s="58">
        <v>252</v>
      </c>
      <c r="B255" s="59" t="s">
        <v>2461</v>
      </c>
      <c r="C255" s="59" t="s">
        <v>2462</v>
      </c>
      <c r="D255" s="59" t="s">
        <v>9</v>
      </c>
      <c r="E255" s="59" t="s">
        <v>10</v>
      </c>
      <c r="F255" s="59" t="s">
        <v>52</v>
      </c>
      <c r="G255" s="55">
        <v>1</v>
      </c>
      <c r="H255" s="55">
        <v>1</v>
      </c>
      <c r="I255" s="54"/>
      <c r="J255" s="60"/>
      <c r="K255" s="60"/>
      <c r="L255" s="60"/>
      <c r="M255" s="60"/>
      <c r="N255" s="60"/>
      <c r="O255" s="55">
        <v>1</v>
      </c>
      <c r="P255" s="60"/>
      <c r="Q255" s="60"/>
      <c r="R255" s="60"/>
      <c r="S255" s="60"/>
      <c r="T255" s="60"/>
      <c r="U255" s="60"/>
      <c r="V255" s="60"/>
      <c r="W255" s="55">
        <v>1</v>
      </c>
      <c r="X255" s="60"/>
      <c r="Y255" s="60"/>
      <c r="Z255" s="60"/>
      <c r="AA255" s="60"/>
      <c r="AB255" s="60"/>
      <c r="AC255" s="61"/>
      <c r="AD255" s="61"/>
      <c r="AE255" s="61"/>
      <c r="AF255" s="57">
        <f t="shared" si="3"/>
        <v>30000000</v>
      </c>
      <c r="AG255" s="61">
        <v>1</v>
      </c>
      <c r="AH255" s="56">
        <v>0</v>
      </c>
      <c r="AI255" s="59" t="s">
        <v>25</v>
      </c>
      <c r="AJ255" s="59" t="s">
        <v>2463</v>
      </c>
    </row>
    <row r="256" spans="1:36" x14ac:dyDescent="0.25">
      <c r="A256" s="52">
        <v>253</v>
      </c>
      <c r="B256" s="53" t="s">
        <v>2458</v>
      </c>
      <c r="C256" s="53" t="s">
        <v>2459</v>
      </c>
      <c r="D256" s="53" t="s">
        <v>9</v>
      </c>
      <c r="E256" s="53" t="s">
        <v>10</v>
      </c>
      <c r="F256" s="53" t="s">
        <v>52</v>
      </c>
      <c r="G256" s="55">
        <v>1</v>
      </c>
      <c r="H256" s="55">
        <v>1</v>
      </c>
      <c r="I256" s="54"/>
      <c r="J256" s="54"/>
      <c r="K256" s="54"/>
      <c r="L256" s="54"/>
      <c r="M256" s="54"/>
      <c r="N256" s="54"/>
      <c r="O256" s="55">
        <v>1</v>
      </c>
      <c r="P256" s="54"/>
      <c r="Q256" s="54"/>
      <c r="R256" s="54"/>
      <c r="S256" s="54"/>
      <c r="T256" s="54"/>
      <c r="U256" s="54"/>
      <c r="V256" s="54"/>
      <c r="W256" s="55">
        <v>1</v>
      </c>
      <c r="X256" s="54"/>
      <c r="Y256" s="54"/>
      <c r="Z256" s="54"/>
      <c r="AA256" s="54"/>
      <c r="AB256" s="54"/>
      <c r="AC256" s="56"/>
      <c r="AD256" s="56"/>
      <c r="AE256" s="56"/>
      <c r="AF256" s="57">
        <f t="shared" si="3"/>
        <v>30000000</v>
      </c>
      <c r="AG256" s="61">
        <v>1</v>
      </c>
      <c r="AH256" s="61">
        <v>0</v>
      </c>
      <c r="AI256" s="53" t="s">
        <v>25</v>
      </c>
      <c r="AJ256" s="53" t="s">
        <v>2460</v>
      </c>
    </row>
    <row r="257" spans="1:36" x14ac:dyDescent="0.25">
      <c r="A257" s="58">
        <v>254</v>
      </c>
      <c r="B257" s="59" t="s">
        <v>2455</v>
      </c>
      <c r="C257" s="59" t="s">
        <v>2456</v>
      </c>
      <c r="D257" s="59" t="s">
        <v>9</v>
      </c>
      <c r="E257" s="59" t="s">
        <v>10</v>
      </c>
      <c r="F257" s="59" t="s">
        <v>52</v>
      </c>
      <c r="G257" s="55">
        <v>1</v>
      </c>
      <c r="H257" s="55">
        <v>1</v>
      </c>
      <c r="I257" s="54"/>
      <c r="J257" s="60"/>
      <c r="K257" s="60"/>
      <c r="L257" s="60"/>
      <c r="M257" s="60"/>
      <c r="N257" s="60"/>
      <c r="O257" s="55">
        <v>1</v>
      </c>
      <c r="P257" s="60"/>
      <c r="Q257" s="60"/>
      <c r="R257" s="60"/>
      <c r="S257" s="60"/>
      <c r="T257" s="60"/>
      <c r="U257" s="60"/>
      <c r="V257" s="60"/>
      <c r="W257" s="55">
        <v>1</v>
      </c>
      <c r="X257" s="60"/>
      <c r="Y257" s="60"/>
      <c r="Z257" s="60"/>
      <c r="AA257" s="60"/>
      <c r="AB257" s="60"/>
      <c r="AC257" s="61"/>
      <c r="AD257" s="61"/>
      <c r="AE257" s="61"/>
      <c r="AF257" s="57">
        <f t="shared" si="3"/>
        <v>30000000</v>
      </c>
      <c r="AG257" s="61">
        <v>1</v>
      </c>
      <c r="AH257" s="61">
        <v>0</v>
      </c>
      <c r="AI257" s="59" t="s">
        <v>25</v>
      </c>
      <c r="AJ257" s="59" t="s">
        <v>2457</v>
      </c>
    </row>
    <row r="258" spans="1:36" x14ac:dyDescent="0.25">
      <c r="A258" s="52">
        <v>255</v>
      </c>
      <c r="B258" s="53" t="s">
        <v>2452</v>
      </c>
      <c r="C258" s="53" t="s">
        <v>2453</v>
      </c>
      <c r="D258" s="53" t="s">
        <v>9</v>
      </c>
      <c r="E258" s="53" t="s">
        <v>10</v>
      </c>
      <c r="F258" s="53" t="s">
        <v>52</v>
      </c>
      <c r="G258" s="55">
        <v>1</v>
      </c>
      <c r="H258" s="55">
        <v>1</v>
      </c>
      <c r="I258" s="54"/>
      <c r="J258" s="54"/>
      <c r="K258" s="54"/>
      <c r="L258" s="54"/>
      <c r="M258" s="54"/>
      <c r="N258" s="54"/>
      <c r="O258" s="55">
        <v>1</v>
      </c>
      <c r="P258" s="54"/>
      <c r="Q258" s="54"/>
      <c r="R258" s="54"/>
      <c r="S258" s="54"/>
      <c r="T258" s="54"/>
      <c r="U258" s="54"/>
      <c r="V258" s="54"/>
      <c r="W258" s="55">
        <v>1</v>
      </c>
      <c r="X258" s="54"/>
      <c r="Y258" s="54"/>
      <c r="Z258" s="54"/>
      <c r="AA258" s="54"/>
      <c r="AB258" s="54"/>
      <c r="AC258" s="56"/>
      <c r="AD258" s="56"/>
      <c r="AE258" s="56"/>
      <c r="AF258" s="57">
        <f t="shared" si="3"/>
        <v>30000000</v>
      </c>
      <c r="AG258" s="61">
        <v>1</v>
      </c>
      <c r="AH258" s="56">
        <v>0</v>
      </c>
      <c r="AI258" s="53" t="s">
        <v>25</v>
      </c>
      <c r="AJ258" s="53" t="s">
        <v>2454</v>
      </c>
    </row>
    <row r="259" spans="1:36" x14ac:dyDescent="0.25">
      <c r="A259" s="58">
        <v>256</v>
      </c>
      <c r="B259" s="59" t="s">
        <v>2449</v>
      </c>
      <c r="C259" s="59" t="s">
        <v>2450</v>
      </c>
      <c r="D259" s="59" t="s">
        <v>9</v>
      </c>
      <c r="E259" s="59" t="s">
        <v>10</v>
      </c>
      <c r="F259" s="59" t="s">
        <v>52</v>
      </c>
      <c r="G259" s="55">
        <v>1</v>
      </c>
      <c r="H259" s="55">
        <v>1</v>
      </c>
      <c r="I259" s="54"/>
      <c r="J259" s="60"/>
      <c r="K259" s="60"/>
      <c r="L259" s="60"/>
      <c r="M259" s="60"/>
      <c r="N259" s="60"/>
      <c r="O259" s="55">
        <v>1</v>
      </c>
      <c r="P259" s="60"/>
      <c r="Q259" s="60"/>
      <c r="R259" s="60"/>
      <c r="S259" s="60"/>
      <c r="T259" s="60"/>
      <c r="U259" s="60"/>
      <c r="V259" s="60"/>
      <c r="W259" s="55">
        <v>1</v>
      </c>
      <c r="X259" s="60"/>
      <c r="Y259" s="60"/>
      <c r="Z259" s="60"/>
      <c r="AA259" s="60"/>
      <c r="AB259" s="60"/>
      <c r="AC259" s="61"/>
      <c r="AD259" s="61"/>
      <c r="AE259" s="61"/>
      <c r="AF259" s="57">
        <f t="shared" si="3"/>
        <v>30000000</v>
      </c>
      <c r="AG259" s="61">
        <v>1</v>
      </c>
      <c r="AH259" s="61">
        <v>0</v>
      </c>
      <c r="AI259" s="59" t="s">
        <v>25</v>
      </c>
      <c r="AJ259" s="59" t="s">
        <v>2451</v>
      </c>
    </row>
    <row r="260" spans="1:36" x14ac:dyDescent="0.25">
      <c r="A260" s="52">
        <v>257</v>
      </c>
      <c r="B260" s="53" t="s">
        <v>2446</v>
      </c>
      <c r="C260" s="53" t="s">
        <v>2447</v>
      </c>
      <c r="D260" s="53" t="s">
        <v>9</v>
      </c>
      <c r="E260" s="53" t="s">
        <v>10</v>
      </c>
      <c r="F260" s="53" t="s">
        <v>52</v>
      </c>
      <c r="G260" s="55">
        <v>1</v>
      </c>
      <c r="H260" s="55">
        <v>1</v>
      </c>
      <c r="I260" s="54"/>
      <c r="J260" s="54"/>
      <c r="K260" s="54"/>
      <c r="L260" s="54"/>
      <c r="M260" s="54"/>
      <c r="N260" s="54"/>
      <c r="O260" s="55">
        <v>1</v>
      </c>
      <c r="P260" s="54"/>
      <c r="Q260" s="54"/>
      <c r="R260" s="54"/>
      <c r="S260" s="54"/>
      <c r="T260" s="54"/>
      <c r="U260" s="54"/>
      <c r="V260" s="54"/>
      <c r="W260" s="55">
        <v>1</v>
      </c>
      <c r="X260" s="54"/>
      <c r="Y260" s="54"/>
      <c r="Z260" s="54"/>
      <c r="AA260" s="54"/>
      <c r="AB260" s="54"/>
      <c r="AC260" s="56"/>
      <c r="AD260" s="56"/>
      <c r="AE260" s="56"/>
      <c r="AF260" s="57">
        <f t="shared" ref="AF260:AF323" si="4">(G260*$G$432)+(H260*$H$432)+(J260*$J$432)+(K260*$K$432)+(L260*$L$432)+(O260*$O$432)+(P260*$P$432)+(U260*$U$432)+(W260*$W$432)+(AB260*$AB$432)+(AC260*$AC$432)+(AD260*$AD$432)+(AE260*$AE$432)</f>
        <v>30000000</v>
      </c>
      <c r="AG260" s="61">
        <v>1</v>
      </c>
      <c r="AH260" s="56">
        <v>0</v>
      </c>
      <c r="AI260" s="53" t="s">
        <v>25</v>
      </c>
      <c r="AJ260" s="53" t="s">
        <v>2448</v>
      </c>
    </row>
    <row r="261" spans="1:36" x14ac:dyDescent="0.25">
      <c r="A261" s="58">
        <v>258</v>
      </c>
      <c r="B261" s="59" t="s">
        <v>2443</v>
      </c>
      <c r="C261" s="59" t="s">
        <v>2444</v>
      </c>
      <c r="D261" s="59" t="s">
        <v>9</v>
      </c>
      <c r="E261" s="59" t="s">
        <v>10</v>
      </c>
      <c r="F261" s="59" t="s">
        <v>52</v>
      </c>
      <c r="G261" s="55">
        <v>1</v>
      </c>
      <c r="H261" s="55">
        <v>1</v>
      </c>
      <c r="I261" s="54"/>
      <c r="J261" s="60"/>
      <c r="K261" s="60"/>
      <c r="L261" s="60"/>
      <c r="M261" s="60"/>
      <c r="N261" s="60"/>
      <c r="O261" s="55">
        <v>1</v>
      </c>
      <c r="P261" s="60"/>
      <c r="Q261" s="60"/>
      <c r="R261" s="60"/>
      <c r="S261" s="60"/>
      <c r="T261" s="60"/>
      <c r="U261" s="60"/>
      <c r="V261" s="60"/>
      <c r="W261" s="55">
        <v>1</v>
      </c>
      <c r="X261" s="60"/>
      <c r="Y261" s="60"/>
      <c r="Z261" s="60"/>
      <c r="AA261" s="60"/>
      <c r="AB261" s="60"/>
      <c r="AC261" s="61"/>
      <c r="AD261" s="61"/>
      <c r="AE261" s="61"/>
      <c r="AF261" s="57">
        <f t="shared" si="4"/>
        <v>30000000</v>
      </c>
      <c r="AG261" s="61">
        <v>1</v>
      </c>
      <c r="AH261" s="61">
        <v>0</v>
      </c>
      <c r="AI261" s="59" t="s">
        <v>25</v>
      </c>
      <c r="AJ261" s="59" t="s">
        <v>2445</v>
      </c>
    </row>
    <row r="262" spans="1:36" x14ac:dyDescent="0.25">
      <c r="A262" s="52">
        <v>259</v>
      </c>
      <c r="B262" s="53" t="s">
        <v>2440</v>
      </c>
      <c r="C262" s="53" t="s">
        <v>2441</v>
      </c>
      <c r="D262" s="53" t="s">
        <v>9</v>
      </c>
      <c r="E262" s="53" t="s">
        <v>10</v>
      </c>
      <c r="F262" s="53" t="s">
        <v>52</v>
      </c>
      <c r="G262" s="55">
        <v>1</v>
      </c>
      <c r="H262" s="55">
        <v>1</v>
      </c>
      <c r="I262" s="54"/>
      <c r="J262" s="54"/>
      <c r="K262" s="54"/>
      <c r="L262" s="54"/>
      <c r="M262" s="54"/>
      <c r="N262" s="54"/>
      <c r="O262" s="55">
        <v>1</v>
      </c>
      <c r="P262" s="54"/>
      <c r="Q262" s="54"/>
      <c r="R262" s="54"/>
      <c r="S262" s="54"/>
      <c r="T262" s="54"/>
      <c r="U262" s="54"/>
      <c r="V262" s="54"/>
      <c r="W262" s="55">
        <v>1</v>
      </c>
      <c r="X262" s="54"/>
      <c r="Y262" s="54"/>
      <c r="Z262" s="54"/>
      <c r="AA262" s="54"/>
      <c r="AB262" s="54"/>
      <c r="AC262" s="56"/>
      <c r="AD262" s="56"/>
      <c r="AE262" s="56"/>
      <c r="AF262" s="57">
        <f t="shared" si="4"/>
        <v>30000000</v>
      </c>
      <c r="AG262" s="61">
        <v>1</v>
      </c>
      <c r="AH262" s="56">
        <v>0</v>
      </c>
      <c r="AI262" s="53" t="s">
        <v>25</v>
      </c>
      <c r="AJ262" s="53" t="s">
        <v>2442</v>
      </c>
    </row>
    <row r="263" spans="1:36" x14ac:dyDescent="0.25">
      <c r="A263" s="58">
        <v>260</v>
      </c>
      <c r="B263" s="59" t="s">
        <v>2438</v>
      </c>
      <c r="C263" s="59" t="s">
        <v>2439</v>
      </c>
      <c r="D263" s="59" t="s">
        <v>9</v>
      </c>
      <c r="E263" s="59" t="s">
        <v>10</v>
      </c>
      <c r="F263" s="59" t="s">
        <v>52</v>
      </c>
      <c r="G263" s="55">
        <v>1</v>
      </c>
      <c r="H263" s="55">
        <v>1</v>
      </c>
      <c r="I263" s="54"/>
      <c r="J263" s="60"/>
      <c r="K263" s="60"/>
      <c r="L263" s="60"/>
      <c r="M263" s="60"/>
      <c r="N263" s="60"/>
      <c r="O263" s="55">
        <v>1</v>
      </c>
      <c r="P263" s="60"/>
      <c r="Q263" s="60"/>
      <c r="R263" s="60"/>
      <c r="S263" s="60"/>
      <c r="T263" s="60"/>
      <c r="U263" s="60"/>
      <c r="V263" s="60"/>
      <c r="W263" s="55">
        <v>1</v>
      </c>
      <c r="X263" s="60"/>
      <c r="Y263" s="60"/>
      <c r="Z263" s="60"/>
      <c r="AA263" s="60"/>
      <c r="AB263" s="60"/>
      <c r="AC263" s="61"/>
      <c r="AD263" s="61"/>
      <c r="AE263" s="61"/>
      <c r="AF263" s="57">
        <f t="shared" si="4"/>
        <v>30000000</v>
      </c>
      <c r="AG263" s="61">
        <v>1</v>
      </c>
      <c r="AH263" s="61">
        <v>0</v>
      </c>
      <c r="AI263" s="59" t="s">
        <v>25</v>
      </c>
      <c r="AJ263" s="59" t="s">
        <v>2389</v>
      </c>
    </row>
    <row r="264" spans="1:36" x14ac:dyDescent="0.25">
      <c r="A264" s="52">
        <v>261</v>
      </c>
      <c r="B264" s="53" t="s">
        <v>2435</v>
      </c>
      <c r="C264" s="53" t="s">
        <v>2436</v>
      </c>
      <c r="D264" s="53" t="s">
        <v>9</v>
      </c>
      <c r="E264" s="53" t="s">
        <v>10</v>
      </c>
      <c r="F264" s="53" t="s">
        <v>52</v>
      </c>
      <c r="G264" s="55">
        <v>1</v>
      </c>
      <c r="H264" s="55">
        <v>1</v>
      </c>
      <c r="I264" s="54"/>
      <c r="J264" s="54"/>
      <c r="K264" s="54"/>
      <c r="L264" s="54"/>
      <c r="M264" s="54"/>
      <c r="N264" s="54"/>
      <c r="O264" s="55">
        <v>1</v>
      </c>
      <c r="P264" s="54"/>
      <c r="Q264" s="54"/>
      <c r="R264" s="54"/>
      <c r="S264" s="54"/>
      <c r="T264" s="54"/>
      <c r="U264" s="54"/>
      <c r="V264" s="54"/>
      <c r="W264" s="55">
        <v>1</v>
      </c>
      <c r="X264" s="54"/>
      <c r="Y264" s="54"/>
      <c r="Z264" s="54"/>
      <c r="AA264" s="54"/>
      <c r="AB264" s="54"/>
      <c r="AC264" s="56"/>
      <c r="AD264" s="56"/>
      <c r="AE264" s="56"/>
      <c r="AF264" s="57">
        <f t="shared" si="4"/>
        <v>30000000</v>
      </c>
      <c r="AG264" s="61">
        <v>1</v>
      </c>
      <c r="AH264" s="56">
        <v>0</v>
      </c>
      <c r="AI264" s="53" t="s">
        <v>25</v>
      </c>
      <c r="AJ264" s="53" t="s">
        <v>2437</v>
      </c>
    </row>
    <row r="265" spans="1:36" x14ac:dyDescent="0.25">
      <c r="A265" s="58">
        <v>262</v>
      </c>
      <c r="B265" s="59" t="s">
        <v>2432</v>
      </c>
      <c r="C265" s="59" t="s">
        <v>2433</v>
      </c>
      <c r="D265" s="59" t="s">
        <v>9</v>
      </c>
      <c r="E265" s="59" t="s">
        <v>10</v>
      </c>
      <c r="F265" s="59" t="s">
        <v>52</v>
      </c>
      <c r="G265" s="55">
        <v>1</v>
      </c>
      <c r="H265" s="55">
        <v>1</v>
      </c>
      <c r="I265" s="54"/>
      <c r="J265" s="60"/>
      <c r="K265" s="60"/>
      <c r="L265" s="60"/>
      <c r="M265" s="60"/>
      <c r="N265" s="60"/>
      <c r="O265" s="55">
        <v>1</v>
      </c>
      <c r="P265" s="60"/>
      <c r="Q265" s="60"/>
      <c r="R265" s="60"/>
      <c r="S265" s="60"/>
      <c r="T265" s="60"/>
      <c r="U265" s="60"/>
      <c r="V265" s="60"/>
      <c r="W265" s="55">
        <v>1</v>
      </c>
      <c r="X265" s="60"/>
      <c r="Y265" s="60"/>
      <c r="Z265" s="60"/>
      <c r="AA265" s="60"/>
      <c r="AB265" s="60"/>
      <c r="AC265" s="61"/>
      <c r="AD265" s="61"/>
      <c r="AE265" s="61"/>
      <c r="AF265" s="57">
        <f t="shared" si="4"/>
        <v>30000000</v>
      </c>
      <c r="AG265" s="61">
        <v>1</v>
      </c>
      <c r="AH265" s="61">
        <v>0</v>
      </c>
      <c r="AI265" s="59" t="s">
        <v>25</v>
      </c>
      <c r="AJ265" s="59" t="s">
        <v>2434</v>
      </c>
    </row>
    <row r="266" spans="1:36" x14ac:dyDescent="0.25">
      <c r="A266" s="52">
        <v>263</v>
      </c>
      <c r="B266" s="53" t="s">
        <v>792</v>
      </c>
      <c r="C266" s="53" t="s">
        <v>793</v>
      </c>
      <c r="D266" s="53" t="s">
        <v>9</v>
      </c>
      <c r="E266" s="53" t="s">
        <v>10</v>
      </c>
      <c r="F266" s="53" t="s">
        <v>52</v>
      </c>
      <c r="G266" s="54">
        <v>1</v>
      </c>
      <c r="H266" s="55">
        <v>1</v>
      </c>
      <c r="I266" s="54"/>
      <c r="J266" s="54"/>
      <c r="K266" s="54"/>
      <c r="L266" s="54"/>
      <c r="M266" s="54"/>
      <c r="N266" s="54"/>
      <c r="O266" s="60">
        <v>1</v>
      </c>
      <c r="P266" s="54"/>
      <c r="Q266" s="54"/>
      <c r="R266" s="54"/>
      <c r="S266" s="54"/>
      <c r="T266" s="54"/>
      <c r="U266" s="60">
        <v>1</v>
      </c>
      <c r="V266" s="60"/>
      <c r="W266" s="54"/>
      <c r="X266" s="54"/>
      <c r="Y266" s="54"/>
      <c r="Z266" s="54"/>
      <c r="AA266" s="54"/>
      <c r="AB266" s="54"/>
      <c r="AC266" s="56"/>
      <c r="AD266" s="56"/>
      <c r="AE266" s="56"/>
      <c r="AF266" s="57">
        <f t="shared" si="4"/>
        <v>30000000</v>
      </c>
      <c r="AG266" s="61">
        <v>0</v>
      </c>
      <c r="AH266" s="61">
        <v>0</v>
      </c>
      <c r="AI266" s="53" t="s">
        <v>25</v>
      </c>
      <c r="AJ266" s="53" t="s">
        <v>794</v>
      </c>
    </row>
    <row r="267" spans="1:36" x14ac:dyDescent="0.25">
      <c r="A267" s="58">
        <v>264</v>
      </c>
      <c r="B267" s="59" t="s">
        <v>2429</v>
      </c>
      <c r="C267" s="59" t="s">
        <v>2430</v>
      </c>
      <c r="D267" s="59" t="s">
        <v>9</v>
      </c>
      <c r="E267" s="59" t="s">
        <v>10</v>
      </c>
      <c r="F267" s="59" t="s">
        <v>52</v>
      </c>
      <c r="G267" s="55">
        <v>1</v>
      </c>
      <c r="H267" s="55">
        <v>1</v>
      </c>
      <c r="I267" s="54"/>
      <c r="J267" s="60"/>
      <c r="K267" s="60"/>
      <c r="L267" s="60"/>
      <c r="M267" s="60"/>
      <c r="N267" s="60"/>
      <c r="O267" s="55">
        <v>1</v>
      </c>
      <c r="P267" s="60"/>
      <c r="Q267" s="60"/>
      <c r="R267" s="60"/>
      <c r="S267" s="60"/>
      <c r="T267" s="60"/>
      <c r="U267" s="60"/>
      <c r="V267" s="60"/>
      <c r="W267" s="55">
        <v>1</v>
      </c>
      <c r="X267" s="60"/>
      <c r="Y267" s="60"/>
      <c r="Z267" s="60"/>
      <c r="AA267" s="60"/>
      <c r="AB267" s="60"/>
      <c r="AC267" s="61"/>
      <c r="AD267" s="61"/>
      <c r="AE267" s="61"/>
      <c r="AF267" s="57">
        <f t="shared" si="4"/>
        <v>30000000</v>
      </c>
      <c r="AG267" s="61">
        <v>1</v>
      </c>
      <c r="AH267" s="56">
        <v>0</v>
      </c>
      <c r="AI267" s="59" t="s">
        <v>25</v>
      </c>
      <c r="AJ267" s="59" t="s">
        <v>2431</v>
      </c>
    </row>
    <row r="268" spans="1:36" x14ac:dyDescent="0.25">
      <c r="A268" s="52">
        <v>265</v>
      </c>
      <c r="B268" s="53" t="s">
        <v>2426</v>
      </c>
      <c r="C268" s="53" t="s">
        <v>2427</v>
      </c>
      <c r="D268" s="53" t="s">
        <v>9</v>
      </c>
      <c r="E268" s="53" t="s">
        <v>10</v>
      </c>
      <c r="F268" s="53" t="s">
        <v>52</v>
      </c>
      <c r="G268" s="55">
        <v>1</v>
      </c>
      <c r="H268" s="55">
        <v>1</v>
      </c>
      <c r="I268" s="54"/>
      <c r="J268" s="54"/>
      <c r="K268" s="54"/>
      <c r="L268" s="54"/>
      <c r="M268" s="54"/>
      <c r="N268" s="54"/>
      <c r="O268" s="55">
        <v>1</v>
      </c>
      <c r="P268" s="54"/>
      <c r="Q268" s="54"/>
      <c r="R268" s="54"/>
      <c r="S268" s="54"/>
      <c r="T268" s="54"/>
      <c r="U268" s="54"/>
      <c r="V268" s="54"/>
      <c r="W268" s="55">
        <v>1</v>
      </c>
      <c r="X268" s="54"/>
      <c r="Y268" s="54"/>
      <c r="Z268" s="54"/>
      <c r="AA268" s="54"/>
      <c r="AB268" s="54"/>
      <c r="AC268" s="56"/>
      <c r="AD268" s="56"/>
      <c r="AE268" s="56"/>
      <c r="AF268" s="57">
        <f t="shared" si="4"/>
        <v>30000000</v>
      </c>
      <c r="AG268" s="61">
        <v>1</v>
      </c>
      <c r="AH268" s="61">
        <v>0</v>
      </c>
      <c r="AI268" s="53" t="s">
        <v>25</v>
      </c>
      <c r="AJ268" s="53" t="s">
        <v>2428</v>
      </c>
    </row>
    <row r="269" spans="1:36" x14ac:dyDescent="0.25">
      <c r="A269" s="58">
        <v>266</v>
      </c>
      <c r="B269" s="59" t="s">
        <v>2423</v>
      </c>
      <c r="C269" s="59" t="s">
        <v>2424</v>
      </c>
      <c r="D269" s="59" t="s">
        <v>9</v>
      </c>
      <c r="E269" s="59" t="s">
        <v>10</v>
      </c>
      <c r="F269" s="59" t="s">
        <v>52</v>
      </c>
      <c r="G269" s="55">
        <v>1</v>
      </c>
      <c r="H269" s="55">
        <v>1</v>
      </c>
      <c r="I269" s="54"/>
      <c r="J269" s="60"/>
      <c r="K269" s="60"/>
      <c r="L269" s="60"/>
      <c r="M269" s="60"/>
      <c r="N269" s="60"/>
      <c r="O269" s="55">
        <v>1</v>
      </c>
      <c r="P269" s="60"/>
      <c r="Q269" s="60"/>
      <c r="R269" s="60"/>
      <c r="S269" s="60"/>
      <c r="T269" s="60"/>
      <c r="U269" s="60"/>
      <c r="V269" s="60"/>
      <c r="W269" s="55">
        <v>1</v>
      </c>
      <c r="X269" s="60"/>
      <c r="Y269" s="60"/>
      <c r="Z269" s="60"/>
      <c r="AA269" s="60"/>
      <c r="AB269" s="60"/>
      <c r="AC269" s="61"/>
      <c r="AD269" s="61"/>
      <c r="AE269" s="61"/>
      <c r="AF269" s="57">
        <f t="shared" si="4"/>
        <v>30000000</v>
      </c>
      <c r="AG269" s="61">
        <v>1</v>
      </c>
      <c r="AH269" s="56">
        <v>0</v>
      </c>
      <c r="AI269" s="59" t="s">
        <v>25</v>
      </c>
      <c r="AJ269" s="59" t="s">
        <v>2425</v>
      </c>
    </row>
    <row r="270" spans="1:36" x14ac:dyDescent="0.25">
      <c r="A270" s="52">
        <v>267</v>
      </c>
      <c r="B270" s="53" t="s">
        <v>2420</v>
      </c>
      <c r="C270" s="53" t="s">
        <v>2421</v>
      </c>
      <c r="D270" s="53" t="s">
        <v>9</v>
      </c>
      <c r="E270" s="53" t="s">
        <v>10</v>
      </c>
      <c r="F270" s="53" t="s">
        <v>52</v>
      </c>
      <c r="G270" s="55">
        <v>1</v>
      </c>
      <c r="H270" s="55">
        <v>1</v>
      </c>
      <c r="I270" s="54"/>
      <c r="J270" s="54"/>
      <c r="K270" s="54"/>
      <c r="L270" s="54"/>
      <c r="M270" s="54"/>
      <c r="N270" s="54"/>
      <c r="O270" s="55">
        <v>1</v>
      </c>
      <c r="P270" s="54"/>
      <c r="Q270" s="54"/>
      <c r="R270" s="54"/>
      <c r="S270" s="54"/>
      <c r="T270" s="54"/>
      <c r="U270" s="54"/>
      <c r="V270" s="54"/>
      <c r="W270" s="55">
        <v>1</v>
      </c>
      <c r="X270" s="54"/>
      <c r="Y270" s="54"/>
      <c r="Z270" s="54"/>
      <c r="AA270" s="54"/>
      <c r="AB270" s="54"/>
      <c r="AC270" s="56"/>
      <c r="AD270" s="56"/>
      <c r="AE270" s="56"/>
      <c r="AF270" s="57">
        <f t="shared" si="4"/>
        <v>30000000</v>
      </c>
      <c r="AG270" s="61">
        <v>1</v>
      </c>
      <c r="AH270" s="61">
        <v>0</v>
      </c>
      <c r="AI270" s="53" t="s">
        <v>25</v>
      </c>
      <c r="AJ270" s="53" t="s">
        <v>2422</v>
      </c>
    </row>
    <row r="271" spans="1:36" x14ac:dyDescent="0.25">
      <c r="A271" s="58">
        <v>268</v>
      </c>
      <c r="B271" s="59" t="s">
        <v>2417</v>
      </c>
      <c r="C271" s="59" t="s">
        <v>2418</v>
      </c>
      <c r="D271" s="59" t="s">
        <v>9</v>
      </c>
      <c r="E271" s="59" t="s">
        <v>10</v>
      </c>
      <c r="F271" s="59" t="s">
        <v>52</v>
      </c>
      <c r="G271" s="55">
        <v>1</v>
      </c>
      <c r="H271" s="55">
        <v>1</v>
      </c>
      <c r="I271" s="54"/>
      <c r="J271" s="60"/>
      <c r="K271" s="60"/>
      <c r="L271" s="60"/>
      <c r="M271" s="60"/>
      <c r="N271" s="60"/>
      <c r="O271" s="55">
        <v>1</v>
      </c>
      <c r="P271" s="60"/>
      <c r="Q271" s="60"/>
      <c r="R271" s="60"/>
      <c r="S271" s="60"/>
      <c r="T271" s="60"/>
      <c r="U271" s="60"/>
      <c r="V271" s="60"/>
      <c r="W271" s="55">
        <v>1</v>
      </c>
      <c r="X271" s="60"/>
      <c r="Y271" s="60"/>
      <c r="Z271" s="60"/>
      <c r="AA271" s="60"/>
      <c r="AB271" s="60"/>
      <c r="AC271" s="61"/>
      <c r="AD271" s="61"/>
      <c r="AE271" s="61"/>
      <c r="AF271" s="57">
        <f t="shared" si="4"/>
        <v>30000000</v>
      </c>
      <c r="AG271" s="61">
        <v>1</v>
      </c>
      <c r="AH271" s="56">
        <v>0</v>
      </c>
      <c r="AI271" s="59" t="s">
        <v>25</v>
      </c>
      <c r="AJ271" s="59" t="s">
        <v>2419</v>
      </c>
    </row>
    <row r="272" spans="1:36" x14ac:dyDescent="0.25">
      <c r="A272" s="52">
        <v>269</v>
      </c>
      <c r="B272" s="53" t="s">
        <v>2414</v>
      </c>
      <c r="C272" s="53" t="s">
        <v>2415</v>
      </c>
      <c r="D272" s="53" t="s">
        <v>9</v>
      </c>
      <c r="E272" s="53" t="s">
        <v>10</v>
      </c>
      <c r="F272" s="53" t="s">
        <v>52</v>
      </c>
      <c r="G272" s="55">
        <v>1</v>
      </c>
      <c r="H272" s="55">
        <v>1</v>
      </c>
      <c r="I272" s="54"/>
      <c r="J272" s="54"/>
      <c r="K272" s="54"/>
      <c r="L272" s="54"/>
      <c r="M272" s="54"/>
      <c r="N272" s="54"/>
      <c r="O272" s="55">
        <v>1</v>
      </c>
      <c r="P272" s="54"/>
      <c r="Q272" s="54"/>
      <c r="R272" s="54"/>
      <c r="S272" s="54"/>
      <c r="T272" s="54"/>
      <c r="U272" s="54"/>
      <c r="V272" s="54"/>
      <c r="W272" s="55">
        <v>1</v>
      </c>
      <c r="X272" s="54"/>
      <c r="Y272" s="54"/>
      <c r="Z272" s="54"/>
      <c r="AA272" s="54"/>
      <c r="AB272" s="54"/>
      <c r="AC272" s="56"/>
      <c r="AD272" s="56"/>
      <c r="AE272" s="56"/>
      <c r="AF272" s="57">
        <f t="shared" si="4"/>
        <v>30000000</v>
      </c>
      <c r="AG272" s="61">
        <v>1</v>
      </c>
      <c r="AH272" s="61">
        <v>0</v>
      </c>
      <c r="AI272" s="53" t="s">
        <v>25</v>
      </c>
      <c r="AJ272" s="53" t="s">
        <v>2416</v>
      </c>
    </row>
    <row r="273" spans="1:36" x14ac:dyDescent="0.25">
      <c r="A273" s="58">
        <v>270</v>
      </c>
      <c r="B273" s="59" t="s">
        <v>813</v>
      </c>
      <c r="C273" s="59" t="s">
        <v>814</v>
      </c>
      <c r="D273" s="59" t="s">
        <v>9</v>
      </c>
      <c r="E273" s="59" t="s">
        <v>47</v>
      </c>
      <c r="F273" s="59" t="s">
        <v>52</v>
      </c>
      <c r="G273" s="54">
        <v>1</v>
      </c>
      <c r="H273" s="55">
        <v>1</v>
      </c>
      <c r="I273" s="54">
        <v>16500</v>
      </c>
      <c r="J273" s="60"/>
      <c r="K273" s="60"/>
      <c r="L273" s="60"/>
      <c r="M273" s="60"/>
      <c r="N273" s="60"/>
      <c r="O273" s="60"/>
      <c r="P273" s="55">
        <v>1</v>
      </c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1"/>
      <c r="AD273" s="61"/>
      <c r="AE273" s="61"/>
      <c r="AF273" s="57">
        <f t="shared" si="4"/>
        <v>30000000</v>
      </c>
      <c r="AG273" s="56">
        <v>0</v>
      </c>
      <c r="AH273" s="56">
        <v>0</v>
      </c>
      <c r="AI273" s="59" t="s">
        <v>315</v>
      </c>
      <c r="AJ273" s="59" t="s">
        <v>815</v>
      </c>
    </row>
    <row r="274" spans="1:36" x14ac:dyDescent="0.25">
      <c r="A274" s="52">
        <v>271</v>
      </c>
      <c r="B274" s="53" t="s">
        <v>2411</v>
      </c>
      <c r="C274" s="53" t="s">
        <v>2412</v>
      </c>
      <c r="D274" s="53" t="s">
        <v>9</v>
      </c>
      <c r="E274" s="53" t="s">
        <v>10</v>
      </c>
      <c r="F274" s="53" t="s">
        <v>52</v>
      </c>
      <c r="G274" s="55">
        <v>1</v>
      </c>
      <c r="H274" s="55">
        <v>1</v>
      </c>
      <c r="I274" s="54"/>
      <c r="J274" s="54"/>
      <c r="K274" s="54"/>
      <c r="L274" s="54"/>
      <c r="M274" s="54"/>
      <c r="N274" s="54"/>
      <c r="O274" s="55">
        <v>1</v>
      </c>
      <c r="P274" s="54"/>
      <c r="Q274" s="54"/>
      <c r="R274" s="54"/>
      <c r="S274" s="54"/>
      <c r="T274" s="54"/>
      <c r="U274" s="54"/>
      <c r="V274" s="54"/>
      <c r="W274" s="55">
        <v>1</v>
      </c>
      <c r="X274" s="54"/>
      <c r="Y274" s="54"/>
      <c r="Z274" s="54"/>
      <c r="AA274" s="54"/>
      <c r="AB274" s="54"/>
      <c r="AC274" s="56"/>
      <c r="AD274" s="56"/>
      <c r="AE274" s="56"/>
      <c r="AF274" s="57">
        <f t="shared" si="4"/>
        <v>30000000</v>
      </c>
      <c r="AG274" s="61">
        <v>1</v>
      </c>
      <c r="AH274" s="61">
        <v>0</v>
      </c>
      <c r="AI274" s="53" t="s">
        <v>25</v>
      </c>
      <c r="AJ274" s="53" t="s">
        <v>2413</v>
      </c>
    </row>
    <row r="275" spans="1:36" x14ac:dyDescent="0.25">
      <c r="A275" s="58">
        <v>272</v>
      </c>
      <c r="B275" s="59" t="s">
        <v>2408</v>
      </c>
      <c r="C275" s="59" t="s">
        <v>2409</v>
      </c>
      <c r="D275" s="59" t="s">
        <v>9</v>
      </c>
      <c r="E275" s="59" t="s">
        <v>10</v>
      </c>
      <c r="F275" s="59" t="s">
        <v>52</v>
      </c>
      <c r="G275" s="55">
        <v>1</v>
      </c>
      <c r="H275" s="55">
        <v>1</v>
      </c>
      <c r="I275" s="54"/>
      <c r="J275" s="60"/>
      <c r="K275" s="60"/>
      <c r="L275" s="60"/>
      <c r="M275" s="60"/>
      <c r="N275" s="60"/>
      <c r="O275" s="55">
        <v>1</v>
      </c>
      <c r="P275" s="60"/>
      <c r="Q275" s="60"/>
      <c r="R275" s="60"/>
      <c r="S275" s="60"/>
      <c r="T275" s="60"/>
      <c r="U275" s="60"/>
      <c r="V275" s="60"/>
      <c r="W275" s="55">
        <v>1</v>
      </c>
      <c r="X275" s="60"/>
      <c r="Y275" s="60"/>
      <c r="Z275" s="60"/>
      <c r="AA275" s="60"/>
      <c r="AB275" s="60"/>
      <c r="AC275" s="61"/>
      <c r="AD275" s="61"/>
      <c r="AE275" s="61"/>
      <c r="AF275" s="57">
        <f t="shared" si="4"/>
        <v>30000000</v>
      </c>
      <c r="AG275" s="61">
        <v>1</v>
      </c>
      <c r="AH275" s="61">
        <v>0</v>
      </c>
      <c r="AI275" s="59" t="s">
        <v>25</v>
      </c>
      <c r="AJ275" s="59" t="s">
        <v>2410</v>
      </c>
    </row>
    <row r="276" spans="1:36" x14ac:dyDescent="0.25">
      <c r="A276" s="52">
        <v>273</v>
      </c>
      <c r="B276" s="53" t="s">
        <v>2405</v>
      </c>
      <c r="C276" s="53" t="s">
        <v>2406</v>
      </c>
      <c r="D276" s="53" t="s">
        <v>9</v>
      </c>
      <c r="E276" s="53" t="s">
        <v>10</v>
      </c>
      <c r="F276" s="53" t="s">
        <v>52</v>
      </c>
      <c r="G276" s="55">
        <v>1</v>
      </c>
      <c r="H276" s="55">
        <v>1</v>
      </c>
      <c r="I276" s="54"/>
      <c r="J276" s="54"/>
      <c r="K276" s="54"/>
      <c r="L276" s="54"/>
      <c r="M276" s="54"/>
      <c r="N276" s="54"/>
      <c r="O276" s="55">
        <v>1</v>
      </c>
      <c r="P276" s="54"/>
      <c r="Q276" s="54"/>
      <c r="R276" s="54"/>
      <c r="S276" s="54"/>
      <c r="T276" s="54"/>
      <c r="U276" s="54"/>
      <c r="V276" s="54"/>
      <c r="W276" s="55">
        <v>1</v>
      </c>
      <c r="X276" s="54"/>
      <c r="Y276" s="54"/>
      <c r="Z276" s="54"/>
      <c r="AA276" s="54"/>
      <c r="AB276" s="54"/>
      <c r="AC276" s="56"/>
      <c r="AD276" s="56"/>
      <c r="AE276" s="56"/>
      <c r="AF276" s="57">
        <f t="shared" si="4"/>
        <v>30000000</v>
      </c>
      <c r="AG276" s="61">
        <v>1</v>
      </c>
      <c r="AH276" s="56">
        <v>0</v>
      </c>
      <c r="AI276" s="53" t="s">
        <v>25</v>
      </c>
      <c r="AJ276" s="53" t="s">
        <v>2407</v>
      </c>
    </row>
    <row r="277" spans="1:36" x14ac:dyDescent="0.25">
      <c r="A277" s="58">
        <v>274</v>
      </c>
      <c r="B277" s="59" t="s">
        <v>2402</v>
      </c>
      <c r="C277" s="59" t="s">
        <v>2403</v>
      </c>
      <c r="D277" s="59" t="s">
        <v>9</v>
      </c>
      <c r="E277" s="59" t="s">
        <v>10</v>
      </c>
      <c r="F277" s="59" t="s">
        <v>52</v>
      </c>
      <c r="G277" s="55">
        <v>1</v>
      </c>
      <c r="H277" s="55">
        <v>1</v>
      </c>
      <c r="I277" s="54"/>
      <c r="J277" s="60"/>
      <c r="K277" s="60"/>
      <c r="L277" s="60"/>
      <c r="M277" s="60"/>
      <c r="N277" s="60"/>
      <c r="O277" s="55">
        <v>1</v>
      </c>
      <c r="P277" s="60"/>
      <c r="Q277" s="60"/>
      <c r="R277" s="60"/>
      <c r="S277" s="60"/>
      <c r="T277" s="60"/>
      <c r="U277" s="60"/>
      <c r="V277" s="60"/>
      <c r="W277" s="55">
        <v>1</v>
      </c>
      <c r="X277" s="60"/>
      <c r="Y277" s="60"/>
      <c r="Z277" s="60"/>
      <c r="AA277" s="60"/>
      <c r="AB277" s="60"/>
      <c r="AC277" s="61"/>
      <c r="AD277" s="61"/>
      <c r="AE277" s="61"/>
      <c r="AF277" s="57">
        <f t="shared" si="4"/>
        <v>30000000</v>
      </c>
      <c r="AG277" s="61">
        <v>1</v>
      </c>
      <c r="AH277" s="61">
        <v>0</v>
      </c>
      <c r="AI277" s="59" t="s">
        <v>25</v>
      </c>
      <c r="AJ277" s="59" t="s">
        <v>2404</v>
      </c>
    </row>
    <row r="278" spans="1:36" x14ac:dyDescent="0.25">
      <c r="A278" s="52">
        <v>275</v>
      </c>
      <c r="B278" s="53" t="s">
        <v>2399</v>
      </c>
      <c r="C278" s="53" t="s">
        <v>2400</v>
      </c>
      <c r="D278" s="53" t="s">
        <v>9</v>
      </c>
      <c r="E278" s="53" t="s">
        <v>10</v>
      </c>
      <c r="F278" s="53" t="s">
        <v>52</v>
      </c>
      <c r="G278" s="55">
        <v>1</v>
      </c>
      <c r="H278" s="55">
        <v>1</v>
      </c>
      <c r="I278" s="54"/>
      <c r="J278" s="54"/>
      <c r="K278" s="54"/>
      <c r="L278" s="54"/>
      <c r="M278" s="54"/>
      <c r="N278" s="54"/>
      <c r="O278" s="55">
        <v>1</v>
      </c>
      <c r="P278" s="54"/>
      <c r="Q278" s="54"/>
      <c r="R278" s="54"/>
      <c r="S278" s="54"/>
      <c r="T278" s="54"/>
      <c r="U278" s="54"/>
      <c r="V278" s="54"/>
      <c r="W278" s="55">
        <v>1</v>
      </c>
      <c r="X278" s="54"/>
      <c r="Y278" s="54"/>
      <c r="Z278" s="54"/>
      <c r="AA278" s="54"/>
      <c r="AB278" s="54"/>
      <c r="AC278" s="56"/>
      <c r="AD278" s="56"/>
      <c r="AE278" s="56"/>
      <c r="AF278" s="57">
        <f t="shared" si="4"/>
        <v>30000000</v>
      </c>
      <c r="AG278" s="61">
        <v>1</v>
      </c>
      <c r="AH278" s="56">
        <v>0</v>
      </c>
      <c r="AI278" s="53" t="s">
        <v>25</v>
      </c>
      <c r="AJ278" s="53" t="s">
        <v>2401</v>
      </c>
    </row>
    <row r="279" spans="1:36" x14ac:dyDescent="0.25">
      <c r="A279" s="58">
        <v>276</v>
      </c>
      <c r="B279" s="59" t="s">
        <v>2396</v>
      </c>
      <c r="C279" s="59" t="s">
        <v>2397</v>
      </c>
      <c r="D279" s="59" t="s">
        <v>9</v>
      </c>
      <c r="E279" s="59" t="s">
        <v>10</v>
      </c>
      <c r="F279" s="59" t="s">
        <v>52</v>
      </c>
      <c r="G279" s="55">
        <v>1</v>
      </c>
      <c r="H279" s="55">
        <v>1</v>
      </c>
      <c r="I279" s="54"/>
      <c r="J279" s="60"/>
      <c r="K279" s="60"/>
      <c r="L279" s="60"/>
      <c r="M279" s="60"/>
      <c r="N279" s="60"/>
      <c r="O279" s="55">
        <v>1</v>
      </c>
      <c r="P279" s="60"/>
      <c r="Q279" s="60"/>
      <c r="R279" s="60"/>
      <c r="S279" s="60"/>
      <c r="T279" s="60"/>
      <c r="U279" s="60"/>
      <c r="V279" s="60"/>
      <c r="W279" s="55">
        <v>1</v>
      </c>
      <c r="X279" s="60"/>
      <c r="Y279" s="60"/>
      <c r="Z279" s="60"/>
      <c r="AA279" s="60"/>
      <c r="AB279" s="60"/>
      <c r="AC279" s="61"/>
      <c r="AD279" s="61"/>
      <c r="AE279" s="61"/>
      <c r="AF279" s="57">
        <f t="shared" si="4"/>
        <v>30000000</v>
      </c>
      <c r="AG279" s="61">
        <v>1</v>
      </c>
      <c r="AH279" s="61">
        <v>0</v>
      </c>
      <c r="AI279" s="59" t="s">
        <v>25</v>
      </c>
      <c r="AJ279" s="59" t="s">
        <v>2398</v>
      </c>
    </row>
    <row r="280" spans="1:36" x14ac:dyDescent="0.25">
      <c r="A280" s="52">
        <v>277</v>
      </c>
      <c r="B280" s="53" t="s">
        <v>2393</v>
      </c>
      <c r="C280" s="53" t="s">
        <v>2394</v>
      </c>
      <c r="D280" s="53" t="s">
        <v>9</v>
      </c>
      <c r="E280" s="53" t="s">
        <v>10</v>
      </c>
      <c r="F280" s="53" t="s">
        <v>52</v>
      </c>
      <c r="G280" s="55">
        <v>1</v>
      </c>
      <c r="H280" s="55">
        <v>1</v>
      </c>
      <c r="I280" s="54"/>
      <c r="J280" s="54"/>
      <c r="K280" s="54"/>
      <c r="L280" s="54"/>
      <c r="M280" s="54"/>
      <c r="N280" s="54"/>
      <c r="O280" s="55">
        <v>1</v>
      </c>
      <c r="P280" s="54"/>
      <c r="Q280" s="54"/>
      <c r="R280" s="54"/>
      <c r="S280" s="54"/>
      <c r="T280" s="54"/>
      <c r="U280" s="54"/>
      <c r="V280" s="54"/>
      <c r="W280" s="55">
        <v>1</v>
      </c>
      <c r="X280" s="54"/>
      <c r="Y280" s="54"/>
      <c r="Z280" s="54"/>
      <c r="AA280" s="54"/>
      <c r="AB280" s="54"/>
      <c r="AC280" s="56"/>
      <c r="AD280" s="56"/>
      <c r="AE280" s="56"/>
      <c r="AF280" s="57">
        <f t="shared" si="4"/>
        <v>30000000</v>
      </c>
      <c r="AG280" s="61">
        <v>1</v>
      </c>
      <c r="AH280" s="56">
        <v>0</v>
      </c>
      <c r="AI280" s="53" t="s">
        <v>25</v>
      </c>
      <c r="AJ280" s="53" t="s">
        <v>2395</v>
      </c>
    </row>
    <row r="281" spans="1:36" x14ac:dyDescent="0.25">
      <c r="A281" s="58">
        <v>278</v>
      </c>
      <c r="B281" s="59" t="s">
        <v>2390</v>
      </c>
      <c r="C281" s="59" t="s">
        <v>2391</v>
      </c>
      <c r="D281" s="59" t="s">
        <v>9</v>
      </c>
      <c r="E281" s="59" t="s">
        <v>10</v>
      </c>
      <c r="F281" s="59" t="s">
        <v>52</v>
      </c>
      <c r="G281" s="55">
        <v>1</v>
      </c>
      <c r="H281" s="55">
        <v>1</v>
      </c>
      <c r="I281" s="54"/>
      <c r="J281" s="60"/>
      <c r="K281" s="60"/>
      <c r="L281" s="60"/>
      <c r="M281" s="60"/>
      <c r="N281" s="60"/>
      <c r="O281" s="55">
        <v>1</v>
      </c>
      <c r="P281" s="60"/>
      <c r="Q281" s="60"/>
      <c r="R281" s="60"/>
      <c r="S281" s="60"/>
      <c r="T281" s="60"/>
      <c r="U281" s="60"/>
      <c r="V281" s="60"/>
      <c r="W281" s="55">
        <v>1</v>
      </c>
      <c r="X281" s="60"/>
      <c r="Y281" s="60"/>
      <c r="Z281" s="60"/>
      <c r="AA281" s="60"/>
      <c r="AB281" s="60"/>
      <c r="AC281" s="61"/>
      <c r="AD281" s="61"/>
      <c r="AE281" s="61"/>
      <c r="AF281" s="57">
        <f t="shared" si="4"/>
        <v>30000000</v>
      </c>
      <c r="AG281" s="61">
        <v>1</v>
      </c>
      <c r="AH281" s="61">
        <v>0</v>
      </c>
      <c r="AI281" s="59" t="s">
        <v>25</v>
      </c>
      <c r="AJ281" s="59" t="s">
        <v>2392</v>
      </c>
    </row>
    <row r="282" spans="1:36" x14ac:dyDescent="0.25">
      <c r="A282" s="52">
        <v>279</v>
      </c>
      <c r="B282" s="53" t="s">
        <v>2387</v>
      </c>
      <c r="C282" s="53" t="s">
        <v>2388</v>
      </c>
      <c r="D282" s="53" t="s">
        <v>9</v>
      </c>
      <c r="E282" s="53" t="s">
        <v>10</v>
      </c>
      <c r="F282" s="53" t="s">
        <v>52</v>
      </c>
      <c r="G282" s="55">
        <v>1</v>
      </c>
      <c r="H282" s="55">
        <v>1</v>
      </c>
      <c r="I282" s="54"/>
      <c r="J282" s="54"/>
      <c r="K282" s="54"/>
      <c r="L282" s="54"/>
      <c r="M282" s="54"/>
      <c r="N282" s="54"/>
      <c r="O282" s="55">
        <v>1</v>
      </c>
      <c r="P282" s="54"/>
      <c r="Q282" s="54"/>
      <c r="R282" s="54"/>
      <c r="S282" s="54"/>
      <c r="T282" s="54"/>
      <c r="U282" s="54"/>
      <c r="V282" s="54"/>
      <c r="W282" s="55">
        <v>1</v>
      </c>
      <c r="X282" s="54"/>
      <c r="Y282" s="54"/>
      <c r="Z282" s="54"/>
      <c r="AA282" s="54"/>
      <c r="AB282" s="54"/>
      <c r="AC282" s="56"/>
      <c r="AD282" s="56"/>
      <c r="AE282" s="56"/>
      <c r="AF282" s="57">
        <f t="shared" si="4"/>
        <v>30000000</v>
      </c>
      <c r="AG282" s="61">
        <v>1</v>
      </c>
      <c r="AH282" s="56">
        <v>0</v>
      </c>
      <c r="AI282" s="53" t="s">
        <v>25</v>
      </c>
      <c r="AJ282" s="53" t="s">
        <v>2389</v>
      </c>
    </row>
    <row r="283" spans="1:36" x14ac:dyDescent="0.25">
      <c r="A283" s="58">
        <v>280</v>
      </c>
      <c r="B283" s="59" t="s">
        <v>2384</v>
      </c>
      <c r="C283" s="59" t="s">
        <v>2385</v>
      </c>
      <c r="D283" s="59" t="s">
        <v>9</v>
      </c>
      <c r="E283" s="59" t="s">
        <v>10</v>
      </c>
      <c r="F283" s="59" t="s">
        <v>52</v>
      </c>
      <c r="G283" s="55">
        <v>1</v>
      </c>
      <c r="H283" s="55">
        <v>1</v>
      </c>
      <c r="I283" s="54"/>
      <c r="J283" s="60"/>
      <c r="K283" s="60"/>
      <c r="L283" s="60"/>
      <c r="M283" s="60"/>
      <c r="N283" s="60"/>
      <c r="O283" s="55">
        <v>1</v>
      </c>
      <c r="P283" s="60"/>
      <c r="Q283" s="60"/>
      <c r="R283" s="60"/>
      <c r="S283" s="60"/>
      <c r="T283" s="60"/>
      <c r="U283" s="60"/>
      <c r="V283" s="60"/>
      <c r="W283" s="55">
        <v>1</v>
      </c>
      <c r="X283" s="60"/>
      <c r="Y283" s="60"/>
      <c r="Z283" s="60"/>
      <c r="AA283" s="60"/>
      <c r="AB283" s="60"/>
      <c r="AC283" s="61"/>
      <c r="AD283" s="61"/>
      <c r="AE283" s="61"/>
      <c r="AF283" s="57">
        <f t="shared" si="4"/>
        <v>30000000</v>
      </c>
      <c r="AG283" s="61">
        <v>1</v>
      </c>
      <c r="AH283" s="61">
        <v>0</v>
      </c>
      <c r="AI283" s="59" t="s">
        <v>25</v>
      </c>
      <c r="AJ283" s="59" t="s">
        <v>2386</v>
      </c>
    </row>
    <row r="284" spans="1:36" x14ac:dyDescent="0.25">
      <c r="A284" s="52">
        <v>281</v>
      </c>
      <c r="B284" s="53" t="s">
        <v>2381</v>
      </c>
      <c r="C284" s="53" t="s">
        <v>2382</v>
      </c>
      <c r="D284" s="53" t="s">
        <v>9</v>
      </c>
      <c r="E284" s="53" t="s">
        <v>10</v>
      </c>
      <c r="F284" s="53" t="s">
        <v>52</v>
      </c>
      <c r="G284" s="55">
        <v>1</v>
      </c>
      <c r="H284" s="55">
        <v>1</v>
      </c>
      <c r="I284" s="54"/>
      <c r="J284" s="54"/>
      <c r="K284" s="54"/>
      <c r="L284" s="54"/>
      <c r="M284" s="54"/>
      <c r="N284" s="54"/>
      <c r="O284" s="55">
        <v>1</v>
      </c>
      <c r="P284" s="54"/>
      <c r="Q284" s="54"/>
      <c r="R284" s="54"/>
      <c r="S284" s="54"/>
      <c r="T284" s="54"/>
      <c r="U284" s="54"/>
      <c r="V284" s="54"/>
      <c r="W284" s="55">
        <v>1</v>
      </c>
      <c r="X284" s="54"/>
      <c r="Y284" s="54"/>
      <c r="Z284" s="54"/>
      <c r="AA284" s="54"/>
      <c r="AB284" s="54"/>
      <c r="AC284" s="56"/>
      <c r="AD284" s="56"/>
      <c r="AE284" s="56"/>
      <c r="AF284" s="57">
        <f t="shared" si="4"/>
        <v>30000000</v>
      </c>
      <c r="AG284" s="61">
        <v>1</v>
      </c>
      <c r="AH284" s="61">
        <v>0</v>
      </c>
      <c r="AI284" s="53" t="s">
        <v>25</v>
      </c>
      <c r="AJ284" s="53" t="s">
        <v>2383</v>
      </c>
    </row>
    <row r="285" spans="1:36" x14ac:dyDescent="0.25">
      <c r="A285" s="58">
        <v>282</v>
      </c>
      <c r="B285" s="59" t="s">
        <v>850</v>
      </c>
      <c r="C285" s="59" t="s">
        <v>851</v>
      </c>
      <c r="D285" s="59" t="s">
        <v>9</v>
      </c>
      <c r="E285" s="59" t="s">
        <v>10</v>
      </c>
      <c r="F285" s="59" t="s">
        <v>52</v>
      </c>
      <c r="G285" s="54">
        <v>1</v>
      </c>
      <c r="H285" s="55">
        <v>1</v>
      </c>
      <c r="I285" s="54"/>
      <c r="J285" s="60"/>
      <c r="K285" s="60"/>
      <c r="L285" s="60"/>
      <c r="M285" s="60"/>
      <c r="N285" s="60"/>
      <c r="O285" s="60"/>
      <c r="P285" s="54">
        <v>1</v>
      </c>
      <c r="Q285" s="54"/>
      <c r="R285" s="54"/>
      <c r="S285" s="54"/>
      <c r="T285" s="54"/>
      <c r="U285" s="60"/>
      <c r="V285" s="60"/>
      <c r="W285" s="60">
        <v>1</v>
      </c>
      <c r="X285" s="60"/>
      <c r="Y285" s="60"/>
      <c r="Z285" s="60"/>
      <c r="AA285" s="60"/>
      <c r="AB285" s="60"/>
      <c r="AC285" s="61"/>
      <c r="AD285" s="61"/>
      <c r="AE285" s="61"/>
      <c r="AF285" s="57">
        <f t="shared" si="4"/>
        <v>30000000</v>
      </c>
      <c r="AG285" s="56">
        <v>0</v>
      </c>
      <c r="AH285" s="56">
        <v>0</v>
      </c>
      <c r="AI285" s="59" t="s">
        <v>315</v>
      </c>
      <c r="AJ285" s="59" t="s">
        <v>852</v>
      </c>
    </row>
    <row r="286" spans="1:36" x14ac:dyDescent="0.25">
      <c r="A286" s="52">
        <v>283</v>
      </c>
      <c r="B286" s="53" t="s">
        <v>853</v>
      </c>
      <c r="C286" s="53" t="s">
        <v>854</v>
      </c>
      <c r="D286" s="53" t="s">
        <v>9</v>
      </c>
      <c r="E286" s="53" t="s">
        <v>10</v>
      </c>
      <c r="F286" s="53" t="s">
        <v>52</v>
      </c>
      <c r="G286" s="54">
        <v>1</v>
      </c>
      <c r="H286" s="55">
        <v>1</v>
      </c>
      <c r="I286" s="54"/>
      <c r="J286" s="54"/>
      <c r="K286" s="54"/>
      <c r="L286" s="54"/>
      <c r="M286" s="54"/>
      <c r="N286" s="54"/>
      <c r="O286" s="54"/>
      <c r="P286" s="54">
        <v>1</v>
      </c>
      <c r="Q286" s="54"/>
      <c r="R286" s="54"/>
      <c r="S286" s="54"/>
      <c r="T286" s="54"/>
      <c r="U286" s="60">
        <v>1</v>
      </c>
      <c r="V286" s="60"/>
      <c r="W286" s="54"/>
      <c r="X286" s="54"/>
      <c r="Y286" s="54"/>
      <c r="Z286" s="54"/>
      <c r="AA286" s="54"/>
      <c r="AB286" s="54"/>
      <c r="AC286" s="56"/>
      <c r="AD286" s="56"/>
      <c r="AE286" s="56"/>
      <c r="AF286" s="57">
        <f t="shared" si="4"/>
        <v>30000000</v>
      </c>
      <c r="AG286" s="61">
        <v>0</v>
      </c>
      <c r="AH286" s="61">
        <v>0</v>
      </c>
      <c r="AI286" s="53" t="s">
        <v>315</v>
      </c>
      <c r="AJ286" s="53" t="s">
        <v>855</v>
      </c>
    </row>
    <row r="287" spans="1:36" x14ac:dyDescent="0.25">
      <c r="A287" s="58">
        <v>284</v>
      </c>
      <c r="B287" s="59" t="s">
        <v>2378</v>
      </c>
      <c r="C287" s="59" t="s">
        <v>2379</v>
      </c>
      <c r="D287" s="59" t="s">
        <v>9</v>
      </c>
      <c r="E287" s="59" t="s">
        <v>10</v>
      </c>
      <c r="F287" s="59" t="s">
        <v>52</v>
      </c>
      <c r="G287" s="55">
        <v>1</v>
      </c>
      <c r="H287" s="55">
        <v>1</v>
      </c>
      <c r="I287" s="54"/>
      <c r="J287" s="60"/>
      <c r="K287" s="60"/>
      <c r="L287" s="60"/>
      <c r="M287" s="60"/>
      <c r="N287" s="60"/>
      <c r="O287" s="55">
        <v>1</v>
      </c>
      <c r="P287" s="60"/>
      <c r="Q287" s="60"/>
      <c r="R287" s="60"/>
      <c r="S287" s="60"/>
      <c r="T287" s="60"/>
      <c r="U287" s="60"/>
      <c r="V287" s="60"/>
      <c r="W287" s="55">
        <v>1</v>
      </c>
      <c r="X287" s="60"/>
      <c r="Y287" s="60"/>
      <c r="Z287" s="60"/>
      <c r="AA287" s="60"/>
      <c r="AB287" s="60"/>
      <c r="AC287" s="61"/>
      <c r="AD287" s="61"/>
      <c r="AE287" s="61"/>
      <c r="AF287" s="57">
        <f t="shared" si="4"/>
        <v>30000000</v>
      </c>
      <c r="AG287" s="61">
        <v>1</v>
      </c>
      <c r="AH287" s="56">
        <v>0</v>
      </c>
      <c r="AI287" s="59" t="s">
        <v>25</v>
      </c>
      <c r="AJ287" s="59" t="s">
        <v>2380</v>
      </c>
    </row>
    <row r="288" spans="1:36" x14ac:dyDescent="0.25">
      <c r="A288" s="52">
        <v>285</v>
      </c>
      <c r="B288" s="53" t="s">
        <v>2375</v>
      </c>
      <c r="C288" s="53" t="s">
        <v>2376</v>
      </c>
      <c r="D288" s="53" t="s">
        <v>9</v>
      </c>
      <c r="E288" s="53" t="s">
        <v>10</v>
      </c>
      <c r="F288" s="53" t="s">
        <v>52</v>
      </c>
      <c r="G288" s="55">
        <v>1</v>
      </c>
      <c r="H288" s="55">
        <v>1</v>
      </c>
      <c r="I288" s="54"/>
      <c r="J288" s="54"/>
      <c r="K288" s="54"/>
      <c r="L288" s="54"/>
      <c r="M288" s="54"/>
      <c r="N288" s="54"/>
      <c r="O288" s="55">
        <v>1</v>
      </c>
      <c r="P288" s="54"/>
      <c r="Q288" s="54"/>
      <c r="R288" s="54"/>
      <c r="S288" s="54"/>
      <c r="T288" s="54"/>
      <c r="U288" s="54"/>
      <c r="V288" s="54"/>
      <c r="W288" s="55">
        <v>1</v>
      </c>
      <c r="X288" s="54"/>
      <c r="Y288" s="54"/>
      <c r="Z288" s="54"/>
      <c r="AA288" s="54"/>
      <c r="AB288" s="54"/>
      <c r="AC288" s="56"/>
      <c r="AD288" s="56"/>
      <c r="AE288" s="56"/>
      <c r="AF288" s="57">
        <f t="shared" si="4"/>
        <v>30000000</v>
      </c>
      <c r="AG288" s="61">
        <v>1</v>
      </c>
      <c r="AH288" s="61">
        <v>0</v>
      </c>
      <c r="AI288" s="53" t="s">
        <v>12</v>
      </c>
      <c r="AJ288" s="53" t="s">
        <v>2377</v>
      </c>
    </row>
    <row r="289" spans="1:36" x14ac:dyDescent="0.25">
      <c r="A289" s="58">
        <v>286</v>
      </c>
      <c r="B289" s="59" t="s">
        <v>2372</v>
      </c>
      <c r="C289" s="59" t="s">
        <v>2373</v>
      </c>
      <c r="D289" s="59" t="s">
        <v>9</v>
      </c>
      <c r="E289" s="59" t="s">
        <v>10</v>
      </c>
      <c r="F289" s="59" t="s">
        <v>52</v>
      </c>
      <c r="G289" s="55">
        <v>1</v>
      </c>
      <c r="H289" s="55">
        <v>1</v>
      </c>
      <c r="I289" s="54"/>
      <c r="J289" s="60"/>
      <c r="K289" s="60"/>
      <c r="L289" s="60"/>
      <c r="M289" s="60"/>
      <c r="N289" s="60"/>
      <c r="O289" s="55">
        <v>1</v>
      </c>
      <c r="P289" s="60"/>
      <c r="Q289" s="60"/>
      <c r="R289" s="60"/>
      <c r="S289" s="60"/>
      <c r="T289" s="60"/>
      <c r="U289" s="60"/>
      <c r="V289" s="60"/>
      <c r="W289" s="55">
        <v>1</v>
      </c>
      <c r="X289" s="60"/>
      <c r="Y289" s="60"/>
      <c r="Z289" s="60"/>
      <c r="AA289" s="60"/>
      <c r="AB289" s="60"/>
      <c r="AC289" s="61"/>
      <c r="AD289" s="61"/>
      <c r="AE289" s="61"/>
      <c r="AF289" s="57">
        <f t="shared" si="4"/>
        <v>30000000</v>
      </c>
      <c r="AG289" s="61">
        <v>1</v>
      </c>
      <c r="AH289" s="56">
        <v>0</v>
      </c>
      <c r="AI289" s="59" t="s">
        <v>12</v>
      </c>
      <c r="AJ289" s="59" t="s">
        <v>2374</v>
      </c>
    </row>
    <row r="290" spans="1:36" x14ac:dyDescent="0.25">
      <c r="A290" s="52">
        <v>287</v>
      </c>
      <c r="B290" s="53" t="s">
        <v>2369</v>
      </c>
      <c r="C290" s="53" t="s">
        <v>2370</v>
      </c>
      <c r="D290" s="53" t="s">
        <v>9</v>
      </c>
      <c r="E290" s="53" t="s">
        <v>10</v>
      </c>
      <c r="F290" s="53" t="s">
        <v>52</v>
      </c>
      <c r="G290" s="55">
        <v>1</v>
      </c>
      <c r="H290" s="55">
        <v>1</v>
      </c>
      <c r="I290" s="54"/>
      <c r="J290" s="54"/>
      <c r="K290" s="54"/>
      <c r="L290" s="54"/>
      <c r="M290" s="54"/>
      <c r="N290" s="54"/>
      <c r="O290" s="55">
        <v>1</v>
      </c>
      <c r="P290" s="54"/>
      <c r="Q290" s="54"/>
      <c r="R290" s="54"/>
      <c r="S290" s="54"/>
      <c r="T290" s="54"/>
      <c r="U290" s="54"/>
      <c r="V290" s="54"/>
      <c r="W290" s="55">
        <v>1</v>
      </c>
      <c r="X290" s="54"/>
      <c r="Y290" s="54"/>
      <c r="Z290" s="54"/>
      <c r="AA290" s="54"/>
      <c r="AB290" s="54"/>
      <c r="AC290" s="56"/>
      <c r="AD290" s="56"/>
      <c r="AE290" s="56"/>
      <c r="AF290" s="57">
        <f t="shared" si="4"/>
        <v>30000000</v>
      </c>
      <c r="AG290" s="61">
        <v>1</v>
      </c>
      <c r="AH290" s="61">
        <v>0</v>
      </c>
      <c r="AI290" s="53" t="s">
        <v>12</v>
      </c>
      <c r="AJ290" s="53" t="s">
        <v>2371</v>
      </c>
    </row>
    <row r="291" spans="1:36" x14ac:dyDescent="0.25">
      <c r="A291" s="58">
        <v>288</v>
      </c>
      <c r="B291" s="59" t="s">
        <v>2360</v>
      </c>
      <c r="C291" s="59" t="s">
        <v>2361</v>
      </c>
      <c r="D291" s="59" t="s">
        <v>9</v>
      </c>
      <c r="E291" s="59" t="s">
        <v>51</v>
      </c>
      <c r="F291" s="59" t="s">
        <v>52</v>
      </c>
      <c r="G291" s="54">
        <v>1</v>
      </c>
      <c r="H291" s="55">
        <v>1</v>
      </c>
      <c r="I291" s="54"/>
      <c r="J291" s="60"/>
      <c r="K291" s="60"/>
      <c r="L291" s="60"/>
      <c r="M291" s="60"/>
      <c r="N291" s="60"/>
      <c r="O291" s="60">
        <v>1</v>
      </c>
      <c r="P291" s="60"/>
      <c r="Q291" s="60"/>
      <c r="R291" s="60"/>
      <c r="S291" s="60"/>
      <c r="T291" s="60"/>
      <c r="U291" s="60"/>
      <c r="V291" s="60"/>
      <c r="W291" s="60"/>
      <c r="X291" s="60"/>
      <c r="Y291" s="60">
        <v>2</v>
      </c>
      <c r="Z291" s="60"/>
      <c r="AA291" s="60"/>
      <c r="AB291" s="60"/>
      <c r="AC291" s="61"/>
      <c r="AD291" s="61"/>
      <c r="AE291" s="61"/>
      <c r="AF291" s="57">
        <f t="shared" si="4"/>
        <v>30000000</v>
      </c>
      <c r="AG291" s="56">
        <v>0</v>
      </c>
      <c r="AH291" s="56">
        <v>0</v>
      </c>
      <c r="AI291" s="59" t="s">
        <v>25</v>
      </c>
      <c r="AJ291" s="59" t="s">
        <v>2362</v>
      </c>
    </row>
    <row r="292" spans="1:36" x14ac:dyDescent="0.25">
      <c r="A292" s="52">
        <v>289</v>
      </c>
      <c r="B292" s="53" t="s">
        <v>871</v>
      </c>
      <c r="C292" s="53" t="s">
        <v>872</v>
      </c>
      <c r="D292" s="53" t="s">
        <v>9</v>
      </c>
      <c r="E292" s="53" t="s">
        <v>10</v>
      </c>
      <c r="F292" s="53" t="s">
        <v>52</v>
      </c>
      <c r="G292" s="54">
        <v>1</v>
      </c>
      <c r="H292" s="55">
        <v>1</v>
      </c>
      <c r="I292" s="54"/>
      <c r="J292" s="54"/>
      <c r="K292" s="54"/>
      <c r="L292" s="54"/>
      <c r="M292" s="54"/>
      <c r="N292" s="54"/>
      <c r="O292" s="60">
        <v>1</v>
      </c>
      <c r="P292" s="54"/>
      <c r="Q292" s="54"/>
      <c r="R292" s="54"/>
      <c r="S292" s="54"/>
      <c r="T292" s="54"/>
      <c r="U292" s="60">
        <v>1</v>
      </c>
      <c r="V292" s="60"/>
      <c r="W292" s="54"/>
      <c r="X292" s="54"/>
      <c r="Y292" s="54"/>
      <c r="Z292" s="54"/>
      <c r="AA292" s="54"/>
      <c r="AB292" s="54"/>
      <c r="AC292" s="56"/>
      <c r="AD292" s="56"/>
      <c r="AE292" s="56"/>
      <c r="AF292" s="57">
        <f t="shared" si="4"/>
        <v>30000000</v>
      </c>
      <c r="AG292" s="61">
        <v>0</v>
      </c>
      <c r="AH292" s="61">
        <v>0</v>
      </c>
      <c r="AI292" s="53" t="s">
        <v>25</v>
      </c>
      <c r="AJ292" s="53" t="s">
        <v>873</v>
      </c>
    </row>
    <row r="293" spans="1:36" x14ac:dyDescent="0.25">
      <c r="A293" s="58">
        <v>290</v>
      </c>
      <c r="B293" s="59" t="s">
        <v>2357</v>
      </c>
      <c r="C293" s="59" t="s">
        <v>2358</v>
      </c>
      <c r="D293" s="59" t="s">
        <v>9</v>
      </c>
      <c r="E293" s="59" t="s">
        <v>2199</v>
      </c>
      <c r="F293" s="59" t="s">
        <v>52</v>
      </c>
      <c r="G293" s="54">
        <v>1</v>
      </c>
      <c r="H293" s="55">
        <v>1</v>
      </c>
      <c r="I293" s="54">
        <v>2200</v>
      </c>
      <c r="J293" s="60"/>
      <c r="K293" s="60"/>
      <c r="L293" s="60"/>
      <c r="M293" s="60"/>
      <c r="N293" s="60"/>
      <c r="O293" s="60">
        <v>1</v>
      </c>
      <c r="P293" s="60"/>
      <c r="Q293" s="60"/>
      <c r="R293" s="60"/>
      <c r="S293" s="60"/>
      <c r="T293" s="60"/>
      <c r="U293" s="60"/>
      <c r="V293" s="60"/>
      <c r="W293" s="60"/>
      <c r="X293" s="60"/>
      <c r="Y293" s="60">
        <v>2</v>
      </c>
      <c r="Z293" s="60"/>
      <c r="AA293" s="60"/>
      <c r="AB293" s="60"/>
      <c r="AC293" s="61"/>
      <c r="AD293" s="61"/>
      <c r="AE293" s="61"/>
      <c r="AF293" s="57">
        <f t="shared" si="4"/>
        <v>30000000</v>
      </c>
      <c r="AG293" s="61">
        <v>0</v>
      </c>
      <c r="AH293" s="61">
        <v>0</v>
      </c>
      <c r="AI293" s="59" t="s">
        <v>25</v>
      </c>
      <c r="AJ293" s="59" t="s">
        <v>2359</v>
      </c>
    </row>
    <row r="294" spans="1:36" x14ac:dyDescent="0.25">
      <c r="A294" s="52">
        <v>291</v>
      </c>
      <c r="B294" s="53" t="s">
        <v>2354</v>
      </c>
      <c r="C294" s="53" t="s">
        <v>2355</v>
      </c>
      <c r="D294" s="53" t="s">
        <v>9</v>
      </c>
      <c r="E294" s="53" t="s">
        <v>2199</v>
      </c>
      <c r="F294" s="53" t="s">
        <v>52</v>
      </c>
      <c r="G294" s="54">
        <v>1</v>
      </c>
      <c r="H294" s="55">
        <v>1</v>
      </c>
      <c r="I294" s="54">
        <v>2200</v>
      </c>
      <c r="J294" s="54"/>
      <c r="K294" s="54"/>
      <c r="L294" s="54"/>
      <c r="M294" s="54"/>
      <c r="N294" s="54"/>
      <c r="O294" s="60">
        <v>1</v>
      </c>
      <c r="P294" s="54"/>
      <c r="Q294" s="54"/>
      <c r="R294" s="54"/>
      <c r="S294" s="54"/>
      <c r="T294" s="54"/>
      <c r="U294" s="54"/>
      <c r="V294" s="54"/>
      <c r="W294" s="54"/>
      <c r="X294" s="54"/>
      <c r="Y294" s="60">
        <v>2</v>
      </c>
      <c r="Z294" s="54"/>
      <c r="AA294" s="54"/>
      <c r="AB294" s="54"/>
      <c r="AC294" s="56"/>
      <c r="AD294" s="56"/>
      <c r="AE294" s="56"/>
      <c r="AF294" s="57">
        <f t="shared" si="4"/>
        <v>30000000</v>
      </c>
      <c r="AG294" s="56">
        <v>0</v>
      </c>
      <c r="AH294" s="56">
        <v>0</v>
      </c>
      <c r="AI294" s="53" t="s">
        <v>25</v>
      </c>
      <c r="AJ294" s="53" t="s">
        <v>2356</v>
      </c>
    </row>
    <row r="295" spans="1:36" x14ac:dyDescent="0.25">
      <c r="A295" s="58">
        <v>292</v>
      </c>
      <c r="B295" s="59" t="s">
        <v>880</v>
      </c>
      <c r="C295" s="59" t="s">
        <v>881</v>
      </c>
      <c r="D295" s="59" t="s">
        <v>9</v>
      </c>
      <c r="E295" s="59" t="s">
        <v>10</v>
      </c>
      <c r="F295" s="59" t="s">
        <v>52</v>
      </c>
      <c r="G295" s="54">
        <v>1</v>
      </c>
      <c r="H295" s="55">
        <v>1</v>
      </c>
      <c r="I295" s="54"/>
      <c r="J295" s="60"/>
      <c r="K295" s="60"/>
      <c r="L295" s="60"/>
      <c r="M295" s="60"/>
      <c r="N295" s="60"/>
      <c r="O295" s="60"/>
      <c r="P295" s="54">
        <v>1</v>
      </c>
      <c r="Q295" s="54"/>
      <c r="R295" s="54"/>
      <c r="S295" s="54"/>
      <c r="T295" s="54"/>
      <c r="U295" s="60">
        <v>1</v>
      </c>
      <c r="V295" s="60"/>
      <c r="W295" s="60"/>
      <c r="X295" s="60"/>
      <c r="Y295" s="60"/>
      <c r="Z295" s="60"/>
      <c r="AA295" s="60"/>
      <c r="AB295" s="60"/>
      <c r="AC295" s="61"/>
      <c r="AD295" s="61"/>
      <c r="AE295" s="61"/>
      <c r="AF295" s="57">
        <f t="shared" si="4"/>
        <v>30000000</v>
      </c>
      <c r="AG295" s="61">
        <v>0</v>
      </c>
      <c r="AH295" s="61">
        <v>0</v>
      </c>
      <c r="AI295" s="59" t="s">
        <v>315</v>
      </c>
      <c r="AJ295" s="59" t="s">
        <v>882</v>
      </c>
    </row>
    <row r="296" spans="1:36" x14ac:dyDescent="0.25">
      <c r="A296" s="52">
        <v>293</v>
      </c>
      <c r="B296" s="53" t="s">
        <v>2351</v>
      </c>
      <c r="C296" s="53" t="s">
        <v>2352</v>
      </c>
      <c r="D296" s="53" t="s">
        <v>9</v>
      </c>
      <c r="E296" s="53" t="s">
        <v>2199</v>
      </c>
      <c r="F296" s="53" t="s">
        <v>52</v>
      </c>
      <c r="G296" s="54">
        <v>1</v>
      </c>
      <c r="H296" s="55">
        <v>1</v>
      </c>
      <c r="I296" s="54">
        <v>2200</v>
      </c>
      <c r="J296" s="54"/>
      <c r="K296" s="54"/>
      <c r="L296" s="54"/>
      <c r="M296" s="54"/>
      <c r="N296" s="54"/>
      <c r="O296" s="60">
        <v>1</v>
      </c>
      <c r="P296" s="54"/>
      <c r="Q296" s="54"/>
      <c r="R296" s="54"/>
      <c r="S296" s="54"/>
      <c r="T296" s="54"/>
      <c r="U296" s="54"/>
      <c r="V296" s="54"/>
      <c r="W296" s="54"/>
      <c r="X296" s="54"/>
      <c r="Y296" s="60">
        <v>2</v>
      </c>
      <c r="Z296" s="54"/>
      <c r="AA296" s="54"/>
      <c r="AB296" s="54"/>
      <c r="AC296" s="56"/>
      <c r="AD296" s="56"/>
      <c r="AE296" s="56"/>
      <c r="AF296" s="57">
        <f t="shared" si="4"/>
        <v>30000000</v>
      </c>
      <c r="AG296" s="56">
        <v>0</v>
      </c>
      <c r="AH296" s="56">
        <v>0</v>
      </c>
      <c r="AI296" s="53" t="s">
        <v>25</v>
      </c>
      <c r="AJ296" s="53" t="s">
        <v>2353</v>
      </c>
    </row>
    <row r="297" spans="1:36" x14ac:dyDescent="0.25">
      <c r="A297" s="58">
        <v>294</v>
      </c>
      <c r="B297" s="59" t="s">
        <v>2348</v>
      </c>
      <c r="C297" s="59" t="s">
        <v>2349</v>
      </c>
      <c r="D297" s="59" t="s">
        <v>9</v>
      </c>
      <c r="E297" s="59" t="s">
        <v>2199</v>
      </c>
      <c r="F297" s="59" t="s">
        <v>52</v>
      </c>
      <c r="G297" s="54">
        <v>1</v>
      </c>
      <c r="H297" s="55">
        <v>1</v>
      </c>
      <c r="I297" s="54">
        <v>2200</v>
      </c>
      <c r="J297" s="60"/>
      <c r="K297" s="60"/>
      <c r="L297" s="60"/>
      <c r="M297" s="60"/>
      <c r="N297" s="60"/>
      <c r="O297" s="60">
        <v>1</v>
      </c>
      <c r="P297" s="60"/>
      <c r="Q297" s="60"/>
      <c r="R297" s="60"/>
      <c r="S297" s="60"/>
      <c r="T297" s="60"/>
      <c r="U297" s="60"/>
      <c r="V297" s="60"/>
      <c r="W297" s="60"/>
      <c r="X297" s="60"/>
      <c r="Y297" s="60">
        <v>2</v>
      </c>
      <c r="Z297" s="60"/>
      <c r="AA297" s="60"/>
      <c r="AB297" s="60"/>
      <c r="AC297" s="61"/>
      <c r="AD297" s="61"/>
      <c r="AE297" s="61"/>
      <c r="AF297" s="57">
        <f t="shared" si="4"/>
        <v>30000000</v>
      </c>
      <c r="AG297" s="61">
        <v>0</v>
      </c>
      <c r="AH297" s="61">
        <v>0</v>
      </c>
      <c r="AI297" s="59" t="s">
        <v>25</v>
      </c>
      <c r="AJ297" s="59" t="s">
        <v>2350</v>
      </c>
    </row>
    <row r="298" spans="1:36" x14ac:dyDescent="0.25">
      <c r="A298" s="52">
        <v>295</v>
      </c>
      <c r="B298" s="53" t="s">
        <v>2346</v>
      </c>
      <c r="C298" s="53" t="s">
        <v>2347</v>
      </c>
      <c r="D298" s="53" t="s">
        <v>9</v>
      </c>
      <c r="E298" s="53" t="s">
        <v>2199</v>
      </c>
      <c r="F298" s="53" t="s">
        <v>52</v>
      </c>
      <c r="G298" s="54">
        <v>1</v>
      </c>
      <c r="H298" s="55">
        <v>1</v>
      </c>
      <c r="I298" s="54">
        <v>2200</v>
      </c>
      <c r="J298" s="54"/>
      <c r="K298" s="54"/>
      <c r="L298" s="54"/>
      <c r="M298" s="54"/>
      <c r="N298" s="54"/>
      <c r="O298" s="60">
        <v>1</v>
      </c>
      <c r="P298" s="54"/>
      <c r="Q298" s="54"/>
      <c r="R298" s="54"/>
      <c r="S298" s="54"/>
      <c r="T298" s="54"/>
      <c r="U298" s="54"/>
      <c r="V298" s="54"/>
      <c r="W298" s="54"/>
      <c r="X298" s="54"/>
      <c r="Y298" s="60">
        <v>2</v>
      </c>
      <c r="Z298" s="54"/>
      <c r="AA298" s="54"/>
      <c r="AB298" s="54"/>
      <c r="AC298" s="56"/>
      <c r="AD298" s="56"/>
      <c r="AE298" s="56"/>
      <c r="AF298" s="57">
        <f t="shared" si="4"/>
        <v>30000000</v>
      </c>
      <c r="AG298" s="56">
        <v>0</v>
      </c>
      <c r="AH298" s="56">
        <v>0</v>
      </c>
      <c r="AI298" s="53" t="s">
        <v>25</v>
      </c>
      <c r="AJ298" s="53" t="s">
        <v>2345</v>
      </c>
    </row>
    <row r="299" spans="1:36" x14ac:dyDescent="0.25">
      <c r="A299" s="58">
        <v>296</v>
      </c>
      <c r="B299" s="59" t="s">
        <v>2343</v>
      </c>
      <c r="C299" s="59" t="s">
        <v>2344</v>
      </c>
      <c r="D299" s="59" t="s">
        <v>9</v>
      </c>
      <c r="E299" s="59" t="s">
        <v>2199</v>
      </c>
      <c r="F299" s="59" t="s">
        <v>52</v>
      </c>
      <c r="G299" s="54">
        <v>1</v>
      </c>
      <c r="H299" s="55">
        <v>1</v>
      </c>
      <c r="I299" s="54">
        <v>2200</v>
      </c>
      <c r="J299" s="60"/>
      <c r="K299" s="60"/>
      <c r="L299" s="60"/>
      <c r="M299" s="60"/>
      <c r="N299" s="60"/>
      <c r="O299" s="60">
        <v>1</v>
      </c>
      <c r="P299" s="60"/>
      <c r="Q299" s="60"/>
      <c r="R299" s="60"/>
      <c r="S299" s="60"/>
      <c r="T299" s="60"/>
      <c r="U299" s="60"/>
      <c r="V299" s="60"/>
      <c r="W299" s="60"/>
      <c r="X299" s="60"/>
      <c r="Y299" s="60">
        <v>2</v>
      </c>
      <c r="Z299" s="60"/>
      <c r="AA299" s="60"/>
      <c r="AB299" s="60"/>
      <c r="AC299" s="61"/>
      <c r="AD299" s="61"/>
      <c r="AE299" s="61"/>
      <c r="AF299" s="57">
        <f t="shared" si="4"/>
        <v>30000000</v>
      </c>
      <c r="AG299" s="61">
        <v>0</v>
      </c>
      <c r="AH299" s="61">
        <v>0</v>
      </c>
      <c r="AI299" s="59" t="s">
        <v>25</v>
      </c>
      <c r="AJ299" s="59" t="s">
        <v>2345</v>
      </c>
    </row>
    <row r="300" spans="1:36" x14ac:dyDescent="0.25">
      <c r="A300" s="52">
        <v>297</v>
      </c>
      <c r="B300" s="53" t="s">
        <v>2340</v>
      </c>
      <c r="C300" s="53" t="s">
        <v>2341</v>
      </c>
      <c r="D300" s="53" t="s">
        <v>9</v>
      </c>
      <c r="E300" s="53" t="s">
        <v>2199</v>
      </c>
      <c r="F300" s="53" t="s">
        <v>52</v>
      </c>
      <c r="G300" s="54">
        <v>1</v>
      </c>
      <c r="H300" s="55">
        <v>1</v>
      </c>
      <c r="I300" s="54">
        <v>2200</v>
      </c>
      <c r="J300" s="54"/>
      <c r="K300" s="54"/>
      <c r="L300" s="54"/>
      <c r="M300" s="54"/>
      <c r="N300" s="54"/>
      <c r="O300" s="60">
        <v>1</v>
      </c>
      <c r="P300" s="54"/>
      <c r="Q300" s="54"/>
      <c r="R300" s="54"/>
      <c r="S300" s="54"/>
      <c r="T300" s="54"/>
      <c r="U300" s="54"/>
      <c r="V300" s="54"/>
      <c r="W300" s="54"/>
      <c r="X300" s="54"/>
      <c r="Y300" s="60">
        <v>2</v>
      </c>
      <c r="Z300" s="54"/>
      <c r="AA300" s="54"/>
      <c r="AB300" s="54"/>
      <c r="AC300" s="56"/>
      <c r="AD300" s="56"/>
      <c r="AE300" s="56"/>
      <c r="AF300" s="57">
        <f t="shared" si="4"/>
        <v>30000000</v>
      </c>
      <c r="AG300" s="56">
        <v>0</v>
      </c>
      <c r="AH300" s="56">
        <v>0</v>
      </c>
      <c r="AI300" s="53" t="s">
        <v>25</v>
      </c>
      <c r="AJ300" s="53" t="s">
        <v>2342</v>
      </c>
    </row>
    <row r="301" spans="1:36" x14ac:dyDescent="0.25">
      <c r="A301" s="58">
        <v>298</v>
      </c>
      <c r="B301" s="59" t="s">
        <v>2338</v>
      </c>
      <c r="C301" s="59" t="s">
        <v>2339</v>
      </c>
      <c r="D301" s="59" t="s">
        <v>9</v>
      </c>
      <c r="E301" s="59" t="s">
        <v>2199</v>
      </c>
      <c r="F301" s="59" t="s">
        <v>52</v>
      </c>
      <c r="G301" s="54">
        <v>1</v>
      </c>
      <c r="H301" s="55">
        <v>1</v>
      </c>
      <c r="I301" s="54"/>
      <c r="J301" s="60"/>
      <c r="K301" s="60"/>
      <c r="L301" s="60"/>
      <c r="M301" s="60"/>
      <c r="N301" s="60"/>
      <c r="O301" s="60">
        <v>1</v>
      </c>
      <c r="P301" s="60"/>
      <c r="Q301" s="60"/>
      <c r="R301" s="60"/>
      <c r="S301" s="60"/>
      <c r="T301" s="60"/>
      <c r="U301" s="60"/>
      <c r="V301" s="60"/>
      <c r="W301" s="60"/>
      <c r="X301" s="60"/>
      <c r="Y301" s="60">
        <v>2</v>
      </c>
      <c r="Z301" s="60"/>
      <c r="AA301" s="60"/>
      <c r="AB301" s="60"/>
      <c r="AC301" s="61"/>
      <c r="AD301" s="61"/>
      <c r="AE301" s="61"/>
      <c r="AF301" s="57">
        <f t="shared" si="4"/>
        <v>30000000</v>
      </c>
      <c r="AG301" s="61">
        <v>0</v>
      </c>
      <c r="AH301" s="61">
        <v>0</v>
      </c>
      <c r="AI301" s="59" t="s">
        <v>25</v>
      </c>
      <c r="AJ301" s="59" t="s">
        <v>2102</v>
      </c>
    </row>
    <row r="302" spans="1:36" x14ac:dyDescent="0.25">
      <c r="A302" s="52">
        <v>299</v>
      </c>
      <c r="B302" s="53" t="s">
        <v>2335</v>
      </c>
      <c r="C302" s="53" t="s">
        <v>2336</v>
      </c>
      <c r="D302" s="53" t="s">
        <v>9</v>
      </c>
      <c r="E302" s="53" t="s">
        <v>2199</v>
      </c>
      <c r="F302" s="53" t="s">
        <v>52</v>
      </c>
      <c r="G302" s="54">
        <v>1</v>
      </c>
      <c r="H302" s="55">
        <v>1</v>
      </c>
      <c r="I302" s="54"/>
      <c r="J302" s="54"/>
      <c r="K302" s="54"/>
      <c r="L302" s="54"/>
      <c r="M302" s="54"/>
      <c r="N302" s="54"/>
      <c r="O302" s="60">
        <v>1</v>
      </c>
      <c r="P302" s="54"/>
      <c r="Q302" s="54"/>
      <c r="R302" s="54"/>
      <c r="S302" s="54"/>
      <c r="T302" s="54"/>
      <c r="U302" s="54"/>
      <c r="V302" s="54"/>
      <c r="W302" s="54"/>
      <c r="X302" s="54"/>
      <c r="Y302" s="60">
        <v>2</v>
      </c>
      <c r="Z302" s="54"/>
      <c r="AA302" s="54"/>
      <c r="AB302" s="54"/>
      <c r="AC302" s="56"/>
      <c r="AD302" s="56"/>
      <c r="AE302" s="56"/>
      <c r="AF302" s="57">
        <f t="shared" si="4"/>
        <v>30000000</v>
      </c>
      <c r="AG302" s="61">
        <v>0</v>
      </c>
      <c r="AH302" s="61">
        <v>0</v>
      </c>
      <c r="AI302" s="53" t="s">
        <v>25</v>
      </c>
      <c r="AJ302" s="53" t="s">
        <v>2337</v>
      </c>
    </row>
    <row r="303" spans="1:36" x14ac:dyDescent="0.25">
      <c r="A303" s="58">
        <v>300</v>
      </c>
      <c r="B303" s="59" t="s">
        <v>2332</v>
      </c>
      <c r="C303" s="59" t="s">
        <v>2333</v>
      </c>
      <c r="D303" s="59" t="s">
        <v>9</v>
      </c>
      <c r="E303" s="59" t="s">
        <v>2199</v>
      </c>
      <c r="F303" s="59" t="s">
        <v>52</v>
      </c>
      <c r="G303" s="54">
        <v>1</v>
      </c>
      <c r="H303" s="55">
        <v>1</v>
      </c>
      <c r="I303" s="54"/>
      <c r="J303" s="60"/>
      <c r="K303" s="60"/>
      <c r="L303" s="60"/>
      <c r="M303" s="60"/>
      <c r="N303" s="60"/>
      <c r="O303" s="60">
        <v>1</v>
      </c>
      <c r="P303" s="60"/>
      <c r="Q303" s="60"/>
      <c r="R303" s="60"/>
      <c r="S303" s="60"/>
      <c r="T303" s="60"/>
      <c r="U303" s="60"/>
      <c r="V303" s="60"/>
      <c r="W303" s="60"/>
      <c r="X303" s="60"/>
      <c r="Y303" s="60">
        <v>2</v>
      </c>
      <c r="Z303" s="60"/>
      <c r="AA303" s="60"/>
      <c r="AB303" s="60"/>
      <c r="AC303" s="61"/>
      <c r="AD303" s="61"/>
      <c r="AE303" s="61"/>
      <c r="AF303" s="57">
        <f t="shared" si="4"/>
        <v>30000000</v>
      </c>
      <c r="AG303" s="56">
        <v>0</v>
      </c>
      <c r="AH303" s="56">
        <v>0</v>
      </c>
      <c r="AI303" s="59" t="s">
        <v>25</v>
      </c>
      <c r="AJ303" s="59" t="s">
        <v>2334</v>
      </c>
    </row>
    <row r="304" spans="1:36" x14ac:dyDescent="0.25">
      <c r="A304" s="52">
        <v>301</v>
      </c>
      <c r="B304" s="53" t="s">
        <v>2329</v>
      </c>
      <c r="C304" s="53" t="s">
        <v>2330</v>
      </c>
      <c r="D304" s="53" t="s">
        <v>9</v>
      </c>
      <c r="E304" s="53" t="s">
        <v>2199</v>
      </c>
      <c r="F304" s="53" t="s">
        <v>52</v>
      </c>
      <c r="G304" s="54">
        <v>1</v>
      </c>
      <c r="H304" s="55">
        <v>1</v>
      </c>
      <c r="I304" s="54"/>
      <c r="J304" s="54"/>
      <c r="K304" s="54"/>
      <c r="L304" s="54"/>
      <c r="M304" s="54"/>
      <c r="N304" s="54"/>
      <c r="O304" s="60">
        <v>1</v>
      </c>
      <c r="P304" s="54"/>
      <c r="Q304" s="54"/>
      <c r="R304" s="54"/>
      <c r="S304" s="54"/>
      <c r="T304" s="54"/>
      <c r="U304" s="54"/>
      <c r="V304" s="54"/>
      <c r="W304" s="54"/>
      <c r="X304" s="54"/>
      <c r="Y304" s="60">
        <v>2</v>
      </c>
      <c r="Z304" s="54"/>
      <c r="AA304" s="54"/>
      <c r="AB304" s="54"/>
      <c r="AC304" s="56"/>
      <c r="AD304" s="56"/>
      <c r="AE304" s="56"/>
      <c r="AF304" s="57">
        <f t="shared" si="4"/>
        <v>30000000</v>
      </c>
      <c r="AG304" s="61">
        <v>0</v>
      </c>
      <c r="AH304" s="61">
        <v>0</v>
      </c>
      <c r="AI304" s="53" t="s">
        <v>25</v>
      </c>
      <c r="AJ304" s="53" t="s">
        <v>2331</v>
      </c>
    </row>
    <row r="305" spans="1:36" x14ac:dyDescent="0.25">
      <c r="A305" s="58">
        <v>302</v>
      </c>
      <c r="B305" s="59" t="s">
        <v>2326</v>
      </c>
      <c r="C305" s="59" t="s">
        <v>2327</v>
      </c>
      <c r="D305" s="59" t="s">
        <v>9</v>
      </c>
      <c r="E305" s="59" t="s">
        <v>2199</v>
      </c>
      <c r="F305" s="59" t="s">
        <v>52</v>
      </c>
      <c r="G305" s="54">
        <v>1</v>
      </c>
      <c r="H305" s="55">
        <v>1</v>
      </c>
      <c r="I305" s="54"/>
      <c r="J305" s="60"/>
      <c r="K305" s="60"/>
      <c r="L305" s="60"/>
      <c r="M305" s="60"/>
      <c r="N305" s="60"/>
      <c r="O305" s="60">
        <v>1</v>
      </c>
      <c r="P305" s="60"/>
      <c r="Q305" s="60"/>
      <c r="R305" s="60"/>
      <c r="S305" s="60"/>
      <c r="T305" s="60"/>
      <c r="U305" s="60"/>
      <c r="V305" s="60"/>
      <c r="W305" s="60"/>
      <c r="X305" s="60"/>
      <c r="Y305" s="60">
        <v>2</v>
      </c>
      <c r="Z305" s="60"/>
      <c r="AA305" s="60"/>
      <c r="AB305" s="60"/>
      <c r="AC305" s="61"/>
      <c r="AD305" s="61"/>
      <c r="AE305" s="61"/>
      <c r="AF305" s="57">
        <f t="shared" si="4"/>
        <v>30000000</v>
      </c>
      <c r="AG305" s="56">
        <v>0</v>
      </c>
      <c r="AH305" s="56">
        <v>0</v>
      </c>
      <c r="AI305" s="59" t="s">
        <v>25</v>
      </c>
      <c r="AJ305" s="59" t="s">
        <v>2328</v>
      </c>
    </row>
    <row r="306" spans="1:36" x14ac:dyDescent="0.25">
      <c r="A306" s="52">
        <v>303</v>
      </c>
      <c r="B306" s="53" t="s">
        <v>2323</v>
      </c>
      <c r="C306" s="53" t="s">
        <v>2324</v>
      </c>
      <c r="D306" s="53" t="s">
        <v>9</v>
      </c>
      <c r="E306" s="53" t="s">
        <v>2199</v>
      </c>
      <c r="F306" s="53" t="s">
        <v>52</v>
      </c>
      <c r="G306" s="54">
        <v>1</v>
      </c>
      <c r="H306" s="55">
        <v>1</v>
      </c>
      <c r="I306" s="54"/>
      <c r="J306" s="54"/>
      <c r="K306" s="54"/>
      <c r="L306" s="54"/>
      <c r="M306" s="54"/>
      <c r="N306" s="54"/>
      <c r="O306" s="60">
        <v>1</v>
      </c>
      <c r="P306" s="54"/>
      <c r="Q306" s="54"/>
      <c r="R306" s="54"/>
      <c r="S306" s="54"/>
      <c r="T306" s="54"/>
      <c r="U306" s="54"/>
      <c r="V306" s="54"/>
      <c r="W306" s="54"/>
      <c r="X306" s="54"/>
      <c r="Y306" s="60">
        <v>2</v>
      </c>
      <c r="Z306" s="54"/>
      <c r="AA306" s="54"/>
      <c r="AB306" s="54"/>
      <c r="AC306" s="56"/>
      <c r="AD306" s="56"/>
      <c r="AE306" s="56"/>
      <c r="AF306" s="57">
        <f t="shared" si="4"/>
        <v>30000000</v>
      </c>
      <c r="AG306" s="61">
        <v>0</v>
      </c>
      <c r="AH306" s="61">
        <v>0</v>
      </c>
      <c r="AI306" s="53" t="s">
        <v>25</v>
      </c>
      <c r="AJ306" s="53" t="s">
        <v>2325</v>
      </c>
    </row>
    <row r="307" spans="1:36" x14ac:dyDescent="0.25">
      <c r="A307" s="58">
        <v>304</v>
      </c>
      <c r="B307" s="59" t="s">
        <v>2320</v>
      </c>
      <c r="C307" s="59" t="s">
        <v>2321</v>
      </c>
      <c r="D307" s="59" t="s">
        <v>9</v>
      </c>
      <c r="E307" s="59" t="s">
        <v>2199</v>
      </c>
      <c r="F307" s="59" t="s">
        <v>52</v>
      </c>
      <c r="G307" s="54">
        <v>1</v>
      </c>
      <c r="H307" s="55">
        <v>1</v>
      </c>
      <c r="I307" s="54"/>
      <c r="J307" s="60"/>
      <c r="K307" s="60"/>
      <c r="L307" s="60"/>
      <c r="M307" s="60"/>
      <c r="N307" s="60"/>
      <c r="O307" s="60">
        <v>1</v>
      </c>
      <c r="P307" s="60"/>
      <c r="Q307" s="60"/>
      <c r="R307" s="60"/>
      <c r="S307" s="60"/>
      <c r="T307" s="60"/>
      <c r="U307" s="60"/>
      <c r="V307" s="60"/>
      <c r="W307" s="60"/>
      <c r="X307" s="60"/>
      <c r="Y307" s="60">
        <v>2</v>
      </c>
      <c r="Z307" s="60"/>
      <c r="AA307" s="60"/>
      <c r="AB307" s="60"/>
      <c r="AC307" s="61"/>
      <c r="AD307" s="61"/>
      <c r="AE307" s="61"/>
      <c r="AF307" s="57">
        <f t="shared" si="4"/>
        <v>30000000</v>
      </c>
      <c r="AG307" s="56">
        <v>0</v>
      </c>
      <c r="AH307" s="56">
        <v>0</v>
      </c>
      <c r="AI307" s="59" t="s">
        <v>25</v>
      </c>
      <c r="AJ307" s="59" t="s">
        <v>2322</v>
      </c>
    </row>
    <row r="308" spans="1:36" x14ac:dyDescent="0.25">
      <c r="A308" s="52">
        <v>305</v>
      </c>
      <c r="B308" s="53" t="s">
        <v>2317</v>
      </c>
      <c r="C308" s="53" t="s">
        <v>2318</v>
      </c>
      <c r="D308" s="53" t="s">
        <v>9</v>
      </c>
      <c r="E308" s="53" t="s">
        <v>2199</v>
      </c>
      <c r="F308" s="53" t="s">
        <v>52</v>
      </c>
      <c r="G308" s="54">
        <v>1</v>
      </c>
      <c r="H308" s="55">
        <v>1</v>
      </c>
      <c r="I308" s="54"/>
      <c r="J308" s="54"/>
      <c r="K308" s="54"/>
      <c r="L308" s="54"/>
      <c r="M308" s="54"/>
      <c r="N308" s="54"/>
      <c r="O308" s="60">
        <v>1</v>
      </c>
      <c r="P308" s="54"/>
      <c r="Q308" s="54"/>
      <c r="R308" s="54"/>
      <c r="S308" s="54"/>
      <c r="T308" s="54"/>
      <c r="U308" s="54"/>
      <c r="V308" s="54"/>
      <c r="W308" s="54"/>
      <c r="X308" s="54"/>
      <c r="Y308" s="60">
        <v>2</v>
      </c>
      <c r="Z308" s="54"/>
      <c r="AA308" s="54"/>
      <c r="AB308" s="54"/>
      <c r="AC308" s="56"/>
      <c r="AD308" s="56"/>
      <c r="AE308" s="56"/>
      <c r="AF308" s="57">
        <f t="shared" si="4"/>
        <v>30000000</v>
      </c>
      <c r="AG308" s="61">
        <v>0</v>
      </c>
      <c r="AH308" s="61">
        <v>0</v>
      </c>
      <c r="AI308" s="53" t="s">
        <v>25</v>
      </c>
      <c r="AJ308" s="53" t="s">
        <v>2319</v>
      </c>
    </row>
    <row r="309" spans="1:36" x14ac:dyDescent="0.25">
      <c r="A309" s="58">
        <v>306</v>
      </c>
      <c r="B309" s="59" t="s">
        <v>2315</v>
      </c>
      <c r="C309" s="59" t="s">
        <v>2316</v>
      </c>
      <c r="D309" s="59" t="s">
        <v>9</v>
      </c>
      <c r="E309" s="59" t="s">
        <v>2199</v>
      </c>
      <c r="F309" s="59" t="s">
        <v>52</v>
      </c>
      <c r="G309" s="54">
        <v>1</v>
      </c>
      <c r="H309" s="55">
        <v>1</v>
      </c>
      <c r="I309" s="54"/>
      <c r="J309" s="60"/>
      <c r="K309" s="60"/>
      <c r="L309" s="60"/>
      <c r="M309" s="60"/>
      <c r="N309" s="60"/>
      <c r="O309" s="60">
        <v>1</v>
      </c>
      <c r="P309" s="60"/>
      <c r="Q309" s="60"/>
      <c r="R309" s="60"/>
      <c r="S309" s="60"/>
      <c r="T309" s="60"/>
      <c r="U309" s="60"/>
      <c r="V309" s="60"/>
      <c r="W309" s="60"/>
      <c r="X309" s="60"/>
      <c r="Y309" s="60">
        <v>2</v>
      </c>
      <c r="Z309" s="60"/>
      <c r="AA309" s="60"/>
      <c r="AB309" s="60"/>
      <c r="AC309" s="61"/>
      <c r="AD309" s="61"/>
      <c r="AE309" s="61"/>
      <c r="AF309" s="57">
        <f t="shared" si="4"/>
        <v>30000000</v>
      </c>
      <c r="AG309" s="56">
        <v>0</v>
      </c>
      <c r="AH309" s="56">
        <v>0</v>
      </c>
      <c r="AI309" s="59" t="s">
        <v>25</v>
      </c>
      <c r="AJ309" s="59" t="s">
        <v>2310</v>
      </c>
    </row>
    <row r="310" spans="1:36" x14ac:dyDescent="0.25">
      <c r="A310" s="52">
        <v>307</v>
      </c>
      <c r="B310" s="53" t="s">
        <v>2313</v>
      </c>
      <c r="C310" s="53" t="s">
        <v>2314</v>
      </c>
      <c r="D310" s="53" t="s">
        <v>9</v>
      </c>
      <c r="E310" s="53" t="s">
        <v>2199</v>
      </c>
      <c r="F310" s="53" t="s">
        <v>52</v>
      </c>
      <c r="G310" s="54">
        <v>1</v>
      </c>
      <c r="H310" s="55">
        <v>1</v>
      </c>
      <c r="I310" s="54"/>
      <c r="J310" s="54"/>
      <c r="K310" s="54"/>
      <c r="L310" s="54"/>
      <c r="M310" s="54"/>
      <c r="N310" s="54"/>
      <c r="O310" s="60">
        <v>1</v>
      </c>
      <c r="P310" s="54"/>
      <c r="Q310" s="54"/>
      <c r="R310" s="54"/>
      <c r="S310" s="54"/>
      <c r="T310" s="54"/>
      <c r="U310" s="54"/>
      <c r="V310" s="54"/>
      <c r="W310" s="54"/>
      <c r="X310" s="54"/>
      <c r="Y310" s="60">
        <v>2</v>
      </c>
      <c r="Z310" s="54"/>
      <c r="AA310" s="54"/>
      <c r="AB310" s="54"/>
      <c r="AC310" s="56"/>
      <c r="AD310" s="56"/>
      <c r="AE310" s="56"/>
      <c r="AF310" s="57">
        <f t="shared" si="4"/>
        <v>30000000</v>
      </c>
      <c r="AG310" s="61">
        <v>0</v>
      </c>
      <c r="AH310" s="61">
        <v>0</v>
      </c>
      <c r="AI310" s="53" t="s">
        <v>25</v>
      </c>
      <c r="AJ310" s="53" t="s">
        <v>2310</v>
      </c>
    </row>
    <row r="311" spans="1:36" x14ac:dyDescent="0.25">
      <c r="A311" s="58">
        <v>308</v>
      </c>
      <c r="B311" s="59" t="s">
        <v>2311</v>
      </c>
      <c r="C311" s="59" t="s">
        <v>2312</v>
      </c>
      <c r="D311" s="59" t="s">
        <v>9</v>
      </c>
      <c r="E311" s="59" t="s">
        <v>2199</v>
      </c>
      <c r="F311" s="59" t="s">
        <v>52</v>
      </c>
      <c r="G311" s="54">
        <v>1</v>
      </c>
      <c r="H311" s="55">
        <v>1</v>
      </c>
      <c r="I311" s="54"/>
      <c r="J311" s="60"/>
      <c r="K311" s="60"/>
      <c r="L311" s="60"/>
      <c r="M311" s="60"/>
      <c r="N311" s="60"/>
      <c r="O311" s="60">
        <v>1</v>
      </c>
      <c r="P311" s="60"/>
      <c r="Q311" s="60"/>
      <c r="R311" s="60"/>
      <c r="S311" s="60"/>
      <c r="T311" s="60"/>
      <c r="U311" s="60"/>
      <c r="V311" s="60"/>
      <c r="W311" s="60"/>
      <c r="X311" s="60"/>
      <c r="Y311" s="60">
        <v>2</v>
      </c>
      <c r="Z311" s="60"/>
      <c r="AA311" s="60"/>
      <c r="AB311" s="60"/>
      <c r="AC311" s="61"/>
      <c r="AD311" s="61"/>
      <c r="AE311" s="61"/>
      <c r="AF311" s="57">
        <f t="shared" si="4"/>
        <v>30000000</v>
      </c>
      <c r="AG311" s="56">
        <v>0</v>
      </c>
      <c r="AH311" s="56">
        <v>0</v>
      </c>
      <c r="AI311" s="59" t="s">
        <v>25</v>
      </c>
      <c r="AJ311" s="59" t="s">
        <v>2310</v>
      </c>
    </row>
    <row r="312" spans="1:36" x14ac:dyDescent="0.25">
      <c r="A312" s="52">
        <v>309</v>
      </c>
      <c r="B312" s="53" t="s">
        <v>2308</v>
      </c>
      <c r="C312" s="53" t="s">
        <v>2309</v>
      </c>
      <c r="D312" s="53" t="s">
        <v>9</v>
      </c>
      <c r="E312" s="53" t="s">
        <v>2199</v>
      </c>
      <c r="F312" s="53" t="s">
        <v>52</v>
      </c>
      <c r="G312" s="54">
        <v>1</v>
      </c>
      <c r="H312" s="55">
        <v>1</v>
      </c>
      <c r="I312" s="54"/>
      <c r="J312" s="54"/>
      <c r="K312" s="54"/>
      <c r="L312" s="54"/>
      <c r="M312" s="54"/>
      <c r="N312" s="54"/>
      <c r="O312" s="60">
        <v>1</v>
      </c>
      <c r="P312" s="54"/>
      <c r="Q312" s="54"/>
      <c r="R312" s="54"/>
      <c r="S312" s="54"/>
      <c r="T312" s="54"/>
      <c r="U312" s="54"/>
      <c r="V312" s="54"/>
      <c r="W312" s="54"/>
      <c r="X312" s="54"/>
      <c r="Y312" s="60">
        <v>2</v>
      </c>
      <c r="Z312" s="54"/>
      <c r="AA312" s="54"/>
      <c r="AB312" s="54"/>
      <c r="AC312" s="56"/>
      <c r="AD312" s="56"/>
      <c r="AE312" s="56"/>
      <c r="AF312" s="57">
        <f t="shared" si="4"/>
        <v>30000000</v>
      </c>
      <c r="AG312" s="61">
        <v>0</v>
      </c>
      <c r="AH312" s="61">
        <v>0</v>
      </c>
      <c r="AI312" s="53" t="s">
        <v>25</v>
      </c>
      <c r="AJ312" s="53" t="s">
        <v>2310</v>
      </c>
    </row>
    <row r="313" spans="1:36" x14ac:dyDescent="0.25">
      <c r="A313" s="58">
        <v>310</v>
      </c>
      <c r="B313" s="59" t="s">
        <v>2305</v>
      </c>
      <c r="C313" s="59" t="s">
        <v>2306</v>
      </c>
      <c r="D313" s="59" t="s">
        <v>9</v>
      </c>
      <c r="E313" s="59" t="s">
        <v>2199</v>
      </c>
      <c r="F313" s="59" t="s">
        <v>52</v>
      </c>
      <c r="G313" s="54">
        <v>1</v>
      </c>
      <c r="H313" s="55">
        <v>1</v>
      </c>
      <c r="I313" s="54"/>
      <c r="J313" s="60"/>
      <c r="K313" s="60"/>
      <c r="L313" s="60"/>
      <c r="M313" s="60"/>
      <c r="N313" s="60"/>
      <c r="O313" s="60">
        <v>1</v>
      </c>
      <c r="P313" s="60"/>
      <c r="Q313" s="60"/>
      <c r="R313" s="60"/>
      <c r="S313" s="60"/>
      <c r="T313" s="60"/>
      <c r="U313" s="60"/>
      <c r="V313" s="60"/>
      <c r="W313" s="60"/>
      <c r="X313" s="60"/>
      <c r="Y313" s="60">
        <v>2</v>
      </c>
      <c r="Z313" s="60"/>
      <c r="AA313" s="60"/>
      <c r="AB313" s="60"/>
      <c r="AC313" s="61"/>
      <c r="AD313" s="61"/>
      <c r="AE313" s="61"/>
      <c r="AF313" s="57">
        <f t="shared" si="4"/>
        <v>30000000</v>
      </c>
      <c r="AG313" s="56">
        <v>0</v>
      </c>
      <c r="AH313" s="56">
        <v>0</v>
      </c>
      <c r="AI313" s="59" t="s">
        <v>25</v>
      </c>
      <c r="AJ313" s="59" t="s">
        <v>2307</v>
      </c>
    </row>
    <row r="314" spans="1:36" x14ac:dyDescent="0.25">
      <c r="A314" s="52">
        <v>311</v>
      </c>
      <c r="B314" s="53" t="s">
        <v>940</v>
      </c>
      <c r="C314" s="53" t="s">
        <v>941</v>
      </c>
      <c r="D314" s="53" t="s">
        <v>9</v>
      </c>
      <c r="E314" s="53" t="s">
        <v>10</v>
      </c>
      <c r="F314" s="53" t="s">
        <v>52</v>
      </c>
      <c r="G314" s="54">
        <v>1</v>
      </c>
      <c r="H314" s="55">
        <v>1</v>
      </c>
      <c r="I314" s="54"/>
      <c r="J314" s="54"/>
      <c r="K314" s="54"/>
      <c r="L314" s="54"/>
      <c r="M314" s="54"/>
      <c r="N314" s="54"/>
      <c r="O314" s="54"/>
      <c r="P314" s="54">
        <v>1</v>
      </c>
      <c r="Q314" s="54"/>
      <c r="R314" s="54"/>
      <c r="S314" s="54"/>
      <c r="T314" s="54"/>
      <c r="U314" s="54"/>
      <c r="V314" s="54"/>
      <c r="W314" s="60">
        <v>1</v>
      </c>
      <c r="X314" s="60"/>
      <c r="Y314" s="60"/>
      <c r="Z314" s="60"/>
      <c r="AA314" s="60"/>
      <c r="AB314" s="54"/>
      <c r="AC314" s="56"/>
      <c r="AD314" s="56"/>
      <c r="AE314" s="56"/>
      <c r="AF314" s="57">
        <f t="shared" si="4"/>
        <v>30000000</v>
      </c>
      <c r="AG314" s="61">
        <v>0</v>
      </c>
      <c r="AH314" s="61">
        <v>0</v>
      </c>
      <c r="AI314" s="53" t="s">
        <v>25</v>
      </c>
      <c r="AJ314" s="53" t="s">
        <v>942</v>
      </c>
    </row>
    <row r="315" spans="1:36" x14ac:dyDescent="0.25">
      <c r="A315" s="58">
        <v>312</v>
      </c>
      <c r="B315" s="59" t="s">
        <v>2302</v>
      </c>
      <c r="C315" s="59" t="s">
        <v>2303</v>
      </c>
      <c r="D315" s="59" t="s">
        <v>9</v>
      </c>
      <c r="E315" s="59" t="s">
        <v>2199</v>
      </c>
      <c r="F315" s="59" t="s">
        <v>52</v>
      </c>
      <c r="G315" s="54">
        <v>1</v>
      </c>
      <c r="H315" s="55">
        <v>1</v>
      </c>
      <c r="I315" s="54"/>
      <c r="J315" s="60"/>
      <c r="K315" s="60"/>
      <c r="L315" s="60"/>
      <c r="M315" s="60"/>
      <c r="N315" s="60"/>
      <c r="O315" s="60">
        <v>1</v>
      </c>
      <c r="P315" s="60"/>
      <c r="Q315" s="60"/>
      <c r="R315" s="60"/>
      <c r="S315" s="60"/>
      <c r="T315" s="60"/>
      <c r="U315" s="60"/>
      <c r="V315" s="60"/>
      <c r="W315" s="60"/>
      <c r="X315" s="60"/>
      <c r="Y315" s="60">
        <v>2</v>
      </c>
      <c r="Z315" s="60"/>
      <c r="AA315" s="60"/>
      <c r="AB315" s="60"/>
      <c r="AC315" s="61"/>
      <c r="AD315" s="61"/>
      <c r="AE315" s="61"/>
      <c r="AF315" s="57">
        <f t="shared" si="4"/>
        <v>30000000</v>
      </c>
      <c r="AG315" s="56">
        <v>0</v>
      </c>
      <c r="AH315" s="56">
        <v>0</v>
      </c>
      <c r="AI315" s="59" t="s">
        <v>25</v>
      </c>
      <c r="AJ315" s="59" t="s">
        <v>2304</v>
      </c>
    </row>
    <row r="316" spans="1:36" x14ac:dyDescent="0.25">
      <c r="A316" s="52">
        <v>313</v>
      </c>
      <c r="B316" s="53" t="s">
        <v>2299</v>
      </c>
      <c r="C316" s="53" t="s">
        <v>2300</v>
      </c>
      <c r="D316" s="53" t="s">
        <v>9</v>
      </c>
      <c r="E316" s="53" t="s">
        <v>2199</v>
      </c>
      <c r="F316" s="53" t="s">
        <v>52</v>
      </c>
      <c r="G316" s="54">
        <v>1</v>
      </c>
      <c r="H316" s="55">
        <v>1</v>
      </c>
      <c r="I316" s="54"/>
      <c r="J316" s="54"/>
      <c r="K316" s="54"/>
      <c r="L316" s="54"/>
      <c r="M316" s="54"/>
      <c r="N316" s="54"/>
      <c r="O316" s="60">
        <v>1</v>
      </c>
      <c r="P316" s="54"/>
      <c r="Q316" s="54"/>
      <c r="R316" s="54"/>
      <c r="S316" s="54"/>
      <c r="T316" s="54"/>
      <c r="U316" s="54"/>
      <c r="V316" s="54"/>
      <c r="W316" s="54"/>
      <c r="X316" s="54"/>
      <c r="Y316" s="60">
        <v>2</v>
      </c>
      <c r="Z316" s="54"/>
      <c r="AA316" s="54"/>
      <c r="AB316" s="54"/>
      <c r="AC316" s="56"/>
      <c r="AD316" s="56"/>
      <c r="AE316" s="56"/>
      <c r="AF316" s="57">
        <f t="shared" si="4"/>
        <v>30000000</v>
      </c>
      <c r="AG316" s="61">
        <v>0</v>
      </c>
      <c r="AH316" s="61">
        <v>0</v>
      </c>
      <c r="AI316" s="53" t="s">
        <v>25</v>
      </c>
      <c r="AJ316" s="53" t="s">
        <v>2301</v>
      </c>
    </row>
    <row r="317" spans="1:36" x14ac:dyDescent="0.25">
      <c r="A317" s="58">
        <v>314</v>
      </c>
      <c r="B317" s="59" t="s">
        <v>2296</v>
      </c>
      <c r="C317" s="59" t="s">
        <v>2297</v>
      </c>
      <c r="D317" s="59" t="s">
        <v>9</v>
      </c>
      <c r="E317" s="59" t="s">
        <v>2199</v>
      </c>
      <c r="F317" s="59" t="s">
        <v>52</v>
      </c>
      <c r="G317" s="54">
        <v>1</v>
      </c>
      <c r="H317" s="55">
        <v>1</v>
      </c>
      <c r="I317" s="54"/>
      <c r="J317" s="60"/>
      <c r="K317" s="60"/>
      <c r="L317" s="60"/>
      <c r="M317" s="60"/>
      <c r="N317" s="60"/>
      <c r="O317" s="60">
        <v>1</v>
      </c>
      <c r="P317" s="60"/>
      <c r="Q317" s="60"/>
      <c r="R317" s="60"/>
      <c r="S317" s="60"/>
      <c r="T317" s="60"/>
      <c r="U317" s="60"/>
      <c r="V317" s="60"/>
      <c r="W317" s="60"/>
      <c r="X317" s="60"/>
      <c r="Y317" s="60">
        <v>2</v>
      </c>
      <c r="Z317" s="60"/>
      <c r="AA317" s="60"/>
      <c r="AB317" s="60"/>
      <c r="AC317" s="61"/>
      <c r="AD317" s="61"/>
      <c r="AE317" s="61"/>
      <c r="AF317" s="57">
        <f t="shared" si="4"/>
        <v>30000000</v>
      </c>
      <c r="AG317" s="56">
        <v>0</v>
      </c>
      <c r="AH317" s="56">
        <v>0</v>
      </c>
      <c r="AI317" s="59" t="s">
        <v>25</v>
      </c>
      <c r="AJ317" s="59" t="s">
        <v>2298</v>
      </c>
    </row>
    <row r="318" spans="1:36" x14ac:dyDescent="0.25">
      <c r="A318" s="52">
        <v>315</v>
      </c>
      <c r="B318" s="53" t="s">
        <v>2293</v>
      </c>
      <c r="C318" s="53" t="s">
        <v>2294</v>
      </c>
      <c r="D318" s="53" t="s">
        <v>9</v>
      </c>
      <c r="E318" s="53" t="s">
        <v>2199</v>
      </c>
      <c r="F318" s="53" t="s">
        <v>52</v>
      </c>
      <c r="G318" s="54">
        <v>1</v>
      </c>
      <c r="H318" s="55">
        <v>1</v>
      </c>
      <c r="I318" s="54"/>
      <c r="J318" s="54"/>
      <c r="K318" s="54"/>
      <c r="L318" s="54"/>
      <c r="M318" s="54"/>
      <c r="N318" s="54"/>
      <c r="O318" s="60">
        <v>1</v>
      </c>
      <c r="P318" s="54"/>
      <c r="Q318" s="54"/>
      <c r="R318" s="54"/>
      <c r="S318" s="54"/>
      <c r="T318" s="54"/>
      <c r="U318" s="54"/>
      <c r="V318" s="54"/>
      <c r="W318" s="54"/>
      <c r="X318" s="54"/>
      <c r="Y318" s="60">
        <v>2</v>
      </c>
      <c r="Z318" s="54"/>
      <c r="AA318" s="54"/>
      <c r="AB318" s="54"/>
      <c r="AC318" s="56"/>
      <c r="AD318" s="56"/>
      <c r="AE318" s="56"/>
      <c r="AF318" s="57">
        <f t="shared" si="4"/>
        <v>30000000</v>
      </c>
      <c r="AG318" s="61">
        <v>0</v>
      </c>
      <c r="AH318" s="61">
        <v>0</v>
      </c>
      <c r="AI318" s="53" t="s">
        <v>25</v>
      </c>
      <c r="AJ318" s="53" t="s">
        <v>2295</v>
      </c>
    </row>
    <row r="319" spans="1:36" x14ac:dyDescent="0.25">
      <c r="A319" s="58">
        <v>316</v>
      </c>
      <c r="B319" s="59" t="s">
        <v>2290</v>
      </c>
      <c r="C319" s="59" t="s">
        <v>2291</v>
      </c>
      <c r="D319" s="59" t="s">
        <v>9</v>
      </c>
      <c r="E319" s="59" t="s">
        <v>2199</v>
      </c>
      <c r="F319" s="59" t="s">
        <v>52</v>
      </c>
      <c r="G319" s="54">
        <v>1</v>
      </c>
      <c r="H319" s="55">
        <v>1</v>
      </c>
      <c r="I319" s="54"/>
      <c r="J319" s="60"/>
      <c r="K319" s="60"/>
      <c r="L319" s="60"/>
      <c r="M319" s="60"/>
      <c r="N319" s="60"/>
      <c r="O319" s="60">
        <v>1</v>
      </c>
      <c r="P319" s="60"/>
      <c r="Q319" s="60"/>
      <c r="R319" s="60"/>
      <c r="S319" s="60"/>
      <c r="T319" s="60"/>
      <c r="U319" s="60"/>
      <c r="V319" s="60"/>
      <c r="W319" s="60"/>
      <c r="X319" s="60"/>
      <c r="Y319" s="60">
        <v>2</v>
      </c>
      <c r="Z319" s="60"/>
      <c r="AA319" s="60"/>
      <c r="AB319" s="60"/>
      <c r="AC319" s="61"/>
      <c r="AD319" s="61"/>
      <c r="AE319" s="61"/>
      <c r="AF319" s="57">
        <f t="shared" si="4"/>
        <v>30000000</v>
      </c>
      <c r="AG319" s="61">
        <v>0</v>
      </c>
      <c r="AH319" s="61">
        <v>0</v>
      </c>
      <c r="AI319" s="59" t="s">
        <v>25</v>
      </c>
      <c r="AJ319" s="59" t="s">
        <v>2292</v>
      </c>
    </row>
    <row r="320" spans="1:36" x14ac:dyDescent="0.25">
      <c r="A320" s="52">
        <v>317</v>
      </c>
      <c r="B320" s="53" t="s">
        <v>2287</v>
      </c>
      <c r="C320" s="53" t="s">
        <v>2288</v>
      </c>
      <c r="D320" s="53" t="s">
        <v>9</v>
      </c>
      <c r="E320" s="53" t="s">
        <v>2199</v>
      </c>
      <c r="F320" s="53" t="s">
        <v>52</v>
      </c>
      <c r="G320" s="54">
        <v>1</v>
      </c>
      <c r="H320" s="55">
        <v>1</v>
      </c>
      <c r="I320" s="54"/>
      <c r="J320" s="54"/>
      <c r="K320" s="54"/>
      <c r="L320" s="54"/>
      <c r="M320" s="54"/>
      <c r="N320" s="54"/>
      <c r="O320" s="60">
        <v>1</v>
      </c>
      <c r="P320" s="54"/>
      <c r="Q320" s="54"/>
      <c r="R320" s="54"/>
      <c r="S320" s="54"/>
      <c r="T320" s="54"/>
      <c r="U320" s="54"/>
      <c r="V320" s="54"/>
      <c r="W320" s="54"/>
      <c r="X320" s="54"/>
      <c r="Y320" s="60">
        <v>2</v>
      </c>
      <c r="Z320" s="54"/>
      <c r="AA320" s="54"/>
      <c r="AB320" s="54"/>
      <c r="AC320" s="56"/>
      <c r="AD320" s="56"/>
      <c r="AE320" s="56"/>
      <c r="AF320" s="57">
        <f t="shared" si="4"/>
        <v>30000000</v>
      </c>
      <c r="AG320" s="56">
        <v>0</v>
      </c>
      <c r="AH320" s="56">
        <v>0</v>
      </c>
      <c r="AI320" s="53" t="s">
        <v>25</v>
      </c>
      <c r="AJ320" s="53" t="s">
        <v>2289</v>
      </c>
    </row>
    <row r="321" spans="1:36" x14ac:dyDescent="0.25">
      <c r="A321" s="58">
        <v>318</v>
      </c>
      <c r="B321" s="59" t="s">
        <v>2278</v>
      </c>
      <c r="C321" s="59" t="s">
        <v>2279</v>
      </c>
      <c r="D321" s="59" t="s">
        <v>9</v>
      </c>
      <c r="E321" s="59" t="s">
        <v>10</v>
      </c>
      <c r="F321" s="59" t="s">
        <v>52</v>
      </c>
      <c r="G321" s="54">
        <v>1</v>
      </c>
      <c r="H321" s="55">
        <v>1</v>
      </c>
      <c r="I321" s="54"/>
      <c r="J321" s="60"/>
      <c r="K321" s="60"/>
      <c r="L321" s="60"/>
      <c r="M321" s="60"/>
      <c r="N321" s="60"/>
      <c r="O321" s="60"/>
      <c r="P321" s="54">
        <v>1</v>
      </c>
      <c r="Q321" s="54"/>
      <c r="R321" s="54"/>
      <c r="S321" s="54"/>
      <c r="T321" s="54"/>
      <c r="U321" s="60">
        <v>1</v>
      </c>
      <c r="V321" s="60"/>
      <c r="W321" s="60"/>
      <c r="X321" s="60"/>
      <c r="Y321" s="60"/>
      <c r="Z321" s="60"/>
      <c r="AA321" s="60"/>
      <c r="AB321" s="60"/>
      <c r="AC321" s="61"/>
      <c r="AD321" s="61"/>
      <c r="AE321" s="61"/>
      <c r="AF321" s="57">
        <f t="shared" si="4"/>
        <v>30000000</v>
      </c>
      <c r="AG321" s="61">
        <v>0</v>
      </c>
      <c r="AH321" s="61">
        <v>0</v>
      </c>
      <c r="AI321" s="59" t="s">
        <v>25</v>
      </c>
      <c r="AJ321" s="59" t="s">
        <v>2280</v>
      </c>
    </row>
    <row r="322" spans="1:36" x14ac:dyDescent="0.25">
      <c r="A322" s="52">
        <v>319</v>
      </c>
      <c r="B322" s="53" t="s">
        <v>2275</v>
      </c>
      <c r="C322" s="53" t="s">
        <v>2276</v>
      </c>
      <c r="D322" s="53" t="s">
        <v>9</v>
      </c>
      <c r="E322" s="53" t="s">
        <v>10</v>
      </c>
      <c r="F322" s="53" t="s">
        <v>52</v>
      </c>
      <c r="G322" s="54">
        <v>1</v>
      </c>
      <c r="H322" s="55">
        <v>1</v>
      </c>
      <c r="I322" s="54"/>
      <c r="J322" s="54"/>
      <c r="K322" s="54"/>
      <c r="L322" s="54"/>
      <c r="M322" s="54"/>
      <c r="N322" s="54"/>
      <c r="O322" s="55">
        <v>1</v>
      </c>
      <c r="P322" s="54"/>
      <c r="Q322" s="54"/>
      <c r="R322" s="54"/>
      <c r="S322" s="54"/>
      <c r="T322" s="54"/>
      <c r="U322" s="54"/>
      <c r="V322" s="54"/>
      <c r="W322" s="55">
        <v>1</v>
      </c>
      <c r="X322" s="60"/>
      <c r="Y322" s="60"/>
      <c r="Z322" s="60"/>
      <c r="AA322" s="60"/>
      <c r="AB322" s="54"/>
      <c r="AC322" s="56"/>
      <c r="AD322" s="56"/>
      <c r="AE322" s="56"/>
      <c r="AF322" s="57">
        <f t="shared" si="4"/>
        <v>30000000</v>
      </c>
      <c r="AG322" s="56">
        <v>0</v>
      </c>
      <c r="AH322" s="56">
        <v>0</v>
      </c>
      <c r="AI322" s="53" t="s">
        <v>25</v>
      </c>
      <c r="AJ322" s="53" t="s">
        <v>2277</v>
      </c>
    </row>
    <row r="323" spans="1:36" x14ac:dyDescent="0.25">
      <c r="A323" s="58">
        <v>320</v>
      </c>
      <c r="B323" s="59" t="s">
        <v>2272</v>
      </c>
      <c r="C323" s="59" t="s">
        <v>2273</v>
      </c>
      <c r="D323" s="59" t="s">
        <v>9</v>
      </c>
      <c r="E323" s="59" t="s">
        <v>10</v>
      </c>
      <c r="F323" s="59" t="s">
        <v>52</v>
      </c>
      <c r="G323" s="54">
        <v>1</v>
      </c>
      <c r="H323" s="55">
        <v>1</v>
      </c>
      <c r="I323" s="54"/>
      <c r="J323" s="60"/>
      <c r="K323" s="60"/>
      <c r="L323" s="60"/>
      <c r="M323" s="60"/>
      <c r="N323" s="60"/>
      <c r="O323" s="55">
        <v>1</v>
      </c>
      <c r="P323" s="60"/>
      <c r="Q323" s="60"/>
      <c r="R323" s="60"/>
      <c r="S323" s="60"/>
      <c r="T323" s="60"/>
      <c r="U323" s="60"/>
      <c r="V323" s="60"/>
      <c r="W323" s="55">
        <v>1</v>
      </c>
      <c r="X323" s="60"/>
      <c r="Y323" s="60"/>
      <c r="Z323" s="60"/>
      <c r="AA323" s="60"/>
      <c r="AB323" s="60"/>
      <c r="AC323" s="61"/>
      <c r="AD323" s="61"/>
      <c r="AE323" s="61"/>
      <c r="AF323" s="57">
        <f t="shared" si="4"/>
        <v>30000000</v>
      </c>
      <c r="AG323" s="61">
        <v>0</v>
      </c>
      <c r="AH323" s="61">
        <v>0</v>
      </c>
      <c r="AI323" s="59" t="s">
        <v>12</v>
      </c>
      <c r="AJ323" s="59" t="s">
        <v>2274</v>
      </c>
    </row>
    <row r="324" spans="1:36" x14ac:dyDescent="0.25">
      <c r="A324" s="52">
        <v>321</v>
      </c>
      <c r="B324" s="53" t="s">
        <v>2269</v>
      </c>
      <c r="C324" s="53" t="s">
        <v>2270</v>
      </c>
      <c r="D324" s="53" t="s">
        <v>9</v>
      </c>
      <c r="E324" s="53" t="s">
        <v>47</v>
      </c>
      <c r="F324" s="53" t="s">
        <v>52</v>
      </c>
      <c r="G324" s="54">
        <v>1</v>
      </c>
      <c r="H324" s="54">
        <v>1</v>
      </c>
      <c r="I324" s="54">
        <v>10600</v>
      </c>
      <c r="J324" s="54">
        <v>1</v>
      </c>
      <c r="K324" s="54"/>
      <c r="L324" s="54"/>
      <c r="M324" s="54"/>
      <c r="N324" s="54"/>
      <c r="O324" s="60">
        <v>1</v>
      </c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>
        <v>1</v>
      </c>
      <c r="AC324" s="56"/>
      <c r="AD324" s="56"/>
      <c r="AE324" s="56"/>
      <c r="AF324" s="57">
        <f t="shared" ref="AF324:AF387" si="5">(G324*$G$432)+(H324*$H$432)+(J324*$J$432)+(K324*$K$432)+(L324*$L$432)+(O324*$O$432)+(P324*$P$432)+(U324*$U$432)+(W324*$W$432)+(AB324*$AB$432)+(AC324*$AC$432)+(AD324*$AD$432)+(AE324*$AE$432)</f>
        <v>40000000</v>
      </c>
      <c r="AG324" s="56">
        <v>0</v>
      </c>
      <c r="AH324" s="56">
        <v>0</v>
      </c>
      <c r="AI324" s="53" t="s">
        <v>315</v>
      </c>
      <c r="AJ324" s="53" t="s">
        <v>2271</v>
      </c>
    </row>
    <row r="325" spans="1:36" x14ac:dyDescent="0.25">
      <c r="A325" s="58">
        <v>322</v>
      </c>
      <c r="B325" s="59" t="s">
        <v>2266</v>
      </c>
      <c r="C325" s="59" t="s">
        <v>2267</v>
      </c>
      <c r="D325" s="59" t="s">
        <v>9</v>
      </c>
      <c r="E325" s="59" t="s">
        <v>51</v>
      </c>
      <c r="F325" s="59" t="s">
        <v>52</v>
      </c>
      <c r="G325" s="54">
        <v>1</v>
      </c>
      <c r="H325" s="55">
        <v>1</v>
      </c>
      <c r="I325" s="54">
        <v>5500</v>
      </c>
      <c r="J325" s="60"/>
      <c r="K325" s="60"/>
      <c r="L325" s="60"/>
      <c r="M325" s="60"/>
      <c r="N325" s="60"/>
      <c r="O325" s="60"/>
      <c r="P325" s="54">
        <v>1</v>
      </c>
      <c r="Q325" s="54"/>
      <c r="R325" s="54"/>
      <c r="S325" s="54"/>
      <c r="T325" s="54"/>
      <c r="U325" s="60">
        <v>1</v>
      </c>
      <c r="V325" s="60"/>
      <c r="W325" s="60"/>
      <c r="X325" s="60"/>
      <c r="Y325" s="60"/>
      <c r="Z325" s="60"/>
      <c r="AA325" s="60"/>
      <c r="AB325" s="60"/>
      <c r="AC325" s="61"/>
      <c r="AD325" s="61"/>
      <c r="AE325" s="61"/>
      <c r="AF325" s="57">
        <f t="shared" si="5"/>
        <v>30000000</v>
      </c>
      <c r="AG325" s="61">
        <v>0</v>
      </c>
      <c r="AH325" s="61">
        <v>0</v>
      </c>
      <c r="AI325" s="59" t="s">
        <v>12</v>
      </c>
      <c r="AJ325" s="59" t="s">
        <v>2268</v>
      </c>
    </row>
    <row r="326" spans="1:36" x14ac:dyDescent="0.25">
      <c r="A326" s="52">
        <v>323</v>
      </c>
      <c r="B326" s="53" t="s">
        <v>2263</v>
      </c>
      <c r="C326" s="53" t="s">
        <v>2264</v>
      </c>
      <c r="D326" s="53" t="s">
        <v>9</v>
      </c>
      <c r="E326" s="53" t="s">
        <v>10</v>
      </c>
      <c r="F326" s="53" t="s">
        <v>52</v>
      </c>
      <c r="G326" s="54">
        <v>1</v>
      </c>
      <c r="H326" s="55">
        <v>1</v>
      </c>
      <c r="I326" s="54"/>
      <c r="J326" s="54"/>
      <c r="K326" s="54"/>
      <c r="L326" s="54"/>
      <c r="M326" s="54"/>
      <c r="N326" s="54"/>
      <c r="O326" s="54"/>
      <c r="P326" s="54">
        <v>1</v>
      </c>
      <c r="Q326" s="54"/>
      <c r="R326" s="54"/>
      <c r="S326" s="54"/>
      <c r="T326" s="54"/>
      <c r="U326" s="60">
        <v>1</v>
      </c>
      <c r="V326" s="60"/>
      <c r="W326" s="54"/>
      <c r="X326" s="54"/>
      <c r="Y326" s="54"/>
      <c r="Z326" s="54"/>
      <c r="AA326" s="54"/>
      <c r="AB326" s="54"/>
      <c r="AC326" s="56"/>
      <c r="AD326" s="56"/>
      <c r="AE326" s="56"/>
      <c r="AF326" s="57">
        <f t="shared" si="5"/>
        <v>30000000</v>
      </c>
      <c r="AG326" s="56">
        <v>0</v>
      </c>
      <c r="AH326" s="56">
        <v>0</v>
      </c>
      <c r="AI326" s="53" t="s">
        <v>12</v>
      </c>
      <c r="AJ326" s="53" t="s">
        <v>2265</v>
      </c>
    </row>
    <row r="327" spans="1:36" x14ac:dyDescent="0.25">
      <c r="A327" s="58">
        <v>324</v>
      </c>
      <c r="B327" s="59" t="s">
        <v>2260</v>
      </c>
      <c r="C327" s="59" t="s">
        <v>2261</v>
      </c>
      <c r="D327" s="59" t="s">
        <v>9</v>
      </c>
      <c r="E327" s="59" t="s">
        <v>10</v>
      </c>
      <c r="F327" s="59" t="s">
        <v>52</v>
      </c>
      <c r="G327" s="54">
        <v>1</v>
      </c>
      <c r="H327" s="55">
        <v>1</v>
      </c>
      <c r="I327" s="54"/>
      <c r="J327" s="60"/>
      <c r="K327" s="60"/>
      <c r="L327" s="60"/>
      <c r="M327" s="60"/>
      <c r="N327" s="60"/>
      <c r="O327" s="60">
        <v>1</v>
      </c>
      <c r="P327" s="60"/>
      <c r="Q327" s="60"/>
      <c r="R327" s="60"/>
      <c r="S327" s="60"/>
      <c r="T327" s="60"/>
      <c r="U327" s="60">
        <v>1</v>
      </c>
      <c r="V327" s="60"/>
      <c r="W327" s="60"/>
      <c r="X327" s="60"/>
      <c r="Y327" s="60"/>
      <c r="Z327" s="60"/>
      <c r="AA327" s="60"/>
      <c r="AB327" s="60"/>
      <c r="AC327" s="61"/>
      <c r="AD327" s="61"/>
      <c r="AE327" s="61"/>
      <c r="AF327" s="57">
        <f t="shared" si="5"/>
        <v>30000000</v>
      </c>
      <c r="AG327" s="61">
        <v>0</v>
      </c>
      <c r="AH327" s="61">
        <v>0</v>
      </c>
      <c r="AI327" s="59" t="s">
        <v>12</v>
      </c>
      <c r="AJ327" s="59" t="s">
        <v>2262</v>
      </c>
    </row>
    <row r="328" spans="1:36" x14ac:dyDescent="0.25">
      <c r="A328" s="52">
        <v>325</v>
      </c>
      <c r="B328" s="53" t="s">
        <v>2257</v>
      </c>
      <c r="C328" s="53" t="s">
        <v>2258</v>
      </c>
      <c r="D328" s="53" t="s">
        <v>9</v>
      </c>
      <c r="E328" s="53" t="s">
        <v>51</v>
      </c>
      <c r="F328" s="53" t="s">
        <v>52</v>
      </c>
      <c r="G328" s="54">
        <v>1</v>
      </c>
      <c r="H328" s="55">
        <v>1</v>
      </c>
      <c r="I328" s="54">
        <v>1300</v>
      </c>
      <c r="J328" s="54"/>
      <c r="K328" s="54"/>
      <c r="L328" s="54"/>
      <c r="M328" s="54"/>
      <c r="N328" s="54"/>
      <c r="O328" s="60">
        <v>1</v>
      </c>
      <c r="P328" s="54"/>
      <c r="Q328" s="54"/>
      <c r="R328" s="54"/>
      <c r="S328" s="54"/>
      <c r="T328" s="54"/>
      <c r="U328" s="60">
        <v>1</v>
      </c>
      <c r="V328" s="60"/>
      <c r="W328" s="54"/>
      <c r="X328" s="54"/>
      <c r="Y328" s="54"/>
      <c r="Z328" s="54"/>
      <c r="AA328" s="54"/>
      <c r="AB328" s="54"/>
      <c r="AC328" s="56"/>
      <c r="AD328" s="56"/>
      <c r="AE328" s="56"/>
      <c r="AF328" s="57">
        <f t="shared" si="5"/>
        <v>30000000</v>
      </c>
      <c r="AG328" s="61">
        <v>0</v>
      </c>
      <c r="AH328" s="61">
        <v>0</v>
      </c>
      <c r="AI328" s="53" t="s">
        <v>12</v>
      </c>
      <c r="AJ328" s="53" t="s">
        <v>2259</v>
      </c>
    </row>
    <row r="329" spans="1:36" x14ac:dyDescent="0.25">
      <c r="A329" s="58">
        <v>326</v>
      </c>
      <c r="B329" s="59" t="s">
        <v>2254</v>
      </c>
      <c r="C329" s="59" t="s">
        <v>2255</v>
      </c>
      <c r="D329" s="59" t="s">
        <v>9</v>
      </c>
      <c r="E329" s="59" t="s">
        <v>10</v>
      </c>
      <c r="F329" s="59" t="s">
        <v>52</v>
      </c>
      <c r="G329" s="55">
        <v>1</v>
      </c>
      <c r="H329" s="55">
        <v>1</v>
      </c>
      <c r="I329" s="54"/>
      <c r="J329" s="60"/>
      <c r="K329" s="60"/>
      <c r="L329" s="60"/>
      <c r="M329" s="60"/>
      <c r="N329" s="60"/>
      <c r="O329" s="55">
        <v>1</v>
      </c>
      <c r="P329" s="60"/>
      <c r="Q329" s="60"/>
      <c r="R329" s="60"/>
      <c r="S329" s="60"/>
      <c r="T329" s="60"/>
      <c r="U329" s="60"/>
      <c r="V329" s="60"/>
      <c r="W329" s="55">
        <v>1</v>
      </c>
      <c r="X329" s="60"/>
      <c r="Y329" s="60"/>
      <c r="Z329" s="60"/>
      <c r="AA329" s="60"/>
      <c r="AB329" s="60"/>
      <c r="AC329" s="61"/>
      <c r="AD329" s="61"/>
      <c r="AE329" s="61"/>
      <c r="AF329" s="57">
        <f t="shared" si="5"/>
        <v>30000000</v>
      </c>
      <c r="AG329" s="61">
        <v>1</v>
      </c>
      <c r="AH329" s="56">
        <v>0</v>
      </c>
      <c r="AI329" s="59" t="s">
        <v>12</v>
      </c>
      <c r="AJ329" s="59" t="s">
        <v>2256</v>
      </c>
    </row>
    <row r="330" spans="1:36" x14ac:dyDescent="0.25">
      <c r="A330" s="52">
        <v>327</v>
      </c>
      <c r="B330" s="53" t="s">
        <v>2251</v>
      </c>
      <c r="C330" s="53" t="s">
        <v>2252</v>
      </c>
      <c r="D330" s="53" t="s">
        <v>9</v>
      </c>
      <c r="E330" s="53" t="s">
        <v>10</v>
      </c>
      <c r="F330" s="53" t="s">
        <v>52</v>
      </c>
      <c r="G330" s="54">
        <v>1</v>
      </c>
      <c r="H330" s="55">
        <v>1</v>
      </c>
      <c r="I330" s="54"/>
      <c r="J330" s="54"/>
      <c r="K330" s="54"/>
      <c r="L330" s="54"/>
      <c r="M330" s="54"/>
      <c r="N330" s="54"/>
      <c r="O330" s="54"/>
      <c r="P330" s="54">
        <v>1</v>
      </c>
      <c r="Q330" s="54"/>
      <c r="R330" s="54"/>
      <c r="S330" s="54"/>
      <c r="T330" s="54"/>
      <c r="U330" s="60">
        <v>1</v>
      </c>
      <c r="V330" s="60"/>
      <c r="W330" s="54"/>
      <c r="X330" s="54"/>
      <c r="Y330" s="54"/>
      <c r="Z330" s="54"/>
      <c r="AA330" s="54"/>
      <c r="AB330" s="54"/>
      <c r="AC330" s="56"/>
      <c r="AD330" s="56"/>
      <c r="AE330" s="56"/>
      <c r="AF330" s="57">
        <f t="shared" si="5"/>
        <v>30000000</v>
      </c>
      <c r="AG330" s="61">
        <v>0</v>
      </c>
      <c r="AH330" s="61">
        <v>0</v>
      </c>
      <c r="AI330" s="53" t="s">
        <v>25</v>
      </c>
      <c r="AJ330" s="53" t="s">
        <v>2253</v>
      </c>
    </row>
    <row r="331" spans="1:36" x14ac:dyDescent="0.25">
      <c r="A331" s="58">
        <v>328</v>
      </c>
      <c r="B331" s="59" t="s">
        <v>2248</v>
      </c>
      <c r="C331" s="59" t="s">
        <v>2249</v>
      </c>
      <c r="D331" s="59" t="s">
        <v>9</v>
      </c>
      <c r="E331" s="59" t="s">
        <v>47</v>
      </c>
      <c r="F331" s="59" t="s">
        <v>52</v>
      </c>
      <c r="G331" s="54">
        <v>1</v>
      </c>
      <c r="H331" s="55">
        <v>1</v>
      </c>
      <c r="I331" s="54">
        <v>10600</v>
      </c>
      <c r="J331" s="60"/>
      <c r="K331" s="55">
        <v>1</v>
      </c>
      <c r="L331" s="60"/>
      <c r="M331" s="60"/>
      <c r="N331" s="60"/>
      <c r="O331" s="60"/>
      <c r="P331" s="60">
        <v>1</v>
      </c>
      <c r="Q331" s="60"/>
      <c r="R331" s="60"/>
      <c r="S331" s="60"/>
      <c r="T331" s="60"/>
      <c r="U331" s="60"/>
      <c r="V331" s="60"/>
      <c r="W331" s="60">
        <v>1</v>
      </c>
      <c r="X331" s="60"/>
      <c r="Y331" s="60"/>
      <c r="Z331" s="60"/>
      <c r="AA331" s="60"/>
      <c r="AB331" s="60"/>
      <c r="AC331" s="61"/>
      <c r="AD331" s="61"/>
      <c r="AE331" s="61"/>
      <c r="AF331" s="57">
        <f t="shared" si="5"/>
        <v>30000000</v>
      </c>
      <c r="AG331" s="56">
        <v>0</v>
      </c>
      <c r="AH331" s="56">
        <v>0</v>
      </c>
      <c r="AI331" s="59" t="s">
        <v>25</v>
      </c>
      <c r="AJ331" s="59" t="s">
        <v>2250</v>
      </c>
    </row>
    <row r="332" spans="1:36" x14ac:dyDescent="0.25">
      <c r="A332" s="52">
        <v>329</v>
      </c>
      <c r="B332" s="53" t="s">
        <v>2245</v>
      </c>
      <c r="C332" s="53" t="s">
        <v>2246</v>
      </c>
      <c r="D332" s="53" t="s">
        <v>9</v>
      </c>
      <c r="E332" s="53" t="s">
        <v>10</v>
      </c>
      <c r="F332" s="53" t="s">
        <v>52</v>
      </c>
      <c r="G332" s="54">
        <v>1</v>
      </c>
      <c r="H332" s="55">
        <v>1</v>
      </c>
      <c r="I332" s="54"/>
      <c r="J332" s="54"/>
      <c r="K332" s="54"/>
      <c r="L332" s="54"/>
      <c r="M332" s="54"/>
      <c r="N332" s="54"/>
      <c r="O332" s="60">
        <v>1</v>
      </c>
      <c r="P332" s="54"/>
      <c r="Q332" s="54"/>
      <c r="R332" s="54"/>
      <c r="S332" s="54"/>
      <c r="T332" s="54"/>
      <c r="U332" s="60">
        <v>1</v>
      </c>
      <c r="V332" s="60"/>
      <c r="W332" s="54"/>
      <c r="X332" s="54"/>
      <c r="Y332" s="54"/>
      <c r="Z332" s="54"/>
      <c r="AA332" s="54"/>
      <c r="AB332" s="54"/>
      <c r="AC332" s="56"/>
      <c r="AD332" s="56"/>
      <c r="AE332" s="56"/>
      <c r="AF332" s="57">
        <f t="shared" si="5"/>
        <v>30000000</v>
      </c>
      <c r="AG332" s="61">
        <v>0</v>
      </c>
      <c r="AH332" s="61">
        <v>0</v>
      </c>
      <c r="AI332" s="53" t="s">
        <v>25</v>
      </c>
      <c r="AJ332" s="53" t="s">
        <v>2247</v>
      </c>
    </row>
    <row r="333" spans="1:36" x14ac:dyDescent="0.25">
      <c r="A333" s="58">
        <v>330</v>
      </c>
      <c r="B333" s="59" t="s">
        <v>1000</v>
      </c>
      <c r="C333" s="59" t="s">
        <v>1001</v>
      </c>
      <c r="D333" s="59" t="s">
        <v>9</v>
      </c>
      <c r="E333" s="59" t="s">
        <v>10</v>
      </c>
      <c r="F333" s="59" t="s">
        <v>52</v>
      </c>
      <c r="G333" s="55">
        <v>1</v>
      </c>
      <c r="H333" s="55">
        <v>1</v>
      </c>
      <c r="I333" s="54"/>
      <c r="J333" s="60"/>
      <c r="K333" s="60"/>
      <c r="L333" s="60"/>
      <c r="M333" s="60"/>
      <c r="N333" s="60"/>
      <c r="O333" s="60"/>
      <c r="P333" s="60"/>
      <c r="Q333" s="60"/>
      <c r="R333" s="54">
        <v>1</v>
      </c>
      <c r="S333" s="54">
        <v>1</v>
      </c>
      <c r="T333" s="54"/>
      <c r="U333" s="60"/>
      <c r="V333" s="60"/>
      <c r="W333" s="60"/>
      <c r="X333" s="60"/>
      <c r="Y333" s="60"/>
      <c r="Z333" s="60"/>
      <c r="AA333" s="60"/>
      <c r="AB333" s="60"/>
      <c r="AC333" s="61"/>
      <c r="AD333" s="61"/>
      <c r="AE333" s="61"/>
      <c r="AF333" s="57">
        <f t="shared" si="5"/>
        <v>30000000</v>
      </c>
      <c r="AG333" s="61">
        <v>1</v>
      </c>
      <c r="AH333" s="56">
        <v>0</v>
      </c>
      <c r="AI333" s="59" t="s">
        <v>25</v>
      </c>
      <c r="AJ333" s="59" t="s">
        <v>1002</v>
      </c>
    </row>
    <row r="334" spans="1:36" x14ac:dyDescent="0.25">
      <c r="A334" s="52">
        <v>331</v>
      </c>
      <c r="B334" s="53" t="s">
        <v>1003</v>
      </c>
      <c r="C334" s="53" t="s">
        <v>1004</v>
      </c>
      <c r="D334" s="53" t="s">
        <v>9</v>
      </c>
      <c r="E334" s="53" t="s">
        <v>10</v>
      </c>
      <c r="F334" s="53" t="s">
        <v>52</v>
      </c>
      <c r="G334" s="55">
        <v>1</v>
      </c>
      <c r="H334" s="55">
        <v>1</v>
      </c>
      <c r="I334" s="54"/>
      <c r="J334" s="54"/>
      <c r="K334" s="54"/>
      <c r="L334" s="54"/>
      <c r="M334" s="54"/>
      <c r="N334" s="54"/>
      <c r="O334" s="54">
        <v>1</v>
      </c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>
        <v>1</v>
      </c>
      <c r="AC334" s="56"/>
      <c r="AD334" s="56"/>
      <c r="AE334" s="56"/>
      <c r="AF334" s="57">
        <f t="shared" si="5"/>
        <v>30000000</v>
      </c>
      <c r="AG334" s="61">
        <v>1</v>
      </c>
      <c r="AH334" s="61">
        <v>0</v>
      </c>
      <c r="AI334" s="53" t="s">
        <v>25</v>
      </c>
      <c r="AJ334" s="53" t="s">
        <v>1002</v>
      </c>
    </row>
    <row r="335" spans="1:36" x14ac:dyDescent="0.25">
      <c r="A335" s="58">
        <v>332</v>
      </c>
      <c r="B335" s="59" t="s">
        <v>1008</v>
      </c>
      <c r="C335" s="59" t="s">
        <v>1009</v>
      </c>
      <c r="D335" s="59" t="s">
        <v>9</v>
      </c>
      <c r="E335" s="59" t="s">
        <v>47</v>
      </c>
      <c r="F335" s="59" t="s">
        <v>52</v>
      </c>
      <c r="G335" s="54">
        <v>1</v>
      </c>
      <c r="H335" s="55">
        <v>1</v>
      </c>
      <c r="I335" s="54">
        <v>6600</v>
      </c>
      <c r="J335" s="55">
        <v>1</v>
      </c>
      <c r="K335" s="60"/>
      <c r="L335" s="60"/>
      <c r="M335" s="60"/>
      <c r="N335" s="60"/>
      <c r="O335" s="60"/>
      <c r="P335" s="60"/>
      <c r="Q335" s="60"/>
      <c r="R335" s="54">
        <v>1</v>
      </c>
      <c r="S335" s="54">
        <v>1</v>
      </c>
      <c r="T335" s="54"/>
      <c r="U335" s="60">
        <v>2</v>
      </c>
      <c r="V335" s="60"/>
      <c r="W335" s="60"/>
      <c r="X335" s="60"/>
      <c r="Y335" s="60"/>
      <c r="Z335" s="60"/>
      <c r="AA335" s="60"/>
      <c r="AB335" s="60"/>
      <c r="AC335" s="61"/>
      <c r="AD335" s="61"/>
      <c r="AE335" s="61"/>
      <c r="AF335" s="57">
        <f t="shared" si="5"/>
        <v>40000000</v>
      </c>
      <c r="AG335" s="56">
        <v>0</v>
      </c>
      <c r="AH335" s="56">
        <v>0</v>
      </c>
      <c r="AI335" s="59" t="s">
        <v>25</v>
      </c>
      <c r="AJ335" s="59" t="s">
        <v>1010</v>
      </c>
    </row>
    <row r="336" spans="1:36" x14ac:dyDescent="0.25">
      <c r="A336" s="52">
        <v>333</v>
      </c>
      <c r="B336" s="53" t="s">
        <v>1014</v>
      </c>
      <c r="C336" s="53" t="s">
        <v>1015</v>
      </c>
      <c r="D336" s="53" t="s">
        <v>9</v>
      </c>
      <c r="E336" s="53" t="s">
        <v>47</v>
      </c>
      <c r="F336" s="53" t="s">
        <v>52</v>
      </c>
      <c r="G336" s="54">
        <v>1</v>
      </c>
      <c r="H336" s="55">
        <v>1</v>
      </c>
      <c r="I336" s="54">
        <v>13200</v>
      </c>
      <c r="J336" s="54">
        <v>1</v>
      </c>
      <c r="K336" s="54"/>
      <c r="L336" s="54"/>
      <c r="M336" s="54"/>
      <c r="N336" s="54"/>
      <c r="O336" s="54"/>
      <c r="P336" s="54"/>
      <c r="Q336" s="54"/>
      <c r="R336" s="54">
        <v>1</v>
      </c>
      <c r="S336" s="54">
        <v>1</v>
      </c>
      <c r="T336" s="54"/>
      <c r="U336" s="54"/>
      <c r="V336" s="54"/>
      <c r="W336" s="54"/>
      <c r="X336" s="54"/>
      <c r="Y336" s="54"/>
      <c r="Z336" s="60">
        <v>1</v>
      </c>
      <c r="AA336" s="54"/>
      <c r="AB336" s="54"/>
      <c r="AC336" s="56"/>
      <c r="AD336" s="56"/>
      <c r="AE336" s="56"/>
      <c r="AF336" s="57">
        <f t="shared" si="5"/>
        <v>40000000</v>
      </c>
      <c r="AG336" s="61">
        <v>0</v>
      </c>
      <c r="AH336" s="61">
        <v>0</v>
      </c>
      <c r="AI336" s="53" t="s">
        <v>25</v>
      </c>
      <c r="AJ336" s="53" t="s">
        <v>1016</v>
      </c>
    </row>
    <row r="337" spans="1:36" x14ac:dyDescent="0.25">
      <c r="A337" s="58">
        <v>334</v>
      </c>
      <c r="B337" s="59" t="s">
        <v>1017</v>
      </c>
      <c r="C337" s="59" t="s">
        <v>1018</v>
      </c>
      <c r="D337" s="59" t="s">
        <v>9</v>
      </c>
      <c r="E337" s="59" t="s">
        <v>47</v>
      </c>
      <c r="F337" s="59" t="s">
        <v>52</v>
      </c>
      <c r="G337" s="54">
        <v>1</v>
      </c>
      <c r="H337" s="55">
        <v>1</v>
      </c>
      <c r="I337" s="54">
        <v>13200</v>
      </c>
      <c r="J337" s="60"/>
      <c r="K337" s="55">
        <v>1</v>
      </c>
      <c r="L337" s="60"/>
      <c r="M337" s="60"/>
      <c r="N337" s="60"/>
      <c r="O337" s="60"/>
      <c r="P337" s="54">
        <v>1</v>
      </c>
      <c r="Q337" s="54"/>
      <c r="R337" s="54"/>
      <c r="S337" s="60"/>
      <c r="T337" s="60"/>
      <c r="U337" s="60"/>
      <c r="V337" s="60"/>
      <c r="W337" s="60">
        <v>1</v>
      </c>
      <c r="X337" s="60"/>
      <c r="Y337" s="60"/>
      <c r="Z337" s="60"/>
      <c r="AA337" s="60"/>
      <c r="AB337" s="60"/>
      <c r="AC337" s="61"/>
      <c r="AD337" s="61"/>
      <c r="AE337" s="61"/>
      <c r="AF337" s="57">
        <f t="shared" si="5"/>
        <v>30000000</v>
      </c>
      <c r="AG337" s="61">
        <v>0</v>
      </c>
      <c r="AH337" s="61">
        <v>0</v>
      </c>
      <c r="AI337" s="59" t="s">
        <v>25</v>
      </c>
      <c r="AJ337" s="59" t="s">
        <v>942</v>
      </c>
    </row>
    <row r="338" spans="1:36" x14ac:dyDescent="0.25">
      <c r="A338" s="52">
        <v>335</v>
      </c>
      <c r="B338" s="53" t="s">
        <v>2239</v>
      </c>
      <c r="C338" s="53" t="s">
        <v>2240</v>
      </c>
      <c r="D338" s="53" t="s">
        <v>9</v>
      </c>
      <c r="E338" s="53" t="s">
        <v>10</v>
      </c>
      <c r="F338" s="53" t="s">
        <v>52</v>
      </c>
      <c r="G338" s="54">
        <v>1</v>
      </c>
      <c r="H338" s="55">
        <v>1</v>
      </c>
      <c r="I338" s="54"/>
      <c r="J338" s="54"/>
      <c r="K338" s="54"/>
      <c r="L338" s="54"/>
      <c r="M338" s="54"/>
      <c r="N338" s="54"/>
      <c r="O338" s="60">
        <v>1</v>
      </c>
      <c r="P338" s="54"/>
      <c r="Q338" s="54"/>
      <c r="R338" s="54"/>
      <c r="S338" s="54"/>
      <c r="T338" s="54"/>
      <c r="U338" s="60">
        <v>1</v>
      </c>
      <c r="V338" s="60"/>
      <c r="W338" s="54"/>
      <c r="X338" s="54"/>
      <c r="Y338" s="54"/>
      <c r="Z338" s="54"/>
      <c r="AA338" s="54"/>
      <c r="AB338" s="54"/>
      <c r="AC338" s="56"/>
      <c r="AD338" s="56"/>
      <c r="AE338" s="56"/>
      <c r="AF338" s="57">
        <f t="shared" si="5"/>
        <v>30000000</v>
      </c>
      <c r="AG338" s="56">
        <v>0</v>
      </c>
      <c r="AH338" s="56">
        <v>0</v>
      </c>
      <c r="AI338" s="53" t="s">
        <v>12</v>
      </c>
      <c r="AJ338" s="53" t="s">
        <v>2241</v>
      </c>
    </row>
    <row r="339" spans="1:36" x14ac:dyDescent="0.25">
      <c r="A339" s="58">
        <v>336</v>
      </c>
      <c r="B339" s="59" t="s">
        <v>1025</v>
      </c>
      <c r="C339" s="59" t="s">
        <v>1026</v>
      </c>
      <c r="D339" s="59" t="s">
        <v>9</v>
      </c>
      <c r="E339" s="59" t="s">
        <v>47</v>
      </c>
      <c r="F339" s="59" t="s">
        <v>52</v>
      </c>
      <c r="G339" s="54">
        <v>1</v>
      </c>
      <c r="H339" s="55">
        <v>1</v>
      </c>
      <c r="I339" s="54">
        <v>10600</v>
      </c>
      <c r="J339" s="60"/>
      <c r="K339" s="55">
        <v>1</v>
      </c>
      <c r="L339" s="60"/>
      <c r="M339" s="60"/>
      <c r="N339" s="60"/>
      <c r="O339" s="60"/>
      <c r="P339" s="54">
        <v>1</v>
      </c>
      <c r="Q339" s="54"/>
      <c r="R339" s="54"/>
      <c r="S339" s="54"/>
      <c r="T339" s="54"/>
      <c r="U339" s="60"/>
      <c r="V339" s="60"/>
      <c r="W339" s="60">
        <v>1</v>
      </c>
      <c r="X339" s="60"/>
      <c r="Y339" s="60"/>
      <c r="Z339" s="60"/>
      <c r="AA339" s="60"/>
      <c r="AB339" s="60"/>
      <c r="AC339" s="61"/>
      <c r="AD339" s="61"/>
      <c r="AE339" s="61"/>
      <c r="AF339" s="57">
        <f t="shared" si="5"/>
        <v>30000000</v>
      </c>
      <c r="AG339" s="61">
        <v>0</v>
      </c>
      <c r="AH339" s="61">
        <v>0</v>
      </c>
      <c r="AI339" s="59" t="s">
        <v>315</v>
      </c>
      <c r="AJ339" s="59" t="s">
        <v>1027</v>
      </c>
    </row>
    <row r="340" spans="1:36" x14ac:dyDescent="0.25">
      <c r="A340" s="52">
        <v>337</v>
      </c>
      <c r="B340" s="53" t="s">
        <v>2236</v>
      </c>
      <c r="C340" s="53" t="s">
        <v>2237</v>
      </c>
      <c r="D340" s="53" t="s">
        <v>9</v>
      </c>
      <c r="E340" s="53" t="s">
        <v>47</v>
      </c>
      <c r="F340" s="53" t="s">
        <v>52</v>
      </c>
      <c r="G340" s="54">
        <v>1</v>
      </c>
      <c r="H340" s="55">
        <v>1</v>
      </c>
      <c r="I340" s="54">
        <v>10600</v>
      </c>
      <c r="J340" s="54"/>
      <c r="K340" s="55">
        <v>1</v>
      </c>
      <c r="L340" s="54"/>
      <c r="M340" s="54"/>
      <c r="N340" s="54"/>
      <c r="O340" s="54"/>
      <c r="P340" s="54"/>
      <c r="Q340" s="54"/>
      <c r="R340" s="54">
        <v>1</v>
      </c>
      <c r="S340" s="54">
        <v>1</v>
      </c>
      <c r="T340" s="54"/>
      <c r="U340" s="54"/>
      <c r="V340" s="54"/>
      <c r="W340" s="54"/>
      <c r="X340" s="54"/>
      <c r="Y340" s="54"/>
      <c r="Z340" s="54"/>
      <c r="AA340" s="54"/>
      <c r="AB340" s="54">
        <v>2</v>
      </c>
      <c r="AC340" s="56"/>
      <c r="AD340" s="56"/>
      <c r="AE340" s="56"/>
      <c r="AF340" s="57">
        <f t="shared" si="5"/>
        <v>30000000</v>
      </c>
      <c r="AG340" s="56">
        <v>0</v>
      </c>
      <c r="AH340" s="56">
        <v>0</v>
      </c>
      <c r="AI340" s="53" t="s">
        <v>12</v>
      </c>
      <c r="AJ340" s="53" t="s">
        <v>2238</v>
      </c>
    </row>
    <row r="341" spans="1:36" x14ac:dyDescent="0.25">
      <c r="A341" s="58">
        <v>338</v>
      </c>
      <c r="B341" s="59" t="s">
        <v>2233</v>
      </c>
      <c r="C341" s="59" t="s">
        <v>2234</v>
      </c>
      <c r="D341" s="59" t="s">
        <v>9</v>
      </c>
      <c r="E341" s="59" t="s">
        <v>47</v>
      </c>
      <c r="F341" s="59" t="s">
        <v>52</v>
      </c>
      <c r="G341" s="55">
        <v>1</v>
      </c>
      <c r="H341" s="55">
        <v>1</v>
      </c>
      <c r="I341" s="54">
        <v>10600</v>
      </c>
      <c r="J341" s="60"/>
      <c r="K341" s="55">
        <v>1</v>
      </c>
      <c r="L341" s="60"/>
      <c r="M341" s="60"/>
      <c r="N341" s="60"/>
      <c r="O341" s="60"/>
      <c r="P341" s="60"/>
      <c r="Q341" s="60"/>
      <c r="R341" s="54">
        <v>1</v>
      </c>
      <c r="S341" s="54">
        <v>1</v>
      </c>
      <c r="T341" s="54"/>
      <c r="U341" s="60">
        <v>2</v>
      </c>
      <c r="V341" s="60"/>
      <c r="W341" s="60"/>
      <c r="X341" s="60"/>
      <c r="Y341" s="60"/>
      <c r="Z341" s="60"/>
      <c r="AA341" s="60"/>
      <c r="AB341" s="60"/>
      <c r="AC341" s="61"/>
      <c r="AD341" s="61"/>
      <c r="AE341" s="61"/>
      <c r="AF341" s="57">
        <f t="shared" si="5"/>
        <v>30000000</v>
      </c>
      <c r="AG341" s="61">
        <v>1</v>
      </c>
      <c r="AH341" s="61">
        <v>0</v>
      </c>
      <c r="AI341" s="59" t="s">
        <v>12</v>
      </c>
      <c r="AJ341" s="59" t="s">
        <v>2235</v>
      </c>
    </row>
    <row r="342" spans="1:36" x14ac:dyDescent="0.25">
      <c r="A342" s="52">
        <v>339</v>
      </c>
      <c r="B342" s="53" t="s">
        <v>2230</v>
      </c>
      <c r="C342" s="53" t="s">
        <v>2231</v>
      </c>
      <c r="D342" s="53" t="s">
        <v>9</v>
      </c>
      <c r="E342" s="53" t="s">
        <v>10</v>
      </c>
      <c r="F342" s="53" t="s">
        <v>52</v>
      </c>
      <c r="G342" s="55">
        <v>1</v>
      </c>
      <c r="H342" s="55">
        <v>1</v>
      </c>
      <c r="I342" s="54"/>
      <c r="J342" s="54"/>
      <c r="K342" s="55"/>
      <c r="L342" s="54"/>
      <c r="M342" s="54"/>
      <c r="N342" s="54"/>
      <c r="O342" s="54"/>
      <c r="P342" s="54">
        <v>1</v>
      </c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6"/>
      <c r="AD342" s="56"/>
      <c r="AE342" s="56"/>
      <c r="AF342" s="57">
        <f t="shared" si="5"/>
        <v>30000000</v>
      </c>
      <c r="AG342" s="61">
        <v>1</v>
      </c>
      <c r="AH342" s="56">
        <v>0</v>
      </c>
      <c r="AI342" s="53" t="s">
        <v>12</v>
      </c>
      <c r="AJ342" s="53" t="s">
        <v>2232</v>
      </c>
    </row>
    <row r="343" spans="1:36" x14ac:dyDescent="0.25">
      <c r="A343" s="58">
        <v>340</v>
      </c>
      <c r="B343" s="59" t="s">
        <v>2227</v>
      </c>
      <c r="C343" s="59" t="s">
        <v>2228</v>
      </c>
      <c r="D343" s="59" t="s">
        <v>9</v>
      </c>
      <c r="E343" s="59" t="s">
        <v>10</v>
      </c>
      <c r="F343" s="59" t="s">
        <v>52</v>
      </c>
      <c r="G343" s="55">
        <v>1</v>
      </c>
      <c r="H343" s="55">
        <v>1</v>
      </c>
      <c r="I343" s="54"/>
      <c r="J343" s="60"/>
      <c r="K343" s="55"/>
      <c r="L343" s="60"/>
      <c r="M343" s="60"/>
      <c r="N343" s="60"/>
      <c r="O343" s="60"/>
      <c r="P343" s="54">
        <v>1</v>
      </c>
      <c r="Q343" s="54"/>
      <c r="R343" s="54"/>
      <c r="S343" s="54"/>
      <c r="T343" s="54"/>
      <c r="U343" s="60">
        <v>1</v>
      </c>
      <c r="V343" s="60"/>
      <c r="W343" s="60"/>
      <c r="X343" s="60"/>
      <c r="Y343" s="60"/>
      <c r="Z343" s="60"/>
      <c r="AA343" s="60"/>
      <c r="AB343" s="60"/>
      <c r="AC343" s="61"/>
      <c r="AD343" s="61"/>
      <c r="AE343" s="61"/>
      <c r="AF343" s="57">
        <f t="shared" si="5"/>
        <v>30000000</v>
      </c>
      <c r="AG343" s="61">
        <v>1</v>
      </c>
      <c r="AH343" s="61">
        <v>0</v>
      </c>
      <c r="AI343" s="59" t="s">
        <v>12</v>
      </c>
      <c r="AJ343" s="59" t="s">
        <v>2229</v>
      </c>
    </row>
    <row r="344" spans="1:36" x14ac:dyDescent="0.25">
      <c r="A344" s="52">
        <v>341</v>
      </c>
      <c r="B344" s="53" t="s">
        <v>2225</v>
      </c>
      <c r="C344" s="53" t="s">
        <v>2226</v>
      </c>
      <c r="D344" s="53" t="s">
        <v>9</v>
      </c>
      <c r="E344" s="53" t="s">
        <v>47</v>
      </c>
      <c r="F344" s="53" t="s">
        <v>52</v>
      </c>
      <c r="G344" s="54">
        <v>1</v>
      </c>
      <c r="H344" s="54">
        <v>1</v>
      </c>
      <c r="I344" s="54">
        <v>10600</v>
      </c>
      <c r="J344" s="54"/>
      <c r="K344" s="55">
        <v>1</v>
      </c>
      <c r="L344" s="54"/>
      <c r="M344" s="54"/>
      <c r="N344" s="54"/>
      <c r="O344" s="54"/>
      <c r="P344" s="54">
        <v>1</v>
      </c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>
        <v>2</v>
      </c>
      <c r="AC344" s="56"/>
      <c r="AD344" s="56"/>
      <c r="AE344" s="56"/>
      <c r="AF344" s="57">
        <f t="shared" si="5"/>
        <v>30000000</v>
      </c>
      <c r="AG344" s="56">
        <v>0</v>
      </c>
      <c r="AH344" s="56">
        <v>0</v>
      </c>
      <c r="AI344" s="53" t="s">
        <v>12</v>
      </c>
      <c r="AJ344" s="53" t="s">
        <v>13</v>
      </c>
    </row>
    <row r="345" spans="1:36" x14ac:dyDescent="0.25">
      <c r="A345" s="58">
        <v>342</v>
      </c>
      <c r="B345" s="59" t="s">
        <v>2222</v>
      </c>
      <c r="C345" s="59" t="s">
        <v>2223</v>
      </c>
      <c r="D345" s="59" t="s">
        <v>9</v>
      </c>
      <c r="E345" s="59" t="s">
        <v>47</v>
      </c>
      <c r="F345" s="59" t="s">
        <v>52</v>
      </c>
      <c r="G345" s="54">
        <v>1</v>
      </c>
      <c r="H345" s="55">
        <v>1</v>
      </c>
      <c r="I345" s="54">
        <v>10600</v>
      </c>
      <c r="J345" s="60"/>
      <c r="K345" s="55">
        <v>1</v>
      </c>
      <c r="L345" s="60"/>
      <c r="M345" s="60"/>
      <c r="N345" s="60"/>
      <c r="O345" s="60"/>
      <c r="P345" s="60"/>
      <c r="Q345" s="60"/>
      <c r="R345" s="54">
        <v>1</v>
      </c>
      <c r="S345" s="54">
        <v>1</v>
      </c>
      <c r="T345" s="54"/>
      <c r="U345" s="60">
        <v>2</v>
      </c>
      <c r="V345" s="60"/>
      <c r="W345" s="60"/>
      <c r="X345" s="60"/>
      <c r="Y345" s="60"/>
      <c r="Z345" s="60"/>
      <c r="AA345" s="60"/>
      <c r="AB345" s="60"/>
      <c r="AC345" s="61"/>
      <c r="AD345" s="61"/>
      <c r="AE345" s="61"/>
      <c r="AF345" s="57">
        <f t="shared" si="5"/>
        <v>30000000</v>
      </c>
      <c r="AG345" s="61">
        <v>0</v>
      </c>
      <c r="AH345" s="61">
        <v>0</v>
      </c>
      <c r="AI345" s="59" t="s">
        <v>12</v>
      </c>
      <c r="AJ345" s="59" t="s">
        <v>2224</v>
      </c>
    </row>
    <row r="346" spans="1:36" x14ac:dyDescent="0.25">
      <c r="A346" s="52">
        <v>343</v>
      </c>
      <c r="B346" s="53" t="s">
        <v>2219</v>
      </c>
      <c r="C346" s="53" t="s">
        <v>2220</v>
      </c>
      <c r="D346" s="53" t="s">
        <v>9</v>
      </c>
      <c r="E346" s="53" t="s">
        <v>47</v>
      </c>
      <c r="F346" s="53" t="s">
        <v>52</v>
      </c>
      <c r="G346" s="54">
        <v>1</v>
      </c>
      <c r="H346" s="55">
        <v>1</v>
      </c>
      <c r="I346" s="54">
        <v>6600</v>
      </c>
      <c r="J346" s="54">
        <v>1</v>
      </c>
      <c r="K346" s="55"/>
      <c r="L346" s="54"/>
      <c r="M346" s="54"/>
      <c r="N346" s="54">
        <v>1</v>
      </c>
      <c r="O346" s="54"/>
      <c r="P346" s="54"/>
      <c r="Q346" s="54"/>
      <c r="R346" s="54"/>
      <c r="S346" s="54"/>
      <c r="T346" s="54"/>
      <c r="U346" s="60">
        <v>2</v>
      </c>
      <c r="V346" s="60"/>
      <c r="W346" s="54"/>
      <c r="X346" s="54"/>
      <c r="Y346" s="54"/>
      <c r="Z346" s="54"/>
      <c r="AA346" s="54"/>
      <c r="AB346" s="54"/>
      <c r="AC346" s="56"/>
      <c r="AD346" s="56"/>
      <c r="AE346" s="56"/>
      <c r="AF346" s="57">
        <f t="shared" si="5"/>
        <v>40000000</v>
      </c>
      <c r="AG346" s="61">
        <v>0</v>
      </c>
      <c r="AH346" s="61">
        <v>0</v>
      </c>
      <c r="AI346" s="53" t="s">
        <v>12</v>
      </c>
      <c r="AJ346" s="53" t="s">
        <v>2221</v>
      </c>
    </row>
    <row r="347" spans="1:36" x14ac:dyDescent="0.25">
      <c r="A347" s="58">
        <v>344</v>
      </c>
      <c r="B347" s="59" t="s">
        <v>2216</v>
      </c>
      <c r="C347" s="59" t="s">
        <v>2217</v>
      </c>
      <c r="D347" s="59" t="s">
        <v>9</v>
      </c>
      <c r="E347" s="59" t="s">
        <v>10</v>
      </c>
      <c r="F347" s="59" t="s">
        <v>52</v>
      </c>
      <c r="G347" s="54">
        <v>1</v>
      </c>
      <c r="H347" s="55">
        <v>1</v>
      </c>
      <c r="I347" s="54"/>
      <c r="J347" s="60"/>
      <c r="K347" s="55"/>
      <c r="L347" s="60"/>
      <c r="M347" s="60"/>
      <c r="N347" s="60"/>
      <c r="O347" s="60"/>
      <c r="P347" s="54">
        <v>1</v>
      </c>
      <c r="Q347" s="54"/>
      <c r="R347" s="54"/>
      <c r="S347" s="54"/>
      <c r="T347" s="54"/>
      <c r="U347" s="60">
        <v>1</v>
      </c>
      <c r="V347" s="60"/>
      <c r="W347" s="60"/>
      <c r="X347" s="60"/>
      <c r="Y347" s="60"/>
      <c r="Z347" s="60"/>
      <c r="AA347" s="60"/>
      <c r="AB347" s="60"/>
      <c r="AC347" s="61"/>
      <c r="AD347" s="61"/>
      <c r="AE347" s="61"/>
      <c r="AF347" s="57">
        <f t="shared" si="5"/>
        <v>30000000</v>
      </c>
      <c r="AG347" s="56">
        <v>0</v>
      </c>
      <c r="AH347" s="56">
        <v>0</v>
      </c>
      <c r="AI347" s="59" t="s">
        <v>12</v>
      </c>
      <c r="AJ347" s="59" t="s">
        <v>2218</v>
      </c>
    </row>
    <row r="348" spans="1:36" x14ac:dyDescent="0.25">
      <c r="A348" s="52">
        <v>345</v>
      </c>
      <c r="B348" s="53" t="s">
        <v>2213</v>
      </c>
      <c r="C348" s="53" t="s">
        <v>2214</v>
      </c>
      <c r="D348" s="53" t="s">
        <v>9</v>
      </c>
      <c r="E348" s="53" t="s">
        <v>10</v>
      </c>
      <c r="F348" s="53" t="s">
        <v>52</v>
      </c>
      <c r="G348" s="54">
        <v>1</v>
      </c>
      <c r="H348" s="55">
        <v>1</v>
      </c>
      <c r="I348" s="54"/>
      <c r="J348" s="54"/>
      <c r="K348" s="55"/>
      <c r="L348" s="54"/>
      <c r="M348" s="54"/>
      <c r="N348" s="54"/>
      <c r="O348" s="54"/>
      <c r="P348" s="54">
        <v>1</v>
      </c>
      <c r="Q348" s="54"/>
      <c r="R348" s="54"/>
      <c r="S348" s="54"/>
      <c r="T348" s="54"/>
      <c r="U348" s="54"/>
      <c r="V348" s="54"/>
      <c r="W348" s="60">
        <v>1</v>
      </c>
      <c r="X348" s="60"/>
      <c r="Y348" s="60"/>
      <c r="Z348" s="60"/>
      <c r="AA348" s="60"/>
      <c r="AB348" s="54"/>
      <c r="AC348" s="56"/>
      <c r="AD348" s="56"/>
      <c r="AE348" s="56"/>
      <c r="AF348" s="57">
        <f t="shared" si="5"/>
        <v>30000000</v>
      </c>
      <c r="AG348" s="61">
        <v>0</v>
      </c>
      <c r="AH348" s="61">
        <v>0</v>
      </c>
      <c r="AI348" s="53" t="s">
        <v>12</v>
      </c>
      <c r="AJ348" s="53" t="s">
        <v>2215</v>
      </c>
    </row>
    <row r="349" spans="1:36" x14ac:dyDescent="0.25">
      <c r="A349" s="58">
        <v>346</v>
      </c>
      <c r="B349" s="59" t="s">
        <v>2210</v>
      </c>
      <c r="C349" s="59" t="s">
        <v>2211</v>
      </c>
      <c r="D349" s="59" t="s">
        <v>9</v>
      </c>
      <c r="E349" s="59" t="s">
        <v>10</v>
      </c>
      <c r="F349" s="59" t="s">
        <v>52</v>
      </c>
      <c r="G349" s="55">
        <v>1</v>
      </c>
      <c r="H349" s="55">
        <v>1</v>
      </c>
      <c r="I349" s="54"/>
      <c r="J349" s="60"/>
      <c r="K349" s="55"/>
      <c r="L349" s="60"/>
      <c r="M349" s="60"/>
      <c r="N349" s="60"/>
      <c r="O349" s="60"/>
      <c r="P349" s="54">
        <v>1</v>
      </c>
      <c r="Q349" s="54"/>
      <c r="R349" s="54"/>
      <c r="S349" s="54"/>
      <c r="T349" s="54"/>
      <c r="U349" s="60">
        <v>1</v>
      </c>
      <c r="V349" s="60"/>
      <c r="W349" s="60"/>
      <c r="X349" s="60"/>
      <c r="Y349" s="60"/>
      <c r="Z349" s="60"/>
      <c r="AA349" s="60"/>
      <c r="AB349" s="60"/>
      <c r="AC349" s="61"/>
      <c r="AD349" s="61"/>
      <c r="AE349" s="61"/>
      <c r="AF349" s="57">
        <f t="shared" si="5"/>
        <v>30000000</v>
      </c>
      <c r="AG349" s="61">
        <v>1</v>
      </c>
      <c r="AH349" s="56">
        <v>0</v>
      </c>
      <c r="AI349" s="59" t="s">
        <v>12</v>
      </c>
      <c r="AJ349" s="59" t="s">
        <v>2212</v>
      </c>
    </row>
    <row r="350" spans="1:36" x14ac:dyDescent="0.25">
      <c r="A350" s="52">
        <v>347</v>
      </c>
      <c r="B350" s="53" t="s">
        <v>2207</v>
      </c>
      <c r="C350" s="53" t="s">
        <v>2208</v>
      </c>
      <c r="D350" s="53" t="s">
        <v>9</v>
      </c>
      <c r="E350" s="53" t="s">
        <v>10</v>
      </c>
      <c r="F350" s="53" t="s">
        <v>52</v>
      </c>
      <c r="G350" s="54">
        <v>1</v>
      </c>
      <c r="H350" s="55">
        <v>1</v>
      </c>
      <c r="I350" s="54"/>
      <c r="J350" s="54"/>
      <c r="K350" s="55"/>
      <c r="L350" s="54"/>
      <c r="M350" s="54"/>
      <c r="N350" s="54"/>
      <c r="O350" s="54"/>
      <c r="P350" s="54">
        <v>1</v>
      </c>
      <c r="Q350" s="54"/>
      <c r="R350" s="54"/>
      <c r="S350" s="54"/>
      <c r="T350" s="54"/>
      <c r="U350" s="60">
        <v>1</v>
      </c>
      <c r="V350" s="60"/>
      <c r="W350" s="54"/>
      <c r="X350" s="54"/>
      <c r="Y350" s="54"/>
      <c r="Z350" s="54"/>
      <c r="AA350" s="54"/>
      <c r="AB350" s="54"/>
      <c r="AC350" s="56"/>
      <c r="AD350" s="56"/>
      <c r="AE350" s="56"/>
      <c r="AF350" s="57">
        <f t="shared" si="5"/>
        <v>30000000</v>
      </c>
      <c r="AG350" s="61">
        <v>0</v>
      </c>
      <c r="AH350" s="61">
        <v>0</v>
      </c>
      <c r="AI350" s="53" t="s">
        <v>12</v>
      </c>
      <c r="AJ350" s="53" t="s">
        <v>2209</v>
      </c>
    </row>
    <row r="351" spans="1:36" x14ac:dyDescent="0.25">
      <c r="A351" s="58">
        <v>348</v>
      </c>
      <c r="B351" s="59" t="s">
        <v>2204</v>
      </c>
      <c r="C351" s="59" t="s">
        <v>2205</v>
      </c>
      <c r="D351" s="59" t="s">
        <v>9</v>
      </c>
      <c r="E351" s="59" t="s">
        <v>47</v>
      </c>
      <c r="F351" s="59" t="s">
        <v>52</v>
      </c>
      <c r="G351" s="54">
        <v>1</v>
      </c>
      <c r="H351" s="55">
        <v>1</v>
      </c>
      <c r="I351" s="54">
        <v>10600</v>
      </c>
      <c r="J351" s="55"/>
      <c r="K351" s="55">
        <v>1</v>
      </c>
      <c r="L351" s="60"/>
      <c r="M351" s="60"/>
      <c r="N351" s="60"/>
      <c r="O351" s="60"/>
      <c r="P351" s="60"/>
      <c r="Q351" s="60">
        <v>1</v>
      </c>
      <c r="R351" s="60"/>
      <c r="S351" s="60"/>
      <c r="T351" s="60"/>
      <c r="U351" s="60">
        <v>1</v>
      </c>
      <c r="V351" s="60"/>
      <c r="W351" s="60"/>
      <c r="X351" s="60"/>
      <c r="Y351" s="60"/>
      <c r="Z351" s="60"/>
      <c r="AA351" s="60"/>
      <c r="AB351" s="60"/>
      <c r="AC351" s="61"/>
      <c r="AD351" s="61"/>
      <c r="AE351" s="61"/>
      <c r="AF351" s="57">
        <f t="shared" si="5"/>
        <v>30000000</v>
      </c>
      <c r="AG351" s="56">
        <v>0</v>
      </c>
      <c r="AH351" s="56">
        <v>0</v>
      </c>
      <c r="AI351" s="59" t="s">
        <v>12</v>
      </c>
      <c r="AJ351" s="59" t="s">
        <v>2206</v>
      </c>
    </row>
    <row r="352" spans="1:36" x14ac:dyDescent="0.25">
      <c r="A352" s="52">
        <v>349</v>
      </c>
      <c r="B352" s="53" t="s">
        <v>2201</v>
      </c>
      <c r="C352" s="53" t="s">
        <v>2202</v>
      </c>
      <c r="D352" s="53" t="s">
        <v>9</v>
      </c>
      <c r="E352" s="53" t="s">
        <v>10</v>
      </c>
      <c r="F352" s="53" t="s">
        <v>52</v>
      </c>
      <c r="G352" s="54">
        <v>1</v>
      </c>
      <c r="H352" s="55">
        <v>1</v>
      </c>
      <c r="I352" s="54"/>
      <c r="J352" s="54"/>
      <c r="K352" s="55"/>
      <c r="L352" s="54"/>
      <c r="M352" s="54"/>
      <c r="N352" s="54"/>
      <c r="O352" s="54"/>
      <c r="P352" s="54">
        <v>1</v>
      </c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6"/>
      <c r="AD352" s="56"/>
      <c r="AE352" s="56"/>
      <c r="AF352" s="57">
        <f t="shared" si="5"/>
        <v>30000000</v>
      </c>
      <c r="AG352" s="61">
        <v>0</v>
      </c>
      <c r="AH352" s="61">
        <v>0</v>
      </c>
      <c r="AI352" s="53" t="s">
        <v>12</v>
      </c>
      <c r="AJ352" s="53" t="s">
        <v>2203</v>
      </c>
    </row>
    <row r="353" spans="1:36" x14ac:dyDescent="0.25">
      <c r="A353" s="58">
        <v>350</v>
      </c>
      <c r="B353" s="59" t="s">
        <v>2191</v>
      </c>
      <c r="C353" s="59" t="s">
        <v>2192</v>
      </c>
      <c r="D353" s="59" t="s">
        <v>9</v>
      </c>
      <c r="E353" s="59" t="s">
        <v>10</v>
      </c>
      <c r="F353" s="59" t="s">
        <v>52</v>
      </c>
      <c r="G353" s="55">
        <v>1</v>
      </c>
      <c r="H353" s="55">
        <v>1</v>
      </c>
      <c r="I353" s="54"/>
      <c r="J353" s="60"/>
      <c r="K353" s="55"/>
      <c r="L353" s="60"/>
      <c r="M353" s="60"/>
      <c r="N353" s="60"/>
      <c r="O353" s="55">
        <v>1</v>
      </c>
      <c r="P353" s="60"/>
      <c r="Q353" s="60"/>
      <c r="R353" s="60"/>
      <c r="S353" s="60"/>
      <c r="T353" s="60"/>
      <c r="U353" s="60"/>
      <c r="V353" s="60"/>
      <c r="W353" s="55">
        <v>1</v>
      </c>
      <c r="X353" s="60"/>
      <c r="Y353" s="60"/>
      <c r="Z353" s="60"/>
      <c r="AA353" s="60"/>
      <c r="AB353" s="60"/>
      <c r="AC353" s="61"/>
      <c r="AD353" s="61"/>
      <c r="AE353" s="61"/>
      <c r="AF353" s="57">
        <f t="shared" si="5"/>
        <v>30000000</v>
      </c>
      <c r="AG353" s="61">
        <v>1</v>
      </c>
      <c r="AH353" s="56">
        <v>0</v>
      </c>
      <c r="AI353" s="59" t="s">
        <v>25</v>
      </c>
      <c r="AJ353" s="59" t="s">
        <v>2193</v>
      </c>
    </row>
    <row r="354" spans="1:36" x14ac:dyDescent="0.25">
      <c r="A354" s="52">
        <v>351</v>
      </c>
      <c r="B354" s="53" t="s">
        <v>2162</v>
      </c>
      <c r="C354" s="53" t="s">
        <v>2163</v>
      </c>
      <c r="D354" s="53" t="s">
        <v>9</v>
      </c>
      <c r="E354" s="53" t="s">
        <v>51</v>
      </c>
      <c r="F354" s="53" t="s">
        <v>52</v>
      </c>
      <c r="G354" s="54">
        <v>1</v>
      </c>
      <c r="H354" s="55">
        <v>1</v>
      </c>
      <c r="I354" s="54"/>
      <c r="J354" s="54"/>
      <c r="K354" s="55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6"/>
      <c r="AD354" s="56"/>
      <c r="AE354" s="56"/>
      <c r="AF354" s="57">
        <f t="shared" si="5"/>
        <v>30000000</v>
      </c>
      <c r="AG354" s="61">
        <v>0</v>
      </c>
      <c r="AH354" s="61">
        <v>0</v>
      </c>
      <c r="AI354" s="53" t="s">
        <v>25</v>
      </c>
      <c r="AJ354" s="53" t="s">
        <v>2164</v>
      </c>
    </row>
    <row r="355" spans="1:36" x14ac:dyDescent="0.25">
      <c r="A355" s="58">
        <v>352</v>
      </c>
      <c r="B355" s="59" t="s">
        <v>2159</v>
      </c>
      <c r="C355" s="59" t="s">
        <v>2160</v>
      </c>
      <c r="D355" s="59" t="s">
        <v>9</v>
      </c>
      <c r="E355" s="59" t="s">
        <v>51</v>
      </c>
      <c r="F355" s="59" t="s">
        <v>52</v>
      </c>
      <c r="G355" s="55">
        <v>1</v>
      </c>
      <c r="H355" s="55">
        <v>1</v>
      </c>
      <c r="I355" s="54"/>
      <c r="J355" s="60"/>
      <c r="K355" s="55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>
        <v>2</v>
      </c>
      <c r="Z355" s="60"/>
      <c r="AA355" s="60"/>
      <c r="AB355" s="60"/>
      <c r="AC355" s="61"/>
      <c r="AD355" s="61"/>
      <c r="AE355" s="61"/>
      <c r="AF355" s="57">
        <f t="shared" si="5"/>
        <v>30000000</v>
      </c>
      <c r="AG355" s="61">
        <v>1</v>
      </c>
      <c r="AH355" s="61">
        <v>0</v>
      </c>
      <c r="AI355" s="59" t="s">
        <v>25</v>
      </c>
      <c r="AJ355" s="59" t="s">
        <v>2161</v>
      </c>
    </row>
    <row r="356" spans="1:36" x14ac:dyDescent="0.25">
      <c r="A356" s="52">
        <v>353</v>
      </c>
      <c r="B356" s="53" t="s">
        <v>2156</v>
      </c>
      <c r="C356" s="53" t="s">
        <v>2157</v>
      </c>
      <c r="D356" s="53" t="s">
        <v>9</v>
      </c>
      <c r="E356" s="53" t="s">
        <v>10</v>
      </c>
      <c r="F356" s="53" t="s">
        <v>52</v>
      </c>
      <c r="G356" s="54">
        <v>1</v>
      </c>
      <c r="H356" s="55">
        <v>1</v>
      </c>
      <c r="I356" s="54"/>
      <c r="J356" s="54"/>
      <c r="K356" s="55"/>
      <c r="L356" s="54"/>
      <c r="M356" s="54"/>
      <c r="N356" s="54"/>
      <c r="O356" s="60">
        <v>1</v>
      </c>
      <c r="P356" s="54"/>
      <c r="Q356" s="54"/>
      <c r="R356" s="54"/>
      <c r="S356" s="54"/>
      <c r="T356" s="54"/>
      <c r="U356" s="60">
        <v>1</v>
      </c>
      <c r="V356" s="60"/>
      <c r="W356" s="54"/>
      <c r="X356" s="54"/>
      <c r="Y356" s="54"/>
      <c r="Z356" s="54"/>
      <c r="AA356" s="54"/>
      <c r="AB356" s="54"/>
      <c r="AC356" s="56"/>
      <c r="AD356" s="56"/>
      <c r="AE356" s="56"/>
      <c r="AF356" s="57">
        <f t="shared" si="5"/>
        <v>30000000</v>
      </c>
      <c r="AG356" s="56">
        <v>0</v>
      </c>
      <c r="AH356" s="56">
        <v>0</v>
      </c>
      <c r="AI356" s="53" t="s">
        <v>25</v>
      </c>
      <c r="AJ356" s="53" t="s">
        <v>2158</v>
      </c>
    </row>
    <row r="357" spans="1:36" x14ac:dyDescent="0.25">
      <c r="A357" s="58">
        <v>354</v>
      </c>
      <c r="B357" s="59" t="s">
        <v>2154</v>
      </c>
      <c r="C357" s="59" t="s">
        <v>2155</v>
      </c>
      <c r="D357" s="59" t="s">
        <v>9</v>
      </c>
      <c r="E357" s="59" t="s">
        <v>51</v>
      </c>
      <c r="F357" s="59" t="s">
        <v>52</v>
      </c>
      <c r="G357" s="54">
        <v>1</v>
      </c>
      <c r="H357" s="55">
        <v>1</v>
      </c>
      <c r="I357" s="54"/>
      <c r="J357" s="60"/>
      <c r="K357" s="55"/>
      <c r="L357" s="60"/>
      <c r="M357" s="60"/>
      <c r="N357" s="60"/>
      <c r="O357" s="60">
        <v>1</v>
      </c>
      <c r="P357" s="60"/>
      <c r="Q357" s="60"/>
      <c r="R357" s="60"/>
      <c r="S357" s="60"/>
      <c r="T357" s="60"/>
      <c r="U357" s="60"/>
      <c r="V357" s="60"/>
      <c r="W357" s="60"/>
      <c r="X357" s="60"/>
      <c r="Y357" s="60">
        <v>2</v>
      </c>
      <c r="Z357" s="60"/>
      <c r="AA357" s="60"/>
      <c r="AB357" s="60"/>
      <c r="AC357" s="61"/>
      <c r="AD357" s="61"/>
      <c r="AE357" s="61"/>
      <c r="AF357" s="57">
        <f t="shared" si="5"/>
        <v>30000000</v>
      </c>
      <c r="AG357" s="61">
        <v>0</v>
      </c>
      <c r="AH357" s="61">
        <v>0</v>
      </c>
      <c r="AI357" s="59" t="s">
        <v>25</v>
      </c>
      <c r="AJ357" s="59" t="s">
        <v>2120</v>
      </c>
    </row>
    <row r="358" spans="1:36" x14ac:dyDescent="0.25">
      <c r="A358" s="52">
        <v>355</v>
      </c>
      <c r="B358" s="53" t="s">
        <v>2151</v>
      </c>
      <c r="C358" s="53" t="s">
        <v>2152</v>
      </c>
      <c r="D358" s="53" t="s">
        <v>9</v>
      </c>
      <c r="E358" s="53" t="s">
        <v>51</v>
      </c>
      <c r="F358" s="53" t="s">
        <v>52</v>
      </c>
      <c r="G358" s="54">
        <v>1</v>
      </c>
      <c r="H358" s="55">
        <v>1</v>
      </c>
      <c r="I358" s="54"/>
      <c r="J358" s="54"/>
      <c r="K358" s="55"/>
      <c r="L358" s="54"/>
      <c r="M358" s="54"/>
      <c r="N358" s="54"/>
      <c r="O358" s="60">
        <v>1</v>
      </c>
      <c r="P358" s="54"/>
      <c r="Q358" s="54"/>
      <c r="R358" s="54"/>
      <c r="S358" s="54"/>
      <c r="T358" s="54"/>
      <c r="U358" s="54"/>
      <c r="V358" s="54"/>
      <c r="W358" s="54"/>
      <c r="X358" s="54"/>
      <c r="Y358" s="60">
        <v>2</v>
      </c>
      <c r="Z358" s="54"/>
      <c r="AA358" s="54"/>
      <c r="AB358" s="54"/>
      <c r="AC358" s="56"/>
      <c r="AD358" s="56"/>
      <c r="AE358" s="56"/>
      <c r="AF358" s="57">
        <f t="shared" si="5"/>
        <v>30000000</v>
      </c>
      <c r="AG358" s="56">
        <v>0</v>
      </c>
      <c r="AH358" s="56">
        <v>0</v>
      </c>
      <c r="AI358" s="53" t="s">
        <v>25</v>
      </c>
      <c r="AJ358" s="53" t="s">
        <v>2153</v>
      </c>
    </row>
    <row r="359" spans="1:36" x14ac:dyDescent="0.25">
      <c r="A359" s="58">
        <v>356</v>
      </c>
      <c r="B359" s="59" t="s">
        <v>1090</v>
      </c>
      <c r="C359" s="59" t="s">
        <v>1091</v>
      </c>
      <c r="D359" s="59" t="s">
        <v>9</v>
      </c>
      <c r="E359" s="59" t="s">
        <v>47</v>
      </c>
      <c r="F359" s="59" t="s">
        <v>52</v>
      </c>
      <c r="G359" s="54">
        <v>1</v>
      </c>
      <c r="H359" s="55">
        <v>1</v>
      </c>
      <c r="I359" s="54">
        <v>6600</v>
      </c>
      <c r="J359" s="55">
        <v>1</v>
      </c>
      <c r="K359" s="55"/>
      <c r="L359" s="60"/>
      <c r="M359" s="60"/>
      <c r="N359" s="60"/>
      <c r="O359" s="60"/>
      <c r="P359" s="60"/>
      <c r="Q359" s="60"/>
      <c r="R359" s="54">
        <v>1</v>
      </c>
      <c r="S359" s="54">
        <v>1</v>
      </c>
      <c r="T359" s="54"/>
      <c r="U359" s="60">
        <v>1</v>
      </c>
      <c r="V359" s="60"/>
      <c r="W359" s="60"/>
      <c r="X359" s="60"/>
      <c r="Y359" s="60"/>
      <c r="Z359" s="60"/>
      <c r="AA359" s="60"/>
      <c r="AB359" s="60"/>
      <c r="AC359" s="61"/>
      <c r="AD359" s="61"/>
      <c r="AE359" s="61"/>
      <c r="AF359" s="57">
        <f t="shared" si="5"/>
        <v>40000000</v>
      </c>
      <c r="AG359" s="61">
        <v>0</v>
      </c>
      <c r="AH359" s="61">
        <v>0</v>
      </c>
      <c r="AI359" s="59" t="s">
        <v>25</v>
      </c>
      <c r="AJ359" s="59" t="s">
        <v>1092</v>
      </c>
    </row>
    <row r="360" spans="1:36" x14ac:dyDescent="0.25">
      <c r="A360" s="52">
        <v>357</v>
      </c>
      <c r="B360" s="53" t="s">
        <v>2148</v>
      </c>
      <c r="C360" s="53" t="s">
        <v>2149</v>
      </c>
      <c r="D360" s="53" t="s">
        <v>9</v>
      </c>
      <c r="E360" s="53" t="s">
        <v>51</v>
      </c>
      <c r="F360" s="53" t="s">
        <v>52</v>
      </c>
      <c r="G360" s="54">
        <v>1</v>
      </c>
      <c r="H360" s="55">
        <v>1</v>
      </c>
      <c r="I360" s="54"/>
      <c r="J360" s="54"/>
      <c r="K360" s="55"/>
      <c r="L360" s="54"/>
      <c r="M360" s="54"/>
      <c r="N360" s="54"/>
      <c r="O360" s="60">
        <v>1</v>
      </c>
      <c r="P360" s="54"/>
      <c r="Q360" s="54"/>
      <c r="R360" s="54"/>
      <c r="S360" s="54"/>
      <c r="T360" s="54"/>
      <c r="U360" s="54"/>
      <c r="V360" s="54"/>
      <c r="W360" s="54"/>
      <c r="X360" s="54"/>
      <c r="Y360" s="60">
        <v>2</v>
      </c>
      <c r="Z360" s="54"/>
      <c r="AA360" s="54"/>
      <c r="AB360" s="54"/>
      <c r="AC360" s="56"/>
      <c r="AD360" s="56"/>
      <c r="AE360" s="56"/>
      <c r="AF360" s="57">
        <f t="shared" si="5"/>
        <v>30000000</v>
      </c>
      <c r="AG360" s="56">
        <v>0</v>
      </c>
      <c r="AH360" s="56">
        <v>0</v>
      </c>
      <c r="AI360" s="53" t="s">
        <v>25</v>
      </c>
      <c r="AJ360" s="53" t="s">
        <v>2150</v>
      </c>
    </row>
    <row r="361" spans="1:36" x14ac:dyDescent="0.25">
      <c r="A361" s="58">
        <v>358</v>
      </c>
      <c r="B361" s="59" t="s">
        <v>2145</v>
      </c>
      <c r="C361" s="59" t="s">
        <v>2146</v>
      </c>
      <c r="D361" s="59" t="s">
        <v>9</v>
      </c>
      <c r="E361" s="59" t="s">
        <v>51</v>
      </c>
      <c r="F361" s="59" t="s">
        <v>52</v>
      </c>
      <c r="G361" s="54">
        <v>1</v>
      </c>
      <c r="H361" s="55">
        <v>1</v>
      </c>
      <c r="I361" s="54"/>
      <c r="J361" s="60"/>
      <c r="K361" s="55"/>
      <c r="L361" s="60"/>
      <c r="M361" s="60"/>
      <c r="N361" s="60"/>
      <c r="O361" s="60">
        <v>1</v>
      </c>
      <c r="P361" s="60"/>
      <c r="Q361" s="60"/>
      <c r="R361" s="60"/>
      <c r="S361" s="60"/>
      <c r="T361" s="60"/>
      <c r="U361" s="60"/>
      <c r="V361" s="60"/>
      <c r="W361" s="60"/>
      <c r="X361" s="60"/>
      <c r="Y361" s="60">
        <v>2</v>
      </c>
      <c r="Z361" s="60"/>
      <c r="AA361" s="60"/>
      <c r="AB361" s="60"/>
      <c r="AC361" s="61"/>
      <c r="AD361" s="61"/>
      <c r="AE361" s="61"/>
      <c r="AF361" s="57">
        <f t="shared" si="5"/>
        <v>30000000</v>
      </c>
      <c r="AG361" s="61">
        <v>0</v>
      </c>
      <c r="AH361" s="61">
        <v>0</v>
      </c>
      <c r="AI361" s="59" t="s">
        <v>25</v>
      </c>
      <c r="AJ361" s="59" t="s">
        <v>2147</v>
      </c>
    </row>
    <row r="362" spans="1:36" x14ac:dyDescent="0.25">
      <c r="A362" s="52">
        <v>359</v>
      </c>
      <c r="B362" s="53" t="s">
        <v>2142</v>
      </c>
      <c r="C362" s="53" t="s">
        <v>2143</v>
      </c>
      <c r="D362" s="53" t="s">
        <v>9</v>
      </c>
      <c r="E362" s="53" t="s">
        <v>51</v>
      </c>
      <c r="F362" s="53" t="s">
        <v>52</v>
      </c>
      <c r="G362" s="54">
        <v>1</v>
      </c>
      <c r="H362" s="55">
        <v>1</v>
      </c>
      <c r="I362" s="54"/>
      <c r="J362" s="54"/>
      <c r="K362" s="55"/>
      <c r="L362" s="54"/>
      <c r="M362" s="54"/>
      <c r="N362" s="54"/>
      <c r="O362" s="60">
        <v>1</v>
      </c>
      <c r="P362" s="54"/>
      <c r="Q362" s="54"/>
      <c r="R362" s="54"/>
      <c r="S362" s="54"/>
      <c r="T362" s="54"/>
      <c r="U362" s="54"/>
      <c r="V362" s="54"/>
      <c r="W362" s="54"/>
      <c r="X362" s="54"/>
      <c r="Y362" s="60">
        <v>2</v>
      </c>
      <c r="Z362" s="54"/>
      <c r="AA362" s="54"/>
      <c r="AB362" s="54"/>
      <c r="AC362" s="56"/>
      <c r="AD362" s="56"/>
      <c r="AE362" s="56"/>
      <c r="AF362" s="57">
        <f t="shared" si="5"/>
        <v>30000000</v>
      </c>
      <c r="AG362" s="56">
        <v>0</v>
      </c>
      <c r="AH362" s="56">
        <v>0</v>
      </c>
      <c r="AI362" s="53" t="s">
        <v>25</v>
      </c>
      <c r="AJ362" s="53" t="s">
        <v>2144</v>
      </c>
    </row>
    <row r="363" spans="1:36" x14ac:dyDescent="0.25">
      <c r="A363" s="58">
        <v>360</v>
      </c>
      <c r="B363" s="59" t="s">
        <v>2139</v>
      </c>
      <c r="C363" s="59" t="s">
        <v>2140</v>
      </c>
      <c r="D363" s="59" t="s">
        <v>9</v>
      </c>
      <c r="E363" s="59" t="s">
        <v>51</v>
      </c>
      <c r="F363" s="59" t="s">
        <v>52</v>
      </c>
      <c r="G363" s="54">
        <v>1</v>
      </c>
      <c r="H363" s="55">
        <v>1</v>
      </c>
      <c r="I363" s="54"/>
      <c r="J363" s="60"/>
      <c r="K363" s="55"/>
      <c r="L363" s="60"/>
      <c r="M363" s="60"/>
      <c r="N363" s="60"/>
      <c r="O363" s="60">
        <v>1</v>
      </c>
      <c r="P363" s="60"/>
      <c r="Q363" s="60"/>
      <c r="R363" s="60"/>
      <c r="S363" s="60"/>
      <c r="T363" s="60"/>
      <c r="U363" s="60"/>
      <c r="V363" s="60"/>
      <c r="W363" s="60"/>
      <c r="X363" s="60"/>
      <c r="Y363" s="60">
        <v>2</v>
      </c>
      <c r="Z363" s="60"/>
      <c r="AA363" s="60"/>
      <c r="AB363" s="60"/>
      <c r="AC363" s="61"/>
      <c r="AD363" s="61"/>
      <c r="AE363" s="61"/>
      <c r="AF363" s="57">
        <f t="shared" si="5"/>
        <v>30000000</v>
      </c>
      <c r="AG363" s="61">
        <v>0</v>
      </c>
      <c r="AH363" s="61">
        <v>0</v>
      </c>
      <c r="AI363" s="59" t="s">
        <v>25</v>
      </c>
      <c r="AJ363" s="59" t="s">
        <v>2141</v>
      </c>
    </row>
    <row r="364" spans="1:36" x14ac:dyDescent="0.25">
      <c r="A364" s="52">
        <v>361</v>
      </c>
      <c r="B364" s="53" t="s">
        <v>2136</v>
      </c>
      <c r="C364" s="53" t="s">
        <v>2137</v>
      </c>
      <c r="D364" s="53" t="s">
        <v>9</v>
      </c>
      <c r="E364" s="53" t="s">
        <v>51</v>
      </c>
      <c r="F364" s="53" t="s">
        <v>52</v>
      </c>
      <c r="G364" s="54">
        <v>1</v>
      </c>
      <c r="H364" s="55">
        <v>1</v>
      </c>
      <c r="I364" s="54"/>
      <c r="J364" s="54"/>
      <c r="K364" s="55"/>
      <c r="L364" s="54"/>
      <c r="M364" s="54"/>
      <c r="N364" s="54"/>
      <c r="O364" s="60">
        <v>1</v>
      </c>
      <c r="P364" s="54"/>
      <c r="Q364" s="54"/>
      <c r="R364" s="54"/>
      <c r="S364" s="54"/>
      <c r="T364" s="54"/>
      <c r="U364" s="54"/>
      <c r="V364" s="54"/>
      <c r="W364" s="54"/>
      <c r="X364" s="54"/>
      <c r="Y364" s="60">
        <v>2</v>
      </c>
      <c r="Z364" s="54"/>
      <c r="AA364" s="54"/>
      <c r="AB364" s="54"/>
      <c r="AC364" s="56"/>
      <c r="AD364" s="56"/>
      <c r="AE364" s="56"/>
      <c r="AF364" s="57">
        <f t="shared" si="5"/>
        <v>30000000</v>
      </c>
      <c r="AG364" s="61">
        <v>0</v>
      </c>
      <c r="AH364" s="61">
        <v>0</v>
      </c>
      <c r="AI364" s="53" t="s">
        <v>25</v>
      </c>
      <c r="AJ364" s="53" t="s">
        <v>2138</v>
      </c>
    </row>
    <row r="365" spans="1:36" x14ac:dyDescent="0.25">
      <c r="A365" s="58">
        <v>362</v>
      </c>
      <c r="B365" s="59" t="s">
        <v>2133</v>
      </c>
      <c r="C365" s="59" t="s">
        <v>2134</v>
      </c>
      <c r="D365" s="59" t="s">
        <v>9</v>
      </c>
      <c r="E365" s="59" t="s">
        <v>51</v>
      </c>
      <c r="F365" s="59" t="s">
        <v>52</v>
      </c>
      <c r="G365" s="54">
        <v>1</v>
      </c>
      <c r="H365" s="55">
        <v>1</v>
      </c>
      <c r="I365" s="54"/>
      <c r="J365" s="60"/>
      <c r="K365" s="55"/>
      <c r="L365" s="60"/>
      <c r="M365" s="60"/>
      <c r="N365" s="60"/>
      <c r="O365" s="60">
        <v>1</v>
      </c>
      <c r="P365" s="60"/>
      <c r="Q365" s="60"/>
      <c r="R365" s="60"/>
      <c r="S365" s="60"/>
      <c r="T365" s="60"/>
      <c r="U365" s="60"/>
      <c r="V365" s="60"/>
      <c r="W365" s="60"/>
      <c r="X365" s="60"/>
      <c r="Y365" s="60">
        <v>2</v>
      </c>
      <c r="Z365" s="60"/>
      <c r="AA365" s="60"/>
      <c r="AB365" s="60"/>
      <c r="AC365" s="61"/>
      <c r="AD365" s="61"/>
      <c r="AE365" s="61"/>
      <c r="AF365" s="57">
        <f t="shared" si="5"/>
        <v>30000000</v>
      </c>
      <c r="AG365" s="56">
        <v>0</v>
      </c>
      <c r="AH365" s="56">
        <v>0</v>
      </c>
      <c r="AI365" s="59" t="s">
        <v>25</v>
      </c>
      <c r="AJ365" s="59" t="s">
        <v>2135</v>
      </c>
    </row>
    <row r="366" spans="1:36" x14ac:dyDescent="0.25">
      <c r="A366" s="52">
        <v>363</v>
      </c>
      <c r="B366" s="53" t="s">
        <v>2131</v>
      </c>
      <c r="C366" s="53" t="s">
        <v>2132</v>
      </c>
      <c r="D366" s="53" t="s">
        <v>9</v>
      </c>
      <c r="E366" s="53" t="s">
        <v>51</v>
      </c>
      <c r="F366" s="53" t="s">
        <v>52</v>
      </c>
      <c r="G366" s="54">
        <v>1</v>
      </c>
      <c r="H366" s="55">
        <v>1</v>
      </c>
      <c r="I366" s="54"/>
      <c r="J366" s="54"/>
      <c r="K366" s="55"/>
      <c r="L366" s="54"/>
      <c r="M366" s="54"/>
      <c r="N366" s="54"/>
      <c r="O366" s="60">
        <v>1</v>
      </c>
      <c r="P366" s="54"/>
      <c r="Q366" s="54"/>
      <c r="R366" s="54"/>
      <c r="S366" s="54"/>
      <c r="T366" s="54"/>
      <c r="U366" s="54"/>
      <c r="V366" s="54"/>
      <c r="W366" s="54"/>
      <c r="X366" s="54"/>
      <c r="Y366" s="60">
        <v>2</v>
      </c>
      <c r="Z366" s="54"/>
      <c r="AA366" s="54"/>
      <c r="AB366" s="54"/>
      <c r="AC366" s="56"/>
      <c r="AD366" s="56"/>
      <c r="AE366" s="56"/>
      <c r="AF366" s="57">
        <f t="shared" si="5"/>
        <v>30000000</v>
      </c>
      <c r="AG366" s="61">
        <v>0</v>
      </c>
      <c r="AH366" s="61">
        <v>0</v>
      </c>
      <c r="AI366" s="53" t="s">
        <v>25</v>
      </c>
      <c r="AJ366" s="53" t="s">
        <v>2099</v>
      </c>
    </row>
    <row r="367" spans="1:36" x14ac:dyDescent="0.25">
      <c r="A367" s="58">
        <v>364</v>
      </c>
      <c r="B367" s="59" t="s">
        <v>2129</v>
      </c>
      <c r="C367" s="59" t="s">
        <v>2130</v>
      </c>
      <c r="D367" s="59" t="s">
        <v>9</v>
      </c>
      <c r="E367" s="59" t="s">
        <v>51</v>
      </c>
      <c r="F367" s="59" t="s">
        <v>52</v>
      </c>
      <c r="G367" s="54">
        <v>1</v>
      </c>
      <c r="H367" s="55">
        <v>1</v>
      </c>
      <c r="I367" s="54"/>
      <c r="J367" s="60"/>
      <c r="K367" s="55"/>
      <c r="L367" s="60"/>
      <c r="M367" s="60"/>
      <c r="N367" s="60"/>
      <c r="O367" s="60">
        <v>1</v>
      </c>
      <c r="P367" s="60"/>
      <c r="Q367" s="60"/>
      <c r="R367" s="60"/>
      <c r="S367" s="60"/>
      <c r="T367" s="60"/>
      <c r="U367" s="60"/>
      <c r="V367" s="60"/>
      <c r="W367" s="60"/>
      <c r="X367" s="60"/>
      <c r="Y367" s="60">
        <v>2</v>
      </c>
      <c r="Z367" s="60"/>
      <c r="AA367" s="60"/>
      <c r="AB367" s="60"/>
      <c r="AC367" s="61"/>
      <c r="AD367" s="61"/>
      <c r="AE367" s="61"/>
      <c r="AF367" s="57">
        <f t="shared" si="5"/>
        <v>30000000</v>
      </c>
      <c r="AG367" s="56">
        <v>0</v>
      </c>
      <c r="AH367" s="56">
        <v>0</v>
      </c>
      <c r="AI367" s="59" t="s">
        <v>25</v>
      </c>
      <c r="AJ367" s="59" t="s">
        <v>2102</v>
      </c>
    </row>
    <row r="368" spans="1:36" x14ac:dyDescent="0.25">
      <c r="A368" s="52">
        <v>365</v>
      </c>
      <c r="B368" s="53" t="s">
        <v>2126</v>
      </c>
      <c r="C368" s="53" t="s">
        <v>2127</v>
      </c>
      <c r="D368" s="53" t="s">
        <v>9</v>
      </c>
      <c r="E368" s="53" t="s">
        <v>51</v>
      </c>
      <c r="F368" s="53" t="s">
        <v>52</v>
      </c>
      <c r="G368" s="54">
        <v>1</v>
      </c>
      <c r="H368" s="55">
        <v>1</v>
      </c>
      <c r="I368" s="54"/>
      <c r="J368" s="54"/>
      <c r="K368" s="55"/>
      <c r="L368" s="54"/>
      <c r="M368" s="54"/>
      <c r="N368" s="54"/>
      <c r="O368" s="60">
        <v>1</v>
      </c>
      <c r="P368" s="54"/>
      <c r="Q368" s="54"/>
      <c r="R368" s="54"/>
      <c r="S368" s="54"/>
      <c r="T368" s="54"/>
      <c r="U368" s="54"/>
      <c r="V368" s="54"/>
      <c r="W368" s="54"/>
      <c r="X368" s="54"/>
      <c r="Y368" s="60">
        <v>2</v>
      </c>
      <c r="Z368" s="54"/>
      <c r="AA368" s="54"/>
      <c r="AB368" s="54"/>
      <c r="AC368" s="56"/>
      <c r="AD368" s="56"/>
      <c r="AE368" s="56"/>
      <c r="AF368" s="57">
        <f t="shared" si="5"/>
        <v>30000000</v>
      </c>
      <c r="AG368" s="61">
        <v>0</v>
      </c>
      <c r="AH368" s="61">
        <v>0</v>
      </c>
      <c r="AI368" s="53" t="s">
        <v>25</v>
      </c>
      <c r="AJ368" s="53" t="s">
        <v>2128</v>
      </c>
    </row>
    <row r="369" spans="1:36" x14ac:dyDescent="0.25">
      <c r="A369" s="58">
        <v>366</v>
      </c>
      <c r="B369" s="59" t="s">
        <v>2124</v>
      </c>
      <c r="C369" s="59" t="s">
        <v>2125</v>
      </c>
      <c r="D369" s="59" t="s">
        <v>9</v>
      </c>
      <c r="E369" s="59" t="s">
        <v>51</v>
      </c>
      <c r="F369" s="59" t="s">
        <v>52</v>
      </c>
      <c r="G369" s="54">
        <v>1</v>
      </c>
      <c r="H369" s="55">
        <v>1</v>
      </c>
      <c r="I369" s="54"/>
      <c r="J369" s="60"/>
      <c r="K369" s="55"/>
      <c r="L369" s="60"/>
      <c r="M369" s="60"/>
      <c r="N369" s="60"/>
      <c r="O369" s="60">
        <v>1</v>
      </c>
      <c r="P369" s="60"/>
      <c r="Q369" s="60"/>
      <c r="R369" s="60"/>
      <c r="S369" s="60"/>
      <c r="T369" s="60"/>
      <c r="U369" s="60"/>
      <c r="V369" s="60"/>
      <c r="W369" s="60"/>
      <c r="X369" s="60"/>
      <c r="Y369" s="60">
        <v>2</v>
      </c>
      <c r="Z369" s="60"/>
      <c r="AA369" s="60"/>
      <c r="AB369" s="60"/>
      <c r="AC369" s="61"/>
      <c r="AD369" s="61"/>
      <c r="AE369" s="61"/>
      <c r="AF369" s="57">
        <f t="shared" si="5"/>
        <v>30000000</v>
      </c>
      <c r="AG369" s="56">
        <v>0</v>
      </c>
      <c r="AH369" s="56">
        <v>0</v>
      </c>
      <c r="AI369" s="59" t="s">
        <v>25</v>
      </c>
      <c r="AJ369" s="59" t="s">
        <v>2102</v>
      </c>
    </row>
    <row r="370" spans="1:36" x14ac:dyDescent="0.25">
      <c r="A370" s="52">
        <v>367</v>
      </c>
      <c r="B370" s="53" t="s">
        <v>2121</v>
      </c>
      <c r="C370" s="53" t="s">
        <v>2122</v>
      </c>
      <c r="D370" s="53" t="s">
        <v>9</v>
      </c>
      <c r="E370" s="53" t="s">
        <v>51</v>
      </c>
      <c r="F370" s="53" t="s">
        <v>52</v>
      </c>
      <c r="G370" s="54">
        <v>1</v>
      </c>
      <c r="H370" s="55">
        <v>1</v>
      </c>
      <c r="I370" s="54"/>
      <c r="J370" s="54"/>
      <c r="K370" s="55"/>
      <c r="L370" s="54"/>
      <c r="M370" s="54"/>
      <c r="N370" s="54"/>
      <c r="O370" s="60">
        <v>1</v>
      </c>
      <c r="P370" s="54"/>
      <c r="Q370" s="54"/>
      <c r="R370" s="54"/>
      <c r="S370" s="54"/>
      <c r="T370" s="54"/>
      <c r="U370" s="54"/>
      <c r="V370" s="54"/>
      <c r="W370" s="54"/>
      <c r="X370" s="54"/>
      <c r="Y370" s="60">
        <v>2</v>
      </c>
      <c r="Z370" s="54"/>
      <c r="AA370" s="54"/>
      <c r="AB370" s="54"/>
      <c r="AC370" s="56"/>
      <c r="AD370" s="56"/>
      <c r="AE370" s="56"/>
      <c r="AF370" s="57">
        <f t="shared" si="5"/>
        <v>30000000</v>
      </c>
      <c r="AG370" s="61">
        <v>0</v>
      </c>
      <c r="AH370" s="61">
        <v>0</v>
      </c>
      <c r="AI370" s="53" t="s">
        <v>25</v>
      </c>
      <c r="AJ370" s="53" t="s">
        <v>2123</v>
      </c>
    </row>
    <row r="371" spans="1:36" x14ac:dyDescent="0.25">
      <c r="A371" s="58">
        <v>368</v>
      </c>
      <c r="B371" s="59" t="s">
        <v>2118</v>
      </c>
      <c r="C371" s="59" t="s">
        <v>2119</v>
      </c>
      <c r="D371" s="59" t="s">
        <v>9</v>
      </c>
      <c r="E371" s="59" t="s">
        <v>51</v>
      </c>
      <c r="F371" s="59" t="s">
        <v>52</v>
      </c>
      <c r="G371" s="54">
        <v>1</v>
      </c>
      <c r="H371" s="55">
        <v>1</v>
      </c>
      <c r="I371" s="54"/>
      <c r="J371" s="60"/>
      <c r="K371" s="55"/>
      <c r="L371" s="60"/>
      <c r="M371" s="60"/>
      <c r="N371" s="60"/>
      <c r="O371" s="60">
        <v>1</v>
      </c>
      <c r="P371" s="60"/>
      <c r="Q371" s="60"/>
      <c r="R371" s="60"/>
      <c r="S371" s="60"/>
      <c r="T371" s="60"/>
      <c r="U371" s="60"/>
      <c r="V371" s="60"/>
      <c r="W371" s="60"/>
      <c r="X371" s="60"/>
      <c r="Y371" s="60">
        <v>2</v>
      </c>
      <c r="Z371" s="60"/>
      <c r="AA371" s="60"/>
      <c r="AB371" s="60"/>
      <c r="AC371" s="61"/>
      <c r="AD371" s="61"/>
      <c r="AE371" s="61"/>
      <c r="AF371" s="57">
        <f t="shared" si="5"/>
        <v>30000000</v>
      </c>
      <c r="AG371" s="56">
        <v>0</v>
      </c>
      <c r="AH371" s="56">
        <v>0</v>
      </c>
      <c r="AI371" s="59" t="s">
        <v>25</v>
      </c>
      <c r="AJ371" s="59" t="s">
        <v>2120</v>
      </c>
    </row>
    <row r="372" spans="1:36" x14ac:dyDescent="0.25">
      <c r="A372" s="52">
        <v>369</v>
      </c>
      <c r="B372" s="53" t="s">
        <v>2115</v>
      </c>
      <c r="C372" s="53" t="s">
        <v>2116</v>
      </c>
      <c r="D372" s="53" t="s">
        <v>9</v>
      </c>
      <c r="E372" s="53" t="s">
        <v>51</v>
      </c>
      <c r="F372" s="53" t="s">
        <v>52</v>
      </c>
      <c r="G372" s="54">
        <v>1</v>
      </c>
      <c r="H372" s="55">
        <v>1</v>
      </c>
      <c r="I372" s="54"/>
      <c r="J372" s="54"/>
      <c r="K372" s="55"/>
      <c r="L372" s="54"/>
      <c r="M372" s="54"/>
      <c r="N372" s="54"/>
      <c r="O372" s="60">
        <v>1</v>
      </c>
      <c r="P372" s="54"/>
      <c r="Q372" s="54"/>
      <c r="R372" s="54"/>
      <c r="S372" s="54"/>
      <c r="T372" s="54"/>
      <c r="U372" s="54"/>
      <c r="V372" s="54"/>
      <c r="W372" s="54"/>
      <c r="X372" s="54"/>
      <c r="Y372" s="60">
        <v>2</v>
      </c>
      <c r="Z372" s="54"/>
      <c r="AA372" s="54"/>
      <c r="AB372" s="54"/>
      <c r="AC372" s="56"/>
      <c r="AD372" s="56"/>
      <c r="AE372" s="56"/>
      <c r="AF372" s="57">
        <f t="shared" si="5"/>
        <v>30000000</v>
      </c>
      <c r="AG372" s="61">
        <v>0</v>
      </c>
      <c r="AH372" s="61">
        <v>0</v>
      </c>
      <c r="AI372" s="53" t="s">
        <v>25</v>
      </c>
      <c r="AJ372" s="53" t="s">
        <v>2117</v>
      </c>
    </row>
    <row r="373" spans="1:36" x14ac:dyDescent="0.25">
      <c r="A373" s="58">
        <v>370</v>
      </c>
      <c r="B373" s="59" t="s">
        <v>2112</v>
      </c>
      <c r="C373" s="59" t="s">
        <v>2113</v>
      </c>
      <c r="D373" s="59" t="s">
        <v>9</v>
      </c>
      <c r="E373" s="59" t="s">
        <v>51</v>
      </c>
      <c r="F373" s="59" t="s">
        <v>52</v>
      </c>
      <c r="G373" s="54">
        <v>1</v>
      </c>
      <c r="H373" s="55">
        <v>1</v>
      </c>
      <c r="I373" s="54"/>
      <c r="J373" s="60"/>
      <c r="K373" s="55"/>
      <c r="L373" s="60"/>
      <c r="M373" s="60"/>
      <c r="N373" s="60"/>
      <c r="O373" s="60">
        <v>1</v>
      </c>
      <c r="P373" s="60"/>
      <c r="Q373" s="60"/>
      <c r="R373" s="60"/>
      <c r="S373" s="60"/>
      <c r="T373" s="60"/>
      <c r="U373" s="60"/>
      <c r="V373" s="60"/>
      <c r="W373" s="60"/>
      <c r="X373" s="60"/>
      <c r="Y373" s="60">
        <v>2</v>
      </c>
      <c r="Z373" s="60"/>
      <c r="AA373" s="60"/>
      <c r="AB373" s="60"/>
      <c r="AC373" s="61"/>
      <c r="AD373" s="61"/>
      <c r="AE373" s="61"/>
      <c r="AF373" s="57">
        <f t="shared" si="5"/>
        <v>30000000</v>
      </c>
      <c r="AG373" s="61">
        <v>0</v>
      </c>
      <c r="AH373" s="61">
        <v>0</v>
      </c>
      <c r="AI373" s="59" t="s">
        <v>25</v>
      </c>
      <c r="AJ373" s="59" t="s">
        <v>2114</v>
      </c>
    </row>
    <row r="374" spans="1:36" x14ac:dyDescent="0.25">
      <c r="A374" s="52">
        <v>371</v>
      </c>
      <c r="B374" s="53" t="s">
        <v>2109</v>
      </c>
      <c r="C374" s="53" t="s">
        <v>2110</v>
      </c>
      <c r="D374" s="53" t="s">
        <v>9</v>
      </c>
      <c r="E374" s="53" t="s">
        <v>51</v>
      </c>
      <c r="F374" s="53" t="s">
        <v>52</v>
      </c>
      <c r="G374" s="54">
        <v>1</v>
      </c>
      <c r="H374" s="55">
        <v>1</v>
      </c>
      <c r="I374" s="54"/>
      <c r="J374" s="54"/>
      <c r="K374" s="55"/>
      <c r="L374" s="54"/>
      <c r="M374" s="54"/>
      <c r="N374" s="54"/>
      <c r="O374" s="60">
        <v>1</v>
      </c>
      <c r="P374" s="54"/>
      <c r="Q374" s="54"/>
      <c r="R374" s="54"/>
      <c r="S374" s="54"/>
      <c r="T374" s="54"/>
      <c r="U374" s="54"/>
      <c r="V374" s="54"/>
      <c r="W374" s="54"/>
      <c r="X374" s="54"/>
      <c r="Y374" s="60">
        <v>2</v>
      </c>
      <c r="Z374" s="54"/>
      <c r="AA374" s="54"/>
      <c r="AB374" s="54"/>
      <c r="AC374" s="56"/>
      <c r="AD374" s="56"/>
      <c r="AE374" s="56"/>
      <c r="AF374" s="57">
        <f t="shared" si="5"/>
        <v>30000000</v>
      </c>
      <c r="AG374" s="56">
        <v>0</v>
      </c>
      <c r="AH374" s="56">
        <v>0</v>
      </c>
      <c r="AI374" s="53" t="s">
        <v>25</v>
      </c>
      <c r="AJ374" s="53" t="s">
        <v>2111</v>
      </c>
    </row>
    <row r="375" spans="1:36" x14ac:dyDescent="0.25">
      <c r="A375" s="58">
        <v>372</v>
      </c>
      <c r="B375" s="59" t="s">
        <v>2106</v>
      </c>
      <c r="C375" s="59" t="s">
        <v>2107</v>
      </c>
      <c r="D375" s="59" t="s">
        <v>9</v>
      </c>
      <c r="E375" s="59" t="s">
        <v>51</v>
      </c>
      <c r="F375" s="59" t="s">
        <v>52</v>
      </c>
      <c r="G375" s="54">
        <v>1</v>
      </c>
      <c r="H375" s="55">
        <v>1</v>
      </c>
      <c r="I375" s="54"/>
      <c r="J375" s="60"/>
      <c r="K375" s="55"/>
      <c r="L375" s="60"/>
      <c r="M375" s="60"/>
      <c r="N375" s="60"/>
      <c r="O375" s="60">
        <v>1</v>
      </c>
      <c r="P375" s="60"/>
      <c r="Q375" s="60"/>
      <c r="R375" s="60"/>
      <c r="S375" s="60"/>
      <c r="T375" s="60"/>
      <c r="U375" s="60"/>
      <c r="V375" s="60"/>
      <c r="W375" s="60"/>
      <c r="X375" s="60"/>
      <c r="Y375" s="60">
        <v>2</v>
      </c>
      <c r="Z375" s="60"/>
      <c r="AA375" s="60"/>
      <c r="AB375" s="60"/>
      <c r="AC375" s="61"/>
      <c r="AD375" s="61"/>
      <c r="AE375" s="61"/>
      <c r="AF375" s="57">
        <f t="shared" si="5"/>
        <v>30000000</v>
      </c>
      <c r="AG375" s="61">
        <v>0</v>
      </c>
      <c r="AH375" s="61">
        <v>0</v>
      </c>
      <c r="AI375" s="59" t="s">
        <v>25</v>
      </c>
      <c r="AJ375" s="59" t="s">
        <v>2108</v>
      </c>
    </row>
    <row r="376" spans="1:36" x14ac:dyDescent="0.25">
      <c r="A376" s="52">
        <v>373</v>
      </c>
      <c r="B376" s="53" t="s">
        <v>2103</v>
      </c>
      <c r="C376" s="53" t="s">
        <v>2104</v>
      </c>
      <c r="D376" s="53" t="s">
        <v>9</v>
      </c>
      <c r="E376" s="53" t="s">
        <v>51</v>
      </c>
      <c r="F376" s="53" t="s">
        <v>52</v>
      </c>
      <c r="G376" s="54">
        <v>1</v>
      </c>
      <c r="H376" s="55">
        <v>1</v>
      </c>
      <c r="I376" s="54"/>
      <c r="J376" s="54"/>
      <c r="K376" s="55"/>
      <c r="L376" s="54"/>
      <c r="M376" s="54"/>
      <c r="N376" s="54"/>
      <c r="O376" s="60">
        <v>1</v>
      </c>
      <c r="P376" s="54"/>
      <c r="Q376" s="54"/>
      <c r="R376" s="54"/>
      <c r="S376" s="54"/>
      <c r="T376" s="54"/>
      <c r="U376" s="54"/>
      <c r="V376" s="54"/>
      <c r="W376" s="54"/>
      <c r="X376" s="54"/>
      <c r="Y376" s="60">
        <v>2</v>
      </c>
      <c r="Z376" s="54"/>
      <c r="AA376" s="54"/>
      <c r="AB376" s="54"/>
      <c r="AC376" s="56"/>
      <c r="AD376" s="56"/>
      <c r="AE376" s="56"/>
      <c r="AF376" s="57">
        <f t="shared" si="5"/>
        <v>30000000</v>
      </c>
      <c r="AG376" s="56">
        <v>0</v>
      </c>
      <c r="AH376" s="56">
        <v>0</v>
      </c>
      <c r="AI376" s="53" t="s">
        <v>25</v>
      </c>
      <c r="AJ376" s="53" t="s">
        <v>2105</v>
      </c>
    </row>
    <row r="377" spans="1:36" x14ac:dyDescent="0.25">
      <c r="A377" s="58">
        <v>374</v>
      </c>
      <c r="B377" s="59" t="s">
        <v>2100</v>
      </c>
      <c r="C377" s="59" t="s">
        <v>2101</v>
      </c>
      <c r="D377" s="59" t="s">
        <v>9</v>
      </c>
      <c r="E377" s="59" t="s">
        <v>51</v>
      </c>
      <c r="F377" s="59" t="s">
        <v>52</v>
      </c>
      <c r="G377" s="54">
        <v>1</v>
      </c>
      <c r="H377" s="55">
        <v>1</v>
      </c>
      <c r="I377" s="54"/>
      <c r="J377" s="60"/>
      <c r="K377" s="55"/>
      <c r="L377" s="60"/>
      <c r="M377" s="60"/>
      <c r="N377" s="60"/>
      <c r="O377" s="60">
        <v>1</v>
      </c>
      <c r="P377" s="60"/>
      <c r="Q377" s="60"/>
      <c r="R377" s="60"/>
      <c r="S377" s="60"/>
      <c r="T377" s="60"/>
      <c r="U377" s="60"/>
      <c r="V377" s="60"/>
      <c r="W377" s="60"/>
      <c r="X377" s="60"/>
      <c r="Y377" s="60">
        <v>2</v>
      </c>
      <c r="Z377" s="60"/>
      <c r="AA377" s="60"/>
      <c r="AB377" s="60"/>
      <c r="AC377" s="61"/>
      <c r="AD377" s="61"/>
      <c r="AE377" s="61"/>
      <c r="AF377" s="57">
        <f t="shared" si="5"/>
        <v>30000000</v>
      </c>
      <c r="AG377" s="61">
        <v>0</v>
      </c>
      <c r="AH377" s="61">
        <v>0</v>
      </c>
      <c r="AI377" s="59" t="s">
        <v>25</v>
      </c>
      <c r="AJ377" s="59" t="s">
        <v>2102</v>
      </c>
    </row>
    <row r="378" spans="1:36" x14ac:dyDescent="0.25">
      <c r="A378" s="52">
        <v>375</v>
      </c>
      <c r="B378" s="53" t="s">
        <v>2097</v>
      </c>
      <c r="C378" s="53" t="s">
        <v>2098</v>
      </c>
      <c r="D378" s="53" t="s">
        <v>9</v>
      </c>
      <c r="E378" s="53" t="s">
        <v>51</v>
      </c>
      <c r="F378" s="53" t="s">
        <v>52</v>
      </c>
      <c r="G378" s="54">
        <v>1</v>
      </c>
      <c r="H378" s="55">
        <v>1</v>
      </c>
      <c r="I378" s="54"/>
      <c r="J378" s="54"/>
      <c r="K378" s="55"/>
      <c r="L378" s="54"/>
      <c r="M378" s="54"/>
      <c r="N378" s="54"/>
      <c r="O378" s="60">
        <v>1</v>
      </c>
      <c r="P378" s="54"/>
      <c r="Q378" s="54"/>
      <c r="R378" s="54"/>
      <c r="S378" s="54"/>
      <c r="T378" s="54"/>
      <c r="U378" s="54"/>
      <c r="V378" s="54"/>
      <c r="W378" s="54"/>
      <c r="X378" s="54"/>
      <c r="Y378" s="60">
        <v>2</v>
      </c>
      <c r="Z378" s="54"/>
      <c r="AA378" s="54"/>
      <c r="AB378" s="54"/>
      <c r="AC378" s="56"/>
      <c r="AD378" s="56"/>
      <c r="AE378" s="56"/>
      <c r="AF378" s="57">
        <f t="shared" si="5"/>
        <v>30000000</v>
      </c>
      <c r="AG378" s="56">
        <v>0</v>
      </c>
      <c r="AH378" s="56">
        <v>0</v>
      </c>
      <c r="AI378" s="53" t="s">
        <v>25</v>
      </c>
      <c r="AJ378" s="53" t="s">
        <v>2099</v>
      </c>
    </row>
    <row r="379" spans="1:36" x14ac:dyDescent="0.25">
      <c r="A379" s="58">
        <v>376</v>
      </c>
      <c r="B379" s="59" t="s">
        <v>2094</v>
      </c>
      <c r="C379" s="59" t="s">
        <v>2095</v>
      </c>
      <c r="D379" s="59" t="s">
        <v>9</v>
      </c>
      <c r="E379" s="59" t="s">
        <v>51</v>
      </c>
      <c r="F379" s="59" t="s">
        <v>52</v>
      </c>
      <c r="G379" s="54">
        <v>1</v>
      </c>
      <c r="H379" s="55">
        <v>1</v>
      </c>
      <c r="I379" s="54"/>
      <c r="J379" s="60"/>
      <c r="K379" s="55"/>
      <c r="L379" s="60"/>
      <c r="M379" s="60"/>
      <c r="N379" s="60"/>
      <c r="O379" s="60">
        <v>1</v>
      </c>
      <c r="P379" s="60"/>
      <c r="Q379" s="60"/>
      <c r="R379" s="60"/>
      <c r="S379" s="60"/>
      <c r="T379" s="60"/>
      <c r="U379" s="60"/>
      <c r="V379" s="60"/>
      <c r="W379" s="60"/>
      <c r="X379" s="60"/>
      <c r="Y379" s="60">
        <v>2</v>
      </c>
      <c r="Z379" s="60"/>
      <c r="AA379" s="60"/>
      <c r="AB379" s="60"/>
      <c r="AC379" s="61"/>
      <c r="AD379" s="61"/>
      <c r="AE379" s="61"/>
      <c r="AF379" s="57">
        <f t="shared" si="5"/>
        <v>30000000</v>
      </c>
      <c r="AG379" s="61">
        <v>0</v>
      </c>
      <c r="AH379" s="61">
        <v>0</v>
      </c>
      <c r="AI379" s="59" t="s">
        <v>25</v>
      </c>
      <c r="AJ379" s="59" t="s">
        <v>2096</v>
      </c>
    </row>
    <row r="380" spans="1:36" x14ac:dyDescent="0.25">
      <c r="A380" s="52">
        <v>377</v>
      </c>
      <c r="B380" s="53" t="s">
        <v>2083</v>
      </c>
      <c r="C380" s="53" t="s">
        <v>2084</v>
      </c>
      <c r="D380" s="53" t="s">
        <v>9</v>
      </c>
      <c r="E380" s="53" t="s">
        <v>10</v>
      </c>
      <c r="F380" s="53" t="s">
        <v>52</v>
      </c>
      <c r="G380" s="54">
        <v>1</v>
      </c>
      <c r="H380" s="55">
        <v>1</v>
      </c>
      <c r="I380" s="54"/>
      <c r="J380" s="54"/>
      <c r="K380" s="55"/>
      <c r="L380" s="54"/>
      <c r="M380" s="54"/>
      <c r="N380" s="54"/>
      <c r="O380" s="60">
        <v>1</v>
      </c>
      <c r="P380" s="54"/>
      <c r="Q380" s="54"/>
      <c r="R380" s="54"/>
      <c r="S380" s="54"/>
      <c r="T380" s="54"/>
      <c r="U380" s="60">
        <v>1</v>
      </c>
      <c r="V380" s="60"/>
      <c r="W380" s="54"/>
      <c r="X380" s="54"/>
      <c r="Y380" s="54"/>
      <c r="Z380" s="54"/>
      <c r="AA380" s="54"/>
      <c r="AB380" s="54"/>
      <c r="AC380" s="56"/>
      <c r="AD380" s="56"/>
      <c r="AE380" s="56"/>
      <c r="AF380" s="57">
        <f t="shared" si="5"/>
        <v>30000000</v>
      </c>
      <c r="AG380" s="56">
        <v>0</v>
      </c>
      <c r="AH380" s="56">
        <v>0</v>
      </c>
      <c r="AI380" s="53" t="s">
        <v>25</v>
      </c>
      <c r="AJ380" s="53" t="s">
        <v>471</v>
      </c>
    </row>
    <row r="381" spans="1:36" x14ac:dyDescent="0.25">
      <c r="A381" s="58">
        <v>378</v>
      </c>
      <c r="B381" s="59" t="s">
        <v>2081</v>
      </c>
      <c r="C381" s="59" t="s">
        <v>2082</v>
      </c>
      <c r="D381" s="59" t="s">
        <v>9</v>
      </c>
      <c r="E381" s="59" t="s">
        <v>51</v>
      </c>
      <c r="F381" s="59" t="s">
        <v>52</v>
      </c>
      <c r="G381" s="54">
        <v>1</v>
      </c>
      <c r="H381" s="55">
        <v>1</v>
      </c>
      <c r="I381" s="54"/>
      <c r="J381" s="60"/>
      <c r="K381" s="55"/>
      <c r="L381" s="60"/>
      <c r="M381" s="60"/>
      <c r="N381" s="60"/>
      <c r="O381" s="60">
        <v>1</v>
      </c>
      <c r="P381" s="60"/>
      <c r="Q381" s="60"/>
      <c r="R381" s="60"/>
      <c r="S381" s="60"/>
      <c r="T381" s="60"/>
      <c r="U381" s="60"/>
      <c r="V381" s="60"/>
      <c r="W381" s="60"/>
      <c r="X381" s="60"/>
      <c r="Y381" s="60">
        <v>2</v>
      </c>
      <c r="Z381" s="60"/>
      <c r="AA381" s="60"/>
      <c r="AB381" s="60"/>
      <c r="AC381" s="61"/>
      <c r="AD381" s="61"/>
      <c r="AE381" s="61"/>
      <c r="AF381" s="57">
        <f t="shared" si="5"/>
        <v>30000000</v>
      </c>
      <c r="AG381" s="61">
        <v>0</v>
      </c>
      <c r="AH381" s="61">
        <v>0</v>
      </c>
      <c r="AI381" s="59" t="s">
        <v>25</v>
      </c>
      <c r="AJ381" s="59" t="s">
        <v>2077</v>
      </c>
    </row>
    <row r="382" spans="1:36" x14ac:dyDescent="0.25">
      <c r="A382" s="52">
        <v>379</v>
      </c>
      <c r="B382" s="53" t="s">
        <v>2078</v>
      </c>
      <c r="C382" s="53" t="s">
        <v>2079</v>
      </c>
      <c r="D382" s="53" t="s">
        <v>9</v>
      </c>
      <c r="E382" s="53" t="s">
        <v>51</v>
      </c>
      <c r="F382" s="53" t="s">
        <v>52</v>
      </c>
      <c r="G382" s="54">
        <v>1</v>
      </c>
      <c r="H382" s="55">
        <v>1</v>
      </c>
      <c r="I382" s="54"/>
      <c r="J382" s="54"/>
      <c r="K382" s="55"/>
      <c r="L382" s="54"/>
      <c r="M382" s="54"/>
      <c r="N382" s="54"/>
      <c r="O382" s="60">
        <v>1</v>
      </c>
      <c r="P382" s="54"/>
      <c r="Q382" s="54"/>
      <c r="R382" s="54"/>
      <c r="S382" s="54"/>
      <c r="T382" s="54"/>
      <c r="U382" s="54"/>
      <c r="V382" s="54"/>
      <c r="W382" s="54"/>
      <c r="X382" s="54"/>
      <c r="Y382" s="60">
        <v>2</v>
      </c>
      <c r="Z382" s="54"/>
      <c r="AA382" s="54"/>
      <c r="AB382" s="54"/>
      <c r="AC382" s="56"/>
      <c r="AD382" s="56"/>
      <c r="AE382" s="56"/>
      <c r="AF382" s="57">
        <f t="shared" si="5"/>
        <v>30000000</v>
      </c>
      <c r="AG382" s="61">
        <v>0</v>
      </c>
      <c r="AH382" s="61">
        <v>0</v>
      </c>
      <c r="AI382" s="53" t="s">
        <v>25</v>
      </c>
      <c r="AJ382" s="53" t="s">
        <v>2080</v>
      </c>
    </row>
    <row r="383" spans="1:36" x14ac:dyDescent="0.25">
      <c r="A383" s="58">
        <v>380</v>
      </c>
      <c r="B383" s="59" t="s">
        <v>2075</v>
      </c>
      <c r="C383" s="59" t="s">
        <v>2076</v>
      </c>
      <c r="D383" s="59" t="s">
        <v>9</v>
      </c>
      <c r="E383" s="59" t="s">
        <v>51</v>
      </c>
      <c r="F383" s="59" t="s">
        <v>52</v>
      </c>
      <c r="G383" s="54">
        <v>1</v>
      </c>
      <c r="H383" s="55">
        <v>1</v>
      </c>
      <c r="I383" s="54"/>
      <c r="J383" s="60"/>
      <c r="K383" s="55"/>
      <c r="L383" s="60"/>
      <c r="M383" s="60"/>
      <c r="N383" s="60"/>
      <c r="O383" s="60">
        <v>1</v>
      </c>
      <c r="P383" s="60"/>
      <c r="Q383" s="60"/>
      <c r="R383" s="60"/>
      <c r="S383" s="60"/>
      <c r="T383" s="60"/>
      <c r="U383" s="60"/>
      <c r="V383" s="60"/>
      <c r="W383" s="60"/>
      <c r="X383" s="60"/>
      <c r="Y383" s="60">
        <v>2</v>
      </c>
      <c r="Z383" s="60"/>
      <c r="AA383" s="60"/>
      <c r="AB383" s="60"/>
      <c r="AC383" s="61"/>
      <c r="AD383" s="61"/>
      <c r="AE383" s="61"/>
      <c r="AF383" s="57">
        <f t="shared" si="5"/>
        <v>30000000</v>
      </c>
      <c r="AG383" s="56">
        <v>0</v>
      </c>
      <c r="AH383" s="56">
        <v>0</v>
      </c>
      <c r="AI383" s="59" t="s">
        <v>25</v>
      </c>
      <c r="AJ383" s="59" t="s">
        <v>2077</v>
      </c>
    </row>
    <row r="384" spans="1:36" x14ac:dyDescent="0.25">
      <c r="A384" s="52">
        <v>381</v>
      </c>
      <c r="B384" s="53" t="s">
        <v>2064</v>
      </c>
      <c r="C384" s="53" t="s">
        <v>2065</v>
      </c>
      <c r="D384" s="53" t="s">
        <v>9</v>
      </c>
      <c r="E384" s="53" t="s">
        <v>51</v>
      </c>
      <c r="F384" s="53" t="s">
        <v>52</v>
      </c>
      <c r="G384" s="54">
        <v>1</v>
      </c>
      <c r="H384" s="55">
        <v>1</v>
      </c>
      <c r="I384" s="54"/>
      <c r="J384" s="54"/>
      <c r="K384" s="55"/>
      <c r="L384" s="54"/>
      <c r="M384" s="54"/>
      <c r="N384" s="54"/>
      <c r="O384" s="60">
        <v>1</v>
      </c>
      <c r="P384" s="54"/>
      <c r="Q384" s="54"/>
      <c r="R384" s="54"/>
      <c r="S384" s="54"/>
      <c r="T384" s="54"/>
      <c r="U384" s="54"/>
      <c r="V384" s="54"/>
      <c r="W384" s="54"/>
      <c r="X384" s="54"/>
      <c r="Y384" s="60">
        <v>2</v>
      </c>
      <c r="Z384" s="54"/>
      <c r="AA384" s="54"/>
      <c r="AB384" s="54"/>
      <c r="AC384" s="56"/>
      <c r="AD384" s="56"/>
      <c r="AE384" s="56"/>
      <c r="AF384" s="57">
        <f t="shared" si="5"/>
        <v>30000000</v>
      </c>
      <c r="AG384" s="61">
        <v>0</v>
      </c>
      <c r="AH384" s="61">
        <v>0</v>
      </c>
      <c r="AI384" s="53" t="s">
        <v>25</v>
      </c>
      <c r="AJ384" s="53" t="s">
        <v>2011</v>
      </c>
    </row>
    <row r="385" spans="1:36" x14ac:dyDescent="0.25">
      <c r="A385" s="58">
        <v>382</v>
      </c>
      <c r="B385" s="59" t="s">
        <v>2050</v>
      </c>
      <c r="C385" s="59" t="s">
        <v>2051</v>
      </c>
      <c r="D385" s="59" t="s">
        <v>9</v>
      </c>
      <c r="E385" s="59" t="s">
        <v>10</v>
      </c>
      <c r="F385" s="59" t="s">
        <v>52</v>
      </c>
      <c r="G385" s="54">
        <v>1</v>
      </c>
      <c r="H385" s="55">
        <v>1</v>
      </c>
      <c r="I385" s="54"/>
      <c r="J385" s="60"/>
      <c r="K385" s="55"/>
      <c r="L385" s="60"/>
      <c r="M385" s="60"/>
      <c r="N385" s="60"/>
      <c r="O385" s="60"/>
      <c r="P385" s="54">
        <v>1</v>
      </c>
      <c r="Q385" s="54"/>
      <c r="R385" s="54"/>
      <c r="S385" s="54"/>
      <c r="T385" s="54"/>
      <c r="U385" s="60"/>
      <c r="V385" s="60"/>
      <c r="W385" s="60">
        <v>1</v>
      </c>
      <c r="X385" s="60"/>
      <c r="Y385" s="60"/>
      <c r="Z385" s="60"/>
      <c r="AA385" s="60"/>
      <c r="AB385" s="60"/>
      <c r="AC385" s="61"/>
      <c r="AD385" s="61"/>
      <c r="AE385" s="61"/>
      <c r="AF385" s="57">
        <f t="shared" si="5"/>
        <v>30000000</v>
      </c>
      <c r="AG385" s="56">
        <v>0</v>
      </c>
      <c r="AH385" s="56">
        <v>0</v>
      </c>
      <c r="AI385" s="59" t="s">
        <v>25</v>
      </c>
      <c r="AJ385" s="59" t="s">
        <v>2052</v>
      </c>
    </row>
    <row r="386" spans="1:36" x14ac:dyDescent="0.25">
      <c r="A386" s="52">
        <v>383</v>
      </c>
      <c r="B386" s="53" t="s">
        <v>2014</v>
      </c>
      <c r="C386" s="53" t="s">
        <v>2015</v>
      </c>
      <c r="D386" s="53" t="s">
        <v>9</v>
      </c>
      <c r="E386" s="53" t="s">
        <v>51</v>
      </c>
      <c r="F386" s="53" t="s">
        <v>52</v>
      </c>
      <c r="G386" s="54">
        <v>1</v>
      </c>
      <c r="H386" s="55">
        <v>1</v>
      </c>
      <c r="I386" s="54"/>
      <c r="J386" s="54"/>
      <c r="K386" s="55"/>
      <c r="L386" s="54"/>
      <c r="M386" s="54"/>
      <c r="N386" s="54"/>
      <c r="O386" s="60">
        <v>1</v>
      </c>
      <c r="P386" s="54"/>
      <c r="Q386" s="54"/>
      <c r="R386" s="54"/>
      <c r="S386" s="54"/>
      <c r="T386" s="54"/>
      <c r="U386" s="54"/>
      <c r="V386" s="54"/>
      <c r="W386" s="54"/>
      <c r="X386" s="54"/>
      <c r="Y386" s="60">
        <v>2</v>
      </c>
      <c r="Z386" s="54"/>
      <c r="AA386" s="54"/>
      <c r="AB386" s="54"/>
      <c r="AC386" s="56"/>
      <c r="AD386" s="56"/>
      <c r="AE386" s="56"/>
      <c r="AF386" s="57">
        <f t="shared" si="5"/>
        <v>30000000</v>
      </c>
      <c r="AG386" s="61">
        <v>0</v>
      </c>
      <c r="AH386" s="61">
        <v>0</v>
      </c>
      <c r="AI386" s="53" t="s">
        <v>25</v>
      </c>
      <c r="AJ386" s="53" t="s">
        <v>2016</v>
      </c>
    </row>
    <row r="387" spans="1:36" x14ac:dyDescent="0.25">
      <c r="A387" s="58">
        <v>384</v>
      </c>
      <c r="B387" s="59" t="s">
        <v>2012</v>
      </c>
      <c r="C387" s="59" t="s">
        <v>2013</v>
      </c>
      <c r="D387" s="59" t="s">
        <v>9</v>
      </c>
      <c r="E387" s="59" t="s">
        <v>51</v>
      </c>
      <c r="F387" s="59" t="s">
        <v>52</v>
      </c>
      <c r="G387" s="54">
        <v>1</v>
      </c>
      <c r="H387" s="55">
        <v>1</v>
      </c>
      <c r="I387" s="54"/>
      <c r="J387" s="60"/>
      <c r="K387" s="55"/>
      <c r="L387" s="60"/>
      <c r="M387" s="60"/>
      <c r="N387" s="60"/>
      <c r="O387" s="60">
        <v>1</v>
      </c>
      <c r="P387" s="60"/>
      <c r="Q387" s="60"/>
      <c r="R387" s="60"/>
      <c r="S387" s="60"/>
      <c r="T387" s="60"/>
      <c r="U387" s="60"/>
      <c r="V387" s="60"/>
      <c r="W387" s="60"/>
      <c r="X387" s="60"/>
      <c r="Y387" s="60">
        <v>2</v>
      </c>
      <c r="Z387" s="60"/>
      <c r="AA387" s="60"/>
      <c r="AB387" s="60"/>
      <c r="AC387" s="61"/>
      <c r="AD387" s="61"/>
      <c r="AE387" s="61"/>
      <c r="AF387" s="57">
        <f t="shared" si="5"/>
        <v>30000000</v>
      </c>
      <c r="AG387" s="56">
        <v>0</v>
      </c>
      <c r="AH387" s="56">
        <v>0</v>
      </c>
      <c r="AI387" s="59" t="s">
        <v>25</v>
      </c>
      <c r="AJ387" s="59" t="s">
        <v>1993</v>
      </c>
    </row>
    <row r="388" spans="1:36" x14ac:dyDescent="0.25">
      <c r="A388" s="52">
        <v>385</v>
      </c>
      <c r="B388" s="53" t="s">
        <v>2009</v>
      </c>
      <c r="C388" s="53" t="s">
        <v>2010</v>
      </c>
      <c r="D388" s="53" t="s">
        <v>9</v>
      </c>
      <c r="E388" s="53" t="s">
        <v>51</v>
      </c>
      <c r="F388" s="53" t="s">
        <v>52</v>
      </c>
      <c r="G388" s="54">
        <v>1</v>
      </c>
      <c r="H388" s="55">
        <v>1</v>
      </c>
      <c r="I388" s="54"/>
      <c r="J388" s="54"/>
      <c r="K388" s="55"/>
      <c r="L388" s="54"/>
      <c r="M388" s="54"/>
      <c r="N388" s="54"/>
      <c r="O388" s="60">
        <v>1</v>
      </c>
      <c r="P388" s="54"/>
      <c r="Q388" s="54"/>
      <c r="R388" s="54"/>
      <c r="S388" s="54"/>
      <c r="T388" s="54"/>
      <c r="U388" s="54"/>
      <c r="V388" s="54"/>
      <c r="W388" s="54"/>
      <c r="X388" s="54"/>
      <c r="Y388" s="60">
        <v>2</v>
      </c>
      <c r="Z388" s="54"/>
      <c r="AA388" s="54"/>
      <c r="AB388" s="54"/>
      <c r="AC388" s="56"/>
      <c r="AD388" s="56"/>
      <c r="AE388" s="56"/>
      <c r="AF388" s="57">
        <f t="shared" ref="AF388:AF430" si="6">(G388*$G$432)+(H388*$H$432)+(J388*$J$432)+(K388*$K$432)+(L388*$L$432)+(O388*$O$432)+(P388*$P$432)+(U388*$U$432)+(W388*$W$432)+(AB388*$AB$432)+(AC388*$AC$432)+(AD388*$AD$432)+(AE388*$AE$432)</f>
        <v>30000000</v>
      </c>
      <c r="AG388" s="61">
        <v>0</v>
      </c>
      <c r="AH388" s="61">
        <v>0</v>
      </c>
      <c r="AI388" s="53" t="s">
        <v>25</v>
      </c>
      <c r="AJ388" s="53" t="s">
        <v>2011</v>
      </c>
    </row>
    <row r="389" spans="1:36" x14ac:dyDescent="0.25">
      <c r="A389" s="58">
        <v>386</v>
      </c>
      <c r="B389" s="59" t="s">
        <v>2006</v>
      </c>
      <c r="C389" s="59" t="s">
        <v>2007</v>
      </c>
      <c r="D389" s="59" t="s">
        <v>9</v>
      </c>
      <c r="E389" s="59" t="s">
        <v>51</v>
      </c>
      <c r="F389" s="59" t="s">
        <v>52</v>
      </c>
      <c r="G389" s="54">
        <v>1</v>
      </c>
      <c r="H389" s="55">
        <v>1</v>
      </c>
      <c r="I389" s="54"/>
      <c r="J389" s="60"/>
      <c r="K389" s="55"/>
      <c r="L389" s="60"/>
      <c r="M389" s="60"/>
      <c r="N389" s="60"/>
      <c r="O389" s="60">
        <v>1</v>
      </c>
      <c r="P389" s="60"/>
      <c r="Q389" s="60"/>
      <c r="R389" s="60"/>
      <c r="S389" s="60"/>
      <c r="T389" s="60"/>
      <c r="U389" s="60"/>
      <c r="V389" s="60"/>
      <c r="W389" s="60"/>
      <c r="X389" s="60"/>
      <c r="Y389" s="60">
        <v>2</v>
      </c>
      <c r="Z389" s="60"/>
      <c r="AA389" s="60"/>
      <c r="AB389" s="60"/>
      <c r="AC389" s="61"/>
      <c r="AD389" s="61"/>
      <c r="AE389" s="61"/>
      <c r="AF389" s="57">
        <f t="shared" si="6"/>
        <v>30000000</v>
      </c>
      <c r="AG389" s="56">
        <v>0</v>
      </c>
      <c r="AH389" s="56">
        <v>0</v>
      </c>
      <c r="AI389" s="59" t="s">
        <v>25</v>
      </c>
      <c r="AJ389" s="59" t="s">
        <v>2008</v>
      </c>
    </row>
    <row r="390" spans="1:36" x14ac:dyDescent="0.25">
      <c r="A390" s="52">
        <v>387</v>
      </c>
      <c r="B390" s="53" t="s">
        <v>2003</v>
      </c>
      <c r="C390" s="53" t="s">
        <v>2004</v>
      </c>
      <c r="D390" s="53" t="s">
        <v>9</v>
      </c>
      <c r="E390" s="53" t="s">
        <v>51</v>
      </c>
      <c r="F390" s="53" t="s">
        <v>52</v>
      </c>
      <c r="G390" s="54">
        <v>1</v>
      </c>
      <c r="H390" s="55">
        <v>1</v>
      </c>
      <c r="I390" s="54"/>
      <c r="J390" s="54"/>
      <c r="K390" s="55"/>
      <c r="L390" s="54"/>
      <c r="M390" s="54"/>
      <c r="N390" s="54"/>
      <c r="O390" s="60">
        <v>1</v>
      </c>
      <c r="P390" s="54"/>
      <c r="Q390" s="54"/>
      <c r="R390" s="54"/>
      <c r="S390" s="54"/>
      <c r="T390" s="54"/>
      <c r="U390" s="54"/>
      <c r="V390" s="54"/>
      <c r="W390" s="54"/>
      <c r="X390" s="54"/>
      <c r="Y390" s="60">
        <v>2</v>
      </c>
      <c r="Z390" s="54"/>
      <c r="AA390" s="54"/>
      <c r="AB390" s="54"/>
      <c r="AC390" s="56"/>
      <c r="AD390" s="56"/>
      <c r="AE390" s="56"/>
      <c r="AF390" s="57">
        <f t="shared" si="6"/>
        <v>30000000</v>
      </c>
      <c r="AG390" s="61">
        <v>0</v>
      </c>
      <c r="AH390" s="61">
        <v>0</v>
      </c>
      <c r="AI390" s="53" t="s">
        <v>25</v>
      </c>
      <c r="AJ390" s="53" t="s">
        <v>2005</v>
      </c>
    </row>
    <row r="391" spans="1:36" x14ac:dyDescent="0.25">
      <c r="A391" s="58">
        <v>388</v>
      </c>
      <c r="B391" s="59" t="s">
        <v>2000</v>
      </c>
      <c r="C391" s="59" t="s">
        <v>2001</v>
      </c>
      <c r="D391" s="59" t="s">
        <v>9</v>
      </c>
      <c r="E391" s="59" t="s">
        <v>51</v>
      </c>
      <c r="F391" s="59" t="s">
        <v>52</v>
      </c>
      <c r="G391" s="54">
        <v>1</v>
      </c>
      <c r="H391" s="55">
        <v>1</v>
      </c>
      <c r="I391" s="54"/>
      <c r="J391" s="60"/>
      <c r="K391" s="55"/>
      <c r="L391" s="60"/>
      <c r="M391" s="60"/>
      <c r="N391" s="60"/>
      <c r="O391" s="60">
        <v>1</v>
      </c>
      <c r="P391" s="60"/>
      <c r="Q391" s="60"/>
      <c r="R391" s="60"/>
      <c r="S391" s="60"/>
      <c r="T391" s="60"/>
      <c r="U391" s="60"/>
      <c r="V391" s="60"/>
      <c r="W391" s="60"/>
      <c r="X391" s="60"/>
      <c r="Y391" s="60">
        <v>2</v>
      </c>
      <c r="Z391" s="60"/>
      <c r="AA391" s="60"/>
      <c r="AB391" s="60"/>
      <c r="AC391" s="61"/>
      <c r="AD391" s="61"/>
      <c r="AE391" s="61"/>
      <c r="AF391" s="57">
        <f t="shared" si="6"/>
        <v>30000000</v>
      </c>
      <c r="AG391" s="61">
        <v>0</v>
      </c>
      <c r="AH391" s="61">
        <v>0</v>
      </c>
      <c r="AI391" s="59" t="s">
        <v>25</v>
      </c>
      <c r="AJ391" s="59" t="s">
        <v>2002</v>
      </c>
    </row>
    <row r="392" spans="1:36" x14ac:dyDescent="0.25">
      <c r="A392" s="52">
        <v>389</v>
      </c>
      <c r="B392" s="53" t="s">
        <v>1997</v>
      </c>
      <c r="C392" s="53" t="s">
        <v>1998</v>
      </c>
      <c r="D392" s="53" t="s">
        <v>9</v>
      </c>
      <c r="E392" s="53" t="s">
        <v>51</v>
      </c>
      <c r="F392" s="53" t="s">
        <v>52</v>
      </c>
      <c r="G392" s="54">
        <v>1</v>
      </c>
      <c r="H392" s="55">
        <v>1</v>
      </c>
      <c r="I392" s="54"/>
      <c r="J392" s="54"/>
      <c r="K392" s="55"/>
      <c r="L392" s="54"/>
      <c r="M392" s="54"/>
      <c r="N392" s="54"/>
      <c r="O392" s="60">
        <v>1</v>
      </c>
      <c r="P392" s="54"/>
      <c r="Q392" s="54"/>
      <c r="R392" s="54"/>
      <c r="S392" s="54"/>
      <c r="T392" s="54"/>
      <c r="U392" s="54"/>
      <c r="V392" s="54"/>
      <c r="W392" s="54"/>
      <c r="X392" s="54"/>
      <c r="Y392" s="60">
        <v>2</v>
      </c>
      <c r="Z392" s="54"/>
      <c r="AA392" s="54"/>
      <c r="AB392" s="54"/>
      <c r="AC392" s="56"/>
      <c r="AD392" s="56"/>
      <c r="AE392" s="56"/>
      <c r="AF392" s="57">
        <f t="shared" si="6"/>
        <v>30000000</v>
      </c>
      <c r="AG392" s="56">
        <v>0</v>
      </c>
      <c r="AH392" s="56">
        <v>0</v>
      </c>
      <c r="AI392" s="53" t="s">
        <v>25</v>
      </c>
      <c r="AJ392" s="53" t="s">
        <v>1999</v>
      </c>
    </row>
    <row r="393" spans="1:36" x14ac:dyDescent="0.25">
      <c r="A393" s="58">
        <v>390</v>
      </c>
      <c r="B393" s="59" t="s">
        <v>1994</v>
      </c>
      <c r="C393" s="59" t="s">
        <v>1995</v>
      </c>
      <c r="D393" s="59" t="s">
        <v>9</v>
      </c>
      <c r="E393" s="59" t="s">
        <v>51</v>
      </c>
      <c r="F393" s="59" t="s">
        <v>52</v>
      </c>
      <c r="G393" s="54">
        <v>1</v>
      </c>
      <c r="H393" s="55">
        <v>1</v>
      </c>
      <c r="I393" s="54"/>
      <c r="J393" s="60"/>
      <c r="K393" s="55"/>
      <c r="L393" s="60"/>
      <c r="M393" s="60"/>
      <c r="N393" s="60"/>
      <c r="O393" s="60">
        <v>1</v>
      </c>
      <c r="P393" s="60"/>
      <c r="Q393" s="60"/>
      <c r="R393" s="60"/>
      <c r="S393" s="60"/>
      <c r="T393" s="60"/>
      <c r="U393" s="60"/>
      <c r="V393" s="60"/>
      <c r="W393" s="60"/>
      <c r="X393" s="60"/>
      <c r="Y393" s="60">
        <v>2</v>
      </c>
      <c r="Z393" s="60"/>
      <c r="AA393" s="60"/>
      <c r="AB393" s="60"/>
      <c r="AC393" s="61"/>
      <c r="AD393" s="61"/>
      <c r="AE393" s="61"/>
      <c r="AF393" s="57">
        <f t="shared" si="6"/>
        <v>30000000</v>
      </c>
      <c r="AG393" s="61">
        <v>0</v>
      </c>
      <c r="AH393" s="61">
        <v>0</v>
      </c>
      <c r="AI393" s="59" t="s">
        <v>25</v>
      </c>
      <c r="AJ393" s="59" t="s">
        <v>1996</v>
      </c>
    </row>
    <row r="394" spans="1:36" x14ac:dyDescent="0.25">
      <c r="A394" s="52">
        <v>391</v>
      </c>
      <c r="B394" s="53" t="s">
        <v>1991</v>
      </c>
      <c r="C394" s="53" t="s">
        <v>1992</v>
      </c>
      <c r="D394" s="53" t="s">
        <v>9</v>
      </c>
      <c r="E394" s="53" t="s">
        <v>51</v>
      </c>
      <c r="F394" s="53" t="s">
        <v>52</v>
      </c>
      <c r="G394" s="54">
        <v>1</v>
      </c>
      <c r="H394" s="55">
        <v>1</v>
      </c>
      <c r="I394" s="54"/>
      <c r="J394" s="54"/>
      <c r="K394" s="55"/>
      <c r="L394" s="54"/>
      <c r="M394" s="54"/>
      <c r="N394" s="54"/>
      <c r="O394" s="60">
        <v>1</v>
      </c>
      <c r="P394" s="54"/>
      <c r="Q394" s="54"/>
      <c r="R394" s="54"/>
      <c r="S394" s="54"/>
      <c r="T394" s="54"/>
      <c r="U394" s="54"/>
      <c r="V394" s="54"/>
      <c r="W394" s="54"/>
      <c r="X394" s="54"/>
      <c r="Y394" s="60">
        <v>2</v>
      </c>
      <c r="Z394" s="54"/>
      <c r="AA394" s="54"/>
      <c r="AB394" s="54"/>
      <c r="AC394" s="56"/>
      <c r="AD394" s="56"/>
      <c r="AE394" s="56"/>
      <c r="AF394" s="57">
        <f t="shared" si="6"/>
        <v>30000000</v>
      </c>
      <c r="AG394" s="56">
        <v>0</v>
      </c>
      <c r="AH394" s="56">
        <v>0</v>
      </c>
      <c r="AI394" s="53" t="s">
        <v>25</v>
      </c>
      <c r="AJ394" s="53" t="s">
        <v>1993</v>
      </c>
    </row>
    <row r="395" spans="1:36" x14ac:dyDescent="0.25">
      <c r="A395" s="58">
        <v>392</v>
      </c>
      <c r="B395" s="59" t="s">
        <v>1988</v>
      </c>
      <c r="C395" s="59" t="s">
        <v>1989</v>
      </c>
      <c r="D395" s="59" t="s">
        <v>9</v>
      </c>
      <c r="E395" s="59" t="s">
        <v>51</v>
      </c>
      <c r="F395" s="59" t="s">
        <v>52</v>
      </c>
      <c r="G395" s="54">
        <v>1</v>
      </c>
      <c r="H395" s="55">
        <v>1</v>
      </c>
      <c r="I395" s="54"/>
      <c r="J395" s="60"/>
      <c r="K395" s="55"/>
      <c r="L395" s="60"/>
      <c r="M395" s="60"/>
      <c r="N395" s="60"/>
      <c r="O395" s="60">
        <v>1</v>
      </c>
      <c r="P395" s="60"/>
      <c r="Q395" s="60"/>
      <c r="R395" s="60"/>
      <c r="S395" s="60"/>
      <c r="T395" s="60"/>
      <c r="U395" s="60"/>
      <c r="V395" s="60"/>
      <c r="W395" s="60"/>
      <c r="X395" s="60"/>
      <c r="Y395" s="60">
        <v>2</v>
      </c>
      <c r="Z395" s="60"/>
      <c r="AA395" s="60"/>
      <c r="AB395" s="60"/>
      <c r="AC395" s="61"/>
      <c r="AD395" s="61"/>
      <c r="AE395" s="61"/>
      <c r="AF395" s="57">
        <f t="shared" si="6"/>
        <v>30000000</v>
      </c>
      <c r="AG395" s="61">
        <v>0</v>
      </c>
      <c r="AH395" s="61">
        <v>0</v>
      </c>
      <c r="AI395" s="59" t="s">
        <v>25</v>
      </c>
      <c r="AJ395" s="59" t="s">
        <v>1990</v>
      </c>
    </row>
    <row r="396" spans="1:36" x14ac:dyDescent="0.25">
      <c r="A396" s="52">
        <v>393</v>
      </c>
      <c r="B396" s="53" t="s">
        <v>1982</v>
      </c>
      <c r="C396" s="53" t="s">
        <v>1983</v>
      </c>
      <c r="D396" s="53" t="s">
        <v>9</v>
      </c>
      <c r="E396" s="53" t="s">
        <v>10</v>
      </c>
      <c r="F396" s="53" t="s">
        <v>52</v>
      </c>
      <c r="G396" s="55">
        <v>1</v>
      </c>
      <c r="H396" s="55">
        <v>1</v>
      </c>
      <c r="I396" s="54"/>
      <c r="J396" s="54"/>
      <c r="K396" s="55"/>
      <c r="L396" s="54"/>
      <c r="M396" s="54"/>
      <c r="N396" s="54"/>
      <c r="O396" s="55">
        <v>1</v>
      </c>
      <c r="P396" s="54"/>
      <c r="Q396" s="54"/>
      <c r="R396" s="54"/>
      <c r="S396" s="54"/>
      <c r="T396" s="54"/>
      <c r="U396" s="54"/>
      <c r="V396" s="54"/>
      <c r="W396" s="55">
        <v>1</v>
      </c>
      <c r="X396" s="54"/>
      <c r="Y396" s="54"/>
      <c r="Z396" s="54"/>
      <c r="AA396" s="54"/>
      <c r="AB396" s="54"/>
      <c r="AC396" s="56"/>
      <c r="AD396" s="56"/>
      <c r="AE396" s="56"/>
      <c r="AF396" s="57">
        <f t="shared" si="6"/>
        <v>30000000</v>
      </c>
      <c r="AG396" s="61">
        <v>1</v>
      </c>
      <c r="AH396" s="56">
        <v>0</v>
      </c>
      <c r="AI396" s="53" t="s">
        <v>315</v>
      </c>
      <c r="AJ396" s="53" t="s">
        <v>1984</v>
      </c>
    </row>
    <row r="397" spans="1:36" x14ac:dyDescent="0.25">
      <c r="A397" s="58">
        <v>394</v>
      </c>
      <c r="B397" s="59" t="s">
        <v>1763</v>
      </c>
      <c r="C397" s="59" t="s">
        <v>1764</v>
      </c>
      <c r="D397" s="59" t="s">
        <v>9</v>
      </c>
      <c r="E397" s="59" t="s">
        <v>10</v>
      </c>
      <c r="F397" s="59" t="s">
        <v>52</v>
      </c>
      <c r="G397" s="54">
        <v>1</v>
      </c>
      <c r="H397" s="55">
        <v>1</v>
      </c>
      <c r="I397" s="54"/>
      <c r="J397" s="60"/>
      <c r="K397" s="55"/>
      <c r="L397" s="60"/>
      <c r="M397" s="60"/>
      <c r="N397" s="60"/>
      <c r="O397" s="55">
        <v>1</v>
      </c>
      <c r="P397" s="60"/>
      <c r="Q397" s="60"/>
      <c r="R397" s="60"/>
      <c r="S397" s="60"/>
      <c r="T397" s="60"/>
      <c r="U397" s="60"/>
      <c r="V397" s="60"/>
      <c r="W397" s="55">
        <v>1</v>
      </c>
      <c r="X397" s="60"/>
      <c r="Y397" s="60"/>
      <c r="Z397" s="60"/>
      <c r="AA397" s="60"/>
      <c r="AB397" s="60"/>
      <c r="AC397" s="61"/>
      <c r="AD397" s="61"/>
      <c r="AE397" s="61"/>
      <c r="AF397" s="57">
        <f t="shared" si="6"/>
        <v>30000000</v>
      </c>
      <c r="AG397" s="61">
        <v>0</v>
      </c>
      <c r="AH397" s="61">
        <v>0</v>
      </c>
      <c r="AI397" s="59" t="s">
        <v>315</v>
      </c>
      <c r="AJ397" s="59" t="s">
        <v>1765</v>
      </c>
    </row>
    <row r="398" spans="1:36" x14ac:dyDescent="0.25">
      <c r="A398" s="52">
        <v>395</v>
      </c>
      <c r="B398" s="53" t="s">
        <v>1750</v>
      </c>
      <c r="C398" s="53" t="s">
        <v>1751</v>
      </c>
      <c r="D398" s="53" t="s">
        <v>9</v>
      </c>
      <c r="E398" s="53" t="s">
        <v>10</v>
      </c>
      <c r="F398" s="53" t="s">
        <v>52</v>
      </c>
      <c r="G398" s="54">
        <v>1</v>
      </c>
      <c r="H398" s="55">
        <v>1</v>
      </c>
      <c r="I398" s="54"/>
      <c r="J398" s="54"/>
      <c r="K398" s="55"/>
      <c r="L398" s="54"/>
      <c r="M398" s="54"/>
      <c r="N398" s="54"/>
      <c r="O398" s="54"/>
      <c r="P398" s="54">
        <v>1</v>
      </c>
      <c r="Q398" s="54"/>
      <c r="R398" s="54"/>
      <c r="S398" s="54"/>
      <c r="T398" s="54"/>
      <c r="U398" s="60">
        <v>1</v>
      </c>
      <c r="V398" s="60"/>
      <c r="W398" s="54"/>
      <c r="X398" s="54"/>
      <c r="Y398" s="54"/>
      <c r="Z398" s="54"/>
      <c r="AA398" s="54"/>
      <c r="AB398" s="54"/>
      <c r="AC398" s="56"/>
      <c r="AD398" s="56"/>
      <c r="AE398" s="56"/>
      <c r="AF398" s="57">
        <f t="shared" si="6"/>
        <v>30000000</v>
      </c>
      <c r="AG398" s="56">
        <v>0</v>
      </c>
      <c r="AH398" s="56">
        <v>0</v>
      </c>
      <c r="AI398" s="53" t="s">
        <v>25</v>
      </c>
      <c r="AJ398" s="53" t="s">
        <v>1752</v>
      </c>
    </row>
    <row r="399" spans="1:36" x14ac:dyDescent="0.25">
      <c r="A399" s="58">
        <v>396</v>
      </c>
      <c r="B399" s="59" t="s">
        <v>1721</v>
      </c>
      <c r="C399" s="59" t="s">
        <v>1722</v>
      </c>
      <c r="D399" s="59" t="s">
        <v>9</v>
      </c>
      <c r="E399" s="59" t="s">
        <v>47</v>
      </c>
      <c r="F399" s="59" t="s">
        <v>52</v>
      </c>
      <c r="G399" s="54">
        <v>1</v>
      </c>
      <c r="H399" s="55">
        <v>1</v>
      </c>
      <c r="I399" s="54">
        <v>10600</v>
      </c>
      <c r="J399" s="60"/>
      <c r="K399" s="55">
        <v>1</v>
      </c>
      <c r="L399" s="60"/>
      <c r="M399" s="60"/>
      <c r="N399" s="60"/>
      <c r="O399" s="60"/>
      <c r="P399" s="54">
        <v>1</v>
      </c>
      <c r="Q399" s="54"/>
      <c r="R399" s="54"/>
      <c r="S399" s="54"/>
      <c r="T399" s="54"/>
      <c r="U399" s="60"/>
      <c r="V399" s="60"/>
      <c r="W399" s="60">
        <v>1</v>
      </c>
      <c r="X399" s="60"/>
      <c r="Y399" s="60"/>
      <c r="Z399" s="60"/>
      <c r="AA399" s="60"/>
      <c r="AB399" s="60"/>
      <c r="AC399" s="61"/>
      <c r="AD399" s="61"/>
      <c r="AE399" s="61"/>
      <c r="AF399" s="57">
        <f t="shared" si="6"/>
        <v>30000000</v>
      </c>
      <c r="AG399" s="61">
        <v>0</v>
      </c>
      <c r="AH399" s="61">
        <v>0</v>
      </c>
      <c r="AI399" s="59" t="s">
        <v>25</v>
      </c>
      <c r="AJ399" s="59" t="s">
        <v>1450</v>
      </c>
    </row>
    <row r="400" spans="1:36" x14ac:dyDescent="0.25">
      <c r="A400" s="52">
        <v>397</v>
      </c>
      <c r="B400" s="53" t="s">
        <v>1715</v>
      </c>
      <c r="C400" s="53" t="s">
        <v>1716</v>
      </c>
      <c r="D400" s="53" t="s">
        <v>9</v>
      </c>
      <c r="E400" s="53" t="s">
        <v>10</v>
      </c>
      <c r="F400" s="53" t="s">
        <v>52</v>
      </c>
      <c r="G400" s="54">
        <v>1</v>
      </c>
      <c r="H400" s="55">
        <v>1</v>
      </c>
      <c r="I400" s="54"/>
      <c r="J400" s="54"/>
      <c r="K400" s="55"/>
      <c r="L400" s="54"/>
      <c r="M400" s="54"/>
      <c r="N400" s="54"/>
      <c r="O400" s="60">
        <v>1</v>
      </c>
      <c r="P400" s="54"/>
      <c r="Q400" s="54"/>
      <c r="R400" s="54"/>
      <c r="S400" s="54"/>
      <c r="T400" s="54"/>
      <c r="U400" s="60">
        <v>1</v>
      </c>
      <c r="V400" s="60"/>
      <c r="W400" s="54"/>
      <c r="X400" s="54"/>
      <c r="Y400" s="54"/>
      <c r="Z400" s="54"/>
      <c r="AA400" s="54"/>
      <c r="AB400" s="54"/>
      <c r="AC400" s="56"/>
      <c r="AD400" s="56"/>
      <c r="AE400" s="56"/>
      <c r="AF400" s="57">
        <f t="shared" si="6"/>
        <v>30000000</v>
      </c>
      <c r="AG400" s="61">
        <v>0</v>
      </c>
      <c r="AH400" s="61">
        <v>0</v>
      </c>
      <c r="AI400" s="53" t="s">
        <v>315</v>
      </c>
      <c r="AJ400" s="53" t="s">
        <v>1717</v>
      </c>
    </row>
    <row r="401" spans="1:36" x14ac:dyDescent="0.25">
      <c r="A401" s="58">
        <v>398</v>
      </c>
      <c r="B401" s="59" t="s">
        <v>1681</v>
      </c>
      <c r="C401" s="59" t="s">
        <v>1682</v>
      </c>
      <c r="D401" s="59" t="s">
        <v>9</v>
      </c>
      <c r="E401" s="59" t="s">
        <v>10</v>
      </c>
      <c r="F401" s="59" t="s">
        <v>52</v>
      </c>
      <c r="G401" s="54">
        <v>1</v>
      </c>
      <c r="H401" s="55">
        <v>1</v>
      </c>
      <c r="I401" s="54"/>
      <c r="J401" s="60"/>
      <c r="K401" s="55"/>
      <c r="L401" s="60"/>
      <c r="M401" s="60"/>
      <c r="N401" s="60"/>
      <c r="O401" s="60"/>
      <c r="P401" s="54">
        <v>1</v>
      </c>
      <c r="Q401" s="54"/>
      <c r="R401" s="54"/>
      <c r="S401" s="54"/>
      <c r="T401" s="54"/>
      <c r="U401" s="60"/>
      <c r="V401" s="60"/>
      <c r="W401" s="60">
        <v>1</v>
      </c>
      <c r="X401" s="60"/>
      <c r="Y401" s="60"/>
      <c r="Z401" s="60"/>
      <c r="AA401" s="60"/>
      <c r="AB401" s="60"/>
      <c r="AC401" s="61"/>
      <c r="AD401" s="61"/>
      <c r="AE401" s="61"/>
      <c r="AF401" s="57">
        <f t="shared" si="6"/>
        <v>30000000</v>
      </c>
      <c r="AG401" s="56">
        <v>0</v>
      </c>
      <c r="AH401" s="56">
        <v>0</v>
      </c>
      <c r="AI401" s="59" t="s">
        <v>315</v>
      </c>
      <c r="AJ401" s="59" t="s">
        <v>1683</v>
      </c>
    </row>
    <row r="402" spans="1:36" x14ac:dyDescent="0.25">
      <c r="A402" s="52">
        <v>399</v>
      </c>
      <c r="B402" s="53" t="s">
        <v>1224</v>
      </c>
      <c r="C402" s="53" t="s">
        <v>1225</v>
      </c>
      <c r="D402" s="53" t="s">
        <v>9</v>
      </c>
      <c r="E402" s="53" t="s">
        <v>10</v>
      </c>
      <c r="F402" s="53" t="s">
        <v>52</v>
      </c>
      <c r="G402" s="54">
        <v>1</v>
      </c>
      <c r="H402" s="55">
        <v>1</v>
      </c>
      <c r="I402" s="54"/>
      <c r="J402" s="54"/>
      <c r="K402" s="55"/>
      <c r="L402" s="54"/>
      <c r="M402" s="54"/>
      <c r="N402" s="54"/>
      <c r="O402" s="54">
        <v>1</v>
      </c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>
        <v>1</v>
      </c>
      <c r="AC402" s="56"/>
      <c r="AD402" s="56"/>
      <c r="AE402" s="56"/>
      <c r="AF402" s="57">
        <f t="shared" si="6"/>
        <v>30000000</v>
      </c>
      <c r="AG402" s="61">
        <v>0</v>
      </c>
      <c r="AH402" s="61">
        <v>0</v>
      </c>
      <c r="AI402" s="53" t="s">
        <v>25</v>
      </c>
      <c r="AJ402" s="53" t="s">
        <v>1226</v>
      </c>
    </row>
    <row r="403" spans="1:36" x14ac:dyDescent="0.25">
      <c r="A403" s="58">
        <v>400</v>
      </c>
      <c r="B403" s="59" t="s">
        <v>1661</v>
      </c>
      <c r="C403" s="59" t="s">
        <v>1662</v>
      </c>
      <c r="D403" s="59" t="s">
        <v>9</v>
      </c>
      <c r="E403" s="59" t="s">
        <v>10</v>
      </c>
      <c r="F403" s="59" t="s">
        <v>52</v>
      </c>
      <c r="G403" s="55">
        <v>1</v>
      </c>
      <c r="H403" s="55">
        <v>1</v>
      </c>
      <c r="I403" s="54"/>
      <c r="J403" s="60"/>
      <c r="K403" s="55"/>
      <c r="L403" s="60"/>
      <c r="M403" s="60"/>
      <c r="N403" s="60"/>
      <c r="O403" s="55">
        <v>1</v>
      </c>
      <c r="P403" s="60"/>
      <c r="Q403" s="60"/>
      <c r="R403" s="60"/>
      <c r="S403" s="60"/>
      <c r="T403" s="60"/>
      <c r="U403" s="60"/>
      <c r="V403" s="60"/>
      <c r="W403" s="55">
        <v>1</v>
      </c>
      <c r="X403" s="60"/>
      <c r="Y403" s="60"/>
      <c r="Z403" s="60"/>
      <c r="AA403" s="60"/>
      <c r="AB403" s="60"/>
      <c r="AC403" s="61"/>
      <c r="AD403" s="61"/>
      <c r="AE403" s="61"/>
      <c r="AF403" s="57">
        <f t="shared" si="6"/>
        <v>30000000</v>
      </c>
      <c r="AG403" s="61">
        <v>1</v>
      </c>
      <c r="AH403" s="56">
        <v>0</v>
      </c>
      <c r="AI403" s="59" t="s">
        <v>25</v>
      </c>
      <c r="AJ403" s="59" t="s">
        <v>1002</v>
      </c>
    </row>
    <row r="404" spans="1:36" x14ac:dyDescent="0.25">
      <c r="A404" s="52">
        <v>401</v>
      </c>
      <c r="B404" s="53" t="s">
        <v>1652</v>
      </c>
      <c r="C404" s="53" t="s">
        <v>1653</v>
      </c>
      <c r="D404" s="53" t="s">
        <v>9</v>
      </c>
      <c r="E404" s="53" t="s">
        <v>10</v>
      </c>
      <c r="F404" s="53" t="s">
        <v>52</v>
      </c>
      <c r="G404" s="54">
        <v>1</v>
      </c>
      <c r="H404" s="55">
        <v>1</v>
      </c>
      <c r="I404" s="54"/>
      <c r="J404" s="54"/>
      <c r="K404" s="55"/>
      <c r="L404" s="54"/>
      <c r="M404" s="54"/>
      <c r="N404" s="54"/>
      <c r="O404" s="55">
        <v>1</v>
      </c>
      <c r="P404" s="54"/>
      <c r="Q404" s="54"/>
      <c r="R404" s="54"/>
      <c r="S404" s="54"/>
      <c r="T404" s="54"/>
      <c r="U404" s="54"/>
      <c r="V404" s="54"/>
      <c r="W404" s="55">
        <v>1</v>
      </c>
      <c r="X404" s="54"/>
      <c r="Y404" s="54"/>
      <c r="Z404" s="54"/>
      <c r="AA404" s="54"/>
      <c r="AB404" s="54"/>
      <c r="AC404" s="56"/>
      <c r="AD404" s="56"/>
      <c r="AE404" s="56"/>
      <c r="AF404" s="57">
        <f t="shared" si="6"/>
        <v>30000000</v>
      </c>
      <c r="AG404" s="61">
        <v>0</v>
      </c>
      <c r="AH404" s="61">
        <v>0</v>
      </c>
      <c r="AI404" s="53" t="s">
        <v>315</v>
      </c>
      <c r="AJ404" s="53" t="s">
        <v>1654</v>
      </c>
    </row>
    <row r="405" spans="1:36" x14ac:dyDescent="0.25">
      <c r="A405" s="58">
        <v>402</v>
      </c>
      <c r="B405" s="59" t="s">
        <v>1643</v>
      </c>
      <c r="C405" s="59" t="s">
        <v>1644</v>
      </c>
      <c r="D405" s="59" t="s">
        <v>9</v>
      </c>
      <c r="E405" s="59" t="s">
        <v>10</v>
      </c>
      <c r="F405" s="59" t="s">
        <v>52</v>
      </c>
      <c r="G405" s="55">
        <v>1</v>
      </c>
      <c r="H405" s="55">
        <v>1</v>
      </c>
      <c r="I405" s="54"/>
      <c r="J405" s="60"/>
      <c r="K405" s="55"/>
      <c r="L405" s="60"/>
      <c r="M405" s="60"/>
      <c r="N405" s="60"/>
      <c r="O405" s="55">
        <v>1</v>
      </c>
      <c r="P405" s="60"/>
      <c r="Q405" s="60"/>
      <c r="R405" s="60"/>
      <c r="S405" s="60"/>
      <c r="T405" s="60"/>
      <c r="U405" s="60"/>
      <c r="V405" s="60"/>
      <c r="W405" s="60">
        <v>1</v>
      </c>
      <c r="X405" s="60"/>
      <c r="Y405" s="60"/>
      <c r="Z405" s="60"/>
      <c r="AA405" s="60"/>
      <c r="AB405" s="60"/>
      <c r="AC405" s="61"/>
      <c r="AD405" s="61"/>
      <c r="AE405" s="61"/>
      <c r="AF405" s="57">
        <f t="shared" si="6"/>
        <v>30000000</v>
      </c>
      <c r="AG405" s="61">
        <v>1</v>
      </c>
      <c r="AH405" s="56">
        <v>0</v>
      </c>
      <c r="AI405" s="59" t="s">
        <v>315</v>
      </c>
      <c r="AJ405" s="59" t="s">
        <v>1645</v>
      </c>
    </row>
    <row r="406" spans="1:36" x14ac:dyDescent="0.25">
      <c r="A406" s="52">
        <v>403</v>
      </c>
      <c r="B406" s="53" t="s">
        <v>1236</v>
      </c>
      <c r="C406" s="53" t="s">
        <v>1237</v>
      </c>
      <c r="D406" s="53" t="s">
        <v>9</v>
      </c>
      <c r="E406" s="53" t="s">
        <v>10</v>
      </c>
      <c r="F406" s="53" t="s">
        <v>52</v>
      </c>
      <c r="G406" s="54">
        <v>1</v>
      </c>
      <c r="H406" s="55">
        <v>1</v>
      </c>
      <c r="I406" s="54"/>
      <c r="J406" s="54"/>
      <c r="K406" s="55"/>
      <c r="L406" s="54"/>
      <c r="M406" s="54"/>
      <c r="N406" s="54"/>
      <c r="O406" s="60">
        <v>1</v>
      </c>
      <c r="P406" s="54"/>
      <c r="Q406" s="54"/>
      <c r="R406" s="54"/>
      <c r="S406" s="54"/>
      <c r="T406" s="54"/>
      <c r="U406" s="60">
        <v>1</v>
      </c>
      <c r="V406" s="60"/>
      <c r="W406" s="54"/>
      <c r="X406" s="54"/>
      <c r="Y406" s="54"/>
      <c r="Z406" s="54"/>
      <c r="AA406" s="54"/>
      <c r="AB406" s="54"/>
      <c r="AC406" s="56"/>
      <c r="AD406" s="56"/>
      <c r="AE406" s="56"/>
      <c r="AF406" s="57">
        <f t="shared" si="6"/>
        <v>30000000</v>
      </c>
      <c r="AG406" s="61">
        <v>0</v>
      </c>
      <c r="AH406" s="61">
        <v>0</v>
      </c>
      <c r="AI406" s="53" t="s">
        <v>25</v>
      </c>
      <c r="AJ406" s="53" t="s">
        <v>1238</v>
      </c>
    </row>
    <row r="407" spans="1:36" x14ac:dyDescent="0.25">
      <c r="A407" s="58">
        <v>404</v>
      </c>
      <c r="B407" s="59" t="s">
        <v>1625</v>
      </c>
      <c r="C407" s="59" t="s">
        <v>1626</v>
      </c>
      <c r="D407" s="59" t="s">
        <v>9</v>
      </c>
      <c r="E407" s="59" t="s">
        <v>47</v>
      </c>
      <c r="F407" s="59" t="s">
        <v>52</v>
      </c>
      <c r="G407" s="54">
        <v>1</v>
      </c>
      <c r="H407" s="55">
        <v>1</v>
      </c>
      <c r="I407" s="54">
        <v>10600</v>
      </c>
      <c r="J407" s="54"/>
      <c r="K407" s="55">
        <v>1</v>
      </c>
      <c r="L407" s="60"/>
      <c r="M407" s="60"/>
      <c r="N407" s="60"/>
      <c r="O407" s="60"/>
      <c r="P407" s="55">
        <v>1</v>
      </c>
      <c r="Q407" s="60"/>
      <c r="R407" s="60"/>
      <c r="S407" s="60"/>
      <c r="T407" s="60"/>
      <c r="U407" s="60"/>
      <c r="V407" s="60"/>
      <c r="W407" s="60">
        <v>2</v>
      </c>
      <c r="X407" s="60"/>
      <c r="Y407" s="60"/>
      <c r="Z407" s="60"/>
      <c r="AA407" s="60"/>
      <c r="AB407" s="60"/>
      <c r="AC407" s="61"/>
      <c r="AD407" s="61"/>
      <c r="AE407" s="61"/>
      <c r="AF407" s="57">
        <f t="shared" si="6"/>
        <v>30000000</v>
      </c>
      <c r="AG407" s="56">
        <v>0</v>
      </c>
      <c r="AH407" s="56">
        <v>0</v>
      </c>
      <c r="AI407" s="59" t="s">
        <v>315</v>
      </c>
      <c r="AJ407" s="59" t="s">
        <v>1627</v>
      </c>
    </row>
    <row r="408" spans="1:36" x14ac:dyDescent="0.25">
      <c r="A408" s="52">
        <v>405</v>
      </c>
      <c r="B408" s="53" t="s">
        <v>1598</v>
      </c>
      <c r="C408" s="53" t="s">
        <v>1599</v>
      </c>
      <c r="D408" s="53" t="s">
        <v>9</v>
      </c>
      <c r="E408" s="53" t="s">
        <v>10</v>
      </c>
      <c r="F408" s="53" t="s">
        <v>52</v>
      </c>
      <c r="G408" s="54">
        <v>1</v>
      </c>
      <c r="H408" s="55">
        <v>1</v>
      </c>
      <c r="I408" s="54"/>
      <c r="J408" s="54"/>
      <c r="K408" s="55"/>
      <c r="L408" s="54"/>
      <c r="M408" s="54"/>
      <c r="N408" s="54"/>
      <c r="O408" s="60">
        <v>1</v>
      </c>
      <c r="P408" s="54"/>
      <c r="Q408" s="54"/>
      <c r="R408" s="54"/>
      <c r="S408" s="54"/>
      <c r="T408" s="54"/>
      <c r="U408" s="60">
        <v>1</v>
      </c>
      <c r="V408" s="60"/>
      <c r="W408" s="54"/>
      <c r="X408" s="54"/>
      <c r="Y408" s="54"/>
      <c r="Z408" s="54"/>
      <c r="AA408" s="54"/>
      <c r="AB408" s="54"/>
      <c r="AC408" s="56"/>
      <c r="AD408" s="56"/>
      <c r="AE408" s="56"/>
      <c r="AF408" s="57">
        <f t="shared" si="6"/>
        <v>30000000</v>
      </c>
      <c r="AG408" s="61">
        <v>0</v>
      </c>
      <c r="AH408" s="61">
        <v>0</v>
      </c>
      <c r="AI408" s="53" t="s">
        <v>315</v>
      </c>
      <c r="AJ408" s="53" t="s">
        <v>1600</v>
      </c>
    </row>
    <row r="409" spans="1:36" x14ac:dyDescent="0.25">
      <c r="A409" s="58">
        <v>406</v>
      </c>
      <c r="B409" s="59" t="s">
        <v>1560</v>
      </c>
      <c r="C409" s="59" t="s">
        <v>1561</v>
      </c>
      <c r="D409" s="59" t="s">
        <v>9</v>
      </c>
      <c r="E409" s="59" t="s">
        <v>10</v>
      </c>
      <c r="F409" s="59" t="s">
        <v>52</v>
      </c>
      <c r="G409" s="54">
        <v>1</v>
      </c>
      <c r="H409" s="55">
        <v>1</v>
      </c>
      <c r="I409" s="54"/>
      <c r="J409" s="60"/>
      <c r="K409" s="55"/>
      <c r="L409" s="60"/>
      <c r="M409" s="60"/>
      <c r="N409" s="60"/>
      <c r="O409" s="60">
        <v>1</v>
      </c>
      <c r="P409" s="60"/>
      <c r="Q409" s="60"/>
      <c r="R409" s="60"/>
      <c r="S409" s="60"/>
      <c r="T409" s="60"/>
      <c r="U409" s="60">
        <v>1</v>
      </c>
      <c r="V409" s="60"/>
      <c r="W409" s="60"/>
      <c r="X409" s="60"/>
      <c r="Y409" s="60"/>
      <c r="Z409" s="60"/>
      <c r="AA409" s="60"/>
      <c r="AB409" s="60"/>
      <c r="AC409" s="61"/>
      <c r="AD409" s="61"/>
      <c r="AE409" s="61"/>
      <c r="AF409" s="57">
        <f t="shared" si="6"/>
        <v>30000000</v>
      </c>
      <c r="AG409" s="61">
        <v>0</v>
      </c>
      <c r="AH409" s="61">
        <v>0</v>
      </c>
      <c r="AI409" s="59" t="s">
        <v>315</v>
      </c>
      <c r="AJ409" s="59" t="s">
        <v>1562</v>
      </c>
    </row>
    <row r="410" spans="1:36" x14ac:dyDescent="0.25">
      <c r="A410" s="52">
        <v>407</v>
      </c>
      <c r="B410" s="53" t="s">
        <v>1555</v>
      </c>
      <c r="C410" s="53" t="s">
        <v>1556</v>
      </c>
      <c r="D410" s="53" t="s">
        <v>9</v>
      </c>
      <c r="E410" s="53" t="s">
        <v>47</v>
      </c>
      <c r="F410" s="53" t="s">
        <v>52</v>
      </c>
      <c r="G410" s="54">
        <v>1</v>
      </c>
      <c r="H410" s="54">
        <v>1</v>
      </c>
      <c r="I410" s="54">
        <v>16500</v>
      </c>
      <c r="J410" s="54"/>
      <c r="K410" s="55">
        <v>1</v>
      </c>
      <c r="L410" s="54"/>
      <c r="M410" s="54"/>
      <c r="N410" s="54"/>
      <c r="O410" s="54"/>
      <c r="P410" s="54">
        <v>1</v>
      </c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>
        <v>6</v>
      </c>
      <c r="AC410" s="56"/>
      <c r="AD410" s="56"/>
      <c r="AE410" s="56"/>
      <c r="AF410" s="57">
        <f t="shared" si="6"/>
        <v>30000000</v>
      </c>
      <c r="AG410" s="56">
        <v>0</v>
      </c>
      <c r="AH410" s="56">
        <v>0</v>
      </c>
      <c r="AI410" s="53" t="s">
        <v>12</v>
      </c>
      <c r="AJ410" s="53" t="s">
        <v>312</v>
      </c>
    </row>
    <row r="411" spans="1:36" x14ac:dyDescent="0.25">
      <c r="A411" s="58">
        <v>408</v>
      </c>
      <c r="B411" s="59" t="s">
        <v>1254</v>
      </c>
      <c r="C411" s="59" t="s">
        <v>1255</v>
      </c>
      <c r="D411" s="59" t="s">
        <v>9</v>
      </c>
      <c r="E411" s="59" t="s">
        <v>10</v>
      </c>
      <c r="F411" s="59" t="s">
        <v>52</v>
      </c>
      <c r="G411" s="54">
        <v>1</v>
      </c>
      <c r="H411" s="55">
        <v>1</v>
      </c>
      <c r="I411" s="54"/>
      <c r="J411" s="60"/>
      <c r="K411" s="55"/>
      <c r="L411" s="60"/>
      <c r="M411" s="60"/>
      <c r="N411" s="60"/>
      <c r="O411" s="60"/>
      <c r="P411" s="54">
        <v>1</v>
      </c>
      <c r="Q411" s="54"/>
      <c r="R411" s="54"/>
      <c r="S411" s="54"/>
      <c r="T411" s="54"/>
      <c r="U411" s="60">
        <v>1</v>
      </c>
      <c r="V411" s="60"/>
      <c r="W411" s="60"/>
      <c r="X411" s="60"/>
      <c r="Y411" s="60"/>
      <c r="Z411" s="60"/>
      <c r="AA411" s="60"/>
      <c r="AB411" s="60"/>
      <c r="AC411" s="61"/>
      <c r="AD411" s="61"/>
      <c r="AE411" s="61"/>
      <c r="AF411" s="57">
        <f t="shared" si="6"/>
        <v>30000000</v>
      </c>
      <c r="AG411" s="61">
        <v>0</v>
      </c>
      <c r="AH411" s="61">
        <v>0</v>
      </c>
      <c r="AI411" s="59" t="s">
        <v>25</v>
      </c>
      <c r="AJ411" s="59" t="s">
        <v>393</v>
      </c>
    </row>
    <row r="412" spans="1:36" x14ac:dyDescent="0.25">
      <c r="A412" s="52">
        <v>409</v>
      </c>
      <c r="B412" s="53" t="s">
        <v>1459</v>
      </c>
      <c r="C412" s="53" t="s">
        <v>1460</v>
      </c>
      <c r="D412" s="53" t="s">
        <v>9</v>
      </c>
      <c r="E412" s="53" t="s">
        <v>47</v>
      </c>
      <c r="F412" s="53" t="s">
        <v>52</v>
      </c>
      <c r="G412" s="54">
        <v>1</v>
      </c>
      <c r="H412" s="55">
        <v>1</v>
      </c>
      <c r="I412" s="54">
        <v>10600</v>
      </c>
      <c r="J412" s="54"/>
      <c r="K412" s="55">
        <v>1</v>
      </c>
      <c r="L412" s="54"/>
      <c r="M412" s="54"/>
      <c r="N412" s="54"/>
      <c r="O412" s="54"/>
      <c r="P412" s="54">
        <v>1</v>
      </c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>
        <v>1</v>
      </c>
      <c r="AC412" s="56"/>
      <c r="AD412" s="56"/>
      <c r="AE412" s="56"/>
      <c r="AF412" s="57">
        <f t="shared" si="6"/>
        <v>30000000</v>
      </c>
      <c r="AG412" s="56">
        <v>0</v>
      </c>
      <c r="AH412" s="56">
        <v>0</v>
      </c>
      <c r="AI412" s="53" t="s">
        <v>25</v>
      </c>
      <c r="AJ412" s="53" t="s">
        <v>1461</v>
      </c>
    </row>
    <row r="413" spans="1:36" x14ac:dyDescent="0.25">
      <c r="A413" s="58">
        <v>410</v>
      </c>
      <c r="B413" s="59" t="s">
        <v>1451</v>
      </c>
      <c r="C413" s="59" t="s">
        <v>1452</v>
      </c>
      <c r="D413" s="59" t="s">
        <v>9</v>
      </c>
      <c r="E413" s="59" t="s">
        <v>47</v>
      </c>
      <c r="F413" s="59" t="s">
        <v>52</v>
      </c>
      <c r="G413" s="54">
        <v>1</v>
      </c>
      <c r="H413" s="54">
        <v>1</v>
      </c>
      <c r="I413" s="54">
        <v>16500</v>
      </c>
      <c r="J413" s="54"/>
      <c r="K413" s="55">
        <v>1</v>
      </c>
      <c r="L413" s="60"/>
      <c r="M413" s="60"/>
      <c r="N413" s="60"/>
      <c r="O413" s="60"/>
      <c r="P413" s="60"/>
      <c r="Q413" s="60"/>
      <c r="R413" s="54">
        <v>1</v>
      </c>
      <c r="S413" s="54">
        <v>1</v>
      </c>
      <c r="T413" s="54"/>
      <c r="U413" s="60"/>
      <c r="V413" s="60"/>
      <c r="W413" s="60">
        <v>2</v>
      </c>
      <c r="X413" s="60"/>
      <c r="Y413" s="60"/>
      <c r="Z413" s="60"/>
      <c r="AA413" s="60"/>
      <c r="AB413" s="60"/>
      <c r="AC413" s="61"/>
      <c r="AD413" s="61"/>
      <c r="AE413" s="61"/>
      <c r="AF413" s="57">
        <f t="shared" si="6"/>
        <v>30000000</v>
      </c>
      <c r="AG413" s="61">
        <v>0</v>
      </c>
      <c r="AH413" s="61">
        <v>0</v>
      </c>
      <c r="AI413" s="59" t="s">
        <v>25</v>
      </c>
      <c r="AJ413" s="59" t="s">
        <v>700</v>
      </c>
    </row>
    <row r="414" spans="1:36" x14ac:dyDescent="0.25">
      <c r="A414" s="52">
        <v>411</v>
      </c>
      <c r="B414" s="53" t="s">
        <v>1274</v>
      </c>
      <c r="C414" s="53" t="s">
        <v>1275</v>
      </c>
      <c r="D414" s="53" t="s">
        <v>9</v>
      </c>
      <c r="E414" s="53" t="s">
        <v>47</v>
      </c>
      <c r="F414" s="53" t="s">
        <v>52</v>
      </c>
      <c r="G414" s="54">
        <v>1</v>
      </c>
      <c r="H414" s="55">
        <v>1</v>
      </c>
      <c r="I414" s="54">
        <v>5500</v>
      </c>
      <c r="J414" s="54">
        <v>1</v>
      </c>
      <c r="K414" s="55"/>
      <c r="L414" s="54"/>
      <c r="M414" s="54"/>
      <c r="N414" s="54"/>
      <c r="O414" s="54"/>
      <c r="P414" s="54">
        <v>1</v>
      </c>
      <c r="Q414" s="54"/>
      <c r="R414" s="54"/>
      <c r="S414" s="54"/>
      <c r="T414" s="54"/>
      <c r="U414" s="54"/>
      <c r="V414" s="54"/>
      <c r="W414" s="60">
        <v>1</v>
      </c>
      <c r="X414" s="60"/>
      <c r="Y414" s="60"/>
      <c r="Z414" s="60"/>
      <c r="AA414" s="60"/>
      <c r="AB414" s="54"/>
      <c r="AC414" s="56"/>
      <c r="AD414" s="56"/>
      <c r="AE414" s="56"/>
      <c r="AF414" s="57">
        <f t="shared" si="6"/>
        <v>40000000</v>
      </c>
      <c r="AG414" s="56">
        <v>0</v>
      </c>
      <c r="AH414" s="56">
        <v>0</v>
      </c>
      <c r="AI414" s="53" t="s">
        <v>315</v>
      </c>
      <c r="AJ414" s="53" t="s">
        <v>1276</v>
      </c>
    </row>
    <row r="415" spans="1:36" x14ac:dyDescent="0.25">
      <c r="A415" s="58">
        <v>412</v>
      </c>
      <c r="B415" s="59" t="s">
        <v>1436</v>
      </c>
      <c r="C415" s="59" t="s">
        <v>1437</v>
      </c>
      <c r="D415" s="59" t="s">
        <v>9</v>
      </c>
      <c r="E415" s="59" t="s">
        <v>10</v>
      </c>
      <c r="F415" s="59" t="s">
        <v>52</v>
      </c>
      <c r="G415" s="54">
        <v>1</v>
      </c>
      <c r="H415" s="55">
        <v>1</v>
      </c>
      <c r="I415" s="54"/>
      <c r="J415" s="60"/>
      <c r="K415" s="55"/>
      <c r="L415" s="60"/>
      <c r="M415" s="60"/>
      <c r="N415" s="60"/>
      <c r="O415" s="60">
        <v>1</v>
      </c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1"/>
      <c r="AD415" s="61"/>
      <c r="AE415" s="61"/>
      <c r="AF415" s="57">
        <f t="shared" si="6"/>
        <v>30000000</v>
      </c>
      <c r="AG415" s="61">
        <v>0</v>
      </c>
      <c r="AH415" s="61">
        <v>0</v>
      </c>
      <c r="AI415" s="59" t="s">
        <v>315</v>
      </c>
      <c r="AJ415" s="59" t="s">
        <v>1438</v>
      </c>
    </row>
    <row r="416" spans="1:36" x14ac:dyDescent="0.25">
      <c r="A416" s="52">
        <v>413</v>
      </c>
      <c r="B416" s="53" t="s">
        <v>1433</v>
      </c>
      <c r="C416" s="53" t="s">
        <v>1434</v>
      </c>
      <c r="D416" s="53" t="s">
        <v>9</v>
      </c>
      <c r="E416" s="53" t="s">
        <v>10</v>
      </c>
      <c r="F416" s="53" t="s">
        <v>52</v>
      </c>
      <c r="G416" s="54">
        <v>1</v>
      </c>
      <c r="H416" s="55">
        <v>1</v>
      </c>
      <c r="I416" s="54"/>
      <c r="J416" s="54"/>
      <c r="K416" s="55"/>
      <c r="L416" s="54"/>
      <c r="M416" s="54"/>
      <c r="N416" s="54"/>
      <c r="O416" s="54"/>
      <c r="P416" s="54">
        <v>1</v>
      </c>
      <c r="Q416" s="54"/>
      <c r="R416" s="54"/>
      <c r="S416" s="54"/>
      <c r="T416" s="54"/>
      <c r="U416" s="54"/>
      <c r="V416" s="54"/>
      <c r="W416" s="60">
        <v>1</v>
      </c>
      <c r="X416" s="60"/>
      <c r="Y416" s="60"/>
      <c r="Z416" s="60"/>
      <c r="AA416" s="60"/>
      <c r="AB416" s="54"/>
      <c r="AC416" s="56"/>
      <c r="AD416" s="56"/>
      <c r="AE416" s="56"/>
      <c r="AF416" s="57">
        <f t="shared" si="6"/>
        <v>30000000</v>
      </c>
      <c r="AG416" s="56">
        <v>0</v>
      </c>
      <c r="AH416" s="56">
        <v>0</v>
      </c>
      <c r="AI416" s="53" t="s">
        <v>315</v>
      </c>
      <c r="AJ416" s="53" t="s">
        <v>1435</v>
      </c>
    </row>
    <row r="417" spans="1:36" x14ac:dyDescent="0.25">
      <c r="A417" s="58">
        <v>414</v>
      </c>
      <c r="B417" s="59" t="s">
        <v>1392</v>
      </c>
      <c r="C417" s="59" t="s">
        <v>1393</v>
      </c>
      <c r="D417" s="59" t="s">
        <v>9</v>
      </c>
      <c r="E417" s="59" t="s">
        <v>47</v>
      </c>
      <c r="F417" s="59" t="s">
        <v>52</v>
      </c>
      <c r="G417" s="54">
        <v>1</v>
      </c>
      <c r="H417" s="55">
        <v>1</v>
      </c>
      <c r="I417" s="54">
        <v>10600</v>
      </c>
      <c r="J417" s="54">
        <v>1</v>
      </c>
      <c r="K417" s="55"/>
      <c r="L417" s="60"/>
      <c r="M417" s="60"/>
      <c r="N417" s="60"/>
      <c r="O417" s="60"/>
      <c r="P417" s="60"/>
      <c r="Q417" s="60"/>
      <c r="R417" s="54">
        <v>1</v>
      </c>
      <c r="S417" s="54">
        <v>1</v>
      </c>
      <c r="T417" s="54"/>
      <c r="U417" s="60"/>
      <c r="V417" s="60"/>
      <c r="W417" s="60"/>
      <c r="X417" s="60"/>
      <c r="Y417" s="60"/>
      <c r="Z417" s="60"/>
      <c r="AA417" s="60"/>
      <c r="AB417" s="54">
        <v>2</v>
      </c>
      <c r="AC417" s="61"/>
      <c r="AD417" s="61"/>
      <c r="AE417" s="61"/>
      <c r="AF417" s="57">
        <f t="shared" si="6"/>
        <v>40000000</v>
      </c>
      <c r="AG417" s="61">
        <v>0</v>
      </c>
      <c r="AH417" s="61">
        <v>0</v>
      </c>
      <c r="AI417" s="59" t="s">
        <v>25</v>
      </c>
      <c r="AJ417" s="59" t="s">
        <v>1394</v>
      </c>
    </row>
    <row r="418" spans="1:36" x14ac:dyDescent="0.25">
      <c r="A418" s="52">
        <v>415</v>
      </c>
      <c r="B418" s="53" t="s">
        <v>1306</v>
      </c>
      <c r="C418" s="53" t="s">
        <v>1307</v>
      </c>
      <c r="D418" s="53" t="s">
        <v>9</v>
      </c>
      <c r="E418" s="53" t="s">
        <v>10</v>
      </c>
      <c r="F418" s="53" t="s">
        <v>52</v>
      </c>
      <c r="G418" s="54">
        <v>1</v>
      </c>
      <c r="H418" s="55">
        <v>1</v>
      </c>
      <c r="I418" s="54"/>
      <c r="J418" s="54"/>
      <c r="K418" s="55"/>
      <c r="L418" s="54"/>
      <c r="M418" s="54">
        <v>1</v>
      </c>
      <c r="N418" s="54"/>
      <c r="O418" s="55"/>
      <c r="P418" s="54"/>
      <c r="Q418" s="54"/>
      <c r="R418" s="54"/>
      <c r="S418" s="54"/>
      <c r="T418" s="54"/>
      <c r="U418" s="54"/>
      <c r="V418" s="54"/>
      <c r="W418" s="55"/>
      <c r="X418" s="54"/>
      <c r="Y418" s="54"/>
      <c r="Z418" s="54">
        <v>1</v>
      </c>
      <c r="AA418" s="54"/>
      <c r="AB418" s="54"/>
      <c r="AC418" s="56"/>
      <c r="AD418" s="56"/>
      <c r="AE418" s="56"/>
      <c r="AF418" s="57">
        <f t="shared" si="6"/>
        <v>30000000</v>
      </c>
      <c r="AG418" s="56">
        <v>0</v>
      </c>
      <c r="AH418" s="56">
        <v>0</v>
      </c>
      <c r="AI418" s="53" t="s">
        <v>25</v>
      </c>
      <c r="AJ418" s="53" t="s">
        <v>1308</v>
      </c>
    </row>
    <row r="419" spans="1:36" x14ac:dyDescent="0.25">
      <c r="A419" s="58">
        <v>416</v>
      </c>
      <c r="B419" s="59" t="s">
        <v>3622</v>
      </c>
      <c r="C419" s="59" t="s">
        <v>3623</v>
      </c>
      <c r="D419" s="59" t="s">
        <v>9</v>
      </c>
      <c r="E419" s="59" t="s">
        <v>47</v>
      </c>
      <c r="F419" s="59" t="s">
        <v>61</v>
      </c>
      <c r="G419" s="60">
        <v>1</v>
      </c>
      <c r="H419" s="55">
        <v>1</v>
      </c>
      <c r="I419" s="54">
        <v>10600</v>
      </c>
      <c r="J419" s="60"/>
      <c r="K419" s="55">
        <v>1</v>
      </c>
      <c r="L419" s="60"/>
      <c r="M419" s="60"/>
      <c r="N419" s="60"/>
      <c r="O419" s="60"/>
      <c r="P419" s="60"/>
      <c r="Q419" s="60"/>
      <c r="R419" s="54">
        <v>1</v>
      </c>
      <c r="S419" s="54">
        <v>1</v>
      </c>
      <c r="T419" s="54"/>
      <c r="U419" s="60"/>
      <c r="V419" s="60"/>
      <c r="W419" s="60"/>
      <c r="X419" s="60"/>
      <c r="Y419" s="60"/>
      <c r="Z419" s="60"/>
      <c r="AA419" s="60"/>
      <c r="AB419" s="54">
        <v>2</v>
      </c>
      <c r="AC419" s="61"/>
      <c r="AD419" s="61"/>
      <c r="AE419" s="61"/>
      <c r="AF419" s="57">
        <f t="shared" si="6"/>
        <v>30000000</v>
      </c>
      <c r="AG419" s="61">
        <v>0</v>
      </c>
      <c r="AH419" s="61">
        <v>0</v>
      </c>
      <c r="AI419" s="59" t="s">
        <v>25</v>
      </c>
      <c r="AJ419" s="59" t="s">
        <v>3624</v>
      </c>
    </row>
    <row r="420" spans="1:36" x14ac:dyDescent="0.25">
      <c r="A420" s="52">
        <v>417</v>
      </c>
      <c r="B420" s="53" t="s">
        <v>3124</v>
      </c>
      <c r="C420" s="53" t="s">
        <v>3125</v>
      </c>
      <c r="D420" s="53" t="s">
        <v>9</v>
      </c>
      <c r="E420" s="53" t="s">
        <v>10</v>
      </c>
      <c r="F420" s="53" t="s">
        <v>61</v>
      </c>
      <c r="G420" s="54">
        <v>1</v>
      </c>
      <c r="H420" s="54">
        <v>1</v>
      </c>
      <c r="I420" s="54"/>
      <c r="J420" s="54"/>
      <c r="K420" s="55"/>
      <c r="L420" s="54"/>
      <c r="M420" s="54"/>
      <c r="N420" s="54"/>
      <c r="O420" s="60">
        <v>1</v>
      </c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>
        <v>14</v>
      </c>
      <c r="AC420" s="56"/>
      <c r="AD420" s="56"/>
      <c r="AE420" s="56"/>
      <c r="AF420" s="57">
        <f t="shared" si="6"/>
        <v>30000000</v>
      </c>
      <c r="AG420" s="56">
        <v>0</v>
      </c>
      <c r="AH420" s="56">
        <v>0</v>
      </c>
      <c r="AI420" s="53" t="s">
        <v>25</v>
      </c>
      <c r="AJ420" s="53" t="s">
        <v>3126</v>
      </c>
    </row>
    <row r="421" spans="1:36" x14ac:dyDescent="0.25">
      <c r="A421" s="58">
        <v>418</v>
      </c>
      <c r="B421" s="59" t="s">
        <v>3118</v>
      </c>
      <c r="C421" s="59" t="s">
        <v>3119</v>
      </c>
      <c r="D421" s="59" t="s">
        <v>9</v>
      </c>
      <c r="E421" s="59" t="s">
        <v>10</v>
      </c>
      <c r="F421" s="59" t="s">
        <v>61</v>
      </c>
      <c r="G421" s="54">
        <v>1</v>
      </c>
      <c r="H421" s="60">
        <v>1</v>
      </c>
      <c r="I421" s="54"/>
      <c r="J421" s="60"/>
      <c r="K421" s="55"/>
      <c r="L421" s="60"/>
      <c r="M421" s="60"/>
      <c r="N421" s="60"/>
      <c r="O421" s="60"/>
      <c r="P421" s="54">
        <v>1</v>
      </c>
      <c r="Q421" s="54"/>
      <c r="R421" s="54"/>
      <c r="S421" s="54"/>
      <c r="T421" s="54"/>
      <c r="U421" s="60"/>
      <c r="V421" s="60"/>
      <c r="W421" s="60">
        <v>2</v>
      </c>
      <c r="X421" s="60"/>
      <c r="Y421" s="60"/>
      <c r="Z421" s="60"/>
      <c r="AA421" s="60"/>
      <c r="AB421" s="60"/>
      <c r="AC421" s="61"/>
      <c r="AD421" s="61"/>
      <c r="AE421" s="61"/>
      <c r="AF421" s="57">
        <f t="shared" si="6"/>
        <v>30000000</v>
      </c>
      <c r="AG421" s="61">
        <v>1</v>
      </c>
      <c r="AH421" s="61">
        <v>0</v>
      </c>
      <c r="AI421" s="59" t="s">
        <v>25</v>
      </c>
      <c r="AJ421" s="59" t="s">
        <v>3120</v>
      </c>
    </row>
    <row r="422" spans="1:36" x14ac:dyDescent="0.25">
      <c r="A422" s="52">
        <v>419</v>
      </c>
      <c r="B422" s="53" t="s">
        <v>2242</v>
      </c>
      <c r="C422" s="53" t="s">
        <v>2243</v>
      </c>
      <c r="D422" s="53" t="s">
        <v>9</v>
      </c>
      <c r="E422" s="53" t="s">
        <v>47</v>
      </c>
      <c r="F422" s="53" t="s">
        <v>61</v>
      </c>
      <c r="G422" s="54">
        <v>1</v>
      </c>
      <c r="H422" s="54">
        <v>1</v>
      </c>
      <c r="I422" s="54">
        <v>41500</v>
      </c>
      <c r="J422" s="54"/>
      <c r="K422" s="55"/>
      <c r="L422" s="54">
        <v>1</v>
      </c>
      <c r="M422" s="54"/>
      <c r="N422" s="54"/>
      <c r="O422" s="54"/>
      <c r="P422" s="54"/>
      <c r="Q422" s="54"/>
      <c r="R422" s="54"/>
      <c r="S422" s="54"/>
      <c r="T422" s="54">
        <v>2</v>
      </c>
      <c r="U422" s="54"/>
      <c r="V422" s="54"/>
      <c r="W422" s="54"/>
      <c r="X422" s="54"/>
      <c r="Y422" s="54"/>
      <c r="Z422" s="54"/>
      <c r="AA422" s="54"/>
      <c r="AB422" s="54">
        <v>14</v>
      </c>
      <c r="AC422" s="56"/>
      <c r="AD422" s="56"/>
      <c r="AE422" s="56"/>
      <c r="AF422" s="57">
        <f t="shared" si="6"/>
        <v>30000000</v>
      </c>
      <c r="AG422" s="56">
        <v>0</v>
      </c>
      <c r="AH422" s="56">
        <v>1</v>
      </c>
      <c r="AI422" s="53" t="s">
        <v>25</v>
      </c>
      <c r="AJ422" s="53" t="s">
        <v>2244</v>
      </c>
    </row>
    <row r="423" spans="1:36" x14ac:dyDescent="0.25">
      <c r="A423" s="58">
        <v>420</v>
      </c>
      <c r="B423" s="59" t="s">
        <v>1456</v>
      </c>
      <c r="C423" s="59" t="s">
        <v>1457</v>
      </c>
      <c r="D423" s="59" t="s">
        <v>9</v>
      </c>
      <c r="E423" s="59" t="s">
        <v>47</v>
      </c>
      <c r="F423" s="59" t="s">
        <v>61</v>
      </c>
      <c r="G423" s="54">
        <v>1</v>
      </c>
      <c r="H423" s="60">
        <v>1</v>
      </c>
      <c r="I423" s="54">
        <v>33000</v>
      </c>
      <c r="J423" s="54"/>
      <c r="K423" s="55"/>
      <c r="L423" s="60">
        <v>1</v>
      </c>
      <c r="M423" s="60"/>
      <c r="N423" s="60"/>
      <c r="O423" s="60"/>
      <c r="P423" s="54">
        <v>2</v>
      </c>
      <c r="Q423" s="54"/>
      <c r="R423" s="54"/>
      <c r="S423" s="54"/>
      <c r="T423" s="54"/>
      <c r="U423" s="60"/>
      <c r="V423" s="60"/>
      <c r="W423" s="60"/>
      <c r="X423" s="60"/>
      <c r="Y423" s="60"/>
      <c r="Z423" s="60"/>
      <c r="AA423" s="60"/>
      <c r="AB423" s="60">
        <v>10</v>
      </c>
      <c r="AC423" s="61"/>
      <c r="AD423" s="61"/>
      <c r="AE423" s="61"/>
      <c r="AF423" s="57">
        <f t="shared" si="6"/>
        <v>30000000</v>
      </c>
      <c r="AG423" s="61">
        <v>1</v>
      </c>
      <c r="AH423" s="61">
        <v>0</v>
      </c>
      <c r="AI423" s="59" t="s">
        <v>25</v>
      </c>
      <c r="AJ423" s="59" t="s">
        <v>1458</v>
      </c>
    </row>
    <row r="424" spans="1:36" x14ac:dyDescent="0.25">
      <c r="A424" s="58"/>
      <c r="B424" s="59" t="s">
        <v>3737</v>
      </c>
      <c r="C424" s="59" t="s">
        <v>3738</v>
      </c>
      <c r="D424" s="59" t="s">
        <v>9</v>
      </c>
      <c r="E424" s="59" t="s">
        <v>47</v>
      </c>
      <c r="F424" s="59" t="s">
        <v>52</v>
      </c>
      <c r="G424" s="55">
        <v>1</v>
      </c>
      <c r="H424" s="55">
        <v>1</v>
      </c>
      <c r="I424" s="54">
        <v>10600</v>
      </c>
      <c r="J424" s="54"/>
      <c r="K424" s="55">
        <v>1</v>
      </c>
      <c r="L424" s="60"/>
      <c r="M424" s="60"/>
      <c r="N424" s="60"/>
      <c r="O424" s="60"/>
      <c r="P424" s="54">
        <v>1</v>
      </c>
      <c r="Q424" s="54"/>
      <c r="R424" s="54"/>
      <c r="S424" s="54"/>
      <c r="T424" s="54"/>
      <c r="U424" s="60"/>
      <c r="V424" s="60"/>
      <c r="W424" s="60">
        <v>1</v>
      </c>
      <c r="X424" s="60"/>
      <c r="Y424" s="60"/>
      <c r="Z424" s="60"/>
      <c r="AA424" s="60"/>
      <c r="AB424" s="60"/>
      <c r="AC424" s="61"/>
      <c r="AD424" s="61"/>
      <c r="AE424" s="61"/>
      <c r="AF424" s="57">
        <f t="shared" si="6"/>
        <v>30000000</v>
      </c>
      <c r="AG424" s="61">
        <v>1</v>
      </c>
      <c r="AH424" s="56">
        <v>0</v>
      </c>
      <c r="AI424" s="59"/>
      <c r="AJ424" s="59"/>
    </row>
    <row r="425" spans="1:36" x14ac:dyDescent="0.25">
      <c r="A425" s="58"/>
      <c r="B425" s="59" t="s">
        <v>3739</v>
      </c>
      <c r="C425" s="59" t="s">
        <v>3740</v>
      </c>
      <c r="D425" s="59" t="s">
        <v>9</v>
      </c>
      <c r="E425" s="59" t="s">
        <v>47</v>
      </c>
      <c r="F425" s="59" t="s">
        <v>52</v>
      </c>
      <c r="G425" s="55">
        <v>1</v>
      </c>
      <c r="H425" s="55">
        <v>1</v>
      </c>
      <c r="I425" s="55">
        <v>13200</v>
      </c>
      <c r="J425" s="54"/>
      <c r="K425" s="55">
        <v>1</v>
      </c>
      <c r="L425" s="60"/>
      <c r="M425" s="60"/>
      <c r="N425" s="60"/>
      <c r="O425" s="60"/>
      <c r="P425" s="54">
        <v>1</v>
      </c>
      <c r="Q425" s="54"/>
      <c r="R425" s="54"/>
      <c r="S425" s="54"/>
      <c r="T425" s="54"/>
      <c r="U425" s="60"/>
      <c r="V425" s="60"/>
      <c r="W425" s="60">
        <v>1</v>
      </c>
      <c r="X425" s="60"/>
      <c r="Y425" s="60"/>
      <c r="Z425" s="60"/>
      <c r="AA425" s="60"/>
      <c r="AB425" s="60"/>
      <c r="AC425" s="61"/>
      <c r="AD425" s="61"/>
      <c r="AE425" s="61"/>
      <c r="AF425" s="57">
        <f t="shared" si="6"/>
        <v>30000000</v>
      </c>
      <c r="AG425" s="61">
        <v>1</v>
      </c>
      <c r="AH425" s="56">
        <v>0</v>
      </c>
      <c r="AI425" s="59"/>
      <c r="AJ425" s="59"/>
    </row>
    <row r="426" spans="1:36" x14ac:dyDescent="0.25">
      <c r="A426" s="58"/>
      <c r="B426" s="59" t="s">
        <v>3741</v>
      </c>
      <c r="C426" s="59" t="s">
        <v>3742</v>
      </c>
      <c r="D426" s="59" t="s">
        <v>9</v>
      </c>
      <c r="E426" s="59" t="s">
        <v>47</v>
      </c>
      <c r="F426" s="59" t="s">
        <v>11</v>
      </c>
      <c r="G426" s="55">
        <v>1</v>
      </c>
      <c r="H426" s="55">
        <v>1</v>
      </c>
      <c r="I426" s="55">
        <v>10600</v>
      </c>
      <c r="J426" s="54"/>
      <c r="K426" s="55">
        <v>1</v>
      </c>
      <c r="L426" s="60"/>
      <c r="M426" s="60"/>
      <c r="N426" s="60"/>
      <c r="O426" s="60"/>
      <c r="P426" s="54">
        <v>1</v>
      </c>
      <c r="Q426" s="54"/>
      <c r="R426" s="54"/>
      <c r="S426" s="54"/>
      <c r="T426" s="54"/>
      <c r="U426" s="60"/>
      <c r="V426" s="60"/>
      <c r="W426" s="60">
        <v>1</v>
      </c>
      <c r="X426" s="60"/>
      <c r="Y426" s="60"/>
      <c r="Z426" s="60"/>
      <c r="AA426" s="60"/>
      <c r="AB426" s="60"/>
      <c r="AC426" s="61"/>
      <c r="AD426" s="61"/>
      <c r="AE426" s="61"/>
      <c r="AF426" s="57">
        <f t="shared" si="6"/>
        <v>30000000</v>
      </c>
      <c r="AG426" s="61">
        <v>1</v>
      </c>
      <c r="AH426" s="56">
        <v>0</v>
      </c>
      <c r="AI426" s="59"/>
      <c r="AJ426" s="59"/>
    </row>
    <row r="427" spans="1:36" x14ac:dyDescent="0.25">
      <c r="A427" s="58"/>
      <c r="B427" s="59" t="s">
        <v>3743</v>
      </c>
      <c r="C427" s="59" t="s">
        <v>3744</v>
      </c>
      <c r="D427" s="59" t="s">
        <v>9</v>
      </c>
      <c r="E427" s="59" t="s">
        <v>47</v>
      </c>
      <c r="F427" s="59" t="s">
        <v>52</v>
      </c>
      <c r="G427" s="55">
        <v>1</v>
      </c>
      <c r="H427" s="55">
        <v>1</v>
      </c>
      <c r="I427" s="55"/>
      <c r="J427" s="54"/>
      <c r="K427" s="55">
        <v>1</v>
      </c>
      <c r="L427" s="60"/>
      <c r="M427" s="60"/>
      <c r="N427" s="60"/>
      <c r="O427" s="60"/>
      <c r="P427" s="54"/>
      <c r="Q427" s="54"/>
      <c r="R427" s="54"/>
      <c r="S427" s="54"/>
      <c r="T427" s="54"/>
      <c r="U427" s="60"/>
      <c r="V427" s="60"/>
      <c r="W427" s="60"/>
      <c r="X427" s="60"/>
      <c r="Y427" s="60"/>
      <c r="Z427" s="60"/>
      <c r="AA427" s="60"/>
      <c r="AB427" s="60"/>
      <c r="AC427" s="61"/>
      <c r="AD427" s="61"/>
      <c r="AE427" s="61"/>
      <c r="AF427" s="57">
        <f t="shared" si="6"/>
        <v>30000000</v>
      </c>
      <c r="AG427" s="61">
        <v>1</v>
      </c>
      <c r="AH427" s="56">
        <v>0</v>
      </c>
      <c r="AI427" s="59"/>
      <c r="AJ427" s="59"/>
    </row>
    <row r="428" spans="1:36" x14ac:dyDescent="0.25">
      <c r="A428" s="58"/>
      <c r="B428" s="59" t="s">
        <v>3745</v>
      </c>
      <c r="C428" s="59" t="s">
        <v>3746</v>
      </c>
      <c r="D428" s="59" t="s">
        <v>9</v>
      </c>
      <c r="E428" s="59" t="s">
        <v>47</v>
      </c>
      <c r="F428" s="59" t="s">
        <v>52</v>
      </c>
      <c r="G428" s="55">
        <v>1</v>
      </c>
      <c r="H428" s="55">
        <v>1</v>
      </c>
      <c r="I428" s="54">
        <v>10600</v>
      </c>
      <c r="J428" s="54"/>
      <c r="K428" s="55">
        <v>1</v>
      </c>
      <c r="L428" s="60"/>
      <c r="M428" s="60"/>
      <c r="N428" s="60"/>
      <c r="O428" s="60"/>
      <c r="P428" s="54">
        <v>1</v>
      </c>
      <c r="Q428" s="54"/>
      <c r="R428" s="54"/>
      <c r="S428" s="54"/>
      <c r="T428" s="54"/>
      <c r="U428" s="60"/>
      <c r="V428" s="60"/>
      <c r="W428" s="60">
        <v>1</v>
      </c>
      <c r="X428" s="60"/>
      <c r="Y428" s="60"/>
      <c r="Z428" s="60"/>
      <c r="AA428" s="60"/>
      <c r="AB428" s="60"/>
      <c r="AC428" s="61"/>
      <c r="AD428" s="61"/>
      <c r="AE428" s="61"/>
      <c r="AF428" s="57">
        <f t="shared" si="6"/>
        <v>30000000</v>
      </c>
      <c r="AG428" s="61">
        <v>1</v>
      </c>
      <c r="AH428" s="56">
        <v>0</v>
      </c>
      <c r="AI428" s="59"/>
      <c r="AJ428" s="59"/>
    </row>
    <row r="429" spans="1:36" x14ac:dyDescent="0.25">
      <c r="A429" s="58"/>
      <c r="B429" s="59" t="s">
        <v>3747</v>
      </c>
      <c r="C429" s="59" t="s">
        <v>3748</v>
      </c>
      <c r="D429" s="59" t="s">
        <v>9</v>
      </c>
      <c r="E429" s="59" t="s">
        <v>47</v>
      </c>
      <c r="F429" s="59" t="s">
        <v>11</v>
      </c>
      <c r="G429" s="55">
        <v>1</v>
      </c>
      <c r="H429" s="55">
        <v>1</v>
      </c>
      <c r="I429" s="62">
        <v>16500</v>
      </c>
      <c r="J429" s="54"/>
      <c r="K429" s="55">
        <v>1</v>
      </c>
      <c r="L429" s="60"/>
      <c r="M429" s="60"/>
      <c r="N429" s="60"/>
      <c r="O429" s="60"/>
      <c r="P429" s="54">
        <v>1</v>
      </c>
      <c r="Q429" s="54"/>
      <c r="R429" s="54"/>
      <c r="S429" s="54">
        <v>1</v>
      </c>
      <c r="T429" s="54"/>
      <c r="U429" s="60"/>
      <c r="V429" s="60"/>
      <c r="W429" s="60">
        <v>1</v>
      </c>
      <c r="X429" s="60"/>
      <c r="Y429" s="60"/>
      <c r="Z429" s="60"/>
      <c r="AA429" s="60"/>
      <c r="AB429" s="60"/>
      <c r="AC429" s="61"/>
      <c r="AD429" s="61"/>
      <c r="AE429" s="61"/>
      <c r="AF429" s="57">
        <f t="shared" si="6"/>
        <v>30000000</v>
      </c>
      <c r="AG429" s="61">
        <v>1</v>
      </c>
      <c r="AH429" s="56">
        <v>0</v>
      </c>
      <c r="AI429" s="59"/>
      <c r="AJ429" s="59"/>
    </row>
    <row r="430" spans="1:36" x14ac:dyDescent="0.25">
      <c r="A430" s="58"/>
      <c r="B430" s="59" t="s">
        <v>3735</v>
      </c>
      <c r="C430" s="59" t="s">
        <v>3736</v>
      </c>
      <c r="D430" s="59" t="s">
        <v>9</v>
      </c>
      <c r="E430" s="59" t="s">
        <v>47</v>
      </c>
      <c r="F430" s="59" t="s">
        <v>52</v>
      </c>
      <c r="G430" s="55">
        <v>1</v>
      </c>
      <c r="H430" s="55">
        <v>1</v>
      </c>
      <c r="I430" s="54">
        <v>10600</v>
      </c>
      <c r="J430" s="54"/>
      <c r="K430" s="55">
        <v>1</v>
      </c>
      <c r="L430" s="60"/>
      <c r="M430" s="60"/>
      <c r="N430" s="60"/>
      <c r="O430" s="60"/>
      <c r="P430" s="54">
        <v>1</v>
      </c>
      <c r="Q430" s="54"/>
      <c r="R430" s="54"/>
      <c r="S430" s="54"/>
      <c r="T430" s="54"/>
      <c r="U430" s="60"/>
      <c r="V430" s="60"/>
      <c r="W430" s="60">
        <v>1</v>
      </c>
      <c r="X430" s="60"/>
      <c r="Y430" s="60"/>
      <c r="Z430" s="60"/>
      <c r="AA430" s="60"/>
      <c r="AB430" s="60"/>
      <c r="AC430" s="61"/>
      <c r="AD430" s="61"/>
      <c r="AE430" s="61"/>
      <c r="AF430" s="57">
        <f t="shared" si="6"/>
        <v>30000000</v>
      </c>
      <c r="AG430" s="61">
        <v>1</v>
      </c>
      <c r="AH430" s="56">
        <v>0</v>
      </c>
      <c r="AI430" s="59"/>
      <c r="AJ430" s="59"/>
    </row>
    <row r="431" spans="1:36" x14ac:dyDescent="0.25">
      <c r="A431" s="23"/>
      <c r="B431" s="63"/>
      <c r="C431" s="63"/>
      <c r="D431" s="119" t="s">
        <v>3718</v>
      </c>
      <c r="E431" s="120"/>
      <c r="F431" s="121"/>
      <c r="G431" s="63">
        <f>SUM(G4:G430)</f>
        <v>427</v>
      </c>
      <c r="H431" s="63">
        <f t="shared" ref="H431:O431" si="7">SUM(H4:H430)</f>
        <v>427</v>
      </c>
      <c r="I431" s="63">
        <f t="shared" si="7"/>
        <v>722500</v>
      </c>
      <c r="J431" s="63">
        <f t="shared" si="7"/>
        <v>11</v>
      </c>
      <c r="K431" s="63">
        <f t="shared" si="7"/>
        <v>36</v>
      </c>
      <c r="L431" s="63">
        <f t="shared" si="7"/>
        <v>3</v>
      </c>
      <c r="M431" s="63">
        <f t="shared" si="7"/>
        <v>3</v>
      </c>
      <c r="N431" s="63">
        <f t="shared" si="7"/>
        <v>2</v>
      </c>
      <c r="O431" s="63">
        <f t="shared" si="7"/>
        <v>333</v>
      </c>
      <c r="P431" s="63">
        <f t="shared" ref="P431" si="8">SUM(P4:P430)</f>
        <v>71</v>
      </c>
      <c r="Q431" s="63">
        <f t="shared" ref="Q431" si="9">SUM(Q4:Q430)</f>
        <v>3</v>
      </c>
      <c r="R431" s="63">
        <f t="shared" ref="R431" si="10">SUM(R4:R430)</f>
        <v>16</v>
      </c>
      <c r="S431" s="63">
        <f t="shared" ref="S431" si="11">SUM(S4:S430)</f>
        <v>17</v>
      </c>
      <c r="T431" s="63">
        <f t="shared" ref="T431" si="12">SUM(T4:T430)</f>
        <v>2</v>
      </c>
      <c r="U431" s="63">
        <f t="shared" ref="U431" si="13">SUM(U4:U430)</f>
        <v>63</v>
      </c>
      <c r="V431" s="63">
        <f t="shared" ref="V431" si="14">SUM(V4:V430)</f>
        <v>0</v>
      </c>
      <c r="W431" s="63">
        <f t="shared" ref="W431" si="15">SUM(W4:W430)</f>
        <v>266</v>
      </c>
      <c r="X431" s="63">
        <f t="shared" ref="X431" si="16">SUM(X4:X430)</f>
        <v>2</v>
      </c>
      <c r="Y431" s="63">
        <f t="shared" ref="Y431" si="17">SUM(Y4:Y430)</f>
        <v>128</v>
      </c>
      <c r="Z431" s="63">
        <f t="shared" ref="Z431" si="18">SUM(Z4:Z430)</f>
        <v>22</v>
      </c>
      <c r="AA431" s="63">
        <f t="shared" ref="AA431" si="19">SUM(AA4:AA430)</f>
        <v>0</v>
      </c>
      <c r="AB431" s="63">
        <f t="shared" ref="AB431" si="20">SUM(AB4:AB430)</f>
        <v>95</v>
      </c>
      <c r="AC431" s="63">
        <f t="shared" ref="AC431" si="21">SUM(AC4:AC430)</f>
        <v>0</v>
      </c>
      <c r="AD431" s="63">
        <f t="shared" ref="AD431" si="22">SUM(AD4:AD430)</f>
        <v>0</v>
      </c>
      <c r="AE431" s="63">
        <f t="shared" ref="AE431" si="23">SUM(AE4:AE430)</f>
        <v>0</v>
      </c>
      <c r="AF431" s="72">
        <f t="shared" ref="AF431" si="24">SUM(AF4:AF430)</f>
        <v>12920000000</v>
      </c>
      <c r="AG431" s="63">
        <f t="shared" ref="AG431" si="25">SUM(AG4:AG430)</f>
        <v>243</v>
      </c>
      <c r="AH431" s="63">
        <f t="shared" ref="AH431" si="26">SUM(AH4:AH430)</f>
        <v>1</v>
      </c>
      <c r="AI431" s="63"/>
      <c r="AJ431" s="63"/>
    </row>
    <row r="432" spans="1:36" x14ac:dyDescent="0.25">
      <c r="A432" s="7"/>
      <c r="B432" s="10"/>
      <c r="C432" s="10"/>
      <c r="D432" s="112" t="s">
        <v>3716</v>
      </c>
      <c r="E432" s="112"/>
      <c r="F432" s="112"/>
      <c r="G432" s="8">
        <v>23000000</v>
      </c>
      <c r="H432" s="8">
        <v>7000000</v>
      </c>
      <c r="I432" s="8"/>
      <c r="J432" s="8">
        <v>10000000</v>
      </c>
      <c r="K432" s="55">
        <v>0</v>
      </c>
      <c r="L432" s="8">
        <v>0</v>
      </c>
      <c r="M432" s="8"/>
      <c r="N432" s="8"/>
      <c r="O432" s="8">
        <v>0</v>
      </c>
      <c r="P432" s="8">
        <v>0</v>
      </c>
      <c r="Q432" s="8"/>
      <c r="R432" s="8"/>
      <c r="S432" s="8"/>
      <c r="T432" s="8"/>
      <c r="U432" s="8">
        <v>0</v>
      </c>
      <c r="V432" s="8"/>
      <c r="W432" s="8">
        <v>0</v>
      </c>
      <c r="X432" s="8"/>
      <c r="Y432" s="8"/>
      <c r="Z432" s="8"/>
      <c r="AA432" s="8"/>
      <c r="AB432" s="8">
        <v>0</v>
      </c>
      <c r="AC432" s="8">
        <v>0</v>
      </c>
      <c r="AD432" s="8">
        <v>0</v>
      </c>
      <c r="AE432" s="8">
        <v>0</v>
      </c>
      <c r="AF432" s="13" t="s">
        <v>3697</v>
      </c>
      <c r="AG432" s="13" t="s">
        <v>3697</v>
      </c>
      <c r="AH432" s="13" t="s">
        <v>3697</v>
      </c>
      <c r="AI432" s="8"/>
      <c r="AJ432" s="10"/>
    </row>
    <row r="433" spans="1:36" s="1" customFormat="1" ht="19.5" customHeight="1" x14ac:dyDescent="0.25">
      <c r="A433" s="11"/>
      <c r="B433" s="16"/>
      <c r="C433" s="16"/>
      <c r="D433" s="103" t="s">
        <v>3715</v>
      </c>
      <c r="E433" s="103"/>
      <c r="F433" s="104"/>
      <c r="G433" s="17">
        <f>G431*G432</f>
        <v>9821000000</v>
      </c>
      <c r="H433" s="17">
        <f t="shared" ref="H433:AE433" si="27">H431*H432</f>
        <v>2989000000</v>
      </c>
      <c r="I433" s="17"/>
      <c r="J433" s="17">
        <f t="shared" si="27"/>
        <v>110000000</v>
      </c>
      <c r="K433" s="55">
        <f t="shared" si="27"/>
        <v>0</v>
      </c>
      <c r="L433" s="17">
        <f t="shared" si="27"/>
        <v>0</v>
      </c>
      <c r="M433" s="17"/>
      <c r="N433" s="17"/>
      <c r="O433" s="17">
        <f t="shared" si="27"/>
        <v>0</v>
      </c>
      <c r="P433" s="17">
        <f t="shared" si="27"/>
        <v>0</v>
      </c>
      <c r="Q433" s="17"/>
      <c r="R433" s="17"/>
      <c r="S433" s="17"/>
      <c r="T433" s="17"/>
      <c r="U433" s="17">
        <f t="shared" si="27"/>
        <v>0</v>
      </c>
      <c r="V433" s="17"/>
      <c r="W433" s="17">
        <f t="shared" si="27"/>
        <v>0</v>
      </c>
      <c r="X433" s="17"/>
      <c r="Y433" s="17"/>
      <c r="Z433" s="17"/>
      <c r="AA433" s="17"/>
      <c r="AB433" s="17">
        <f t="shared" si="27"/>
        <v>0</v>
      </c>
      <c r="AC433" s="17">
        <f t="shared" si="27"/>
        <v>0</v>
      </c>
      <c r="AD433" s="17">
        <f t="shared" si="27"/>
        <v>0</v>
      </c>
      <c r="AE433" s="17">
        <f t="shared" si="27"/>
        <v>0</v>
      </c>
      <c r="AF433" s="18">
        <f>SUM(G433:AE433)</f>
        <v>12920000000</v>
      </c>
      <c r="AG433" s="18"/>
      <c r="AH433" s="18"/>
      <c r="AI433" s="19"/>
      <c r="AJ433" s="20"/>
    </row>
    <row r="434" spans="1:36" x14ac:dyDescent="0.25">
      <c r="K434" s="55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6" x14ac:dyDescent="0.25">
      <c r="K435" s="55"/>
    </row>
    <row r="436" spans="1:36" x14ac:dyDescent="0.25">
      <c r="K436" s="55"/>
    </row>
  </sheetData>
  <autoFilter ref="B3:AJ433" xr:uid="{00000000-0009-0000-0000-000005000000}"/>
  <mergeCells count="19">
    <mergeCell ref="A1:A2"/>
    <mergeCell ref="B1:B2"/>
    <mergeCell ref="C1:C2"/>
    <mergeCell ref="D1:D2"/>
    <mergeCell ref="E1:E2"/>
    <mergeCell ref="D433:F433"/>
    <mergeCell ref="AF1:AF2"/>
    <mergeCell ref="AG1:AH1"/>
    <mergeCell ref="AI1:AI2"/>
    <mergeCell ref="AJ1:AJ2"/>
    <mergeCell ref="D431:F431"/>
    <mergeCell ref="D432:F432"/>
    <mergeCell ref="G1:G2"/>
    <mergeCell ref="H1:H2"/>
    <mergeCell ref="J1:L1"/>
    <mergeCell ref="M1:T1"/>
    <mergeCell ref="U1:AB1"/>
    <mergeCell ref="AC1:AE1"/>
    <mergeCell ref="F1:F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H428"/>
  <sheetViews>
    <sheetView zoomScale="84" zoomScaleNormal="84" workbookViewId="0">
      <selection activeCell="G1" sqref="G1:H1"/>
    </sheetView>
  </sheetViews>
  <sheetFormatPr defaultRowHeight="15" x14ac:dyDescent="0.25"/>
  <cols>
    <col min="2" max="2" width="13.5703125" bestFit="1" customWidth="1"/>
    <col min="3" max="3" width="36.28515625" customWidth="1"/>
    <col min="4" max="4" width="12.7109375" customWidth="1"/>
    <col min="5" max="6" width="9.140625" customWidth="1"/>
    <col min="7" max="11" width="14.42578125" style="6" bestFit="1" customWidth="1"/>
    <col min="12" max="13" width="11.5703125" style="6" customWidth="1"/>
    <col min="14" max="15" width="14.42578125" style="6" bestFit="1" customWidth="1"/>
    <col min="16" max="20" width="12.7109375" style="6" bestFit="1" customWidth="1"/>
    <col min="21" max="21" width="14.42578125" style="6" bestFit="1" customWidth="1"/>
    <col min="22" max="22" width="12.28515625" style="6" customWidth="1"/>
    <col min="23" max="23" width="14.42578125" style="6" bestFit="1" customWidth="1"/>
    <col min="24" max="24" width="13.28515625" style="6" bestFit="1" customWidth="1"/>
    <col min="25" max="25" width="12.28515625" style="6" customWidth="1"/>
    <col min="26" max="26" width="14.42578125" style="6" bestFit="1" customWidth="1"/>
    <col min="27" max="29" width="12.140625" style="6" customWidth="1"/>
    <col min="30" max="30" width="18.42578125" style="12" customWidth="1"/>
    <col min="31" max="32" width="10.85546875" style="12" bestFit="1" customWidth="1"/>
    <col min="33" max="33" width="11.5703125" bestFit="1" customWidth="1"/>
    <col min="34" max="34" width="179" bestFit="1" customWidth="1"/>
  </cols>
  <sheetData>
    <row r="1" spans="1:34" ht="15" customHeight="1" x14ac:dyDescent="0.25">
      <c r="A1" s="87" t="s">
        <v>0</v>
      </c>
      <c r="B1" s="87" t="s">
        <v>1</v>
      </c>
      <c r="C1" s="87" t="s">
        <v>2</v>
      </c>
      <c r="D1" s="86" t="s">
        <v>3</v>
      </c>
      <c r="E1" s="86" t="s">
        <v>4</v>
      </c>
      <c r="F1" s="86" t="s">
        <v>5</v>
      </c>
      <c r="G1" s="87" t="s">
        <v>3786</v>
      </c>
      <c r="H1" s="87" t="s">
        <v>3707</v>
      </c>
      <c r="I1" s="87" t="s">
        <v>3776</v>
      </c>
      <c r="J1" s="87" t="s">
        <v>3777</v>
      </c>
      <c r="K1" s="87" t="s">
        <v>3778</v>
      </c>
      <c r="L1" s="95" t="s">
        <v>3791</v>
      </c>
      <c r="M1" s="96" t="s">
        <v>3792</v>
      </c>
      <c r="N1" s="96" t="s">
        <v>3793</v>
      </c>
      <c r="O1" s="96" t="s">
        <v>3794</v>
      </c>
      <c r="P1" s="96" t="s">
        <v>3795</v>
      </c>
      <c r="Q1" s="96" t="s">
        <v>3796</v>
      </c>
      <c r="R1" s="96" t="s">
        <v>3797</v>
      </c>
      <c r="S1" s="97" t="s">
        <v>3798</v>
      </c>
      <c r="T1" s="87" t="s">
        <v>3799</v>
      </c>
      <c r="U1" s="87" t="s">
        <v>3800</v>
      </c>
      <c r="V1" s="87" t="s">
        <v>3801</v>
      </c>
      <c r="W1" s="87" t="s">
        <v>3802</v>
      </c>
      <c r="X1" s="87" t="s">
        <v>3803</v>
      </c>
      <c r="Y1" s="87" t="s">
        <v>3790</v>
      </c>
      <c r="Z1" s="87" t="s">
        <v>3804</v>
      </c>
      <c r="AA1" s="87" t="s">
        <v>3701</v>
      </c>
      <c r="AB1" s="87"/>
      <c r="AC1" s="87"/>
      <c r="AD1" s="86" t="s">
        <v>3722</v>
      </c>
      <c r="AE1" s="87" t="s">
        <v>3719</v>
      </c>
      <c r="AF1" s="87"/>
      <c r="AG1" s="87" t="s">
        <v>6</v>
      </c>
      <c r="AH1" s="87" t="s">
        <v>3709</v>
      </c>
    </row>
    <row r="2" spans="1:34" x14ac:dyDescent="0.25">
      <c r="A2" s="4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4">
        <f>VLOOKUP(B2,'#Jakarta (2)'!$B$4:$AH$430,6,FALSE)</f>
        <v>1</v>
      </c>
      <c r="H2" s="4">
        <f>VLOOKUP(B2,'#Jakarta (2)'!$B$4:$AH$430,7,FALSE)</f>
        <v>1</v>
      </c>
      <c r="I2" s="4">
        <f>VLOOKUP(B2,'#Jakarta (2)'!$B$4:$AH$430,9,FALSE)</f>
        <v>0</v>
      </c>
      <c r="J2" s="4">
        <f>VLOOKUP(B2,'#Jakarta (2)'!$B$4:$AH$430,10,FALSE)</f>
        <v>0</v>
      </c>
      <c r="K2" s="4">
        <f>VLOOKUP(B2,'#Jakarta (2)'!$B$4:$AH$430,11,FALSE)</f>
        <v>0</v>
      </c>
      <c r="L2" s="4">
        <f>VLOOKUP(B2,'#Jakarta (2)'!$B$4:$AH$430,12,FALSE)</f>
        <v>0</v>
      </c>
      <c r="M2" s="4">
        <f>VLOOKUP(B2,'#Jakarta (2)'!$B$4:$AH$430,13,FALSE)</f>
        <v>0</v>
      </c>
      <c r="N2" s="4">
        <f>VLOOKUP(B2,'#Jakarta (2)'!$B$4:$AH$430,14,FALSE)</f>
        <v>0</v>
      </c>
      <c r="O2" s="4">
        <f>VLOOKUP(B2,'#Jakarta (2)'!$B$4:$AH$430,15,FALSE)</f>
        <v>1</v>
      </c>
      <c r="P2" s="4">
        <f>VLOOKUP(B2,'#Jakarta (2)'!$B$4:$AH$430,16,FALSE)</f>
        <v>0</v>
      </c>
      <c r="Q2" s="4">
        <f>VLOOKUP(B2,'#Jakarta (2)'!$B$4:$AH$430,17,FALSE)</f>
        <v>0</v>
      </c>
      <c r="R2" s="4">
        <f>VLOOKUP(B2,'#Jakarta (2)'!$B$4:$AH$430,18,FALSE)</f>
        <v>0</v>
      </c>
      <c r="S2" s="4">
        <f>VLOOKUP(B2,'#Jakarta (2)'!$B$4:$AH$430,19,FALSE)</f>
        <v>0</v>
      </c>
      <c r="T2" s="4">
        <f>VLOOKUP(B2,'#Jakarta (2)'!$B$4:$AH$430,20,FALSE)</f>
        <v>0</v>
      </c>
      <c r="U2" s="4">
        <f>VLOOKUP(B2,'#Jakarta (2)'!$B$4:$AH$430,22,FALSE)</f>
        <v>0</v>
      </c>
      <c r="V2" s="4">
        <f>VLOOKUP(B2,'#Jakarta (2)'!$B$4:$AH$430,23,FALSE)</f>
        <v>0</v>
      </c>
      <c r="W2" s="4">
        <f>VLOOKUP(B2,'#Jakarta (2)'!$B$4:$AH$430,24,FALSE)</f>
        <v>0</v>
      </c>
      <c r="X2" s="4">
        <f>VLOOKUP(B2,'#Jakarta (2)'!$B$4:$AH$430,25,FALSE)</f>
        <v>0</v>
      </c>
      <c r="Y2" s="4">
        <f>VLOOKUP(B2,'#Jakarta (2)'!$B$4:$AH$430,26,FALSE)</f>
        <v>0</v>
      </c>
      <c r="Z2" s="4">
        <f>VLOOKUP(B2,'#Jakarta (2)'!$B$4:$AH$430,27,FALSE)</f>
        <v>2</v>
      </c>
      <c r="AA2" s="4"/>
      <c r="AB2" s="4"/>
      <c r="AC2" s="4"/>
      <c r="AD2" s="22" t="e">
        <f>(G2*#REF!)+(H2*#REF!)+(I2*#REF!)+(J2*#REF!)+(K2*#REF!)+(N2*#REF!)+(S2*#REF!)+(T2*#REF!)+(U2*#REF!)+(Z2*#REF!)+(AA2*#REF!)+(AB2*#REF!)+(AC2*#REF!)</f>
        <v>#REF!</v>
      </c>
      <c r="AE2" s="4">
        <f>VLOOKUP(B2,'#Jakarta (2)'!$B$4:$AH$430,32,FALSE)</f>
        <v>1</v>
      </c>
      <c r="AF2" s="4">
        <f>VLOOKUP(B2,'#Jakarta (2)'!$B$4:$AH$430,33,FALSE)</f>
        <v>0</v>
      </c>
      <c r="AG2" s="2" t="s">
        <v>12</v>
      </c>
      <c r="AH2" s="2" t="s">
        <v>13</v>
      </c>
    </row>
    <row r="3" spans="1:34" x14ac:dyDescent="0.25">
      <c r="A3" s="5">
        <v>2</v>
      </c>
      <c r="B3" s="3" t="s">
        <v>14</v>
      </c>
      <c r="C3" s="3" t="s">
        <v>15</v>
      </c>
      <c r="D3" s="3" t="s">
        <v>9</v>
      </c>
      <c r="E3" s="3" t="s">
        <v>10</v>
      </c>
      <c r="F3" s="3" t="s">
        <v>11</v>
      </c>
      <c r="G3" s="4">
        <f>VLOOKUP(B3,'#Jakarta (2)'!$B$4:$AH$430,6,FALSE)</f>
        <v>1</v>
      </c>
      <c r="H3" s="4">
        <f>VLOOKUP(B3,'#Jakarta (2)'!$B$4:$AH$430,7,FALSE)</f>
        <v>1</v>
      </c>
      <c r="I3" s="4">
        <f>VLOOKUP(B3,'#Jakarta (2)'!$B$4:$AH$430,9,FALSE)</f>
        <v>0</v>
      </c>
      <c r="J3" s="4">
        <f>VLOOKUP(B3,'#Jakarta (2)'!$B$4:$AH$430,10,FALSE)</f>
        <v>0</v>
      </c>
      <c r="K3" s="4">
        <f>VLOOKUP(B3,'#Jakarta (2)'!$B$4:$AH$430,11,FALSE)</f>
        <v>0</v>
      </c>
      <c r="L3" s="4">
        <f>VLOOKUP(B3,'#Jakarta (2)'!$B$4:$AH$430,12,FALSE)</f>
        <v>0</v>
      </c>
      <c r="M3" s="4">
        <f>VLOOKUP(B3,'#Jakarta (2)'!$B$4:$AH$430,13,FALSE)</f>
        <v>0</v>
      </c>
      <c r="N3" s="4">
        <f>VLOOKUP(B3,'#Jakarta (2)'!$B$4:$AH$430,14,FALSE)</f>
        <v>0</v>
      </c>
      <c r="O3" s="4">
        <f>VLOOKUP(B3,'#Jakarta (2)'!$B$4:$AH$430,15,FALSE)</f>
        <v>2</v>
      </c>
      <c r="P3" s="4">
        <f>VLOOKUP(B3,'#Jakarta (2)'!$B$4:$AH$430,16,FALSE)</f>
        <v>0</v>
      </c>
      <c r="Q3" s="4">
        <f>VLOOKUP(B3,'#Jakarta (2)'!$B$4:$AH$430,17,FALSE)</f>
        <v>0</v>
      </c>
      <c r="R3" s="4">
        <f>VLOOKUP(B3,'#Jakarta (2)'!$B$4:$AH$430,18,FALSE)</f>
        <v>0</v>
      </c>
      <c r="S3" s="4">
        <f>VLOOKUP(B3,'#Jakarta (2)'!$B$4:$AH$430,19,FALSE)</f>
        <v>0</v>
      </c>
      <c r="T3" s="4">
        <f>VLOOKUP(B3,'#Jakarta (2)'!$B$4:$AH$430,20,FALSE)</f>
        <v>0</v>
      </c>
      <c r="U3" s="4">
        <f>VLOOKUP(B3,'#Jakarta (2)'!$B$4:$AH$430,22,FALSE)</f>
        <v>2</v>
      </c>
      <c r="V3" s="4">
        <f>VLOOKUP(B3,'#Jakarta (2)'!$B$4:$AH$430,23,FALSE)</f>
        <v>2</v>
      </c>
      <c r="W3" s="4">
        <f>VLOOKUP(B3,'#Jakarta (2)'!$B$4:$AH$430,24,FALSE)</f>
        <v>0</v>
      </c>
      <c r="X3" s="4">
        <f>VLOOKUP(B3,'#Jakarta (2)'!$B$4:$AH$430,25,FALSE)</f>
        <v>0</v>
      </c>
      <c r="Y3" s="4">
        <f>VLOOKUP(B3,'#Jakarta (2)'!$B$4:$AH$430,26,FALSE)</f>
        <v>0</v>
      </c>
      <c r="Z3" s="4">
        <f>VLOOKUP(B3,'#Jakarta (2)'!$B$4:$AH$430,27,FALSE)</f>
        <v>0</v>
      </c>
      <c r="AA3" s="5"/>
      <c r="AB3" s="5"/>
      <c r="AC3" s="5"/>
      <c r="AD3" s="22" t="e">
        <f>(G3*#REF!)+(H3*#REF!)+(I3*#REF!)+(J3*#REF!)+(K3*#REF!)+(N3*#REF!)+(S3*#REF!)+(T3*#REF!)+(U3*#REF!)+(Z3*#REF!)+(AA3*#REF!)+(AB3*#REF!)+(AC3*#REF!)</f>
        <v>#REF!</v>
      </c>
      <c r="AE3" s="4">
        <f>VLOOKUP(B3,'#Jakarta (2)'!$B$4:$AH$430,32,FALSE)</f>
        <v>0</v>
      </c>
      <c r="AF3" s="4">
        <f>VLOOKUP(B3,'#Jakarta (2)'!$B$4:$AH$430,33,FALSE)</f>
        <v>0</v>
      </c>
      <c r="AG3" s="3" t="s">
        <v>12</v>
      </c>
      <c r="AH3" s="3" t="s">
        <v>16</v>
      </c>
    </row>
    <row r="4" spans="1:34" x14ac:dyDescent="0.25">
      <c r="A4" s="4">
        <v>3</v>
      </c>
      <c r="B4" s="2" t="s">
        <v>17</v>
      </c>
      <c r="C4" s="2" t="s">
        <v>18</v>
      </c>
      <c r="D4" s="2" t="s">
        <v>9</v>
      </c>
      <c r="E4" s="2" t="s">
        <v>10</v>
      </c>
      <c r="F4" s="2" t="s">
        <v>11</v>
      </c>
      <c r="G4" s="4">
        <f>VLOOKUP(B4,'#Jakarta (2)'!$B$4:$AH$430,6,FALSE)</f>
        <v>1</v>
      </c>
      <c r="H4" s="4">
        <f>VLOOKUP(B4,'#Jakarta (2)'!$B$4:$AH$430,7,FALSE)</f>
        <v>1</v>
      </c>
      <c r="I4" s="4">
        <f>VLOOKUP(B4,'#Jakarta (2)'!$B$4:$AH$430,9,FALSE)</f>
        <v>0</v>
      </c>
      <c r="J4" s="4">
        <f>VLOOKUP(B4,'#Jakarta (2)'!$B$4:$AH$430,10,FALSE)</f>
        <v>0</v>
      </c>
      <c r="K4" s="4">
        <f>VLOOKUP(B4,'#Jakarta (2)'!$B$4:$AH$430,11,FALSE)</f>
        <v>0</v>
      </c>
      <c r="L4" s="4">
        <f>VLOOKUP(B4,'#Jakarta (2)'!$B$4:$AH$430,12,FALSE)</f>
        <v>0</v>
      </c>
      <c r="M4" s="4">
        <f>VLOOKUP(B4,'#Jakarta (2)'!$B$4:$AH$430,13,FALSE)</f>
        <v>0</v>
      </c>
      <c r="N4" s="4">
        <f>VLOOKUP(B4,'#Jakarta (2)'!$B$4:$AH$430,14,FALSE)</f>
        <v>1</v>
      </c>
      <c r="O4" s="4">
        <f>VLOOKUP(B4,'#Jakarta (2)'!$B$4:$AH$430,15,FALSE)</f>
        <v>0</v>
      </c>
      <c r="P4" s="4">
        <f>VLOOKUP(B4,'#Jakarta (2)'!$B$4:$AH$430,16,FALSE)</f>
        <v>0</v>
      </c>
      <c r="Q4" s="4">
        <f>VLOOKUP(B4,'#Jakarta (2)'!$B$4:$AH$430,17,FALSE)</f>
        <v>0</v>
      </c>
      <c r="R4" s="4">
        <f>VLOOKUP(B4,'#Jakarta (2)'!$B$4:$AH$430,18,FALSE)</f>
        <v>0</v>
      </c>
      <c r="S4" s="4">
        <f>VLOOKUP(B4,'#Jakarta (2)'!$B$4:$AH$430,19,FALSE)</f>
        <v>0</v>
      </c>
      <c r="T4" s="4">
        <f>VLOOKUP(B4,'#Jakarta (2)'!$B$4:$AH$430,20,FALSE)</f>
        <v>0</v>
      </c>
      <c r="U4" s="4">
        <f>VLOOKUP(B4,'#Jakarta (2)'!$B$4:$AH$430,22,FALSE)</f>
        <v>1</v>
      </c>
      <c r="V4" s="4">
        <f>VLOOKUP(B4,'#Jakarta (2)'!$B$4:$AH$430,23,FALSE)</f>
        <v>0</v>
      </c>
      <c r="W4" s="4">
        <f>VLOOKUP(B4,'#Jakarta (2)'!$B$4:$AH$430,24,FALSE)</f>
        <v>0</v>
      </c>
      <c r="X4" s="4">
        <f>VLOOKUP(B4,'#Jakarta (2)'!$B$4:$AH$430,25,FALSE)</f>
        <v>0</v>
      </c>
      <c r="Y4" s="4">
        <f>VLOOKUP(B4,'#Jakarta (2)'!$B$4:$AH$430,26,FALSE)</f>
        <v>0</v>
      </c>
      <c r="Z4" s="4">
        <f>VLOOKUP(B4,'#Jakarta (2)'!$B$4:$AH$430,27,FALSE)</f>
        <v>0</v>
      </c>
      <c r="AA4" s="4"/>
      <c r="AB4" s="4"/>
      <c r="AC4" s="4"/>
      <c r="AD4" s="22" t="e">
        <f>(G4*#REF!)+(H4*#REF!)+(I4*#REF!)+(J4*#REF!)+(K4*#REF!)+(N4*#REF!)+(S4*#REF!)+(T4*#REF!)+(U4*#REF!)+(Z4*#REF!)+(AA4*#REF!)+(AB4*#REF!)+(AC4*#REF!)</f>
        <v>#REF!</v>
      </c>
      <c r="AE4" s="4">
        <f>VLOOKUP(B4,'#Jakarta (2)'!$B$4:$AH$430,32,FALSE)</f>
        <v>0</v>
      </c>
      <c r="AF4" s="4">
        <f>VLOOKUP(B4,'#Jakarta (2)'!$B$4:$AH$430,33,FALSE)</f>
        <v>0</v>
      </c>
      <c r="AG4" s="2" t="s">
        <v>12</v>
      </c>
      <c r="AH4" s="2" t="s">
        <v>19</v>
      </c>
    </row>
    <row r="5" spans="1:34" x14ac:dyDescent="0.25">
      <c r="A5" s="5">
        <v>4</v>
      </c>
      <c r="B5" s="3" t="s">
        <v>20</v>
      </c>
      <c r="C5" s="3" t="s">
        <v>21</v>
      </c>
      <c r="D5" s="3" t="s">
        <v>9</v>
      </c>
      <c r="E5" s="3" t="s">
        <v>10</v>
      </c>
      <c r="F5" s="3" t="s">
        <v>11</v>
      </c>
      <c r="G5" s="4">
        <f>VLOOKUP(B5,'#Jakarta (2)'!$B$4:$AH$430,6,FALSE)</f>
        <v>1</v>
      </c>
      <c r="H5" s="4">
        <f>VLOOKUP(B5,'#Jakarta (2)'!$B$4:$AH$430,7,FALSE)</f>
        <v>1</v>
      </c>
      <c r="I5" s="4">
        <f>VLOOKUP(B5,'#Jakarta (2)'!$B$4:$AH$430,9,FALSE)</f>
        <v>0</v>
      </c>
      <c r="J5" s="4">
        <f>VLOOKUP(B5,'#Jakarta (2)'!$B$4:$AH$430,10,FALSE)</f>
        <v>1</v>
      </c>
      <c r="K5" s="4">
        <f>VLOOKUP(B5,'#Jakarta (2)'!$B$4:$AH$430,11,FALSE)</f>
        <v>0</v>
      </c>
      <c r="L5" s="4">
        <f>VLOOKUP(B5,'#Jakarta (2)'!$B$4:$AH$430,12,FALSE)</f>
        <v>0</v>
      </c>
      <c r="M5" s="4">
        <f>VLOOKUP(B5,'#Jakarta (2)'!$B$4:$AH$430,13,FALSE)</f>
        <v>0</v>
      </c>
      <c r="N5" s="4">
        <f>VLOOKUP(B5,'#Jakarta (2)'!$B$4:$AH$430,14,FALSE)</f>
        <v>1</v>
      </c>
      <c r="O5" s="4">
        <f>VLOOKUP(B5,'#Jakarta (2)'!$B$4:$AH$430,15,FALSE)</f>
        <v>0</v>
      </c>
      <c r="P5" s="4">
        <f>VLOOKUP(B5,'#Jakarta (2)'!$B$4:$AH$430,16,FALSE)</f>
        <v>0</v>
      </c>
      <c r="Q5" s="4">
        <f>VLOOKUP(B5,'#Jakarta (2)'!$B$4:$AH$430,17,FALSE)</f>
        <v>0</v>
      </c>
      <c r="R5" s="4">
        <f>VLOOKUP(B5,'#Jakarta (2)'!$B$4:$AH$430,18,FALSE)</f>
        <v>0</v>
      </c>
      <c r="S5" s="4">
        <f>VLOOKUP(B5,'#Jakarta (2)'!$B$4:$AH$430,19,FALSE)</f>
        <v>0</v>
      </c>
      <c r="T5" s="4">
        <f>VLOOKUP(B5,'#Jakarta (2)'!$B$4:$AH$430,20,FALSE)</f>
        <v>0</v>
      </c>
      <c r="U5" s="4">
        <f>VLOOKUP(B5,'#Jakarta (2)'!$B$4:$AH$430,22,FALSE)</f>
        <v>1</v>
      </c>
      <c r="V5" s="4">
        <f>VLOOKUP(B5,'#Jakarta (2)'!$B$4:$AH$430,23,FALSE)</f>
        <v>0</v>
      </c>
      <c r="W5" s="4">
        <f>VLOOKUP(B5,'#Jakarta (2)'!$B$4:$AH$430,24,FALSE)</f>
        <v>0</v>
      </c>
      <c r="X5" s="4">
        <f>VLOOKUP(B5,'#Jakarta (2)'!$B$4:$AH$430,25,FALSE)</f>
        <v>0</v>
      </c>
      <c r="Y5" s="4">
        <f>VLOOKUP(B5,'#Jakarta (2)'!$B$4:$AH$430,26,FALSE)</f>
        <v>0</v>
      </c>
      <c r="Z5" s="4">
        <f>VLOOKUP(B5,'#Jakarta (2)'!$B$4:$AH$430,27,FALSE)</f>
        <v>0</v>
      </c>
      <c r="AA5" s="5"/>
      <c r="AB5" s="5"/>
      <c r="AC5" s="5"/>
      <c r="AD5" s="22" t="e">
        <f>(G5*#REF!)+(H5*#REF!)+(I5*#REF!)+(J5*#REF!)+(K5*#REF!)+(N5*#REF!)+(S5*#REF!)+(T5*#REF!)+(U5*#REF!)+(Z5*#REF!)+(AA5*#REF!)+(AB5*#REF!)+(AC5*#REF!)</f>
        <v>#REF!</v>
      </c>
      <c r="AE5" s="4">
        <f>VLOOKUP(B5,'#Jakarta (2)'!$B$4:$AH$430,32,FALSE)</f>
        <v>0</v>
      </c>
      <c r="AF5" s="4">
        <f>VLOOKUP(B5,'#Jakarta (2)'!$B$4:$AH$430,33,FALSE)</f>
        <v>0</v>
      </c>
      <c r="AG5" s="3" t="s">
        <v>12</v>
      </c>
      <c r="AH5" s="3" t="s">
        <v>22</v>
      </c>
    </row>
    <row r="6" spans="1:34" x14ac:dyDescent="0.25">
      <c r="A6" s="4">
        <v>5</v>
      </c>
      <c r="B6" s="2" t="s">
        <v>23</v>
      </c>
      <c r="C6" s="2" t="s">
        <v>24</v>
      </c>
      <c r="D6" s="2" t="s">
        <v>9</v>
      </c>
      <c r="E6" s="2" t="s">
        <v>10</v>
      </c>
      <c r="F6" s="2" t="s">
        <v>11</v>
      </c>
      <c r="G6" s="4">
        <f>VLOOKUP(B6,'#Jakarta (2)'!$B$4:$AH$430,6,FALSE)</f>
        <v>1</v>
      </c>
      <c r="H6" s="4">
        <f>VLOOKUP(B6,'#Jakarta (2)'!$B$4:$AH$430,7,FALSE)</f>
        <v>1</v>
      </c>
      <c r="I6" s="4">
        <f>VLOOKUP(B6,'#Jakarta (2)'!$B$4:$AH$430,9,FALSE)</f>
        <v>0</v>
      </c>
      <c r="J6" s="4">
        <f>VLOOKUP(B6,'#Jakarta (2)'!$B$4:$AH$430,10,FALSE)</f>
        <v>0</v>
      </c>
      <c r="K6" s="4">
        <f>VLOOKUP(B6,'#Jakarta (2)'!$B$4:$AH$430,11,FALSE)</f>
        <v>0</v>
      </c>
      <c r="L6" s="4">
        <f>VLOOKUP(B6,'#Jakarta (2)'!$B$4:$AH$430,12,FALSE)</f>
        <v>0</v>
      </c>
      <c r="M6" s="4">
        <f>VLOOKUP(B6,'#Jakarta (2)'!$B$4:$AH$430,13,FALSE)</f>
        <v>0</v>
      </c>
      <c r="N6" s="4">
        <f>VLOOKUP(B6,'#Jakarta (2)'!$B$4:$AH$430,14,FALSE)</f>
        <v>1</v>
      </c>
      <c r="O6" s="4">
        <f>VLOOKUP(B6,'#Jakarta (2)'!$B$4:$AH$430,15,FALSE)</f>
        <v>1</v>
      </c>
      <c r="P6" s="4">
        <f>VLOOKUP(B6,'#Jakarta (2)'!$B$4:$AH$430,16,FALSE)</f>
        <v>0</v>
      </c>
      <c r="Q6" s="4">
        <f>VLOOKUP(B6,'#Jakarta (2)'!$B$4:$AH$430,17,FALSE)</f>
        <v>0</v>
      </c>
      <c r="R6" s="4">
        <f>VLOOKUP(B6,'#Jakarta (2)'!$B$4:$AH$430,18,FALSE)</f>
        <v>1</v>
      </c>
      <c r="S6" s="4">
        <f>VLOOKUP(B6,'#Jakarta (2)'!$B$4:$AH$430,19,FALSE)</f>
        <v>0</v>
      </c>
      <c r="T6" s="4">
        <f>VLOOKUP(B6,'#Jakarta (2)'!$B$4:$AH$430,20,FALSE)</f>
        <v>0</v>
      </c>
      <c r="U6" s="4">
        <f>VLOOKUP(B6,'#Jakarta (2)'!$B$4:$AH$430,22,FALSE)</f>
        <v>0</v>
      </c>
      <c r="V6" s="4">
        <f>VLOOKUP(B6,'#Jakarta (2)'!$B$4:$AH$430,23,FALSE)</f>
        <v>0</v>
      </c>
      <c r="W6" s="4">
        <f>VLOOKUP(B6,'#Jakarta (2)'!$B$4:$AH$430,24,FALSE)</f>
        <v>0</v>
      </c>
      <c r="X6" s="4">
        <f>VLOOKUP(B6,'#Jakarta (2)'!$B$4:$AH$430,25,FALSE)</f>
        <v>0</v>
      </c>
      <c r="Y6" s="4">
        <f>VLOOKUP(B6,'#Jakarta (2)'!$B$4:$AH$430,26,FALSE)</f>
        <v>0</v>
      </c>
      <c r="Z6" s="4">
        <f>VLOOKUP(B6,'#Jakarta (2)'!$B$4:$AH$430,27,FALSE)</f>
        <v>2</v>
      </c>
      <c r="AA6" s="4"/>
      <c r="AB6" s="4"/>
      <c r="AC6" s="4"/>
      <c r="AD6" s="22" t="e">
        <f>(G6*#REF!)+(H6*#REF!)+(I6*#REF!)+(J6*#REF!)+(K6*#REF!)+(N6*#REF!)+(S6*#REF!)+(T6*#REF!)+(U6*#REF!)+(Z6*#REF!)+(AA6*#REF!)+(AB6*#REF!)+(AC6*#REF!)</f>
        <v>#REF!</v>
      </c>
      <c r="AE6" s="4">
        <f>VLOOKUP(B6,'#Jakarta (2)'!$B$4:$AH$430,32,FALSE)</f>
        <v>0</v>
      </c>
      <c r="AF6" s="4">
        <f>VLOOKUP(B6,'#Jakarta (2)'!$B$4:$AH$430,33,FALSE)</f>
        <v>0</v>
      </c>
      <c r="AG6" s="2" t="s">
        <v>25</v>
      </c>
      <c r="AH6" s="2" t="s">
        <v>26</v>
      </c>
    </row>
    <row r="7" spans="1:34" x14ac:dyDescent="0.25">
      <c r="A7" s="5">
        <v>6</v>
      </c>
      <c r="B7" s="3" t="s">
        <v>37</v>
      </c>
      <c r="C7" s="3" t="s">
        <v>38</v>
      </c>
      <c r="D7" s="3" t="s">
        <v>9</v>
      </c>
      <c r="E7" s="3" t="s">
        <v>10</v>
      </c>
      <c r="F7" s="3" t="s">
        <v>11</v>
      </c>
      <c r="G7" s="4">
        <f>VLOOKUP(B7,'#Jakarta (2)'!$B$4:$AH$430,6,FALSE)</f>
        <v>1</v>
      </c>
      <c r="H7" s="4">
        <f>VLOOKUP(B7,'#Jakarta (2)'!$B$4:$AH$430,7,FALSE)</f>
        <v>1</v>
      </c>
      <c r="I7" s="4">
        <f>VLOOKUP(B7,'#Jakarta (2)'!$B$4:$AH$430,9,FALSE)</f>
        <v>0</v>
      </c>
      <c r="J7" s="4">
        <f>VLOOKUP(B7,'#Jakarta (2)'!$B$4:$AH$430,10,FALSE)</f>
        <v>0</v>
      </c>
      <c r="K7" s="4">
        <f>VLOOKUP(B7,'#Jakarta (2)'!$B$4:$AH$430,11,FALSE)</f>
        <v>0</v>
      </c>
      <c r="L7" s="4">
        <f>VLOOKUP(B7,'#Jakarta (2)'!$B$4:$AH$430,12,FALSE)</f>
        <v>0</v>
      </c>
      <c r="M7" s="4">
        <f>VLOOKUP(B7,'#Jakarta (2)'!$B$4:$AH$430,13,FALSE)</f>
        <v>0</v>
      </c>
      <c r="N7" s="4">
        <f>VLOOKUP(B7,'#Jakarta (2)'!$B$4:$AH$430,14,FALSE)</f>
        <v>0</v>
      </c>
      <c r="O7" s="4">
        <f>VLOOKUP(B7,'#Jakarta (2)'!$B$4:$AH$430,15,FALSE)</f>
        <v>1</v>
      </c>
      <c r="P7" s="4">
        <f>VLOOKUP(B7,'#Jakarta (2)'!$B$4:$AH$430,16,FALSE)</f>
        <v>0</v>
      </c>
      <c r="Q7" s="4">
        <f>VLOOKUP(B7,'#Jakarta (2)'!$B$4:$AH$430,17,FALSE)</f>
        <v>0</v>
      </c>
      <c r="R7" s="4">
        <f>VLOOKUP(B7,'#Jakarta (2)'!$B$4:$AH$430,18,FALSE)</f>
        <v>0</v>
      </c>
      <c r="S7" s="4">
        <f>VLOOKUP(B7,'#Jakarta (2)'!$B$4:$AH$430,19,FALSE)</f>
        <v>0</v>
      </c>
      <c r="T7" s="4">
        <f>VLOOKUP(B7,'#Jakarta (2)'!$B$4:$AH$430,20,FALSE)</f>
        <v>1</v>
      </c>
      <c r="U7" s="4">
        <f>VLOOKUP(B7,'#Jakarta (2)'!$B$4:$AH$430,22,FALSE)</f>
        <v>0</v>
      </c>
      <c r="V7" s="4">
        <f>VLOOKUP(B7,'#Jakarta (2)'!$B$4:$AH$430,23,FALSE)</f>
        <v>0</v>
      </c>
      <c r="W7" s="4">
        <f>VLOOKUP(B7,'#Jakarta (2)'!$B$4:$AH$430,24,FALSE)</f>
        <v>0</v>
      </c>
      <c r="X7" s="4">
        <f>VLOOKUP(B7,'#Jakarta (2)'!$B$4:$AH$430,25,FALSE)</f>
        <v>0</v>
      </c>
      <c r="Y7" s="4">
        <f>VLOOKUP(B7,'#Jakarta (2)'!$B$4:$AH$430,26,FALSE)</f>
        <v>0</v>
      </c>
      <c r="Z7" s="4">
        <f>VLOOKUP(B7,'#Jakarta (2)'!$B$4:$AH$430,27,FALSE)</f>
        <v>0</v>
      </c>
      <c r="AA7" s="5"/>
      <c r="AB7" s="5"/>
      <c r="AC7" s="5"/>
      <c r="AD7" s="22" t="e">
        <f>(G7*#REF!)+(H7*#REF!)+(I7*#REF!)+(J7*#REF!)+(K7*#REF!)+(N7*#REF!)+(S7*#REF!)+(T7*#REF!)+(U7*#REF!)+(Z7*#REF!)+(AA7*#REF!)+(AB7*#REF!)+(AC7*#REF!)</f>
        <v>#REF!</v>
      </c>
      <c r="AE7" s="4">
        <f>VLOOKUP(B7,'#Jakarta (2)'!$B$4:$AH$430,32,FALSE)</f>
        <v>0</v>
      </c>
      <c r="AF7" s="4">
        <f>VLOOKUP(B7,'#Jakarta (2)'!$B$4:$AH$430,33,FALSE)</f>
        <v>0</v>
      </c>
      <c r="AG7" s="3" t="s">
        <v>12</v>
      </c>
      <c r="AH7" s="3" t="s">
        <v>39</v>
      </c>
    </row>
    <row r="8" spans="1:34" x14ac:dyDescent="0.25">
      <c r="A8" s="4">
        <v>7</v>
      </c>
      <c r="B8" s="2" t="s">
        <v>40</v>
      </c>
      <c r="C8" s="2" t="s">
        <v>41</v>
      </c>
      <c r="D8" s="2" t="s">
        <v>9</v>
      </c>
      <c r="E8" s="2" t="s">
        <v>10</v>
      </c>
      <c r="F8" s="2" t="s">
        <v>11</v>
      </c>
      <c r="G8" s="4">
        <f>VLOOKUP(B8,'#Jakarta (2)'!$B$4:$AH$430,6,FALSE)</f>
        <v>1</v>
      </c>
      <c r="H8" s="4">
        <f>VLOOKUP(B8,'#Jakarta (2)'!$B$4:$AH$430,7,FALSE)</f>
        <v>1</v>
      </c>
      <c r="I8" s="4">
        <f>VLOOKUP(B8,'#Jakarta (2)'!$B$4:$AH$430,9,FALSE)</f>
        <v>0</v>
      </c>
      <c r="J8" s="4">
        <f>VLOOKUP(B8,'#Jakarta (2)'!$B$4:$AH$430,10,FALSE)</f>
        <v>0</v>
      </c>
      <c r="K8" s="4">
        <f>VLOOKUP(B8,'#Jakarta (2)'!$B$4:$AH$430,11,FALSE)</f>
        <v>0</v>
      </c>
      <c r="L8" s="4">
        <f>VLOOKUP(B8,'#Jakarta (2)'!$B$4:$AH$430,12,FALSE)</f>
        <v>0</v>
      </c>
      <c r="M8" s="4">
        <f>VLOOKUP(B8,'#Jakarta (2)'!$B$4:$AH$430,13,FALSE)</f>
        <v>0</v>
      </c>
      <c r="N8" s="4">
        <f>VLOOKUP(B8,'#Jakarta (2)'!$B$4:$AH$430,14,FALSE)</f>
        <v>0</v>
      </c>
      <c r="O8" s="4">
        <f>VLOOKUP(B8,'#Jakarta (2)'!$B$4:$AH$430,15,FALSE)</f>
        <v>1</v>
      </c>
      <c r="P8" s="4">
        <f>VLOOKUP(B8,'#Jakarta (2)'!$B$4:$AH$430,16,FALSE)</f>
        <v>0</v>
      </c>
      <c r="Q8" s="4">
        <f>VLOOKUP(B8,'#Jakarta (2)'!$B$4:$AH$430,17,FALSE)</f>
        <v>0</v>
      </c>
      <c r="R8" s="4">
        <f>VLOOKUP(B8,'#Jakarta (2)'!$B$4:$AH$430,18,FALSE)</f>
        <v>0</v>
      </c>
      <c r="S8" s="4">
        <f>VLOOKUP(B8,'#Jakarta (2)'!$B$4:$AH$430,19,FALSE)</f>
        <v>0</v>
      </c>
      <c r="T8" s="4">
        <f>VLOOKUP(B8,'#Jakarta (2)'!$B$4:$AH$430,20,FALSE)</f>
        <v>0</v>
      </c>
      <c r="U8" s="4">
        <f>VLOOKUP(B8,'#Jakarta (2)'!$B$4:$AH$430,22,FALSE)</f>
        <v>0</v>
      </c>
      <c r="V8" s="4">
        <f>VLOOKUP(B8,'#Jakarta (2)'!$B$4:$AH$430,23,FALSE)</f>
        <v>0</v>
      </c>
      <c r="W8" s="4">
        <f>VLOOKUP(B8,'#Jakarta (2)'!$B$4:$AH$430,24,FALSE)</f>
        <v>0</v>
      </c>
      <c r="X8" s="4">
        <f>VLOOKUP(B8,'#Jakarta (2)'!$B$4:$AH$430,25,FALSE)</f>
        <v>0</v>
      </c>
      <c r="Y8" s="4">
        <f>VLOOKUP(B8,'#Jakarta (2)'!$B$4:$AH$430,26,FALSE)</f>
        <v>0</v>
      </c>
      <c r="Z8" s="4">
        <f>VLOOKUP(B8,'#Jakarta (2)'!$B$4:$AH$430,27,FALSE)</f>
        <v>4</v>
      </c>
      <c r="AA8" s="4"/>
      <c r="AB8" s="4"/>
      <c r="AC8" s="4"/>
      <c r="AD8" s="22" t="e">
        <f>(G8*#REF!)+(H8*#REF!)+(I8*#REF!)+(J8*#REF!)+(K8*#REF!)+(N8*#REF!)+(S8*#REF!)+(T8*#REF!)+(U8*#REF!)+(Z8*#REF!)+(AA8*#REF!)+(AB8*#REF!)+(AC8*#REF!)</f>
        <v>#REF!</v>
      </c>
      <c r="AE8" s="4">
        <f>VLOOKUP(B8,'#Jakarta (2)'!$B$4:$AH$430,32,FALSE)</f>
        <v>0</v>
      </c>
      <c r="AF8" s="4">
        <f>VLOOKUP(B8,'#Jakarta (2)'!$B$4:$AH$430,33,FALSE)</f>
        <v>0</v>
      </c>
      <c r="AG8" s="2" t="s">
        <v>12</v>
      </c>
      <c r="AH8" s="2" t="s">
        <v>39</v>
      </c>
    </row>
    <row r="9" spans="1:34" x14ac:dyDescent="0.25">
      <c r="A9" s="5">
        <v>8</v>
      </c>
      <c r="B9" s="3" t="s">
        <v>42</v>
      </c>
      <c r="C9" s="3" t="s">
        <v>43</v>
      </c>
      <c r="D9" s="3" t="s">
        <v>9</v>
      </c>
      <c r="E9" s="3" t="s">
        <v>10</v>
      </c>
      <c r="F9" s="3" t="s">
        <v>11</v>
      </c>
      <c r="G9" s="4">
        <f>VLOOKUP(B9,'#Jakarta (2)'!$B$4:$AH$430,6,FALSE)</f>
        <v>1</v>
      </c>
      <c r="H9" s="4">
        <f>VLOOKUP(B9,'#Jakarta (2)'!$B$4:$AH$430,7,FALSE)</f>
        <v>1</v>
      </c>
      <c r="I9" s="4">
        <f>VLOOKUP(B9,'#Jakarta (2)'!$B$4:$AH$430,9,FALSE)</f>
        <v>0</v>
      </c>
      <c r="J9" s="4">
        <f>VLOOKUP(B9,'#Jakarta (2)'!$B$4:$AH$430,10,FALSE)</f>
        <v>0</v>
      </c>
      <c r="K9" s="4">
        <f>VLOOKUP(B9,'#Jakarta (2)'!$B$4:$AH$430,11,FALSE)</f>
        <v>0</v>
      </c>
      <c r="L9" s="4">
        <f>VLOOKUP(B9,'#Jakarta (2)'!$B$4:$AH$430,12,FALSE)</f>
        <v>0</v>
      </c>
      <c r="M9" s="4">
        <f>VLOOKUP(B9,'#Jakarta (2)'!$B$4:$AH$430,13,FALSE)</f>
        <v>0</v>
      </c>
      <c r="N9" s="4">
        <f>VLOOKUP(B9,'#Jakarta (2)'!$B$4:$AH$430,14,FALSE)</f>
        <v>1</v>
      </c>
      <c r="O9" s="4">
        <f>VLOOKUP(B9,'#Jakarta (2)'!$B$4:$AH$430,15,FALSE)</f>
        <v>0</v>
      </c>
      <c r="P9" s="4">
        <f>VLOOKUP(B9,'#Jakarta (2)'!$B$4:$AH$430,16,FALSE)</f>
        <v>0</v>
      </c>
      <c r="Q9" s="4">
        <f>VLOOKUP(B9,'#Jakarta (2)'!$B$4:$AH$430,17,FALSE)</f>
        <v>0</v>
      </c>
      <c r="R9" s="4">
        <f>VLOOKUP(B9,'#Jakarta (2)'!$B$4:$AH$430,18,FALSE)</f>
        <v>0</v>
      </c>
      <c r="S9" s="4">
        <f>VLOOKUP(B9,'#Jakarta (2)'!$B$4:$AH$430,19,FALSE)</f>
        <v>0</v>
      </c>
      <c r="T9" s="4">
        <f>VLOOKUP(B9,'#Jakarta (2)'!$B$4:$AH$430,20,FALSE)</f>
        <v>0</v>
      </c>
      <c r="U9" s="4">
        <f>VLOOKUP(B9,'#Jakarta (2)'!$B$4:$AH$430,22,FALSE)</f>
        <v>1</v>
      </c>
      <c r="V9" s="4">
        <f>VLOOKUP(B9,'#Jakarta (2)'!$B$4:$AH$430,23,FALSE)</f>
        <v>0</v>
      </c>
      <c r="W9" s="4">
        <f>VLOOKUP(B9,'#Jakarta (2)'!$B$4:$AH$430,24,FALSE)</f>
        <v>0</v>
      </c>
      <c r="X9" s="4">
        <f>VLOOKUP(B9,'#Jakarta (2)'!$B$4:$AH$430,25,FALSE)</f>
        <v>0</v>
      </c>
      <c r="Y9" s="4">
        <f>VLOOKUP(B9,'#Jakarta (2)'!$B$4:$AH$430,26,FALSE)</f>
        <v>0</v>
      </c>
      <c r="Z9" s="4">
        <f>VLOOKUP(B9,'#Jakarta (2)'!$B$4:$AH$430,27,FALSE)</f>
        <v>0</v>
      </c>
      <c r="AA9" s="5"/>
      <c r="AB9" s="5"/>
      <c r="AC9" s="5"/>
      <c r="AD9" s="22" t="e">
        <f>(G9*#REF!)+(H9*#REF!)+(I9*#REF!)+(J9*#REF!)+(K9*#REF!)+(N9*#REF!)+(S9*#REF!)+(T9*#REF!)+(U9*#REF!)+(Z9*#REF!)+(AA9*#REF!)+(AB9*#REF!)+(AC9*#REF!)</f>
        <v>#REF!</v>
      </c>
      <c r="AE9" s="4">
        <f>VLOOKUP(B9,'#Jakarta (2)'!$B$4:$AH$430,32,FALSE)</f>
        <v>1</v>
      </c>
      <c r="AF9" s="4">
        <f>VLOOKUP(B9,'#Jakarta (2)'!$B$4:$AH$430,33,FALSE)</f>
        <v>0</v>
      </c>
      <c r="AG9" s="3" t="s">
        <v>12</v>
      </c>
      <c r="AH9" s="3" t="s">
        <v>44</v>
      </c>
    </row>
    <row r="10" spans="1:34" x14ac:dyDescent="0.25">
      <c r="A10" s="4">
        <v>9</v>
      </c>
      <c r="B10" s="2" t="s">
        <v>45</v>
      </c>
      <c r="C10" s="2" t="s">
        <v>46</v>
      </c>
      <c r="D10" s="2" t="s">
        <v>9</v>
      </c>
      <c r="E10" s="2" t="s">
        <v>47</v>
      </c>
      <c r="F10" s="2" t="s">
        <v>11</v>
      </c>
      <c r="G10" s="4">
        <f>VLOOKUP(B10,'#Jakarta (2)'!$B$4:$AH$430,6,FALSE)</f>
        <v>1</v>
      </c>
      <c r="H10" s="4">
        <f>VLOOKUP(B10,'#Jakarta (2)'!$B$4:$AH$430,7,FALSE)</f>
        <v>1</v>
      </c>
      <c r="I10" s="4">
        <f>VLOOKUP(B10,'#Jakarta (2)'!$B$4:$AH$430,9,FALSE)</f>
        <v>0</v>
      </c>
      <c r="J10" s="4">
        <f>VLOOKUP(B10,'#Jakarta (2)'!$B$4:$AH$430,10,FALSE)</f>
        <v>1</v>
      </c>
      <c r="K10" s="4">
        <f>VLOOKUP(B10,'#Jakarta (2)'!$B$4:$AH$430,11,FALSE)</f>
        <v>0</v>
      </c>
      <c r="L10" s="4">
        <f>VLOOKUP(B10,'#Jakarta (2)'!$B$4:$AH$430,12,FALSE)</f>
        <v>0</v>
      </c>
      <c r="M10" s="4">
        <f>VLOOKUP(B10,'#Jakarta (2)'!$B$4:$AH$430,13,FALSE)</f>
        <v>0</v>
      </c>
      <c r="N10" s="4">
        <f>VLOOKUP(B10,'#Jakarta (2)'!$B$4:$AH$430,14,FALSE)</f>
        <v>0</v>
      </c>
      <c r="O10" s="4">
        <f>VLOOKUP(B10,'#Jakarta (2)'!$B$4:$AH$430,15,FALSE)</f>
        <v>1</v>
      </c>
      <c r="P10" s="4">
        <f>VLOOKUP(B10,'#Jakarta (2)'!$B$4:$AH$430,16,FALSE)</f>
        <v>0</v>
      </c>
      <c r="Q10" s="4">
        <f>VLOOKUP(B10,'#Jakarta (2)'!$B$4:$AH$430,17,FALSE)</f>
        <v>0</v>
      </c>
      <c r="R10" s="4">
        <f>VLOOKUP(B10,'#Jakarta (2)'!$B$4:$AH$430,18,FALSE)</f>
        <v>0</v>
      </c>
      <c r="S10" s="4">
        <f>VLOOKUP(B10,'#Jakarta (2)'!$B$4:$AH$430,19,FALSE)</f>
        <v>0</v>
      </c>
      <c r="T10" s="4">
        <f>VLOOKUP(B10,'#Jakarta (2)'!$B$4:$AH$430,20,FALSE)</f>
        <v>0</v>
      </c>
      <c r="U10" s="4">
        <f>VLOOKUP(B10,'#Jakarta (2)'!$B$4:$AH$430,22,FALSE)</f>
        <v>1</v>
      </c>
      <c r="V10" s="4">
        <f>VLOOKUP(B10,'#Jakarta (2)'!$B$4:$AH$430,23,FALSE)</f>
        <v>0</v>
      </c>
      <c r="W10" s="4">
        <f>VLOOKUP(B10,'#Jakarta (2)'!$B$4:$AH$430,24,FALSE)</f>
        <v>0</v>
      </c>
      <c r="X10" s="4">
        <f>VLOOKUP(B10,'#Jakarta (2)'!$B$4:$AH$430,25,FALSE)</f>
        <v>0</v>
      </c>
      <c r="Y10" s="4">
        <f>VLOOKUP(B10,'#Jakarta (2)'!$B$4:$AH$430,26,FALSE)</f>
        <v>0</v>
      </c>
      <c r="Z10" s="4">
        <f>VLOOKUP(B10,'#Jakarta (2)'!$B$4:$AH$430,27,FALSE)</f>
        <v>0</v>
      </c>
      <c r="AA10" s="4"/>
      <c r="AB10" s="4"/>
      <c r="AC10" s="4"/>
      <c r="AD10" s="22" t="e">
        <f>(G10*#REF!)+(H10*#REF!)+(I10*#REF!)+(J10*#REF!)+(K10*#REF!)+(N10*#REF!)+(S10*#REF!)+(T10*#REF!)+(U10*#REF!)+(Z10*#REF!)+(AA10*#REF!)+(AB10*#REF!)+(AC10*#REF!)</f>
        <v>#REF!</v>
      </c>
      <c r="AE10" s="4">
        <f>VLOOKUP(B10,'#Jakarta (2)'!$B$4:$AH$430,32,FALSE)</f>
        <v>0</v>
      </c>
      <c r="AF10" s="4">
        <f>VLOOKUP(B10,'#Jakarta (2)'!$B$4:$AH$430,33,FALSE)</f>
        <v>0</v>
      </c>
      <c r="AG10" s="2" t="s">
        <v>12</v>
      </c>
      <c r="AH10" s="2" t="s">
        <v>39</v>
      </c>
    </row>
    <row r="11" spans="1:34" x14ac:dyDescent="0.25">
      <c r="A11" s="5">
        <v>10</v>
      </c>
      <c r="B11" s="3" t="s">
        <v>3541</v>
      </c>
      <c r="C11" s="3" t="s">
        <v>3542</v>
      </c>
      <c r="D11" s="3" t="s">
        <v>9</v>
      </c>
      <c r="E11" s="3" t="s">
        <v>10</v>
      </c>
      <c r="F11" s="3" t="s">
        <v>11</v>
      </c>
      <c r="G11" s="4">
        <f>VLOOKUP(B11,'#Jakarta (2)'!$B$4:$AH$430,6,FALSE)</f>
        <v>1</v>
      </c>
      <c r="H11" s="4">
        <f>VLOOKUP(B11,'#Jakarta (2)'!$B$4:$AH$430,7,FALSE)</f>
        <v>1</v>
      </c>
      <c r="I11" s="4">
        <f>VLOOKUP(B11,'#Jakarta (2)'!$B$4:$AH$430,9,FALSE)</f>
        <v>0</v>
      </c>
      <c r="J11" s="4">
        <f>VLOOKUP(B11,'#Jakarta (2)'!$B$4:$AH$430,10,FALSE)</f>
        <v>0</v>
      </c>
      <c r="K11" s="4">
        <f>VLOOKUP(B11,'#Jakarta (2)'!$B$4:$AH$430,11,FALSE)</f>
        <v>0</v>
      </c>
      <c r="L11" s="4">
        <f>VLOOKUP(B11,'#Jakarta (2)'!$B$4:$AH$430,12,FALSE)</f>
        <v>0</v>
      </c>
      <c r="M11" s="4">
        <f>VLOOKUP(B11,'#Jakarta (2)'!$B$4:$AH$430,13,FALSE)</f>
        <v>0</v>
      </c>
      <c r="N11" s="4">
        <f>VLOOKUP(B11,'#Jakarta (2)'!$B$4:$AH$430,14,FALSE)</f>
        <v>1</v>
      </c>
      <c r="O11" s="4">
        <f>VLOOKUP(B11,'#Jakarta (2)'!$B$4:$AH$430,15,FALSE)</f>
        <v>0</v>
      </c>
      <c r="P11" s="4">
        <f>VLOOKUP(B11,'#Jakarta (2)'!$B$4:$AH$430,16,FALSE)</f>
        <v>0</v>
      </c>
      <c r="Q11" s="4">
        <f>VLOOKUP(B11,'#Jakarta (2)'!$B$4:$AH$430,17,FALSE)</f>
        <v>0</v>
      </c>
      <c r="R11" s="4">
        <f>VLOOKUP(B11,'#Jakarta (2)'!$B$4:$AH$430,18,FALSE)</f>
        <v>0</v>
      </c>
      <c r="S11" s="4">
        <f>VLOOKUP(B11,'#Jakarta (2)'!$B$4:$AH$430,19,FALSE)</f>
        <v>0</v>
      </c>
      <c r="T11" s="4">
        <f>VLOOKUP(B11,'#Jakarta (2)'!$B$4:$AH$430,20,FALSE)</f>
        <v>0</v>
      </c>
      <c r="U11" s="4">
        <f>VLOOKUP(B11,'#Jakarta (2)'!$B$4:$AH$430,22,FALSE)</f>
        <v>1</v>
      </c>
      <c r="V11" s="4">
        <f>VLOOKUP(B11,'#Jakarta (2)'!$B$4:$AH$430,23,FALSE)</f>
        <v>0</v>
      </c>
      <c r="W11" s="4">
        <f>VLOOKUP(B11,'#Jakarta (2)'!$B$4:$AH$430,24,FALSE)</f>
        <v>0</v>
      </c>
      <c r="X11" s="4">
        <f>VLOOKUP(B11,'#Jakarta (2)'!$B$4:$AH$430,25,FALSE)</f>
        <v>0</v>
      </c>
      <c r="Y11" s="4">
        <f>VLOOKUP(B11,'#Jakarta (2)'!$B$4:$AH$430,26,FALSE)</f>
        <v>0</v>
      </c>
      <c r="Z11" s="4">
        <f>VLOOKUP(B11,'#Jakarta (2)'!$B$4:$AH$430,27,FALSE)</f>
        <v>0</v>
      </c>
      <c r="AA11" s="5"/>
      <c r="AB11" s="5"/>
      <c r="AC11" s="5"/>
      <c r="AD11" s="22" t="e">
        <f>(G11*#REF!)+(H11*#REF!)+(I11*#REF!)+(J11*#REF!)+(K11*#REF!)+(N11*#REF!)+(S11*#REF!)+(T11*#REF!)+(U11*#REF!)+(Z11*#REF!)+(AA11*#REF!)+(AB11*#REF!)+(AC11*#REF!)</f>
        <v>#REF!</v>
      </c>
      <c r="AE11" s="4">
        <f>VLOOKUP(B11,'#Jakarta (2)'!$B$4:$AH$430,32,FALSE)</f>
        <v>1</v>
      </c>
      <c r="AF11" s="4">
        <f>VLOOKUP(B11,'#Jakarta (2)'!$B$4:$AH$430,33,FALSE)</f>
        <v>0</v>
      </c>
      <c r="AG11" s="3" t="s">
        <v>25</v>
      </c>
      <c r="AH11" s="3" t="s">
        <v>3543</v>
      </c>
    </row>
    <row r="12" spans="1:34" x14ac:dyDescent="0.25">
      <c r="A12" s="4">
        <v>11</v>
      </c>
      <c r="B12" s="2" t="s">
        <v>3121</v>
      </c>
      <c r="C12" s="2" t="s">
        <v>3122</v>
      </c>
      <c r="D12" s="2" t="s">
        <v>9</v>
      </c>
      <c r="E12" s="2" t="s">
        <v>10</v>
      </c>
      <c r="F12" s="2" t="s">
        <v>11</v>
      </c>
      <c r="G12" s="4">
        <f>VLOOKUP(B12,'#Jakarta (2)'!$B$4:$AH$430,6,FALSE)</f>
        <v>1</v>
      </c>
      <c r="H12" s="4">
        <f>VLOOKUP(B12,'#Jakarta (2)'!$B$4:$AH$430,7,FALSE)</f>
        <v>1</v>
      </c>
      <c r="I12" s="4">
        <f>VLOOKUP(B12,'#Jakarta (2)'!$B$4:$AH$430,9,FALSE)</f>
        <v>0</v>
      </c>
      <c r="J12" s="4">
        <f>VLOOKUP(B12,'#Jakarta (2)'!$B$4:$AH$430,10,FALSE)</f>
        <v>0</v>
      </c>
      <c r="K12" s="4">
        <f>VLOOKUP(B12,'#Jakarta (2)'!$B$4:$AH$430,11,FALSE)</f>
        <v>0</v>
      </c>
      <c r="L12" s="4">
        <f>VLOOKUP(B12,'#Jakarta (2)'!$B$4:$AH$430,12,FALSE)</f>
        <v>0</v>
      </c>
      <c r="M12" s="4">
        <f>VLOOKUP(B12,'#Jakarta (2)'!$B$4:$AH$430,13,FALSE)</f>
        <v>0</v>
      </c>
      <c r="N12" s="4">
        <f>VLOOKUP(B12,'#Jakarta (2)'!$B$4:$AH$430,14,FALSE)</f>
        <v>1</v>
      </c>
      <c r="O12" s="4">
        <f>VLOOKUP(B12,'#Jakarta (2)'!$B$4:$AH$430,15,FALSE)</f>
        <v>0</v>
      </c>
      <c r="P12" s="4">
        <f>VLOOKUP(B12,'#Jakarta (2)'!$B$4:$AH$430,16,FALSE)</f>
        <v>0</v>
      </c>
      <c r="Q12" s="4">
        <f>VLOOKUP(B12,'#Jakarta (2)'!$B$4:$AH$430,17,FALSE)</f>
        <v>0</v>
      </c>
      <c r="R12" s="4">
        <f>VLOOKUP(B12,'#Jakarta (2)'!$B$4:$AH$430,18,FALSE)</f>
        <v>0</v>
      </c>
      <c r="S12" s="4">
        <f>VLOOKUP(B12,'#Jakarta (2)'!$B$4:$AH$430,19,FALSE)</f>
        <v>0</v>
      </c>
      <c r="T12" s="4">
        <f>VLOOKUP(B12,'#Jakarta (2)'!$B$4:$AH$430,20,FALSE)</f>
        <v>1</v>
      </c>
      <c r="U12" s="4">
        <f>VLOOKUP(B12,'#Jakarta (2)'!$B$4:$AH$430,22,FALSE)</f>
        <v>1</v>
      </c>
      <c r="V12" s="4">
        <f>VLOOKUP(B12,'#Jakarta (2)'!$B$4:$AH$430,23,FALSE)</f>
        <v>0</v>
      </c>
      <c r="W12" s="4">
        <f>VLOOKUP(B12,'#Jakarta (2)'!$B$4:$AH$430,24,FALSE)</f>
        <v>0</v>
      </c>
      <c r="X12" s="4">
        <f>VLOOKUP(B12,'#Jakarta (2)'!$B$4:$AH$430,25,FALSE)</f>
        <v>0</v>
      </c>
      <c r="Y12" s="4">
        <f>VLOOKUP(B12,'#Jakarta (2)'!$B$4:$AH$430,26,FALSE)</f>
        <v>0</v>
      </c>
      <c r="Z12" s="4">
        <f>VLOOKUP(B12,'#Jakarta (2)'!$B$4:$AH$430,27,FALSE)</f>
        <v>0</v>
      </c>
      <c r="AA12" s="4"/>
      <c r="AB12" s="4"/>
      <c r="AC12" s="4"/>
      <c r="AD12" s="22" t="e">
        <f>(G12*#REF!)+(H12*#REF!)+(I12*#REF!)+(J12*#REF!)+(K12*#REF!)+(N12*#REF!)+(S12*#REF!)+(T12*#REF!)+(U12*#REF!)+(Z12*#REF!)+(AA12*#REF!)+(AB12*#REF!)+(AC12*#REF!)</f>
        <v>#REF!</v>
      </c>
      <c r="AE12" s="4">
        <f>VLOOKUP(B12,'#Jakarta (2)'!$B$4:$AH$430,32,FALSE)</f>
        <v>0</v>
      </c>
      <c r="AF12" s="4">
        <f>VLOOKUP(B12,'#Jakarta (2)'!$B$4:$AH$430,33,FALSE)</f>
        <v>0</v>
      </c>
      <c r="AG12" s="2" t="s">
        <v>25</v>
      </c>
      <c r="AH12" s="2" t="s">
        <v>3123</v>
      </c>
    </row>
    <row r="13" spans="1:34" x14ac:dyDescent="0.25">
      <c r="A13" s="5">
        <v>12</v>
      </c>
      <c r="B13" s="3" t="s">
        <v>310</v>
      </c>
      <c r="C13" s="3" t="s">
        <v>311</v>
      </c>
      <c r="D13" s="3" t="s">
        <v>9</v>
      </c>
      <c r="E13" s="3" t="s">
        <v>10</v>
      </c>
      <c r="F13" s="3" t="s">
        <v>11</v>
      </c>
      <c r="G13" s="4">
        <f>VLOOKUP(B13,'#Jakarta (2)'!$B$4:$AH$430,6,FALSE)</f>
        <v>1</v>
      </c>
      <c r="H13" s="4">
        <f>VLOOKUP(B13,'#Jakarta (2)'!$B$4:$AH$430,7,FALSE)</f>
        <v>1</v>
      </c>
      <c r="I13" s="4">
        <f>VLOOKUP(B13,'#Jakarta (2)'!$B$4:$AH$430,9,FALSE)</f>
        <v>0</v>
      </c>
      <c r="J13" s="4">
        <f>VLOOKUP(B13,'#Jakarta (2)'!$B$4:$AH$430,10,FALSE)</f>
        <v>0</v>
      </c>
      <c r="K13" s="4">
        <f>VLOOKUP(B13,'#Jakarta (2)'!$B$4:$AH$430,11,FALSE)</f>
        <v>0</v>
      </c>
      <c r="L13" s="4">
        <f>VLOOKUP(B13,'#Jakarta (2)'!$B$4:$AH$430,12,FALSE)</f>
        <v>0</v>
      </c>
      <c r="M13" s="4">
        <f>VLOOKUP(B13,'#Jakarta (2)'!$B$4:$AH$430,13,FALSE)</f>
        <v>0</v>
      </c>
      <c r="N13" s="4">
        <f>VLOOKUP(B13,'#Jakarta (2)'!$B$4:$AH$430,14,FALSE)</f>
        <v>0</v>
      </c>
      <c r="O13" s="4">
        <f>VLOOKUP(B13,'#Jakarta (2)'!$B$4:$AH$430,15,FALSE)</f>
        <v>1</v>
      </c>
      <c r="P13" s="4">
        <f>VLOOKUP(B13,'#Jakarta (2)'!$B$4:$AH$430,16,FALSE)</f>
        <v>0</v>
      </c>
      <c r="Q13" s="4">
        <f>VLOOKUP(B13,'#Jakarta (2)'!$B$4:$AH$430,17,FALSE)</f>
        <v>0</v>
      </c>
      <c r="R13" s="4">
        <f>VLOOKUP(B13,'#Jakarta (2)'!$B$4:$AH$430,18,FALSE)</f>
        <v>0</v>
      </c>
      <c r="S13" s="4">
        <f>VLOOKUP(B13,'#Jakarta (2)'!$B$4:$AH$430,19,FALSE)</f>
        <v>0</v>
      </c>
      <c r="T13" s="4">
        <f>VLOOKUP(B13,'#Jakarta (2)'!$B$4:$AH$430,20,FALSE)</f>
        <v>1</v>
      </c>
      <c r="U13" s="4">
        <f>VLOOKUP(B13,'#Jakarta (2)'!$B$4:$AH$430,22,FALSE)</f>
        <v>0</v>
      </c>
      <c r="V13" s="4">
        <f>VLOOKUP(B13,'#Jakarta (2)'!$B$4:$AH$430,23,FALSE)</f>
        <v>0</v>
      </c>
      <c r="W13" s="4">
        <f>VLOOKUP(B13,'#Jakarta (2)'!$B$4:$AH$430,24,FALSE)</f>
        <v>0</v>
      </c>
      <c r="X13" s="4">
        <f>VLOOKUP(B13,'#Jakarta (2)'!$B$4:$AH$430,25,FALSE)</f>
        <v>0</v>
      </c>
      <c r="Y13" s="4">
        <f>VLOOKUP(B13,'#Jakarta (2)'!$B$4:$AH$430,26,FALSE)</f>
        <v>0</v>
      </c>
      <c r="Z13" s="4">
        <f>VLOOKUP(B13,'#Jakarta (2)'!$B$4:$AH$430,27,FALSE)</f>
        <v>0</v>
      </c>
      <c r="AA13" s="5"/>
      <c r="AB13" s="5"/>
      <c r="AC13" s="5"/>
      <c r="AD13" s="22" t="e">
        <f>(G13*#REF!)+(H13*#REF!)+(I13*#REF!)+(J13*#REF!)+(K13*#REF!)+(N13*#REF!)+(S13*#REF!)+(T13*#REF!)+(U13*#REF!)+(Z13*#REF!)+(AA13*#REF!)+(AB13*#REF!)+(AC13*#REF!)</f>
        <v>#REF!</v>
      </c>
      <c r="AE13" s="4">
        <f>VLOOKUP(B13,'#Jakarta (2)'!$B$4:$AH$430,32,FALSE)</f>
        <v>1</v>
      </c>
      <c r="AF13" s="4">
        <f>VLOOKUP(B13,'#Jakarta (2)'!$B$4:$AH$430,33,FALSE)</f>
        <v>0</v>
      </c>
      <c r="AG13" s="3" t="s">
        <v>12</v>
      </c>
      <c r="AH13" s="3" t="s">
        <v>312</v>
      </c>
    </row>
    <row r="14" spans="1:34" x14ac:dyDescent="0.25">
      <c r="A14" s="4">
        <v>13</v>
      </c>
      <c r="B14" s="2" t="s">
        <v>436</v>
      </c>
      <c r="C14" s="2" t="s">
        <v>437</v>
      </c>
      <c r="D14" s="2" t="s">
        <v>9</v>
      </c>
      <c r="E14" s="2" t="s">
        <v>47</v>
      </c>
      <c r="F14" s="2" t="s">
        <v>11</v>
      </c>
      <c r="G14" s="4">
        <f>VLOOKUP(B14,'#Jakarta (2)'!$B$4:$AH$430,6,FALSE)</f>
        <v>1</v>
      </c>
      <c r="H14" s="4">
        <f>VLOOKUP(B14,'#Jakarta (2)'!$B$4:$AH$430,7,FALSE)</f>
        <v>1</v>
      </c>
      <c r="I14" s="4">
        <f>VLOOKUP(B14,'#Jakarta (2)'!$B$4:$AH$430,9,FALSE)</f>
        <v>0</v>
      </c>
      <c r="J14" s="4">
        <f>VLOOKUP(B14,'#Jakarta (2)'!$B$4:$AH$430,10,FALSE)</f>
        <v>1</v>
      </c>
      <c r="K14" s="4">
        <f>VLOOKUP(B14,'#Jakarta (2)'!$B$4:$AH$430,11,FALSE)</f>
        <v>0</v>
      </c>
      <c r="L14" s="4">
        <f>VLOOKUP(B14,'#Jakarta (2)'!$B$4:$AH$430,12,FALSE)</f>
        <v>0</v>
      </c>
      <c r="M14" s="4">
        <f>VLOOKUP(B14,'#Jakarta (2)'!$B$4:$AH$430,13,FALSE)</f>
        <v>0</v>
      </c>
      <c r="N14" s="4">
        <f>VLOOKUP(B14,'#Jakarta (2)'!$B$4:$AH$430,14,FALSE)</f>
        <v>0</v>
      </c>
      <c r="O14" s="4">
        <f>VLOOKUP(B14,'#Jakarta (2)'!$B$4:$AH$430,15,FALSE)</f>
        <v>0</v>
      </c>
      <c r="P14" s="4">
        <f>VLOOKUP(B14,'#Jakarta (2)'!$B$4:$AH$430,16,FALSE)</f>
        <v>0</v>
      </c>
      <c r="Q14" s="4">
        <f>VLOOKUP(B14,'#Jakarta (2)'!$B$4:$AH$430,17,FALSE)</f>
        <v>1</v>
      </c>
      <c r="R14" s="4">
        <f>VLOOKUP(B14,'#Jakarta (2)'!$B$4:$AH$430,18,FALSE)</f>
        <v>1</v>
      </c>
      <c r="S14" s="4">
        <f>VLOOKUP(B14,'#Jakarta (2)'!$B$4:$AH$430,19,FALSE)</f>
        <v>0</v>
      </c>
      <c r="T14" s="4">
        <f>VLOOKUP(B14,'#Jakarta (2)'!$B$4:$AH$430,20,FALSE)</f>
        <v>0</v>
      </c>
      <c r="U14" s="4">
        <f>VLOOKUP(B14,'#Jakarta (2)'!$B$4:$AH$430,22,FALSE)</f>
        <v>0</v>
      </c>
      <c r="V14" s="4">
        <f>VLOOKUP(B14,'#Jakarta (2)'!$B$4:$AH$430,23,FALSE)</f>
        <v>0</v>
      </c>
      <c r="W14" s="4">
        <f>VLOOKUP(B14,'#Jakarta (2)'!$B$4:$AH$430,24,FALSE)</f>
        <v>0</v>
      </c>
      <c r="X14" s="4">
        <f>VLOOKUP(B14,'#Jakarta (2)'!$B$4:$AH$430,25,FALSE)</f>
        <v>0</v>
      </c>
      <c r="Y14" s="4">
        <f>VLOOKUP(B14,'#Jakarta (2)'!$B$4:$AH$430,26,FALSE)</f>
        <v>0</v>
      </c>
      <c r="Z14" s="4">
        <f>VLOOKUP(B14,'#Jakarta (2)'!$B$4:$AH$430,27,FALSE)</f>
        <v>6</v>
      </c>
      <c r="AA14" s="4"/>
      <c r="AB14" s="4"/>
      <c r="AC14" s="4"/>
      <c r="AD14" s="22" t="e">
        <f>(G14*#REF!)+(H14*#REF!)+(I14*#REF!)+(J14*#REF!)+(K14*#REF!)+(N14*#REF!)+(S14*#REF!)+(T14*#REF!)+(U14*#REF!)+(Z14*#REF!)+(AA14*#REF!)+(AB14*#REF!)+(AC14*#REF!)</f>
        <v>#REF!</v>
      </c>
      <c r="AE14" s="4">
        <f>VLOOKUP(B14,'#Jakarta (2)'!$B$4:$AH$430,32,FALSE)</f>
        <v>0</v>
      </c>
      <c r="AF14" s="4">
        <f>VLOOKUP(B14,'#Jakarta (2)'!$B$4:$AH$430,33,FALSE)</f>
        <v>0</v>
      </c>
      <c r="AG14" s="2" t="s">
        <v>25</v>
      </c>
      <c r="AH14" s="2" t="s">
        <v>438</v>
      </c>
    </row>
    <row r="15" spans="1:34" x14ac:dyDescent="0.25">
      <c r="A15" s="5">
        <v>14</v>
      </c>
      <c r="B15" s="3" t="s">
        <v>653</v>
      </c>
      <c r="C15" s="3" t="s">
        <v>654</v>
      </c>
      <c r="D15" s="3" t="s">
        <v>9</v>
      </c>
      <c r="E15" s="3" t="s">
        <v>10</v>
      </c>
      <c r="F15" s="3" t="s">
        <v>11</v>
      </c>
      <c r="G15" s="4">
        <f>VLOOKUP(B15,'#Jakarta (2)'!$B$4:$AH$430,6,FALSE)</f>
        <v>1</v>
      </c>
      <c r="H15" s="4">
        <f>VLOOKUP(B15,'#Jakarta (2)'!$B$4:$AH$430,7,FALSE)</f>
        <v>1</v>
      </c>
      <c r="I15" s="4">
        <f>VLOOKUP(B15,'#Jakarta (2)'!$B$4:$AH$430,9,FALSE)</f>
        <v>0</v>
      </c>
      <c r="J15" s="4">
        <f>VLOOKUP(B15,'#Jakarta (2)'!$B$4:$AH$430,10,FALSE)</f>
        <v>0</v>
      </c>
      <c r="K15" s="4">
        <f>VLOOKUP(B15,'#Jakarta (2)'!$B$4:$AH$430,11,FALSE)</f>
        <v>0</v>
      </c>
      <c r="L15" s="4">
        <f>VLOOKUP(B15,'#Jakarta (2)'!$B$4:$AH$430,12,FALSE)</f>
        <v>0</v>
      </c>
      <c r="M15" s="4">
        <f>VLOOKUP(B15,'#Jakarta (2)'!$B$4:$AH$430,13,FALSE)</f>
        <v>0</v>
      </c>
      <c r="N15" s="4">
        <f>VLOOKUP(B15,'#Jakarta (2)'!$B$4:$AH$430,14,FALSE)</f>
        <v>0</v>
      </c>
      <c r="O15" s="4">
        <f>VLOOKUP(B15,'#Jakarta (2)'!$B$4:$AH$430,15,FALSE)</f>
        <v>0</v>
      </c>
      <c r="P15" s="4">
        <f>VLOOKUP(B15,'#Jakarta (2)'!$B$4:$AH$430,16,FALSE)</f>
        <v>0</v>
      </c>
      <c r="Q15" s="4">
        <f>VLOOKUP(B15,'#Jakarta (2)'!$B$4:$AH$430,17,FALSE)</f>
        <v>1</v>
      </c>
      <c r="R15" s="4">
        <f>VLOOKUP(B15,'#Jakarta (2)'!$B$4:$AH$430,18,FALSE)</f>
        <v>1</v>
      </c>
      <c r="S15" s="4">
        <f>VLOOKUP(B15,'#Jakarta (2)'!$B$4:$AH$430,19,FALSE)</f>
        <v>0</v>
      </c>
      <c r="T15" s="4">
        <f>VLOOKUP(B15,'#Jakarta (2)'!$B$4:$AH$430,20,FALSE)</f>
        <v>0</v>
      </c>
      <c r="U15" s="4">
        <f>VLOOKUP(B15,'#Jakarta (2)'!$B$4:$AH$430,22,FALSE)</f>
        <v>1</v>
      </c>
      <c r="V15" s="4">
        <f>VLOOKUP(B15,'#Jakarta (2)'!$B$4:$AH$430,23,FALSE)</f>
        <v>0</v>
      </c>
      <c r="W15" s="4">
        <f>VLOOKUP(B15,'#Jakarta (2)'!$B$4:$AH$430,24,FALSE)</f>
        <v>0</v>
      </c>
      <c r="X15" s="4">
        <f>VLOOKUP(B15,'#Jakarta (2)'!$B$4:$AH$430,25,FALSE)</f>
        <v>0</v>
      </c>
      <c r="Y15" s="4">
        <f>VLOOKUP(B15,'#Jakarta (2)'!$B$4:$AH$430,26,FALSE)</f>
        <v>0</v>
      </c>
      <c r="Z15" s="4">
        <f>VLOOKUP(B15,'#Jakarta (2)'!$B$4:$AH$430,27,FALSE)</f>
        <v>0</v>
      </c>
      <c r="AA15" s="5"/>
      <c r="AB15" s="5"/>
      <c r="AC15" s="5"/>
      <c r="AD15" s="22" t="e">
        <f>(G15*#REF!)+(H15*#REF!)+(I15*#REF!)+(J15*#REF!)+(K15*#REF!)+(N15*#REF!)+(S15*#REF!)+(T15*#REF!)+(U15*#REF!)+(Z15*#REF!)+(AA15*#REF!)+(AB15*#REF!)+(AC15*#REF!)</f>
        <v>#REF!</v>
      </c>
      <c r="AE15" s="4">
        <f>VLOOKUP(B15,'#Jakarta (2)'!$B$4:$AH$430,32,FALSE)</f>
        <v>0</v>
      </c>
      <c r="AF15" s="4">
        <f>VLOOKUP(B15,'#Jakarta (2)'!$B$4:$AH$430,33,FALSE)</f>
        <v>0</v>
      </c>
      <c r="AG15" s="3" t="s">
        <v>315</v>
      </c>
      <c r="AH15" s="3" t="s">
        <v>655</v>
      </c>
    </row>
    <row r="16" spans="1:34" x14ac:dyDescent="0.25">
      <c r="A16" s="4">
        <v>15</v>
      </c>
      <c r="B16" s="2" t="s">
        <v>656</v>
      </c>
      <c r="C16" s="2" t="s">
        <v>657</v>
      </c>
      <c r="D16" s="2" t="s">
        <v>9</v>
      </c>
      <c r="E16" s="2" t="s">
        <v>10</v>
      </c>
      <c r="F16" s="2" t="s">
        <v>11</v>
      </c>
      <c r="G16" s="4">
        <f>VLOOKUP(B16,'#Jakarta (2)'!$B$4:$AH$430,6,FALSE)</f>
        <v>1</v>
      </c>
      <c r="H16" s="4">
        <f>VLOOKUP(B16,'#Jakarta (2)'!$B$4:$AH$430,7,FALSE)</f>
        <v>1</v>
      </c>
      <c r="I16" s="4">
        <f>VLOOKUP(B16,'#Jakarta (2)'!$B$4:$AH$430,9,FALSE)</f>
        <v>0</v>
      </c>
      <c r="J16" s="4">
        <f>VLOOKUP(B16,'#Jakarta (2)'!$B$4:$AH$430,10,FALSE)</f>
        <v>0</v>
      </c>
      <c r="K16" s="4">
        <f>VLOOKUP(B16,'#Jakarta (2)'!$B$4:$AH$430,11,FALSE)</f>
        <v>0</v>
      </c>
      <c r="L16" s="4">
        <f>VLOOKUP(B16,'#Jakarta (2)'!$B$4:$AH$430,12,FALSE)</f>
        <v>2</v>
      </c>
      <c r="M16" s="4">
        <f>VLOOKUP(B16,'#Jakarta (2)'!$B$4:$AH$430,13,FALSE)</f>
        <v>0</v>
      </c>
      <c r="N16" s="4">
        <f>VLOOKUP(B16,'#Jakarta (2)'!$B$4:$AH$430,14,FALSE)</f>
        <v>1</v>
      </c>
      <c r="O16" s="4">
        <f>VLOOKUP(B16,'#Jakarta (2)'!$B$4:$AH$430,15,FALSE)</f>
        <v>0</v>
      </c>
      <c r="P16" s="4">
        <f>VLOOKUP(B16,'#Jakarta (2)'!$B$4:$AH$430,16,FALSE)</f>
        <v>0</v>
      </c>
      <c r="Q16" s="4">
        <f>VLOOKUP(B16,'#Jakarta (2)'!$B$4:$AH$430,17,FALSE)</f>
        <v>0</v>
      </c>
      <c r="R16" s="4">
        <f>VLOOKUP(B16,'#Jakarta (2)'!$B$4:$AH$430,18,FALSE)</f>
        <v>0</v>
      </c>
      <c r="S16" s="4">
        <f>VLOOKUP(B16,'#Jakarta (2)'!$B$4:$AH$430,19,FALSE)</f>
        <v>0</v>
      </c>
      <c r="T16" s="4">
        <f>VLOOKUP(B16,'#Jakarta (2)'!$B$4:$AH$430,20,FALSE)</f>
        <v>0</v>
      </c>
      <c r="U16" s="4">
        <f>VLOOKUP(B16,'#Jakarta (2)'!$B$4:$AH$430,22,FALSE)</f>
        <v>1</v>
      </c>
      <c r="V16" s="4">
        <f>VLOOKUP(B16,'#Jakarta (2)'!$B$4:$AH$430,23,FALSE)</f>
        <v>0</v>
      </c>
      <c r="W16" s="4">
        <f>VLOOKUP(B16,'#Jakarta (2)'!$B$4:$AH$430,24,FALSE)</f>
        <v>0</v>
      </c>
      <c r="X16" s="4">
        <f>VLOOKUP(B16,'#Jakarta (2)'!$B$4:$AH$430,25,FALSE)</f>
        <v>0</v>
      </c>
      <c r="Y16" s="4">
        <f>VLOOKUP(B16,'#Jakarta (2)'!$B$4:$AH$430,26,FALSE)</f>
        <v>0</v>
      </c>
      <c r="Z16" s="4">
        <f>VLOOKUP(B16,'#Jakarta (2)'!$B$4:$AH$430,27,FALSE)</f>
        <v>0</v>
      </c>
      <c r="AA16" s="4"/>
      <c r="AB16" s="4"/>
      <c r="AC16" s="4"/>
      <c r="AD16" s="22" t="e">
        <f>(G16*#REF!)+(H16*#REF!)+(I16*#REF!)+(J16*#REF!)+(K16*#REF!)+(N16*#REF!)+(S16*#REF!)+(T16*#REF!)+(U16*#REF!)+(Z16*#REF!)+(AA16*#REF!)+(AB16*#REF!)+(AC16*#REF!)</f>
        <v>#REF!</v>
      </c>
      <c r="AE16" s="4">
        <f>VLOOKUP(B16,'#Jakarta (2)'!$B$4:$AH$430,32,FALSE)</f>
        <v>0</v>
      </c>
      <c r="AF16" s="4">
        <f>VLOOKUP(B16,'#Jakarta (2)'!$B$4:$AH$430,33,FALSE)</f>
        <v>0</v>
      </c>
      <c r="AG16" s="2" t="s">
        <v>25</v>
      </c>
      <c r="AH16" s="2" t="s">
        <v>658</v>
      </c>
    </row>
    <row r="17" spans="1:34" x14ac:dyDescent="0.25">
      <c r="A17" s="5">
        <v>16</v>
      </c>
      <c r="B17" s="3" t="s">
        <v>659</v>
      </c>
      <c r="C17" s="3" t="s">
        <v>660</v>
      </c>
      <c r="D17" s="3" t="s">
        <v>9</v>
      </c>
      <c r="E17" s="3" t="s">
        <v>10</v>
      </c>
      <c r="F17" s="3" t="s">
        <v>11</v>
      </c>
      <c r="G17" s="4">
        <f>VLOOKUP(B17,'#Jakarta (2)'!$B$4:$AH$430,6,FALSE)</f>
        <v>1</v>
      </c>
      <c r="H17" s="4">
        <f>VLOOKUP(B17,'#Jakarta (2)'!$B$4:$AH$430,7,FALSE)</f>
        <v>1</v>
      </c>
      <c r="I17" s="4">
        <f>VLOOKUP(B17,'#Jakarta (2)'!$B$4:$AH$430,9,FALSE)</f>
        <v>0</v>
      </c>
      <c r="J17" s="4">
        <f>VLOOKUP(B17,'#Jakarta (2)'!$B$4:$AH$430,10,FALSE)</f>
        <v>0</v>
      </c>
      <c r="K17" s="4">
        <f>VLOOKUP(B17,'#Jakarta (2)'!$B$4:$AH$430,11,FALSE)</f>
        <v>0</v>
      </c>
      <c r="L17" s="4">
        <f>VLOOKUP(B17,'#Jakarta (2)'!$B$4:$AH$430,12,FALSE)</f>
        <v>0</v>
      </c>
      <c r="M17" s="4">
        <f>VLOOKUP(B17,'#Jakarta (2)'!$B$4:$AH$430,13,FALSE)</f>
        <v>0</v>
      </c>
      <c r="N17" s="4">
        <f>VLOOKUP(B17,'#Jakarta (2)'!$B$4:$AH$430,14,FALSE)</f>
        <v>0</v>
      </c>
      <c r="O17" s="4">
        <f>VLOOKUP(B17,'#Jakarta (2)'!$B$4:$AH$430,15,FALSE)</f>
        <v>1</v>
      </c>
      <c r="P17" s="4">
        <f>VLOOKUP(B17,'#Jakarta (2)'!$B$4:$AH$430,16,FALSE)</f>
        <v>0</v>
      </c>
      <c r="Q17" s="4">
        <f>VLOOKUP(B17,'#Jakarta (2)'!$B$4:$AH$430,17,FALSE)</f>
        <v>0</v>
      </c>
      <c r="R17" s="4">
        <f>VLOOKUP(B17,'#Jakarta (2)'!$B$4:$AH$430,18,FALSE)</f>
        <v>0</v>
      </c>
      <c r="S17" s="4">
        <f>VLOOKUP(B17,'#Jakarta (2)'!$B$4:$AH$430,19,FALSE)</f>
        <v>0</v>
      </c>
      <c r="T17" s="4">
        <f>VLOOKUP(B17,'#Jakarta (2)'!$B$4:$AH$430,20,FALSE)</f>
        <v>0</v>
      </c>
      <c r="U17" s="4">
        <f>VLOOKUP(B17,'#Jakarta (2)'!$B$4:$AH$430,22,FALSE)</f>
        <v>1</v>
      </c>
      <c r="V17" s="4">
        <f>VLOOKUP(B17,'#Jakarta (2)'!$B$4:$AH$430,23,FALSE)</f>
        <v>0</v>
      </c>
      <c r="W17" s="4">
        <f>VLOOKUP(B17,'#Jakarta (2)'!$B$4:$AH$430,24,FALSE)</f>
        <v>0</v>
      </c>
      <c r="X17" s="4">
        <f>VLOOKUP(B17,'#Jakarta (2)'!$B$4:$AH$430,25,FALSE)</f>
        <v>0</v>
      </c>
      <c r="Y17" s="4">
        <f>VLOOKUP(B17,'#Jakarta (2)'!$B$4:$AH$430,26,FALSE)</f>
        <v>0</v>
      </c>
      <c r="Z17" s="4">
        <f>VLOOKUP(B17,'#Jakarta (2)'!$B$4:$AH$430,27,FALSE)</f>
        <v>0</v>
      </c>
      <c r="AA17" s="5"/>
      <c r="AB17" s="5"/>
      <c r="AC17" s="5"/>
      <c r="AD17" s="22" t="e">
        <f>(G17*#REF!)+(H17*#REF!)+(I17*#REF!)+(J17*#REF!)+(K17*#REF!)+(N17*#REF!)+(S17*#REF!)+(T17*#REF!)+(U17*#REF!)+(Z17*#REF!)+(AA17*#REF!)+(AB17*#REF!)+(AC17*#REF!)</f>
        <v>#REF!</v>
      </c>
      <c r="AE17" s="4">
        <f>VLOOKUP(B17,'#Jakarta (2)'!$B$4:$AH$430,32,FALSE)</f>
        <v>0</v>
      </c>
      <c r="AF17" s="4">
        <f>VLOOKUP(B17,'#Jakarta (2)'!$B$4:$AH$430,33,FALSE)</f>
        <v>0</v>
      </c>
      <c r="AG17" s="3" t="s">
        <v>25</v>
      </c>
      <c r="AH17" s="3" t="s">
        <v>661</v>
      </c>
    </row>
    <row r="18" spans="1:34" x14ac:dyDescent="0.25">
      <c r="A18" s="4">
        <v>17</v>
      </c>
      <c r="B18" s="2" t="s">
        <v>698</v>
      </c>
      <c r="C18" s="2" t="s">
        <v>699</v>
      </c>
      <c r="D18" s="2" t="s">
        <v>9</v>
      </c>
      <c r="E18" s="2" t="s">
        <v>10</v>
      </c>
      <c r="F18" s="2" t="s">
        <v>11</v>
      </c>
      <c r="G18" s="4">
        <f>VLOOKUP(B18,'#Jakarta (2)'!$B$4:$AH$430,6,FALSE)</f>
        <v>1</v>
      </c>
      <c r="H18" s="4">
        <f>VLOOKUP(B18,'#Jakarta (2)'!$B$4:$AH$430,7,FALSE)</f>
        <v>1</v>
      </c>
      <c r="I18" s="4">
        <f>VLOOKUP(B18,'#Jakarta (2)'!$B$4:$AH$430,9,FALSE)</f>
        <v>0</v>
      </c>
      <c r="J18" s="4">
        <f>VLOOKUP(B18,'#Jakarta (2)'!$B$4:$AH$430,10,FALSE)</f>
        <v>0</v>
      </c>
      <c r="K18" s="4">
        <f>VLOOKUP(B18,'#Jakarta (2)'!$B$4:$AH$430,11,FALSE)</f>
        <v>0</v>
      </c>
      <c r="L18" s="4">
        <f>VLOOKUP(B18,'#Jakarta (2)'!$B$4:$AH$430,12,FALSE)</f>
        <v>0</v>
      </c>
      <c r="M18" s="4">
        <f>VLOOKUP(B18,'#Jakarta (2)'!$B$4:$AH$430,13,FALSE)</f>
        <v>0</v>
      </c>
      <c r="N18" s="4">
        <f>VLOOKUP(B18,'#Jakarta (2)'!$B$4:$AH$430,14,FALSE)</f>
        <v>1</v>
      </c>
      <c r="O18" s="4">
        <f>VLOOKUP(B18,'#Jakarta (2)'!$B$4:$AH$430,15,FALSE)</f>
        <v>0</v>
      </c>
      <c r="P18" s="4">
        <f>VLOOKUP(B18,'#Jakarta (2)'!$B$4:$AH$430,16,FALSE)</f>
        <v>0</v>
      </c>
      <c r="Q18" s="4">
        <f>VLOOKUP(B18,'#Jakarta (2)'!$B$4:$AH$430,17,FALSE)</f>
        <v>0</v>
      </c>
      <c r="R18" s="4">
        <f>VLOOKUP(B18,'#Jakarta (2)'!$B$4:$AH$430,18,FALSE)</f>
        <v>0</v>
      </c>
      <c r="S18" s="4">
        <f>VLOOKUP(B18,'#Jakarta (2)'!$B$4:$AH$430,19,FALSE)</f>
        <v>0</v>
      </c>
      <c r="T18" s="4">
        <f>VLOOKUP(B18,'#Jakarta (2)'!$B$4:$AH$430,20,FALSE)</f>
        <v>1</v>
      </c>
      <c r="U18" s="4">
        <f>VLOOKUP(B18,'#Jakarta (2)'!$B$4:$AH$430,22,FALSE)</f>
        <v>1</v>
      </c>
      <c r="V18" s="4">
        <f>VLOOKUP(B18,'#Jakarta (2)'!$B$4:$AH$430,23,FALSE)</f>
        <v>0</v>
      </c>
      <c r="W18" s="4">
        <f>VLOOKUP(B18,'#Jakarta (2)'!$B$4:$AH$430,24,FALSE)</f>
        <v>0</v>
      </c>
      <c r="X18" s="4">
        <f>VLOOKUP(B18,'#Jakarta (2)'!$B$4:$AH$430,25,FALSE)</f>
        <v>0</v>
      </c>
      <c r="Y18" s="4">
        <f>VLOOKUP(B18,'#Jakarta (2)'!$B$4:$AH$430,26,FALSE)</f>
        <v>0</v>
      </c>
      <c r="Z18" s="4">
        <f>VLOOKUP(B18,'#Jakarta (2)'!$B$4:$AH$430,27,FALSE)</f>
        <v>0</v>
      </c>
      <c r="AA18" s="4"/>
      <c r="AB18" s="4"/>
      <c r="AC18" s="4"/>
      <c r="AD18" s="22" t="e">
        <f>(G18*#REF!)+(H18*#REF!)+(I18*#REF!)+(J18*#REF!)+(K18*#REF!)+(N18*#REF!)+(S18*#REF!)+(T18*#REF!)+(U18*#REF!)+(Z18*#REF!)+(AA18*#REF!)+(AB18*#REF!)+(AC18*#REF!)</f>
        <v>#REF!</v>
      </c>
      <c r="AE18" s="4">
        <f>VLOOKUP(B18,'#Jakarta (2)'!$B$4:$AH$430,32,FALSE)</f>
        <v>0</v>
      </c>
      <c r="AF18" s="4">
        <f>VLOOKUP(B18,'#Jakarta (2)'!$B$4:$AH$430,33,FALSE)</f>
        <v>0</v>
      </c>
      <c r="AG18" s="2" t="s">
        <v>25</v>
      </c>
      <c r="AH18" s="2" t="s">
        <v>700</v>
      </c>
    </row>
    <row r="19" spans="1:34" x14ac:dyDescent="0.25">
      <c r="A19" s="5">
        <v>18</v>
      </c>
      <c r="B19" s="3" t="s">
        <v>719</v>
      </c>
      <c r="C19" s="3" t="s">
        <v>720</v>
      </c>
      <c r="D19" s="3" t="s">
        <v>9</v>
      </c>
      <c r="E19" s="3" t="s">
        <v>47</v>
      </c>
      <c r="F19" s="3" t="s">
        <v>11</v>
      </c>
      <c r="G19" s="4">
        <f>VLOOKUP(B19,'#Jakarta (2)'!$B$4:$AH$430,6,FALSE)</f>
        <v>1</v>
      </c>
      <c r="H19" s="4">
        <f>VLOOKUP(B19,'#Jakarta (2)'!$B$4:$AH$430,7,FALSE)</f>
        <v>1</v>
      </c>
      <c r="I19" s="4">
        <f>VLOOKUP(B19,'#Jakarta (2)'!$B$4:$AH$430,9,FALSE)</f>
        <v>0</v>
      </c>
      <c r="J19" s="4">
        <f>VLOOKUP(B19,'#Jakarta (2)'!$B$4:$AH$430,10,FALSE)</f>
        <v>1</v>
      </c>
      <c r="K19" s="4">
        <f>VLOOKUP(B19,'#Jakarta (2)'!$B$4:$AH$430,11,FALSE)</f>
        <v>0</v>
      </c>
      <c r="L19" s="4">
        <f>VLOOKUP(B19,'#Jakarta (2)'!$B$4:$AH$430,12,FALSE)</f>
        <v>0</v>
      </c>
      <c r="M19" s="4">
        <f>VLOOKUP(B19,'#Jakarta (2)'!$B$4:$AH$430,13,FALSE)</f>
        <v>0</v>
      </c>
      <c r="N19" s="4">
        <f>VLOOKUP(B19,'#Jakarta (2)'!$B$4:$AH$430,14,FALSE)</f>
        <v>0</v>
      </c>
      <c r="O19" s="4">
        <f>VLOOKUP(B19,'#Jakarta (2)'!$B$4:$AH$430,15,FALSE)</f>
        <v>1</v>
      </c>
      <c r="P19" s="4">
        <f>VLOOKUP(B19,'#Jakarta (2)'!$B$4:$AH$430,16,FALSE)</f>
        <v>0</v>
      </c>
      <c r="Q19" s="4">
        <f>VLOOKUP(B19,'#Jakarta (2)'!$B$4:$AH$430,17,FALSE)</f>
        <v>0</v>
      </c>
      <c r="R19" s="4">
        <f>VLOOKUP(B19,'#Jakarta (2)'!$B$4:$AH$430,18,FALSE)</f>
        <v>0</v>
      </c>
      <c r="S19" s="4">
        <f>VLOOKUP(B19,'#Jakarta (2)'!$B$4:$AH$430,19,FALSE)</f>
        <v>0</v>
      </c>
      <c r="T19" s="4">
        <f>VLOOKUP(B19,'#Jakarta (2)'!$B$4:$AH$430,20,FALSE)</f>
        <v>0</v>
      </c>
      <c r="U19" s="4">
        <f>VLOOKUP(B19,'#Jakarta (2)'!$B$4:$AH$430,22,FALSE)</f>
        <v>0</v>
      </c>
      <c r="V19" s="4">
        <f>VLOOKUP(B19,'#Jakarta (2)'!$B$4:$AH$430,23,FALSE)</f>
        <v>0</v>
      </c>
      <c r="W19" s="4">
        <f>VLOOKUP(B19,'#Jakarta (2)'!$B$4:$AH$430,24,FALSE)</f>
        <v>0</v>
      </c>
      <c r="X19" s="4">
        <f>VLOOKUP(B19,'#Jakarta (2)'!$B$4:$AH$430,25,FALSE)</f>
        <v>0</v>
      </c>
      <c r="Y19" s="4">
        <f>VLOOKUP(B19,'#Jakarta (2)'!$B$4:$AH$430,26,FALSE)</f>
        <v>0</v>
      </c>
      <c r="Z19" s="4">
        <f>VLOOKUP(B19,'#Jakarta (2)'!$B$4:$AH$430,27,FALSE)</f>
        <v>2</v>
      </c>
      <c r="AA19" s="5"/>
      <c r="AB19" s="5"/>
      <c r="AC19" s="5"/>
      <c r="AD19" s="22" t="e">
        <f>(G19*#REF!)+(H19*#REF!)+(I19*#REF!)+(J19*#REF!)+(K19*#REF!)+(N19*#REF!)+(S19*#REF!)+(T19*#REF!)+(U19*#REF!)+(Z19*#REF!)+(AA19*#REF!)+(AB19*#REF!)+(AC19*#REF!)</f>
        <v>#REF!</v>
      </c>
      <c r="AE19" s="4">
        <f>VLOOKUP(B19,'#Jakarta (2)'!$B$4:$AH$430,32,FALSE)</f>
        <v>0</v>
      </c>
      <c r="AF19" s="4">
        <f>VLOOKUP(B19,'#Jakarta (2)'!$B$4:$AH$430,33,FALSE)</f>
        <v>0</v>
      </c>
      <c r="AG19" s="3" t="s">
        <v>25</v>
      </c>
      <c r="AH19" s="3" t="s">
        <v>721</v>
      </c>
    </row>
    <row r="20" spans="1:34" x14ac:dyDescent="0.25">
      <c r="A20" s="4">
        <v>19</v>
      </c>
      <c r="B20" s="2" t="s">
        <v>783</v>
      </c>
      <c r="C20" s="2" t="s">
        <v>784</v>
      </c>
      <c r="D20" s="2" t="s">
        <v>9</v>
      </c>
      <c r="E20" s="2" t="s">
        <v>10</v>
      </c>
      <c r="F20" s="2" t="s">
        <v>11</v>
      </c>
      <c r="G20" s="4">
        <f>VLOOKUP(B20,'#Jakarta (2)'!$B$4:$AH$430,6,FALSE)</f>
        <v>1</v>
      </c>
      <c r="H20" s="4">
        <f>VLOOKUP(B20,'#Jakarta (2)'!$B$4:$AH$430,7,FALSE)</f>
        <v>1</v>
      </c>
      <c r="I20" s="4">
        <f>VLOOKUP(B20,'#Jakarta (2)'!$B$4:$AH$430,9,FALSE)</f>
        <v>0</v>
      </c>
      <c r="J20" s="4">
        <f>VLOOKUP(B20,'#Jakarta (2)'!$B$4:$AH$430,10,FALSE)</f>
        <v>0</v>
      </c>
      <c r="K20" s="4">
        <f>VLOOKUP(B20,'#Jakarta (2)'!$B$4:$AH$430,11,FALSE)</f>
        <v>0</v>
      </c>
      <c r="L20" s="4">
        <f>VLOOKUP(B20,'#Jakarta (2)'!$B$4:$AH$430,12,FALSE)</f>
        <v>0</v>
      </c>
      <c r="M20" s="4">
        <f>VLOOKUP(B20,'#Jakarta (2)'!$B$4:$AH$430,13,FALSE)</f>
        <v>0</v>
      </c>
      <c r="N20" s="4">
        <f>VLOOKUP(B20,'#Jakarta (2)'!$B$4:$AH$430,14,FALSE)</f>
        <v>0</v>
      </c>
      <c r="O20" s="4">
        <f>VLOOKUP(B20,'#Jakarta (2)'!$B$4:$AH$430,15,FALSE)</f>
        <v>1</v>
      </c>
      <c r="P20" s="4">
        <f>VLOOKUP(B20,'#Jakarta (2)'!$B$4:$AH$430,16,FALSE)</f>
        <v>0</v>
      </c>
      <c r="Q20" s="4">
        <f>VLOOKUP(B20,'#Jakarta (2)'!$B$4:$AH$430,17,FALSE)</f>
        <v>0</v>
      </c>
      <c r="R20" s="4">
        <f>VLOOKUP(B20,'#Jakarta (2)'!$B$4:$AH$430,18,FALSE)</f>
        <v>0</v>
      </c>
      <c r="S20" s="4">
        <f>VLOOKUP(B20,'#Jakarta (2)'!$B$4:$AH$430,19,FALSE)</f>
        <v>0</v>
      </c>
      <c r="T20" s="4">
        <f>VLOOKUP(B20,'#Jakarta (2)'!$B$4:$AH$430,20,FALSE)</f>
        <v>0</v>
      </c>
      <c r="U20" s="4">
        <f>VLOOKUP(B20,'#Jakarta (2)'!$B$4:$AH$430,22,FALSE)</f>
        <v>1</v>
      </c>
      <c r="V20" s="4">
        <f>VLOOKUP(B20,'#Jakarta (2)'!$B$4:$AH$430,23,FALSE)</f>
        <v>0</v>
      </c>
      <c r="W20" s="4">
        <f>VLOOKUP(B20,'#Jakarta (2)'!$B$4:$AH$430,24,FALSE)</f>
        <v>0</v>
      </c>
      <c r="X20" s="4">
        <f>VLOOKUP(B20,'#Jakarta (2)'!$B$4:$AH$430,25,FALSE)</f>
        <v>0</v>
      </c>
      <c r="Y20" s="4">
        <f>VLOOKUP(B20,'#Jakarta (2)'!$B$4:$AH$430,26,FALSE)</f>
        <v>0</v>
      </c>
      <c r="Z20" s="4">
        <f>VLOOKUP(B20,'#Jakarta (2)'!$B$4:$AH$430,27,FALSE)</f>
        <v>0</v>
      </c>
      <c r="AA20" s="4"/>
      <c r="AB20" s="4"/>
      <c r="AC20" s="4"/>
      <c r="AD20" s="22" t="e">
        <f>(G20*#REF!)+(H20*#REF!)+(I20*#REF!)+(J20*#REF!)+(K20*#REF!)+(N20*#REF!)+(S20*#REF!)+(T20*#REF!)+(U20*#REF!)+(Z20*#REF!)+(AA20*#REF!)+(AB20*#REF!)+(AC20*#REF!)</f>
        <v>#REF!</v>
      </c>
      <c r="AE20" s="4">
        <f>VLOOKUP(B20,'#Jakarta (2)'!$B$4:$AH$430,32,FALSE)</f>
        <v>0</v>
      </c>
      <c r="AF20" s="4">
        <f>VLOOKUP(B20,'#Jakarta (2)'!$B$4:$AH$430,33,FALSE)</f>
        <v>0</v>
      </c>
      <c r="AG20" s="2" t="s">
        <v>25</v>
      </c>
      <c r="AH20" s="2" t="s">
        <v>785</v>
      </c>
    </row>
    <row r="21" spans="1:34" x14ac:dyDescent="0.25">
      <c r="A21" s="5">
        <v>20</v>
      </c>
      <c r="B21" s="3" t="s">
        <v>889</v>
      </c>
      <c r="C21" s="3" t="s">
        <v>890</v>
      </c>
      <c r="D21" s="3" t="s">
        <v>9</v>
      </c>
      <c r="E21" s="3" t="s">
        <v>10</v>
      </c>
      <c r="F21" s="3" t="s">
        <v>11</v>
      </c>
      <c r="G21" s="4">
        <f>VLOOKUP(B21,'#Jakarta (2)'!$B$4:$AH$430,6,FALSE)</f>
        <v>1</v>
      </c>
      <c r="H21" s="4">
        <f>VLOOKUP(B21,'#Jakarta (2)'!$B$4:$AH$430,7,FALSE)</f>
        <v>1</v>
      </c>
      <c r="I21" s="4">
        <f>VLOOKUP(B21,'#Jakarta (2)'!$B$4:$AH$430,9,FALSE)</f>
        <v>0</v>
      </c>
      <c r="J21" s="4">
        <f>VLOOKUP(B21,'#Jakarta (2)'!$B$4:$AH$430,10,FALSE)</f>
        <v>0</v>
      </c>
      <c r="K21" s="4">
        <f>VLOOKUP(B21,'#Jakarta (2)'!$B$4:$AH$430,11,FALSE)</f>
        <v>0</v>
      </c>
      <c r="L21" s="4">
        <f>VLOOKUP(B21,'#Jakarta (2)'!$B$4:$AH$430,12,FALSE)</f>
        <v>0</v>
      </c>
      <c r="M21" s="4">
        <f>VLOOKUP(B21,'#Jakarta (2)'!$B$4:$AH$430,13,FALSE)</f>
        <v>0</v>
      </c>
      <c r="N21" s="4">
        <f>VLOOKUP(B21,'#Jakarta (2)'!$B$4:$AH$430,14,FALSE)</f>
        <v>0</v>
      </c>
      <c r="O21" s="4">
        <f>VLOOKUP(B21,'#Jakarta (2)'!$B$4:$AH$430,15,FALSE)</f>
        <v>1</v>
      </c>
      <c r="P21" s="4">
        <f>VLOOKUP(B21,'#Jakarta (2)'!$B$4:$AH$430,16,FALSE)</f>
        <v>0</v>
      </c>
      <c r="Q21" s="4">
        <f>VLOOKUP(B21,'#Jakarta (2)'!$B$4:$AH$430,17,FALSE)</f>
        <v>0</v>
      </c>
      <c r="R21" s="4">
        <f>VLOOKUP(B21,'#Jakarta (2)'!$B$4:$AH$430,18,FALSE)</f>
        <v>0</v>
      </c>
      <c r="S21" s="4">
        <f>VLOOKUP(B21,'#Jakarta (2)'!$B$4:$AH$430,19,FALSE)</f>
        <v>0</v>
      </c>
      <c r="T21" s="4">
        <f>VLOOKUP(B21,'#Jakarta (2)'!$B$4:$AH$430,20,FALSE)</f>
        <v>0</v>
      </c>
      <c r="U21" s="4">
        <f>VLOOKUP(B21,'#Jakarta (2)'!$B$4:$AH$430,22,FALSE)</f>
        <v>0</v>
      </c>
      <c r="V21" s="4">
        <f>VLOOKUP(B21,'#Jakarta (2)'!$B$4:$AH$430,23,FALSE)</f>
        <v>0</v>
      </c>
      <c r="W21" s="4">
        <f>VLOOKUP(B21,'#Jakarta (2)'!$B$4:$AH$430,24,FALSE)</f>
        <v>0</v>
      </c>
      <c r="X21" s="4">
        <f>VLOOKUP(B21,'#Jakarta (2)'!$B$4:$AH$430,25,FALSE)</f>
        <v>0</v>
      </c>
      <c r="Y21" s="4">
        <f>VLOOKUP(B21,'#Jakarta (2)'!$B$4:$AH$430,26,FALSE)</f>
        <v>0</v>
      </c>
      <c r="Z21" s="4">
        <f>VLOOKUP(B21,'#Jakarta (2)'!$B$4:$AH$430,27,FALSE)</f>
        <v>5</v>
      </c>
      <c r="AA21" s="5"/>
      <c r="AB21" s="5"/>
      <c r="AC21" s="5"/>
      <c r="AD21" s="22" t="e">
        <f>(G21*#REF!)+(H21*#REF!)+(I21*#REF!)+(J21*#REF!)+(K21*#REF!)+(N21*#REF!)+(S21*#REF!)+(T21*#REF!)+(U21*#REF!)+(Z21*#REF!)+(AA21*#REF!)+(AB21*#REF!)+(AC21*#REF!)</f>
        <v>#REF!</v>
      </c>
      <c r="AE21" s="4">
        <f>VLOOKUP(B21,'#Jakarta (2)'!$B$4:$AH$430,32,FALSE)</f>
        <v>0</v>
      </c>
      <c r="AF21" s="4">
        <f>VLOOKUP(B21,'#Jakarta (2)'!$B$4:$AH$430,33,FALSE)</f>
        <v>0</v>
      </c>
      <c r="AG21" s="3" t="s">
        <v>315</v>
      </c>
      <c r="AH21" s="3" t="s">
        <v>891</v>
      </c>
    </row>
    <row r="22" spans="1:34" x14ac:dyDescent="0.25">
      <c r="A22" s="4">
        <v>21</v>
      </c>
      <c r="B22" s="2" t="s">
        <v>1005</v>
      </c>
      <c r="C22" s="2" t="s">
        <v>1006</v>
      </c>
      <c r="D22" s="2" t="s">
        <v>9</v>
      </c>
      <c r="E22" s="2" t="s">
        <v>47</v>
      </c>
      <c r="F22" s="2" t="s">
        <v>11</v>
      </c>
      <c r="G22" s="4">
        <f>VLOOKUP(B22,'#Jakarta (2)'!$B$4:$AH$430,6,FALSE)</f>
        <v>1</v>
      </c>
      <c r="H22" s="4">
        <f>VLOOKUP(B22,'#Jakarta (2)'!$B$4:$AH$430,7,FALSE)</f>
        <v>1</v>
      </c>
      <c r="I22" s="4">
        <f>VLOOKUP(B22,'#Jakarta (2)'!$B$4:$AH$430,9,FALSE)</f>
        <v>0</v>
      </c>
      <c r="J22" s="4">
        <f>VLOOKUP(B22,'#Jakarta (2)'!$B$4:$AH$430,10,FALSE)</f>
        <v>1</v>
      </c>
      <c r="K22" s="4">
        <f>VLOOKUP(B22,'#Jakarta (2)'!$B$4:$AH$430,11,FALSE)</f>
        <v>0</v>
      </c>
      <c r="L22" s="4">
        <f>VLOOKUP(B22,'#Jakarta (2)'!$B$4:$AH$430,12,FALSE)</f>
        <v>0</v>
      </c>
      <c r="M22" s="4">
        <f>VLOOKUP(B22,'#Jakarta (2)'!$B$4:$AH$430,13,FALSE)</f>
        <v>0</v>
      </c>
      <c r="N22" s="4">
        <f>VLOOKUP(B22,'#Jakarta (2)'!$B$4:$AH$430,14,FALSE)</f>
        <v>0</v>
      </c>
      <c r="O22" s="4">
        <f>VLOOKUP(B22,'#Jakarta (2)'!$B$4:$AH$430,15,FALSE)</f>
        <v>0</v>
      </c>
      <c r="P22" s="4">
        <f>VLOOKUP(B22,'#Jakarta (2)'!$B$4:$AH$430,16,FALSE)</f>
        <v>0</v>
      </c>
      <c r="Q22" s="4">
        <f>VLOOKUP(B22,'#Jakarta (2)'!$B$4:$AH$430,17,FALSE)</f>
        <v>1</v>
      </c>
      <c r="R22" s="4">
        <f>VLOOKUP(B22,'#Jakarta (2)'!$B$4:$AH$430,18,FALSE)</f>
        <v>1</v>
      </c>
      <c r="S22" s="4">
        <f>VLOOKUP(B22,'#Jakarta (2)'!$B$4:$AH$430,19,FALSE)</f>
        <v>0</v>
      </c>
      <c r="T22" s="4">
        <f>VLOOKUP(B22,'#Jakarta (2)'!$B$4:$AH$430,20,FALSE)</f>
        <v>4</v>
      </c>
      <c r="U22" s="4">
        <f>VLOOKUP(B22,'#Jakarta (2)'!$B$4:$AH$430,22,FALSE)</f>
        <v>0</v>
      </c>
      <c r="V22" s="4">
        <f>VLOOKUP(B22,'#Jakarta (2)'!$B$4:$AH$430,23,FALSE)</f>
        <v>0</v>
      </c>
      <c r="W22" s="4">
        <f>VLOOKUP(B22,'#Jakarta (2)'!$B$4:$AH$430,24,FALSE)</f>
        <v>0</v>
      </c>
      <c r="X22" s="4">
        <f>VLOOKUP(B22,'#Jakarta (2)'!$B$4:$AH$430,25,FALSE)</f>
        <v>0</v>
      </c>
      <c r="Y22" s="4">
        <f>VLOOKUP(B22,'#Jakarta (2)'!$B$4:$AH$430,26,FALSE)</f>
        <v>0</v>
      </c>
      <c r="Z22" s="4">
        <f>VLOOKUP(B22,'#Jakarta (2)'!$B$4:$AH$430,27,FALSE)</f>
        <v>0</v>
      </c>
      <c r="AA22" s="4"/>
      <c r="AB22" s="4"/>
      <c r="AC22" s="4"/>
      <c r="AD22" s="22" t="e">
        <f>(G22*#REF!)+(H22*#REF!)+(I22*#REF!)+(J22*#REF!)+(K22*#REF!)+(N22*#REF!)+(S22*#REF!)+(T22*#REF!)+(U22*#REF!)+(Z22*#REF!)+(AA22*#REF!)+(AB22*#REF!)+(AC22*#REF!)</f>
        <v>#REF!</v>
      </c>
      <c r="AE22" s="4">
        <f>VLOOKUP(B22,'#Jakarta (2)'!$B$4:$AH$430,32,FALSE)</f>
        <v>0</v>
      </c>
      <c r="AF22" s="4">
        <f>VLOOKUP(B22,'#Jakarta (2)'!$B$4:$AH$430,33,FALSE)</f>
        <v>0</v>
      </c>
      <c r="AG22" s="2" t="s">
        <v>25</v>
      </c>
      <c r="AH22" s="2" t="s">
        <v>1007</v>
      </c>
    </row>
    <row r="23" spans="1:34" x14ac:dyDescent="0.25">
      <c r="A23" s="5">
        <v>22</v>
      </c>
      <c r="B23" s="3" t="s">
        <v>1011</v>
      </c>
      <c r="C23" s="3" t="s">
        <v>1012</v>
      </c>
      <c r="D23" s="3" t="s">
        <v>9</v>
      </c>
      <c r="E23" s="3" t="s">
        <v>10</v>
      </c>
      <c r="F23" s="3" t="s">
        <v>11</v>
      </c>
      <c r="G23" s="4">
        <f>VLOOKUP(B23,'#Jakarta (2)'!$B$4:$AH$430,6,FALSE)</f>
        <v>1</v>
      </c>
      <c r="H23" s="4">
        <f>VLOOKUP(B23,'#Jakarta (2)'!$B$4:$AH$430,7,FALSE)</f>
        <v>1</v>
      </c>
      <c r="I23" s="4">
        <f>VLOOKUP(B23,'#Jakarta (2)'!$B$4:$AH$430,9,FALSE)</f>
        <v>0</v>
      </c>
      <c r="J23" s="4">
        <f>VLOOKUP(B23,'#Jakarta (2)'!$B$4:$AH$430,10,FALSE)</f>
        <v>0</v>
      </c>
      <c r="K23" s="4">
        <f>VLOOKUP(B23,'#Jakarta (2)'!$B$4:$AH$430,11,FALSE)</f>
        <v>0</v>
      </c>
      <c r="L23" s="4">
        <f>VLOOKUP(B23,'#Jakarta (2)'!$B$4:$AH$430,12,FALSE)</f>
        <v>0</v>
      </c>
      <c r="M23" s="4">
        <f>VLOOKUP(B23,'#Jakarta (2)'!$B$4:$AH$430,13,FALSE)</f>
        <v>0</v>
      </c>
      <c r="N23" s="4">
        <f>VLOOKUP(B23,'#Jakarta (2)'!$B$4:$AH$430,14,FALSE)</f>
        <v>0</v>
      </c>
      <c r="O23" s="4">
        <f>VLOOKUP(B23,'#Jakarta (2)'!$B$4:$AH$430,15,FALSE)</f>
        <v>1</v>
      </c>
      <c r="P23" s="4">
        <f>VLOOKUP(B23,'#Jakarta (2)'!$B$4:$AH$430,16,FALSE)</f>
        <v>0</v>
      </c>
      <c r="Q23" s="4">
        <f>VLOOKUP(B23,'#Jakarta (2)'!$B$4:$AH$430,17,FALSE)</f>
        <v>0</v>
      </c>
      <c r="R23" s="4">
        <f>VLOOKUP(B23,'#Jakarta (2)'!$B$4:$AH$430,18,FALSE)</f>
        <v>0</v>
      </c>
      <c r="S23" s="4">
        <f>VLOOKUP(B23,'#Jakarta (2)'!$B$4:$AH$430,19,FALSE)</f>
        <v>0</v>
      </c>
      <c r="T23" s="4">
        <f>VLOOKUP(B23,'#Jakarta (2)'!$B$4:$AH$430,20,FALSE)</f>
        <v>0</v>
      </c>
      <c r="U23" s="4">
        <f>VLOOKUP(B23,'#Jakarta (2)'!$B$4:$AH$430,22,FALSE)</f>
        <v>2</v>
      </c>
      <c r="V23" s="4">
        <f>VLOOKUP(B23,'#Jakarta (2)'!$B$4:$AH$430,23,FALSE)</f>
        <v>0</v>
      </c>
      <c r="W23" s="4">
        <f>VLOOKUP(B23,'#Jakarta (2)'!$B$4:$AH$430,24,FALSE)</f>
        <v>0</v>
      </c>
      <c r="X23" s="4">
        <f>VLOOKUP(B23,'#Jakarta (2)'!$B$4:$AH$430,25,FALSE)</f>
        <v>0</v>
      </c>
      <c r="Y23" s="4">
        <f>VLOOKUP(B23,'#Jakarta (2)'!$B$4:$AH$430,26,FALSE)</f>
        <v>0</v>
      </c>
      <c r="Z23" s="4">
        <f>VLOOKUP(B23,'#Jakarta (2)'!$B$4:$AH$430,27,FALSE)</f>
        <v>0</v>
      </c>
      <c r="AA23" s="5"/>
      <c r="AB23" s="5"/>
      <c r="AC23" s="5"/>
      <c r="AD23" s="22" t="e">
        <f>(G23*#REF!)+(H23*#REF!)+(I23*#REF!)+(J23*#REF!)+(K23*#REF!)+(N23*#REF!)+(S23*#REF!)+(T23*#REF!)+(U23*#REF!)+(Z23*#REF!)+(AA23*#REF!)+(AB23*#REF!)+(AC23*#REF!)</f>
        <v>#REF!</v>
      </c>
      <c r="AE23" s="4">
        <f>VLOOKUP(B23,'#Jakarta (2)'!$B$4:$AH$430,32,FALSE)</f>
        <v>0</v>
      </c>
      <c r="AF23" s="4">
        <f>VLOOKUP(B23,'#Jakarta (2)'!$B$4:$AH$430,33,FALSE)</f>
        <v>0</v>
      </c>
      <c r="AG23" s="3" t="s">
        <v>25</v>
      </c>
      <c r="AH23" s="3" t="s">
        <v>1013</v>
      </c>
    </row>
    <row r="24" spans="1:34" x14ac:dyDescent="0.25">
      <c r="A24" s="4">
        <v>23</v>
      </c>
      <c r="B24" s="2" t="s">
        <v>1022</v>
      </c>
      <c r="C24" s="2" t="s">
        <v>1023</v>
      </c>
      <c r="D24" s="2" t="s">
        <v>9</v>
      </c>
      <c r="E24" s="2" t="s">
        <v>10</v>
      </c>
      <c r="F24" s="2" t="s">
        <v>11</v>
      </c>
      <c r="G24" s="4">
        <f>VLOOKUP(B24,'#Jakarta (2)'!$B$4:$AH$430,6,FALSE)</f>
        <v>1</v>
      </c>
      <c r="H24" s="4">
        <f>VLOOKUP(B24,'#Jakarta (2)'!$B$4:$AH$430,7,FALSE)</f>
        <v>1</v>
      </c>
      <c r="I24" s="4">
        <f>VLOOKUP(B24,'#Jakarta (2)'!$B$4:$AH$430,9,FALSE)</f>
        <v>0</v>
      </c>
      <c r="J24" s="4">
        <f>VLOOKUP(B24,'#Jakarta (2)'!$B$4:$AH$430,10,FALSE)</f>
        <v>0</v>
      </c>
      <c r="K24" s="4">
        <f>VLOOKUP(B24,'#Jakarta (2)'!$B$4:$AH$430,11,FALSE)</f>
        <v>0</v>
      </c>
      <c r="L24" s="4">
        <f>VLOOKUP(B24,'#Jakarta (2)'!$B$4:$AH$430,12,FALSE)</f>
        <v>0</v>
      </c>
      <c r="M24" s="4">
        <f>VLOOKUP(B24,'#Jakarta (2)'!$B$4:$AH$430,13,FALSE)</f>
        <v>0</v>
      </c>
      <c r="N24" s="4">
        <f>VLOOKUP(B24,'#Jakarta (2)'!$B$4:$AH$430,14,FALSE)</f>
        <v>0</v>
      </c>
      <c r="O24" s="4">
        <f>VLOOKUP(B24,'#Jakarta (2)'!$B$4:$AH$430,15,FALSE)</f>
        <v>1</v>
      </c>
      <c r="P24" s="4">
        <f>VLOOKUP(B24,'#Jakarta (2)'!$B$4:$AH$430,16,FALSE)</f>
        <v>0</v>
      </c>
      <c r="Q24" s="4">
        <f>VLOOKUP(B24,'#Jakarta (2)'!$B$4:$AH$430,17,FALSE)</f>
        <v>0</v>
      </c>
      <c r="R24" s="4">
        <f>VLOOKUP(B24,'#Jakarta (2)'!$B$4:$AH$430,18,FALSE)</f>
        <v>0</v>
      </c>
      <c r="S24" s="4">
        <f>VLOOKUP(B24,'#Jakarta (2)'!$B$4:$AH$430,19,FALSE)</f>
        <v>0</v>
      </c>
      <c r="T24" s="4">
        <f>VLOOKUP(B24,'#Jakarta (2)'!$B$4:$AH$430,20,FALSE)</f>
        <v>1</v>
      </c>
      <c r="U24" s="4">
        <f>VLOOKUP(B24,'#Jakarta (2)'!$B$4:$AH$430,22,FALSE)</f>
        <v>0</v>
      </c>
      <c r="V24" s="4">
        <f>VLOOKUP(B24,'#Jakarta (2)'!$B$4:$AH$430,23,FALSE)</f>
        <v>0</v>
      </c>
      <c r="W24" s="4">
        <f>VLOOKUP(B24,'#Jakarta (2)'!$B$4:$AH$430,24,FALSE)</f>
        <v>0</v>
      </c>
      <c r="X24" s="4">
        <f>VLOOKUP(B24,'#Jakarta (2)'!$B$4:$AH$430,25,FALSE)</f>
        <v>0</v>
      </c>
      <c r="Y24" s="4">
        <f>VLOOKUP(B24,'#Jakarta (2)'!$B$4:$AH$430,26,FALSE)</f>
        <v>0</v>
      </c>
      <c r="Z24" s="4">
        <f>VLOOKUP(B24,'#Jakarta (2)'!$B$4:$AH$430,27,FALSE)</f>
        <v>0</v>
      </c>
      <c r="AA24" s="4"/>
      <c r="AB24" s="4"/>
      <c r="AC24" s="4"/>
      <c r="AD24" s="22" t="e">
        <f>(G24*#REF!)+(H24*#REF!)+(I24*#REF!)+(J24*#REF!)+(K24*#REF!)+(N24*#REF!)+(S24*#REF!)+(T24*#REF!)+(U24*#REF!)+(Z24*#REF!)+(AA24*#REF!)+(AB24*#REF!)+(AC24*#REF!)</f>
        <v>#REF!</v>
      </c>
      <c r="AE24" s="4">
        <f>VLOOKUP(B24,'#Jakarta (2)'!$B$4:$AH$430,32,FALSE)</f>
        <v>0</v>
      </c>
      <c r="AF24" s="4">
        <f>VLOOKUP(B24,'#Jakarta (2)'!$B$4:$AH$430,33,FALSE)</f>
        <v>0</v>
      </c>
      <c r="AG24" s="2" t="s">
        <v>25</v>
      </c>
      <c r="AH24" s="2" t="s">
        <v>1024</v>
      </c>
    </row>
    <row r="25" spans="1:34" x14ac:dyDescent="0.25">
      <c r="A25" s="5">
        <v>24</v>
      </c>
      <c r="B25" s="3" t="s">
        <v>1031</v>
      </c>
      <c r="C25" s="3" t="s">
        <v>1032</v>
      </c>
      <c r="D25" s="3" t="s">
        <v>9</v>
      </c>
      <c r="E25" s="3" t="s">
        <v>10</v>
      </c>
      <c r="F25" s="3" t="s">
        <v>11</v>
      </c>
      <c r="G25" s="4">
        <f>VLOOKUP(B25,'#Jakarta (2)'!$B$4:$AH$430,6,FALSE)</f>
        <v>1</v>
      </c>
      <c r="H25" s="4">
        <f>VLOOKUP(B25,'#Jakarta (2)'!$B$4:$AH$430,7,FALSE)</f>
        <v>1</v>
      </c>
      <c r="I25" s="4">
        <f>VLOOKUP(B25,'#Jakarta (2)'!$B$4:$AH$430,9,FALSE)</f>
        <v>0</v>
      </c>
      <c r="J25" s="4">
        <f>VLOOKUP(B25,'#Jakarta (2)'!$B$4:$AH$430,10,FALSE)</f>
        <v>0</v>
      </c>
      <c r="K25" s="4">
        <f>VLOOKUP(B25,'#Jakarta (2)'!$B$4:$AH$430,11,FALSE)</f>
        <v>0</v>
      </c>
      <c r="L25" s="4">
        <f>VLOOKUP(B25,'#Jakarta (2)'!$B$4:$AH$430,12,FALSE)</f>
        <v>0</v>
      </c>
      <c r="M25" s="4">
        <f>VLOOKUP(B25,'#Jakarta (2)'!$B$4:$AH$430,13,FALSE)</f>
        <v>0</v>
      </c>
      <c r="N25" s="4">
        <f>VLOOKUP(B25,'#Jakarta (2)'!$B$4:$AH$430,14,FALSE)</f>
        <v>1</v>
      </c>
      <c r="O25" s="4">
        <f>VLOOKUP(B25,'#Jakarta (2)'!$B$4:$AH$430,15,FALSE)</f>
        <v>0</v>
      </c>
      <c r="P25" s="4">
        <f>VLOOKUP(B25,'#Jakarta (2)'!$B$4:$AH$430,16,FALSE)</f>
        <v>0</v>
      </c>
      <c r="Q25" s="4">
        <f>VLOOKUP(B25,'#Jakarta (2)'!$B$4:$AH$430,17,FALSE)</f>
        <v>0</v>
      </c>
      <c r="R25" s="4">
        <f>VLOOKUP(B25,'#Jakarta (2)'!$B$4:$AH$430,18,FALSE)</f>
        <v>0</v>
      </c>
      <c r="S25" s="4">
        <f>VLOOKUP(B25,'#Jakarta (2)'!$B$4:$AH$430,19,FALSE)</f>
        <v>0</v>
      </c>
      <c r="T25" s="4">
        <f>VLOOKUP(B25,'#Jakarta (2)'!$B$4:$AH$430,20,FALSE)</f>
        <v>2</v>
      </c>
      <c r="U25" s="4">
        <f>VLOOKUP(B25,'#Jakarta (2)'!$B$4:$AH$430,22,FALSE)</f>
        <v>0</v>
      </c>
      <c r="V25" s="4">
        <f>VLOOKUP(B25,'#Jakarta (2)'!$B$4:$AH$430,23,FALSE)</f>
        <v>0</v>
      </c>
      <c r="W25" s="4">
        <f>VLOOKUP(B25,'#Jakarta (2)'!$B$4:$AH$430,24,FALSE)</f>
        <v>0</v>
      </c>
      <c r="X25" s="4">
        <f>VLOOKUP(B25,'#Jakarta (2)'!$B$4:$AH$430,25,FALSE)</f>
        <v>0</v>
      </c>
      <c r="Y25" s="4">
        <f>VLOOKUP(B25,'#Jakarta (2)'!$B$4:$AH$430,26,FALSE)</f>
        <v>0</v>
      </c>
      <c r="Z25" s="4">
        <f>VLOOKUP(B25,'#Jakarta (2)'!$B$4:$AH$430,27,FALSE)</f>
        <v>0</v>
      </c>
      <c r="AA25" s="5"/>
      <c r="AB25" s="5"/>
      <c r="AC25" s="5"/>
      <c r="AD25" s="22" t="e">
        <f>(G25*#REF!)+(H25*#REF!)+(I25*#REF!)+(J25*#REF!)+(K25*#REF!)+(N25*#REF!)+(S25*#REF!)+(T25*#REF!)+(U25*#REF!)+(Z25*#REF!)+(AA25*#REF!)+(AB25*#REF!)+(AC25*#REF!)</f>
        <v>#REF!</v>
      </c>
      <c r="AE25" s="4">
        <f>VLOOKUP(B25,'#Jakarta (2)'!$B$4:$AH$430,32,FALSE)</f>
        <v>0</v>
      </c>
      <c r="AF25" s="4">
        <f>VLOOKUP(B25,'#Jakarta (2)'!$B$4:$AH$430,33,FALSE)</f>
        <v>0</v>
      </c>
      <c r="AG25" s="3" t="s">
        <v>25</v>
      </c>
      <c r="AH25" s="3" t="s">
        <v>1033</v>
      </c>
    </row>
    <row r="26" spans="1:34" x14ac:dyDescent="0.25">
      <c r="A26" s="4">
        <v>25</v>
      </c>
      <c r="B26" s="2" t="s">
        <v>1076</v>
      </c>
      <c r="C26" s="2" t="s">
        <v>1077</v>
      </c>
      <c r="D26" s="2" t="s">
        <v>9</v>
      </c>
      <c r="E26" s="2" t="s">
        <v>47</v>
      </c>
      <c r="F26" s="2" t="s">
        <v>11</v>
      </c>
      <c r="G26" s="4">
        <f>VLOOKUP(B26,'#Jakarta (2)'!$B$4:$AH$430,6,FALSE)</f>
        <v>1</v>
      </c>
      <c r="H26" s="4">
        <f>VLOOKUP(B26,'#Jakarta (2)'!$B$4:$AH$430,7,FALSE)</f>
        <v>1</v>
      </c>
      <c r="I26" s="4">
        <f>VLOOKUP(B26,'#Jakarta (2)'!$B$4:$AH$430,9,FALSE)</f>
        <v>0</v>
      </c>
      <c r="J26" s="4">
        <f>VLOOKUP(B26,'#Jakarta (2)'!$B$4:$AH$430,10,FALSE)</f>
        <v>1</v>
      </c>
      <c r="K26" s="4">
        <f>VLOOKUP(B26,'#Jakarta (2)'!$B$4:$AH$430,11,FALSE)</f>
        <v>0</v>
      </c>
      <c r="L26" s="4">
        <f>VLOOKUP(B26,'#Jakarta (2)'!$B$4:$AH$430,12,FALSE)</f>
        <v>0</v>
      </c>
      <c r="M26" s="4">
        <f>VLOOKUP(B26,'#Jakarta (2)'!$B$4:$AH$430,13,FALSE)</f>
        <v>0</v>
      </c>
      <c r="N26" s="4">
        <f>VLOOKUP(B26,'#Jakarta (2)'!$B$4:$AH$430,14,FALSE)</f>
        <v>0</v>
      </c>
      <c r="O26" s="4">
        <f>VLOOKUP(B26,'#Jakarta (2)'!$B$4:$AH$430,15,FALSE)</f>
        <v>1</v>
      </c>
      <c r="P26" s="4">
        <f>VLOOKUP(B26,'#Jakarta (2)'!$B$4:$AH$430,16,FALSE)</f>
        <v>0</v>
      </c>
      <c r="Q26" s="4">
        <f>VLOOKUP(B26,'#Jakarta (2)'!$B$4:$AH$430,17,FALSE)</f>
        <v>0</v>
      </c>
      <c r="R26" s="4">
        <f>VLOOKUP(B26,'#Jakarta (2)'!$B$4:$AH$430,18,FALSE)</f>
        <v>0</v>
      </c>
      <c r="S26" s="4">
        <f>VLOOKUP(B26,'#Jakarta (2)'!$B$4:$AH$430,19,FALSE)</f>
        <v>0</v>
      </c>
      <c r="T26" s="4">
        <f>VLOOKUP(B26,'#Jakarta (2)'!$B$4:$AH$430,20,FALSE)</f>
        <v>0</v>
      </c>
      <c r="U26" s="4">
        <f>VLOOKUP(B26,'#Jakarta (2)'!$B$4:$AH$430,22,FALSE)</f>
        <v>0</v>
      </c>
      <c r="V26" s="4">
        <f>VLOOKUP(B26,'#Jakarta (2)'!$B$4:$AH$430,23,FALSE)</f>
        <v>0</v>
      </c>
      <c r="W26" s="4">
        <f>VLOOKUP(B26,'#Jakarta (2)'!$B$4:$AH$430,24,FALSE)</f>
        <v>0</v>
      </c>
      <c r="X26" s="4">
        <f>VLOOKUP(B26,'#Jakarta (2)'!$B$4:$AH$430,25,FALSE)</f>
        <v>0</v>
      </c>
      <c r="Y26" s="4">
        <f>VLOOKUP(B26,'#Jakarta (2)'!$B$4:$AH$430,26,FALSE)</f>
        <v>0</v>
      </c>
      <c r="Z26" s="4">
        <f>VLOOKUP(B26,'#Jakarta (2)'!$B$4:$AH$430,27,FALSE)</f>
        <v>1</v>
      </c>
      <c r="AA26" s="4"/>
      <c r="AB26" s="4"/>
      <c r="AC26" s="4"/>
      <c r="AD26" s="22" t="e">
        <f>(G26*#REF!)+(H26*#REF!)+(I26*#REF!)+(J26*#REF!)+(K26*#REF!)+(N26*#REF!)+(S26*#REF!)+(T26*#REF!)+(U26*#REF!)+(Z26*#REF!)+(AA26*#REF!)+(AB26*#REF!)+(AC26*#REF!)</f>
        <v>#REF!</v>
      </c>
      <c r="AE26" s="4">
        <f>VLOOKUP(B26,'#Jakarta (2)'!$B$4:$AH$430,32,FALSE)</f>
        <v>0</v>
      </c>
      <c r="AF26" s="4">
        <f>VLOOKUP(B26,'#Jakarta (2)'!$B$4:$AH$430,33,FALSE)</f>
        <v>0</v>
      </c>
      <c r="AG26" s="2" t="s">
        <v>25</v>
      </c>
      <c r="AH26" s="2" t="s">
        <v>785</v>
      </c>
    </row>
    <row r="27" spans="1:34" x14ac:dyDescent="0.25">
      <c r="A27" s="5">
        <v>26</v>
      </c>
      <c r="B27" s="3" t="s">
        <v>1161</v>
      </c>
      <c r="C27" s="3" t="s">
        <v>1162</v>
      </c>
      <c r="D27" s="3" t="s">
        <v>9</v>
      </c>
      <c r="E27" s="3" t="s">
        <v>10</v>
      </c>
      <c r="F27" s="3" t="s">
        <v>11</v>
      </c>
      <c r="G27" s="4">
        <f>VLOOKUP(B27,'#Jakarta (2)'!$B$4:$AH$430,6,FALSE)</f>
        <v>1</v>
      </c>
      <c r="H27" s="4">
        <f>VLOOKUP(B27,'#Jakarta (2)'!$B$4:$AH$430,7,FALSE)</f>
        <v>1</v>
      </c>
      <c r="I27" s="4">
        <f>VLOOKUP(B27,'#Jakarta (2)'!$B$4:$AH$430,9,FALSE)</f>
        <v>0</v>
      </c>
      <c r="J27" s="4">
        <f>VLOOKUP(B27,'#Jakarta (2)'!$B$4:$AH$430,10,FALSE)</f>
        <v>1</v>
      </c>
      <c r="K27" s="4">
        <f>VLOOKUP(B27,'#Jakarta (2)'!$B$4:$AH$430,11,FALSE)</f>
        <v>0</v>
      </c>
      <c r="L27" s="4">
        <f>VLOOKUP(B27,'#Jakarta (2)'!$B$4:$AH$430,12,FALSE)</f>
        <v>0</v>
      </c>
      <c r="M27" s="4">
        <f>VLOOKUP(B27,'#Jakarta (2)'!$B$4:$AH$430,13,FALSE)</f>
        <v>0</v>
      </c>
      <c r="N27" s="4">
        <f>VLOOKUP(B27,'#Jakarta (2)'!$B$4:$AH$430,14,FALSE)</f>
        <v>0</v>
      </c>
      <c r="O27" s="4">
        <f>VLOOKUP(B27,'#Jakarta (2)'!$B$4:$AH$430,15,FALSE)</f>
        <v>0</v>
      </c>
      <c r="P27" s="4">
        <f>VLOOKUP(B27,'#Jakarta (2)'!$B$4:$AH$430,16,FALSE)</f>
        <v>0</v>
      </c>
      <c r="Q27" s="4">
        <f>VLOOKUP(B27,'#Jakarta (2)'!$B$4:$AH$430,17,FALSE)</f>
        <v>1</v>
      </c>
      <c r="R27" s="4">
        <f>VLOOKUP(B27,'#Jakarta (2)'!$B$4:$AH$430,18,FALSE)</f>
        <v>1</v>
      </c>
      <c r="S27" s="4">
        <f>VLOOKUP(B27,'#Jakarta (2)'!$B$4:$AH$430,19,FALSE)</f>
        <v>0</v>
      </c>
      <c r="T27" s="4">
        <f>VLOOKUP(B27,'#Jakarta (2)'!$B$4:$AH$430,20,FALSE)</f>
        <v>0</v>
      </c>
      <c r="U27" s="4">
        <f>VLOOKUP(B27,'#Jakarta (2)'!$B$4:$AH$430,22,FALSE)</f>
        <v>0</v>
      </c>
      <c r="V27" s="4">
        <f>VLOOKUP(B27,'#Jakarta (2)'!$B$4:$AH$430,23,FALSE)</f>
        <v>0</v>
      </c>
      <c r="W27" s="4">
        <f>VLOOKUP(B27,'#Jakarta (2)'!$B$4:$AH$430,24,FALSE)</f>
        <v>0</v>
      </c>
      <c r="X27" s="4">
        <f>VLOOKUP(B27,'#Jakarta (2)'!$B$4:$AH$430,25,FALSE)</f>
        <v>0</v>
      </c>
      <c r="Y27" s="4">
        <f>VLOOKUP(B27,'#Jakarta (2)'!$B$4:$AH$430,26,FALSE)</f>
        <v>0</v>
      </c>
      <c r="Z27" s="4">
        <f>VLOOKUP(B27,'#Jakarta (2)'!$B$4:$AH$430,27,FALSE)</f>
        <v>2</v>
      </c>
      <c r="AA27" s="5"/>
      <c r="AB27" s="5"/>
      <c r="AC27" s="5"/>
      <c r="AD27" s="22" t="e">
        <f>(G27*#REF!)+(H27*#REF!)+(I27*#REF!)+(J27*#REF!)+(K27*#REF!)+(N27*#REF!)+(S27*#REF!)+(T27*#REF!)+(U27*#REF!)+(Z27*#REF!)+(AA27*#REF!)+(AB27*#REF!)+(AC27*#REF!)</f>
        <v>#REF!</v>
      </c>
      <c r="AE27" s="4">
        <f>VLOOKUP(B27,'#Jakarta (2)'!$B$4:$AH$430,32,FALSE)</f>
        <v>0</v>
      </c>
      <c r="AF27" s="4">
        <f>VLOOKUP(B27,'#Jakarta (2)'!$B$4:$AH$430,33,FALSE)</f>
        <v>0</v>
      </c>
      <c r="AG27" s="3" t="s">
        <v>12</v>
      </c>
      <c r="AH27" s="3" t="s">
        <v>1163</v>
      </c>
    </row>
    <row r="28" spans="1:34" x14ac:dyDescent="0.25">
      <c r="A28" s="4">
        <v>27</v>
      </c>
      <c r="B28" s="2" t="s">
        <v>1753</v>
      </c>
      <c r="C28" s="2" t="s">
        <v>1754</v>
      </c>
      <c r="D28" s="2" t="s">
        <v>9</v>
      </c>
      <c r="E28" s="2" t="s">
        <v>10</v>
      </c>
      <c r="F28" s="2" t="s">
        <v>11</v>
      </c>
      <c r="G28" s="4">
        <f>VLOOKUP(B28,'#Jakarta (2)'!$B$4:$AH$430,6,FALSE)</f>
        <v>1</v>
      </c>
      <c r="H28" s="4">
        <f>VLOOKUP(B28,'#Jakarta (2)'!$B$4:$AH$430,7,FALSE)</f>
        <v>1</v>
      </c>
      <c r="I28" s="4">
        <f>VLOOKUP(B28,'#Jakarta (2)'!$B$4:$AH$430,9,FALSE)</f>
        <v>0</v>
      </c>
      <c r="J28" s="4">
        <f>VLOOKUP(B28,'#Jakarta (2)'!$B$4:$AH$430,10,FALSE)</f>
        <v>0</v>
      </c>
      <c r="K28" s="4">
        <f>VLOOKUP(B28,'#Jakarta (2)'!$B$4:$AH$430,11,FALSE)</f>
        <v>0</v>
      </c>
      <c r="L28" s="4">
        <f>VLOOKUP(B28,'#Jakarta (2)'!$B$4:$AH$430,12,FALSE)</f>
        <v>0</v>
      </c>
      <c r="M28" s="4">
        <f>VLOOKUP(B28,'#Jakarta (2)'!$B$4:$AH$430,13,FALSE)</f>
        <v>0</v>
      </c>
      <c r="N28" s="4">
        <f>VLOOKUP(B28,'#Jakarta (2)'!$B$4:$AH$430,14,FALSE)</f>
        <v>0</v>
      </c>
      <c r="O28" s="4">
        <f>VLOOKUP(B28,'#Jakarta (2)'!$B$4:$AH$430,15,FALSE)</f>
        <v>1</v>
      </c>
      <c r="P28" s="4">
        <f>VLOOKUP(B28,'#Jakarta (2)'!$B$4:$AH$430,16,FALSE)</f>
        <v>0</v>
      </c>
      <c r="Q28" s="4">
        <f>VLOOKUP(B28,'#Jakarta (2)'!$B$4:$AH$430,17,FALSE)</f>
        <v>0</v>
      </c>
      <c r="R28" s="4">
        <f>VLOOKUP(B28,'#Jakarta (2)'!$B$4:$AH$430,18,FALSE)</f>
        <v>0</v>
      </c>
      <c r="S28" s="4">
        <f>VLOOKUP(B28,'#Jakarta (2)'!$B$4:$AH$430,19,FALSE)</f>
        <v>0</v>
      </c>
      <c r="T28" s="4">
        <f>VLOOKUP(B28,'#Jakarta (2)'!$B$4:$AH$430,20,FALSE)</f>
        <v>0</v>
      </c>
      <c r="U28" s="4">
        <f>VLOOKUP(B28,'#Jakarta (2)'!$B$4:$AH$430,22,FALSE)</f>
        <v>1</v>
      </c>
      <c r="V28" s="4">
        <f>VLOOKUP(B28,'#Jakarta (2)'!$B$4:$AH$430,23,FALSE)</f>
        <v>0</v>
      </c>
      <c r="W28" s="4">
        <f>VLOOKUP(B28,'#Jakarta (2)'!$B$4:$AH$430,24,FALSE)</f>
        <v>0</v>
      </c>
      <c r="X28" s="4">
        <f>VLOOKUP(B28,'#Jakarta (2)'!$B$4:$AH$430,25,FALSE)</f>
        <v>0</v>
      </c>
      <c r="Y28" s="4">
        <f>VLOOKUP(B28,'#Jakarta (2)'!$B$4:$AH$430,26,FALSE)</f>
        <v>0</v>
      </c>
      <c r="Z28" s="4">
        <f>VLOOKUP(B28,'#Jakarta (2)'!$B$4:$AH$430,27,FALSE)</f>
        <v>0</v>
      </c>
      <c r="AA28" s="4"/>
      <c r="AB28" s="4"/>
      <c r="AC28" s="4"/>
      <c r="AD28" s="22" t="e">
        <f>(G28*#REF!)+(H28*#REF!)+(I28*#REF!)+(J28*#REF!)+(K28*#REF!)+(N28*#REF!)+(S28*#REF!)+(T28*#REF!)+(U28*#REF!)+(Z28*#REF!)+(AA28*#REF!)+(AB28*#REF!)+(AC28*#REF!)</f>
        <v>#REF!</v>
      </c>
      <c r="AE28" s="4">
        <f>VLOOKUP(B28,'#Jakarta (2)'!$B$4:$AH$430,32,FALSE)</f>
        <v>1</v>
      </c>
      <c r="AF28" s="4">
        <f>VLOOKUP(B28,'#Jakarta (2)'!$B$4:$AH$430,33,FALSE)</f>
        <v>0</v>
      </c>
      <c r="AG28" s="2" t="s">
        <v>25</v>
      </c>
      <c r="AH28" s="2" t="s">
        <v>438</v>
      </c>
    </row>
    <row r="29" spans="1:34" x14ac:dyDescent="0.25">
      <c r="A29" s="5">
        <v>28</v>
      </c>
      <c r="B29" s="3" t="s">
        <v>1590</v>
      </c>
      <c r="C29" s="3" t="s">
        <v>1591</v>
      </c>
      <c r="D29" s="3" t="s">
        <v>9</v>
      </c>
      <c r="E29" s="3" t="s">
        <v>10</v>
      </c>
      <c r="F29" s="3" t="s">
        <v>11</v>
      </c>
      <c r="G29" s="4">
        <f>VLOOKUP(B29,'#Jakarta (2)'!$B$4:$AH$430,6,FALSE)</f>
        <v>1</v>
      </c>
      <c r="H29" s="4">
        <f>VLOOKUP(B29,'#Jakarta (2)'!$B$4:$AH$430,7,FALSE)</f>
        <v>1</v>
      </c>
      <c r="I29" s="4">
        <f>VLOOKUP(B29,'#Jakarta (2)'!$B$4:$AH$430,9,FALSE)</f>
        <v>0</v>
      </c>
      <c r="J29" s="4">
        <f>VLOOKUP(B29,'#Jakarta (2)'!$B$4:$AH$430,10,FALSE)</f>
        <v>1</v>
      </c>
      <c r="K29" s="4">
        <f>VLOOKUP(B29,'#Jakarta (2)'!$B$4:$AH$430,11,FALSE)</f>
        <v>0</v>
      </c>
      <c r="L29" s="4">
        <f>VLOOKUP(B29,'#Jakarta (2)'!$B$4:$AH$430,12,FALSE)</f>
        <v>0</v>
      </c>
      <c r="M29" s="4">
        <f>VLOOKUP(B29,'#Jakarta (2)'!$B$4:$AH$430,13,FALSE)</f>
        <v>0</v>
      </c>
      <c r="N29" s="4">
        <f>VLOOKUP(B29,'#Jakarta (2)'!$B$4:$AH$430,14,FALSE)</f>
        <v>0</v>
      </c>
      <c r="O29" s="4">
        <f>VLOOKUP(B29,'#Jakarta (2)'!$B$4:$AH$430,15,FALSE)</f>
        <v>0</v>
      </c>
      <c r="P29" s="4">
        <f>VLOOKUP(B29,'#Jakarta (2)'!$B$4:$AH$430,16,FALSE)</f>
        <v>0</v>
      </c>
      <c r="Q29" s="4">
        <f>VLOOKUP(B29,'#Jakarta (2)'!$B$4:$AH$430,17,FALSE)</f>
        <v>1</v>
      </c>
      <c r="R29" s="4">
        <f>VLOOKUP(B29,'#Jakarta (2)'!$B$4:$AH$430,18,FALSE)</f>
        <v>0</v>
      </c>
      <c r="S29" s="4">
        <f>VLOOKUP(B29,'#Jakarta (2)'!$B$4:$AH$430,19,FALSE)</f>
        <v>0</v>
      </c>
      <c r="T29" s="4">
        <f>VLOOKUP(B29,'#Jakarta (2)'!$B$4:$AH$430,20,FALSE)</f>
        <v>0</v>
      </c>
      <c r="U29" s="4">
        <f>VLOOKUP(B29,'#Jakarta (2)'!$B$4:$AH$430,22,FALSE)</f>
        <v>0</v>
      </c>
      <c r="V29" s="4">
        <f>VLOOKUP(B29,'#Jakarta (2)'!$B$4:$AH$430,23,FALSE)</f>
        <v>0</v>
      </c>
      <c r="W29" s="4">
        <f>VLOOKUP(B29,'#Jakarta (2)'!$B$4:$AH$430,24,FALSE)</f>
        <v>0</v>
      </c>
      <c r="X29" s="4">
        <f>VLOOKUP(B29,'#Jakarta (2)'!$B$4:$AH$430,25,FALSE)</f>
        <v>0</v>
      </c>
      <c r="Y29" s="4">
        <f>VLOOKUP(B29,'#Jakarta (2)'!$B$4:$AH$430,26,FALSE)</f>
        <v>0</v>
      </c>
      <c r="Z29" s="4">
        <f>VLOOKUP(B29,'#Jakarta (2)'!$B$4:$AH$430,27,FALSE)</f>
        <v>2</v>
      </c>
      <c r="AA29" s="5"/>
      <c r="AB29" s="5"/>
      <c r="AC29" s="5"/>
      <c r="AD29" s="22" t="e">
        <f>(G29*#REF!)+(H29*#REF!)+(I29*#REF!)+(J29*#REF!)+(K29*#REF!)+(N29*#REF!)+(S29*#REF!)+(T29*#REF!)+(U29*#REF!)+(Z29*#REF!)+(AA29*#REF!)+(AB29*#REF!)+(AC29*#REF!)</f>
        <v>#REF!</v>
      </c>
      <c r="AE29" s="4">
        <f>VLOOKUP(B29,'#Jakarta (2)'!$B$4:$AH$430,32,FALSE)</f>
        <v>0</v>
      </c>
      <c r="AF29" s="4">
        <f>VLOOKUP(B29,'#Jakarta (2)'!$B$4:$AH$430,33,FALSE)</f>
        <v>0</v>
      </c>
      <c r="AG29" s="3" t="s">
        <v>25</v>
      </c>
      <c r="AH29" s="3" t="s">
        <v>727</v>
      </c>
    </row>
    <row r="30" spans="1:34" x14ac:dyDescent="0.25">
      <c r="A30" s="4">
        <v>29</v>
      </c>
      <c r="B30" s="2" t="s">
        <v>1549</v>
      </c>
      <c r="C30" s="2" t="s">
        <v>1550</v>
      </c>
      <c r="D30" s="2" t="s">
        <v>9</v>
      </c>
      <c r="E30" s="2" t="s">
        <v>47</v>
      </c>
      <c r="F30" s="2" t="s">
        <v>11</v>
      </c>
      <c r="G30" s="4">
        <f>VLOOKUP(B30,'#Jakarta (2)'!$B$4:$AH$430,6,FALSE)</f>
        <v>1</v>
      </c>
      <c r="H30" s="4">
        <f>VLOOKUP(B30,'#Jakarta (2)'!$B$4:$AH$430,7,FALSE)</f>
        <v>1</v>
      </c>
      <c r="I30" s="4">
        <f>VLOOKUP(B30,'#Jakarta (2)'!$B$4:$AH$430,9,FALSE)</f>
        <v>0</v>
      </c>
      <c r="J30" s="4">
        <f>VLOOKUP(B30,'#Jakarta (2)'!$B$4:$AH$430,10,FALSE)</f>
        <v>1</v>
      </c>
      <c r="K30" s="4">
        <f>VLOOKUP(B30,'#Jakarta (2)'!$B$4:$AH$430,11,FALSE)</f>
        <v>0</v>
      </c>
      <c r="L30" s="4">
        <f>VLOOKUP(B30,'#Jakarta (2)'!$B$4:$AH$430,12,FALSE)</f>
        <v>0</v>
      </c>
      <c r="M30" s="4">
        <f>VLOOKUP(B30,'#Jakarta (2)'!$B$4:$AH$430,13,FALSE)</f>
        <v>0</v>
      </c>
      <c r="N30" s="4">
        <f>VLOOKUP(B30,'#Jakarta (2)'!$B$4:$AH$430,14,FALSE)</f>
        <v>0</v>
      </c>
      <c r="O30" s="4">
        <f>VLOOKUP(B30,'#Jakarta (2)'!$B$4:$AH$430,15,FALSE)</f>
        <v>1</v>
      </c>
      <c r="P30" s="4">
        <f>VLOOKUP(B30,'#Jakarta (2)'!$B$4:$AH$430,16,FALSE)</f>
        <v>0</v>
      </c>
      <c r="Q30" s="4">
        <f>VLOOKUP(B30,'#Jakarta (2)'!$B$4:$AH$430,17,FALSE)</f>
        <v>0</v>
      </c>
      <c r="R30" s="4">
        <f>VLOOKUP(B30,'#Jakarta (2)'!$B$4:$AH$430,18,FALSE)</f>
        <v>0</v>
      </c>
      <c r="S30" s="4">
        <f>VLOOKUP(B30,'#Jakarta (2)'!$B$4:$AH$430,19,FALSE)</f>
        <v>0</v>
      </c>
      <c r="T30" s="4">
        <f>VLOOKUP(B30,'#Jakarta (2)'!$B$4:$AH$430,20,FALSE)</f>
        <v>0</v>
      </c>
      <c r="U30" s="4">
        <f>VLOOKUP(B30,'#Jakarta (2)'!$B$4:$AH$430,22,FALSE)</f>
        <v>1</v>
      </c>
      <c r="V30" s="4">
        <f>VLOOKUP(B30,'#Jakarta (2)'!$B$4:$AH$430,23,FALSE)</f>
        <v>0</v>
      </c>
      <c r="W30" s="4">
        <f>VLOOKUP(B30,'#Jakarta (2)'!$B$4:$AH$430,24,FALSE)</f>
        <v>0</v>
      </c>
      <c r="X30" s="4">
        <f>VLOOKUP(B30,'#Jakarta (2)'!$B$4:$AH$430,25,FALSE)</f>
        <v>0</v>
      </c>
      <c r="Y30" s="4">
        <f>VLOOKUP(B30,'#Jakarta (2)'!$B$4:$AH$430,26,FALSE)</f>
        <v>0</v>
      </c>
      <c r="Z30" s="4">
        <f>VLOOKUP(B30,'#Jakarta (2)'!$B$4:$AH$430,27,FALSE)</f>
        <v>0</v>
      </c>
      <c r="AA30" s="4"/>
      <c r="AB30" s="4"/>
      <c r="AC30" s="4"/>
      <c r="AD30" s="22" t="e">
        <f>(G30*#REF!)+(H30*#REF!)+(I30*#REF!)+(J30*#REF!)+(K30*#REF!)+(N30*#REF!)+(S30*#REF!)+(T30*#REF!)+(U30*#REF!)+(Z30*#REF!)+(AA30*#REF!)+(AB30*#REF!)+(AC30*#REF!)</f>
        <v>#REF!</v>
      </c>
      <c r="AE30" s="4">
        <f>VLOOKUP(B30,'#Jakarta (2)'!$B$4:$AH$430,32,FALSE)</f>
        <v>0</v>
      </c>
      <c r="AF30" s="4">
        <f>VLOOKUP(B30,'#Jakarta (2)'!$B$4:$AH$430,33,FALSE)</f>
        <v>0</v>
      </c>
      <c r="AG30" s="2" t="s">
        <v>25</v>
      </c>
      <c r="AH30" s="2" t="s">
        <v>1551</v>
      </c>
    </row>
    <row r="31" spans="1:34" x14ac:dyDescent="0.25">
      <c r="A31" s="5">
        <v>30</v>
      </c>
      <c r="B31" s="3" t="s">
        <v>1496</v>
      </c>
      <c r="C31" s="3" t="s">
        <v>1497</v>
      </c>
      <c r="D31" s="3" t="s">
        <v>9</v>
      </c>
      <c r="E31" s="3" t="s">
        <v>47</v>
      </c>
      <c r="F31" s="3" t="s">
        <v>11</v>
      </c>
      <c r="G31" s="4">
        <f>VLOOKUP(B31,'#Jakarta (2)'!$B$4:$AH$430,6,FALSE)</f>
        <v>1</v>
      </c>
      <c r="H31" s="4">
        <f>VLOOKUP(B31,'#Jakarta (2)'!$B$4:$AH$430,7,FALSE)</f>
        <v>1</v>
      </c>
      <c r="I31" s="4">
        <f>VLOOKUP(B31,'#Jakarta (2)'!$B$4:$AH$430,9,FALSE)</f>
        <v>1</v>
      </c>
      <c r="J31" s="4">
        <f>VLOOKUP(B31,'#Jakarta (2)'!$B$4:$AH$430,10,FALSE)</f>
        <v>1</v>
      </c>
      <c r="K31" s="4">
        <f>VLOOKUP(B31,'#Jakarta (2)'!$B$4:$AH$430,11,FALSE)</f>
        <v>0</v>
      </c>
      <c r="L31" s="4">
        <f>VLOOKUP(B31,'#Jakarta (2)'!$B$4:$AH$430,12,FALSE)</f>
        <v>0</v>
      </c>
      <c r="M31" s="4">
        <f>VLOOKUP(B31,'#Jakarta (2)'!$B$4:$AH$430,13,FALSE)</f>
        <v>0</v>
      </c>
      <c r="N31" s="4">
        <f>VLOOKUP(B31,'#Jakarta (2)'!$B$4:$AH$430,14,FALSE)</f>
        <v>0</v>
      </c>
      <c r="O31" s="4">
        <f>VLOOKUP(B31,'#Jakarta (2)'!$B$4:$AH$430,15,FALSE)</f>
        <v>0</v>
      </c>
      <c r="P31" s="4">
        <f>VLOOKUP(B31,'#Jakarta (2)'!$B$4:$AH$430,16,FALSE)</f>
        <v>1</v>
      </c>
      <c r="Q31" s="4">
        <f>VLOOKUP(B31,'#Jakarta (2)'!$B$4:$AH$430,17,FALSE)</f>
        <v>0</v>
      </c>
      <c r="R31" s="4">
        <f>VLOOKUP(B31,'#Jakarta (2)'!$B$4:$AH$430,18,FALSE)</f>
        <v>0</v>
      </c>
      <c r="S31" s="4">
        <f>VLOOKUP(B31,'#Jakarta (2)'!$B$4:$AH$430,19,FALSE)</f>
        <v>0</v>
      </c>
      <c r="T31" s="4">
        <f>VLOOKUP(B31,'#Jakarta (2)'!$B$4:$AH$430,20,FALSE)</f>
        <v>2</v>
      </c>
      <c r="U31" s="4">
        <f>VLOOKUP(B31,'#Jakarta (2)'!$B$4:$AH$430,22,FALSE)</f>
        <v>0</v>
      </c>
      <c r="V31" s="4">
        <f>VLOOKUP(B31,'#Jakarta (2)'!$B$4:$AH$430,23,FALSE)</f>
        <v>0</v>
      </c>
      <c r="W31" s="4">
        <f>VLOOKUP(B31,'#Jakarta (2)'!$B$4:$AH$430,24,FALSE)</f>
        <v>0</v>
      </c>
      <c r="X31" s="4">
        <f>VLOOKUP(B31,'#Jakarta (2)'!$B$4:$AH$430,25,FALSE)</f>
        <v>0</v>
      </c>
      <c r="Y31" s="4">
        <f>VLOOKUP(B31,'#Jakarta (2)'!$B$4:$AH$430,26,FALSE)</f>
        <v>0</v>
      </c>
      <c r="Z31" s="4">
        <f>VLOOKUP(B31,'#Jakarta (2)'!$B$4:$AH$430,27,FALSE)</f>
        <v>0</v>
      </c>
      <c r="AA31" s="5"/>
      <c r="AB31" s="5"/>
      <c r="AC31" s="5"/>
      <c r="AD31" s="22" t="e">
        <f>(G31*#REF!)+(H31*#REF!)+(I31*#REF!)+(J31*#REF!)+(K31*#REF!)+(N31*#REF!)+(S31*#REF!)+(T31*#REF!)+(U31*#REF!)+(Z31*#REF!)+(AA31*#REF!)+(AB31*#REF!)+(AC31*#REF!)</f>
        <v>#REF!</v>
      </c>
      <c r="AE31" s="4">
        <f>VLOOKUP(B31,'#Jakarta (2)'!$B$4:$AH$430,32,FALSE)</f>
        <v>0</v>
      </c>
      <c r="AF31" s="4">
        <f>VLOOKUP(B31,'#Jakarta (2)'!$B$4:$AH$430,33,FALSE)</f>
        <v>0</v>
      </c>
      <c r="AG31" s="3" t="s">
        <v>25</v>
      </c>
      <c r="AH31" s="3" t="s">
        <v>1498</v>
      </c>
    </row>
    <row r="32" spans="1:34" x14ac:dyDescent="0.25">
      <c r="A32" s="4">
        <v>31</v>
      </c>
      <c r="B32" s="2" t="s">
        <v>1448</v>
      </c>
      <c r="C32" s="2" t="s">
        <v>1449</v>
      </c>
      <c r="D32" s="2" t="s">
        <v>9</v>
      </c>
      <c r="E32" s="2" t="s">
        <v>10</v>
      </c>
      <c r="F32" s="2" t="s">
        <v>11</v>
      </c>
      <c r="G32" s="4">
        <f>VLOOKUP(B32,'#Jakarta (2)'!$B$4:$AH$430,6,FALSE)</f>
        <v>1</v>
      </c>
      <c r="H32" s="4">
        <f>VLOOKUP(B32,'#Jakarta (2)'!$B$4:$AH$430,7,FALSE)</f>
        <v>1</v>
      </c>
      <c r="I32" s="4">
        <f>VLOOKUP(B32,'#Jakarta (2)'!$B$4:$AH$430,9,FALSE)</f>
        <v>0</v>
      </c>
      <c r="J32" s="4">
        <f>VLOOKUP(B32,'#Jakarta (2)'!$B$4:$AH$430,10,FALSE)</f>
        <v>0</v>
      </c>
      <c r="K32" s="4">
        <f>VLOOKUP(B32,'#Jakarta (2)'!$B$4:$AH$430,11,FALSE)</f>
        <v>0</v>
      </c>
      <c r="L32" s="4">
        <f>VLOOKUP(B32,'#Jakarta (2)'!$B$4:$AH$430,12,FALSE)</f>
        <v>0</v>
      </c>
      <c r="M32" s="4">
        <f>VLOOKUP(B32,'#Jakarta (2)'!$B$4:$AH$430,13,FALSE)</f>
        <v>0</v>
      </c>
      <c r="N32" s="4">
        <f>VLOOKUP(B32,'#Jakarta (2)'!$B$4:$AH$430,14,FALSE)</f>
        <v>0</v>
      </c>
      <c r="O32" s="4">
        <f>VLOOKUP(B32,'#Jakarta (2)'!$B$4:$AH$430,15,FALSE)</f>
        <v>1</v>
      </c>
      <c r="P32" s="4">
        <f>VLOOKUP(B32,'#Jakarta (2)'!$B$4:$AH$430,16,FALSE)</f>
        <v>0</v>
      </c>
      <c r="Q32" s="4">
        <f>VLOOKUP(B32,'#Jakarta (2)'!$B$4:$AH$430,17,FALSE)</f>
        <v>0</v>
      </c>
      <c r="R32" s="4">
        <f>VLOOKUP(B32,'#Jakarta (2)'!$B$4:$AH$430,18,FALSE)</f>
        <v>0</v>
      </c>
      <c r="S32" s="4">
        <f>VLOOKUP(B32,'#Jakarta (2)'!$B$4:$AH$430,19,FALSE)</f>
        <v>0</v>
      </c>
      <c r="T32" s="4">
        <f>VLOOKUP(B32,'#Jakarta (2)'!$B$4:$AH$430,20,FALSE)</f>
        <v>1</v>
      </c>
      <c r="U32" s="4">
        <f>VLOOKUP(B32,'#Jakarta (2)'!$B$4:$AH$430,22,FALSE)</f>
        <v>0</v>
      </c>
      <c r="V32" s="4">
        <f>VLOOKUP(B32,'#Jakarta (2)'!$B$4:$AH$430,23,FALSE)</f>
        <v>0</v>
      </c>
      <c r="W32" s="4">
        <f>VLOOKUP(B32,'#Jakarta (2)'!$B$4:$AH$430,24,FALSE)</f>
        <v>0</v>
      </c>
      <c r="X32" s="4">
        <f>VLOOKUP(B32,'#Jakarta (2)'!$B$4:$AH$430,25,FALSE)</f>
        <v>0</v>
      </c>
      <c r="Y32" s="4">
        <f>VLOOKUP(B32,'#Jakarta (2)'!$B$4:$AH$430,26,FALSE)</f>
        <v>0</v>
      </c>
      <c r="Z32" s="4">
        <f>VLOOKUP(B32,'#Jakarta (2)'!$B$4:$AH$430,27,FALSE)</f>
        <v>0</v>
      </c>
      <c r="AA32" s="4"/>
      <c r="AB32" s="4"/>
      <c r="AC32" s="4"/>
      <c r="AD32" s="22" t="e">
        <f>(G32*#REF!)+(H32*#REF!)+(I32*#REF!)+(J32*#REF!)+(K32*#REF!)+(N32*#REF!)+(S32*#REF!)+(T32*#REF!)+(U32*#REF!)+(Z32*#REF!)+(AA32*#REF!)+(AB32*#REF!)+(AC32*#REF!)</f>
        <v>#REF!</v>
      </c>
      <c r="AE32" s="4">
        <f>VLOOKUP(B32,'#Jakarta (2)'!$B$4:$AH$430,32,FALSE)</f>
        <v>1</v>
      </c>
      <c r="AF32" s="4">
        <f>VLOOKUP(B32,'#Jakarta (2)'!$B$4:$AH$430,33,FALSE)</f>
        <v>0</v>
      </c>
      <c r="AG32" s="2" t="s">
        <v>25</v>
      </c>
      <c r="AH32" s="2" t="s">
        <v>1450</v>
      </c>
    </row>
    <row r="33" spans="1:34" x14ac:dyDescent="0.25">
      <c r="A33" s="5">
        <v>32</v>
      </c>
      <c r="B33" s="3" t="s">
        <v>1404</v>
      </c>
      <c r="C33" s="3" t="s">
        <v>1405</v>
      </c>
      <c r="D33" s="3" t="s">
        <v>9</v>
      </c>
      <c r="E33" s="3" t="s">
        <v>10</v>
      </c>
      <c r="F33" s="3" t="s">
        <v>11</v>
      </c>
      <c r="G33" s="4">
        <f>VLOOKUP(B33,'#Jakarta (2)'!$B$4:$AH$430,6,FALSE)</f>
        <v>1</v>
      </c>
      <c r="H33" s="4">
        <f>VLOOKUP(B33,'#Jakarta (2)'!$B$4:$AH$430,7,FALSE)</f>
        <v>1</v>
      </c>
      <c r="I33" s="4">
        <f>VLOOKUP(B33,'#Jakarta (2)'!$B$4:$AH$430,9,FALSE)</f>
        <v>0</v>
      </c>
      <c r="J33" s="4">
        <f>VLOOKUP(B33,'#Jakarta (2)'!$B$4:$AH$430,10,FALSE)</f>
        <v>0</v>
      </c>
      <c r="K33" s="4">
        <f>VLOOKUP(B33,'#Jakarta (2)'!$B$4:$AH$430,11,FALSE)</f>
        <v>0</v>
      </c>
      <c r="L33" s="4">
        <f>VLOOKUP(B33,'#Jakarta (2)'!$B$4:$AH$430,12,FALSE)</f>
        <v>0</v>
      </c>
      <c r="M33" s="4">
        <f>VLOOKUP(B33,'#Jakarta (2)'!$B$4:$AH$430,13,FALSE)</f>
        <v>0</v>
      </c>
      <c r="N33" s="4">
        <f>VLOOKUP(B33,'#Jakarta (2)'!$B$4:$AH$430,14,FALSE)</f>
        <v>1</v>
      </c>
      <c r="O33" s="4">
        <f>VLOOKUP(B33,'#Jakarta (2)'!$B$4:$AH$430,15,FALSE)</f>
        <v>0</v>
      </c>
      <c r="P33" s="4">
        <f>VLOOKUP(B33,'#Jakarta (2)'!$B$4:$AH$430,16,FALSE)</f>
        <v>0</v>
      </c>
      <c r="Q33" s="4">
        <f>VLOOKUP(B33,'#Jakarta (2)'!$B$4:$AH$430,17,FALSE)</f>
        <v>0</v>
      </c>
      <c r="R33" s="4">
        <f>VLOOKUP(B33,'#Jakarta (2)'!$B$4:$AH$430,18,FALSE)</f>
        <v>0</v>
      </c>
      <c r="S33" s="4">
        <f>VLOOKUP(B33,'#Jakarta (2)'!$B$4:$AH$430,19,FALSE)</f>
        <v>0</v>
      </c>
      <c r="T33" s="4">
        <f>VLOOKUP(B33,'#Jakarta (2)'!$B$4:$AH$430,20,FALSE)</f>
        <v>0</v>
      </c>
      <c r="U33" s="4">
        <f>VLOOKUP(B33,'#Jakarta (2)'!$B$4:$AH$430,22,FALSE)</f>
        <v>1</v>
      </c>
      <c r="V33" s="4">
        <f>VLOOKUP(B33,'#Jakarta (2)'!$B$4:$AH$430,23,FALSE)</f>
        <v>0</v>
      </c>
      <c r="W33" s="4">
        <f>VLOOKUP(B33,'#Jakarta (2)'!$B$4:$AH$430,24,FALSE)</f>
        <v>0</v>
      </c>
      <c r="X33" s="4">
        <f>VLOOKUP(B33,'#Jakarta (2)'!$B$4:$AH$430,25,FALSE)</f>
        <v>0</v>
      </c>
      <c r="Y33" s="4">
        <f>VLOOKUP(B33,'#Jakarta (2)'!$B$4:$AH$430,26,FALSE)</f>
        <v>0</v>
      </c>
      <c r="Z33" s="4">
        <f>VLOOKUP(B33,'#Jakarta (2)'!$B$4:$AH$430,27,FALSE)</f>
        <v>4</v>
      </c>
      <c r="AA33" s="5"/>
      <c r="AB33" s="5"/>
      <c r="AC33" s="5"/>
      <c r="AD33" s="22" t="e">
        <f>(G33*#REF!)+(H33*#REF!)+(I33*#REF!)+(J33*#REF!)+(K33*#REF!)+(N33*#REF!)+(S33*#REF!)+(T33*#REF!)+(U33*#REF!)+(Z33*#REF!)+(AA33*#REF!)+(AB33*#REF!)+(AC33*#REF!)</f>
        <v>#REF!</v>
      </c>
      <c r="AE33" s="4">
        <f>VLOOKUP(B33,'#Jakarta (2)'!$B$4:$AH$430,32,FALSE)</f>
        <v>0</v>
      </c>
      <c r="AF33" s="4">
        <f>VLOOKUP(B33,'#Jakarta (2)'!$B$4:$AH$430,33,FALSE)</f>
        <v>0</v>
      </c>
      <c r="AG33" s="3" t="s">
        <v>315</v>
      </c>
      <c r="AH33" s="3" t="s">
        <v>1406</v>
      </c>
    </row>
    <row r="34" spans="1:34" x14ac:dyDescent="0.25">
      <c r="A34" s="4">
        <v>33</v>
      </c>
      <c r="B34" s="2" t="s">
        <v>1375</v>
      </c>
      <c r="C34" s="2" t="s">
        <v>1376</v>
      </c>
      <c r="D34" s="2" t="s">
        <v>9</v>
      </c>
      <c r="E34" s="2" t="s">
        <v>47</v>
      </c>
      <c r="F34" s="2" t="s">
        <v>11</v>
      </c>
      <c r="G34" s="4">
        <f>VLOOKUP(B34,'#Jakarta (2)'!$B$4:$AH$430,6,FALSE)</f>
        <v>1</v>
      </c>
      <c r="H34" s="4">
        <f>VLOOKUP(B34,'#Jakarta (2)'!$B$4:$AH$430,7,FALSE)</f>
        <v>1</v>
      </c>
      <c r="I34" s="4">
        <f>VLOOKUP(B34,'#Jakarta (2)'!$B$4:$AH$430,9,FALSE)</f>
        <v>0</v>
      </c>
      <c r="J34" s="4">
        <f>VLOOKUP(B34,'#Jakarta (2)'!$B$4:$AH$430,10,FALSE)</f>
        <v>1</v>
      </c>
      <c r="K34" s="4">
        <f>VLOOKUP(B34,'#Jakarta (2)'!$B$4:$AH$430,11,FALSE)</f>
        <v>0</v>
      </c>
      <c r="L34" s="4">
        <f>VLOOKUP(B34,'#Jakarta (2)'!$B$4:$AH$430,12,FALSE)</f>
        <v>0</v>
      </c>
      <c r="M34" s="4">
        <f>VLOOKUP(B34,'#Jakarta (2)'!$B$4:$AH$430,13,FALSE)</f>
        <v>0</v>
      </c>
      <c r="N34" s="4">
        <f>VLOOKUP(B34,'#Jakarta (2)'!$B$4:$AH$430,14,FALSE)</f>
        <v>0</v>
      </c>
      <c r="O34" s="4">
        <f>VLOOKUP(B34,'#Jakarta (2)'!$B$4:$AH$430,15,FALSE)</f>
        <v>1</v>
      </c>
      <c r="P34" s="4">
        <f>VLOOKUP(B34,'#Jakarta (2)'!$B$4:$AH$430,16,FALSE)</f>
        <v>0</v>
      </c>
      <c r="Q34" s="4">
        <f>VLOOKUP(B34,'#Jakarta (2)'!$B$4:$AH$430,17,FALSE)</f>
        <v>0</v>
      </c>
      <c r="R34" s="4">
        <f>VLOOKUP(B34,'#Jakarta (2)'!$B$4:$AH$430,18,FALSE)</f>
        <v>0</v>
      </c>
      <c r="S34" s="4">
        <f>VLOOKUP(B34,'#Jakarta (2)'!$B$4:$AH$430,19,FALSE)</f>
        <v>0</v>
      </c>
      <c r="T34" s="4">
        <f>VLOOKUP(B34,'#Jakarta (2)'!$B$4:$AH$430,20,FALSE)</f>
        <v>0</v>
      </c>
      <c r="U34" s="4">
        <f>VLOOKUP(B34,'#Jakarta (2)'!$B$4:$AH$430,22,FALSE)</f>
        <v>0</v>
      </c>
      <c r="V34" s="4">
        <f>VLOOKUP(B34,'#Jakarta (2)'!$B$4:$AH$430,23,FALSE)</f>
        <v>0</v>
      </c>
      <c r="W34" s="4">
        <f>VLOOKUP(B34,'#Jakarta (2)'!$B$4:$AH$430,24,FALSE)</f>
        <v>0</v>
      </c>
      <c r="X34" s="4">
        <f>VLOOKUP(B34,'#Jakarta (2)'!$B$4:$AH$430,25,FALSE)</f>
        <v>0</v>
      </c>
      <c r="Y34" s="4">
        <f>VLOOKUP(B34,'#Jakarta (2)'!$B$4:$AH$430,26,FALSE)</f>
        <v>0</v>
      </c>
      <c r="Z34" s="4">
        <f>VLOOKUP(B34,'#Jakarta (2)'!$B$4:$AH$430,27,FALSE)</f>
        <v>3</v>
      </c>
      <c r="AA34" s="4"/>
      <c r="AB34" s="4"/>
      <c r="AC34" s="4"/>
      <c r="AD34" s="22" t="e">
        <f>(G34*#REF!)+(H34*#REF!)+(I34*#REF!)+(J34*#REF!)+(K34*#REF!)+(N34*#REF!)+(S34*#REF!)+(T34*#REF!)+(U34*#REF!)+(Z34*#REF!)+(AA34*#REF!)+(AB34*#REF!)+(AC34*#REF!)</f>
        <v>#REF!</v>
      </c>
      <c r="AE34" s="4">
        <f>VLOOKUP(B34,'#Jakarta (2)'!$B$4:$AH$430,32,FALSE)</f>
        <v>0</v>
      </c>
      <c r="AF34" s="4">
        <f>VLOOKUP(B34,'#Jakarta (2)'!$B$4:$AH$430,33,FALSE)</f>
        <v>0</v>
      </c>
      <c r="AG34" s="2" t="s">
        <v>25</v>
      </c>
      <c r="AH34" s="2" t="s">
        <v>1024</v>
      </c>
    </row>
    <row r="35" spans="1:34" x14ac:dyDescent="0.25">
      <c r="A35" s="5">
        <v>34</v>
      </c>
      <c r="B35" s="3" t="s">
        <v>3607</v>
      </c>
      <c r="C35" s="3" t="s">
        <v>3608</v>
      </c>
      <c r="D35" s="3" t="s">
        <v>9</v>
      </c>
      <c r="E35" s="3" t="s">
        <v>2199</v>
      </c>
      <c r="F35" s="3" t="s">
        <v>52</v>
      </c>
      <c r="G35" s="4">
        <f>VLOOKUP(B35,'#Jakarta (2)'!$B$4:$AH$430,6,FALSE)</f>
        <v>1</v>
      </c>
      <c r="H35" s="4">
        <f>VLOOKUP(B35,'#Jakarta (2)'!$B$4:$AH$430,7,FALSE)</f>
        <v>1</v>
      </c>
      <c r="I35" s="4">
        <f>VLOOKUP(B35,'#Jakarta (2)'!$B$4:$AH$430,9,FALSE)</f>
        <v>0</v>
      </c>
      <c r="J35" s="4">
        <f>VLOOKUP(B35,'#Jakarta (2)'!$B$4:$AH$430,10,FALSE)</f>
        <v>0</v>
      </c>
      <c r="K35" s="4">
        <f>VLOOKUP(B35,'#Jakarta (2)'!$B$4:$AH$430,11,FALSE)</f>
        <v>0</v>
      </c>
      <c r="L35" s="4">
        <f>VLOOKUP(B35,'#Jakarta (2)'!$B$4:$AH$430,12,FALSE)</f>
        <v>0</v>
      </c>
      <c r="M35" s="4">
        <f>VLOOKUP(B35,'#Jakarta (2)'!$B$4:$AH$430,13,FALSE)</f>
        <v>0</v>
      </c>
      <c r="N35" s="4">
        <f>VLOOKUP(B35,'#Jakarta (2)'!$B$4:$AH$430,14,FALSE)</f>
        <v>1</v>
      </c>
      <c r="O35" s="4">
        <f>VLOOKUP(B35,'#Jakarta (2)'!$B$4:$AH$430,15,FALSE)</f>
        <v>0</v>
      </c>
      <c r="P35" s="4">
        <f>VLOOKUP(B35,'#Jakarta (2)'!$B$4:$AH$430,16,FALSE)</f>
        <v>0</v>
      </c>
      <c r="Q35" s="4">
        <f>VLOOKUP(B35,'#Jakarta (2)'!$B$4:$AH$430,17,FALSE)</f>
        <v>0</v>
      </c>
      <c r="R35" s="4">
        <f>VLOOKUP(B35,'#Jakarta (2)'!$B$4:$AH$430,18,FALSE)</f>
        <v>0</v>
      </c>
      <c r="S35" s="4">
        <f>VLOOKUP(B35,'#Jakarta (2)'!$B$4:$AH$430,19,FALSE)</f>
        <v>0</v>
      </c>
      <c r="T35" s="4">
        <f>VLOOKUP(B35,'#Jakarta (2)'!$B$4:$AH$430,20,FALSE)</f>
        <v>0</v>
      </c>
      <c r="U35" s="4">
        <f>VLOOKUP(B35,'#Jakarta (2)'!$B$4:$AH$430,22,FALSE)</f>
        <v>0</v>
      </c>
      <c r="V35" s="4">
        <f>VLOOKUP(B35,'#Jakarta (2)'!$B$4:$AH$430,23,FALSE)</f>
        <v>0</v>
      </c>
      <c r="W35" s="4">
        <f>VLOOKUP(B35,'#Jakarta (2)'!$B$4:$AH$430,24,FALSE)</f>
        <v>0</v>
      </c>
      <c r="X35" s="4">
        <f>VLOOKUP(B35,'#Jakarta (2)'!$B$4:$AH$430,25,FALSE)</f>
        <v>1</v>
      </c>
      <c r="Y35" s="4">
        <f>VLOOKUP(B35,'#Jakarta (2)'!$B$4:$AH$430,26,FALSE)</f>
        <v>0</v>
      </c>
      <c r="Z35" s="4">
        <f>VLOOKUP(B35,'#Jakarta (2)'!$B$4:$AH$430,27,FALSE)</f>
        <v>0</v>
      </c>
      <c r="AA35" s="5"/>
      <c r="AB35" s="5"/>
      <c r="AC35" s="5"/>
      <c r="AD35" s="22" t="e">
        <f>(G35*#REF!)+(H35*#REF!)+(I35*#REF!)+(J35*#REF!)+(K35*#REF!)+(N35*#REF!)+(S35*#REF!)+(T35*#REF!)+(U35*#REF!)+(Z35*#REF!)+(AA35*#REF!)+(AB35*#REF!)+(AC35*#REF!)</f>
        <v>#REF!</v>
      </c>
      <c r="AE35" s="4">
        <f>VLOOKUP(B35,'#Jakarta (2)'!$B$4:$AH$430,32,FALSE)</f>
        <v>0</v>
      </c>
      <c r="AF35" s="4">
        <f>VLOOKUP(B35,'#Jakarta (2)'!$B$4:$AH$430,33,FALSE)</f>
        <v>0</v>
      </c>
      <c r="AG35" s="3" t="s">
        <v>12</v>
      </c>
      <c r="AH35" s="3" t="s">
        <v>3609</v>
      </c>
    </row>
    <row r="36" spans="1:34" x14ac:dyDescent="0.25">
      <c r="A36" s="4">
        <v>35</v>
      </c>
      <c r="B36" s="2" t="s">
        <v>3598</v>
      </c>
      <c r="C36" s="2" t="s">
        <v>3599</v>
      </c>
      <c r="D36" s="2" t="s">
        <v>9</v>
      </c>
      <c r="E36" s="2" t="s">
        <v>2199</v>
      </c>
      <c r="F36" s="2" t="s">
        <v>52</v>
      </c>
      <c r="G36" s="4">
        <f>VLOOKUP(B36,'#Jakarta (2)'!$B$4:$AH$430,6,FALSE)</f>
        <v>1</v>
      </c>
      <c r="H36" s="4">
        <f>VLOOKUP(B36,'#Jakarta (2)'!$B$4:$AH$430,7,FALSE)</f>
        <v>1</v>
      </c>
      <c r="I36" s="4">
        <f>VLOOKUP(B36,'#Jakarta (2)'!$B$4:$AH$430,9,FALSE)</f>
        <v>0</v>
      </c>
      <c r="J36" s="4">
        <f>VLOOKUP(B36,'#Jakarta (2)'!$B$4:$AH$430,10,FALSE)</f>
        <v>0</v>
      </c>
      <c r="K36" s="4">
        <f>VLOOKUP(B36,'#Jakarta (2)'!$B$4:$AH$430,11,FALSE)</f>
        <v>0</v>
      </c>
      <c r="L36" s="4">
        <f>VLOOKUP(B36,'#Jakarta (2)'!$B$4:$AH$430,12,FALSE)</f>
        <v>0</v>
      </c>
      <c r="M36" s="4">
        <f>VLOOKUP(B36,'#Jakarta (2)'!$B$4:$AH$430,13,FALSE)</f>
        <v>0</v>
      </c>
      <c r="N36" s="4">
        <f>VLOOKUP(B36,'#Jakarta (2)'!$B$4:$AH$430,14,FALSE)</f>
        <v>1</v>
      </c>
      <c r="O36" s="4">
        <f>VLOOKUP(B36,'#Jakarta (2)'!$B$4:$AH$430,15,FALSE)</f>
        <v>0</v>
      </c>
      <c r="P36" s="4">
        <f>VLOOKUP(B36,'#Jakarta (2)'!$B$4:$AH$430,16,FALSE)</f>
        <v>0</v>
      </c>
      <c r="Q36" s="4">
        <f>VLOOKUP(B36,'#Jakarta (2)'!$B$4:$AH$430,17,FALSE)</f>
        <v>0</v>
      </c>
      <c r="R36" s="4">
        <f>VLOOKUP(B36,'#Jakarta (2)'!$B$4:$AH$430,18,FALSE)</f>
        <v>0</v>
      </c>
      <c r="S36" s="4">
        <f>VLOOKUP(B36,'#Jakarta (2)'!$B$4:$AH$430,19,FALSE)</f>
        <v>0</v>
      </c>
      <c r="T36" s="4">
        <f>VLOOKUP(B36,'#Jakarta (2)'!$B$4:$AH$430,20,FALSE)</f>
        <v>0</v>
      </c>
      <c r="U36" s="4">
        <f>VLOOKUP(B36,'#Jakarta (2)'!$B$4:$AH$430,22,FALSE)</f>
        <v>0</v>
      </c>
      <c r="V36" s="4">
        <f>VLOOKUP(B36,'#Jakarta (2)'!$B$4:$AH$430,23,FALSE)</f>
        <v>0</v>
      </c>
      <c r="W36" s="4">
        <f>VLOOKUP(B36,'#Jakarta (2)'!$B$4:$AH$430,24,FALSE)</f>
        <v>0</v>
      </c>
      <c r="X36" s="4">
        <f>VLOOKUP(B36,'#Jakarta (2)'!$B$4:$AH$430,25,FALSE)</f>
        <v>1</v>
      </c>
      <c r="Y36" s="4">
        <f>VLOOKUP(B36,'#Jakarta (2)'!$B$4:$AH$430,26,FALSE)</f>
        <v>0</v>
      </c>
      <c r="Z36" s="4">
        <f>VLOOKUP(B36,'#Jakarta (2)'!$B$4:$AH$430,27,FALSE)</f>
        <v>0</v>
      </c>
      <c r="AA36" s="4"/>
      <c r="AB36" s="4"/>
      <c r="AC36" s="4"/>
      <c r="AD36" s="22" t="e">
        <f>(G36*#REF!)+(H36*#REF!)+(I36*#REF!)+(J36*#REF!)+(K36*#REF!)+(N36*#REF!)+(S36*#REF!)+(T36*#REF!)+(U36*#REF!)+(Z36*#REF!)+(AA36*#REF!)+(AB36*#REF!)+(AC36*#REF!)</f>
        <v>#REF!</v>
      </c>
      <c r="AE36" s="4">
        <f>VLOOKUP(B36,'#Jakarta (2)'!$B$4:$AH$430,32,FALSE)</f>
        <v>1</v>
      </c>
      <c r="AF36" s="4">
        <f>VLOOKUP(B36,'#Jakarta (2)'!$B$4:$AH$430,33,FALSE)</f>
        <v>0</v>
      </c>
      <c r="AG36" s="2" t="s">
        <v>12</v>
      </c>
      <c r="AH36" s="2" t="s">
        <v>3600</v>
      </c>
    </row>
    <row r="37" spans="1:34" x14ac:dyDescent="0.25">
      <c r="A37" s="5">
        <v>36</v>
      </c>
      <c r="B37" s="3" t="s">
        <v>3595</v>
      </c>
      <c r="C37" s="3" t="s">
        <v>3596</v>
      </c>
      <c r="D37" s="3" t="s">
        <v>9</v>
      </c>
      <c r="E37" s="3" t="s">
        <v>2199</v>
      </c>
      <c r="F37" s="3" t="s">
        <v>52</v>
      </c>
      <c r="G37" s="4">
        <f>VLOOKUP(B37,'#Jakarta (2)'!$B$4:$AH$430,6,FALSE)</f>
        <v>1</v>
      </c>
      <c r="H37" s="4">
        <f>VLOOKUP(B37,'#Jakarta (2)'!$B$4:$AH$430,7,FALSE)</f>
        <v>1</v>
      </c>
      <c r="I37" s="4">
        <f>VLOOKUP(B37,'#Jakarta (2)'!$B$4:$AH$430,9,FALSE)</f>
        <v>0</v>
      </c>
      <c r="J37" s="4">
        <f>VLOOKUP(B37,'#Jakarta (2)'!$B$4:$AH$430,10,FALSE)</f>
        <v>0</v>
      </c>
      <c r="K37" s="4">
        <f>VLOOKUP(B37,'#Jakarta (2)'!$B$4:$AH$430,11,FALSE)</f>
        <v>0</v>
      </c>
      <c r="L37" s="4">
        <f>VLOOKUP(B37,'#Jakarta (2)'!$B$4:$AH$430,12,FALSE)</f>
        <v>0</v>
      </c>
      <c r="M37" s="4">
        <f>VLOOKUP(B37,'#Jakarta (2)'!$B$4:$AH$430,13,FALSE)</f>
        <v>0</v>
      </c>
      <c r="N37" s="4">
        <f>VLOOKUP(B37,'#Jakarta (2)'!$B$4:$AH$430,14,FALSE)</f>
        <v>1</v>
      </c>
      <c r="O37" s="4">
        <f>VLOOKUP(B37,'#Jakarta (2)'!$B$4:$AH$430,15,FALSE)</f>
        <v>0</v>
      </c>
      <c r="P37" s="4">
        <f>VLOOKUP(B37,'#Jakarta (2)'!$B$4:$AH$430,16,FALSE)</f>
        <v>0</v>
      </c>
      <c r="Q37" s="4">
        <f>VLOOKUP(B37,'#Jakarta (2)'!$B$4:$AH$430,17,FALSE)</f>
        <v>0</v>
      </c>
      <c r="R37" s="4">
        <f>VLOOKUP(B37,'#Jakarta (2)'!$B$4:$AH$430,18,FALSE)</f>
        <v>0</v>
      </c>
      <c r="S37" s="4">
        <f>VLOOKUP(B37,'#Jakarta (2)'!$B$4:$AH$430,19,FALSE)</f>
        <v>0</v>
      </c>
      <c r="T37" s="4">
        <f>VLOOKUP(B37,'#Jakarta (2)'!$B$4:$AH$430,20,FALSE)</f>
        <v>0</v>
      </c>
      <c r="U37" s="4">
        <f>VLOOKUP(B37,'#Jakarta (2)'!$B$4:$AH$430,22,FALSE)</f>
        <v>0</v>
      </c>
      <c r="V37" s="4">
        <f>VLOOKUP(B37,'#Jakarta (2)'!$B$4:$AH$430,23,FALSE)</f>
        <v>0</v>
      </c>
      <c r="W37" s="4">
        <f>VLOOKUP(B37,'#Jakarta (2)'!$B$4:$AH$430,24,FALSE)</f>
        <v>0</v>
      </c>
      <c r="X37" s="4">
        <f>VLOOKUP(B37,'#Jakarta (2)'!$B$4:$AH$430,25,FALSE)</f>
        <v>1</v>
      </c>
      <c r="Y37" s="4">
        <f>VLOOKUP(B37,'#Jakarta (2)'!$B$4:$AH$430,26,FALSE)</f>
        <v>0</v>
      </c>
      <c r="Z37" s="4">
        <f>VLOOKUP(B37,'#Jakarta (2)'!$B$4:$AH$430,27,FALSE)</f>
        <v>0</v>
      </c>
      <c r="AA37" s="5"/>
      <c r="AB37" s="5"/>
      <c r="AC37" s="5"/>
      <c r="AD37" s="22" t="e">
        <f>(G37*#REF!)+(H37*#REF!)+(I37*#REF!)+(J37*#REF!)+(K37*#REF!)+(N37*#REF!)+(S37*#REF!)+(T37*#REF!)+(U37*#REF!)+(Z37*#REF!)+(AA37*#REF!)+(AB37*#REF!)+(AC37*#REF!)</f>
        <v>#REF!</v>
      </c>
      <c r="AE37" s="4">
        <f>VLOOKUP(B37,'#Jakarta (2)'!$B$4:$AH$430,32,FALSE)</f>
        <v>0</v>
      </c>
      <c r="AF37" s="4">
        <f>VLOOKUP(B37,'#Jakarta (2)'!$B$4:$AH$430,33,FALSE)</f>
        <v>0</v>
      </c>
      <c r="AG37" s="3" t="s">
        <v>315</v>
      </c>
      <c r="AH37" s="3" t="s">
        <v>3597</v>
      </c>
    </row>
    <row r="38" spans="1:34" x14ac:dyDescent="0.25">
      <c r="A38" s="4">
        <v>37</v>
      </c>
      <c r="B38" s="2" t="s">
        <v>3592</v>
      </c>
      <c r="C38" s="2" t="s">
        <v>3593</v>
      </c>
      <c r="D38" s="2" t="s">
        <v>9</v>
      </c>
      <c r="E38" s="2" t="s">
        <v>2199</v>
      </c>
      <c r="F38" s="2" t="s">
        <v>52</v>
      </c>
      <c r="G38" s="4">
        <f>VLOOKUP(B38,'#Jakarta (2)'!$B$4:$AH$430,6,FALSE)</f>
        <v>1</v>
      </c>
      <c r="H38" s="4">
        <f>VLOOKUP(B38,'#Jakarta (2)'!$B$4:$AH$430,7,FALSE)</f>
        <v>1</v>
      </c>
      <c r="I38" s="4">
        <f>VLOOKUP(B38,'#Jakarta (2)'!$B$4:$AH$430,9,FALSE)</f>
        <v>0</v>
      </c>
      <c r="J38" s="4">
        <f>VLOOKUP(B38,'#Jakarta (2)'!$B$4:$AH$430,10,FALSE)</f>
        <v>0</v>
      </c>
      <c r="K38" s="4">
        <f>VLOOKUP(B38,'#Jakarta (2)'!$B$4:$AH$430,11,FALSE)</f>
        <v>0</v>
      </c>
      <c r="L38" s="4">
        <f>VLOOKUP(B38,'#Jakarta (2)'!$B$4:$AH$430,12,FALSE)</f>
        <v>0</v>
      </c>
      <c r="M38" s="4">
        <f>VLOOKUP(B38,'#Jakarta (2)'!$B$4:$AH$430,13,FALSE)</f>
        <v>0</v>
      </c>
      <c r="N38" s="4">
        <f>VLOOKUP(B38,'#Jakarta (2)'!$B$4:$AH$430,14,FALSE)</f>
        <v>1</v>
      </c>
      <c r="O38" s="4">
        <f>VLOOKUP(B38,'#Jakarta (2)'!$B$4:$AH$430,15,FALSE)</f>
        <v>0</v>
      </c>
      <c r="P38" s="4">
        <f>VLOOKUP(B38,'#Jakarta (2)'!$B$4:$AH$430,16,FALSE)</f>
        <v>0</v>
      </c>
      <c r="Q38" s="4">
        <f>VLOOKUP(B38,'#Jakarta (2)'!$B$4:$AH$430,17,FALSE)</f>
        <v>0</v>
      </c>
      <c r="R38" s="4">
        <f>VLOOKUP(B38,'#Jakarta (2)'!$B$4:$AH$430,18,FALSE)</f>
        <v>0</v>
      </c>
      <c r="S38" s="4">
        <f>VLOOKUP(B38,'#Jakarta (2)'!$B$4:$AH$430,19,FALSE)</f>
        <v>0</v>
      </c>
      <c r="T38" s="4">
        <f>VLOOKUP(B38,'#Jakarta (2)'!$B$4:$AH$430,20,FALSE)</f>
        <v>0</v>
      </c>
      <c r="U38" s="4">
        <f>VLOOKUP(B38,'#Jakarta (2)'!$B$4:$AH$430,22,FALSE)</f>
        <v>0</v>
      </c>
      <c r="V38" s="4">
        <f>VLOOKUP(B38,'#Jakarta (2)'!$B$4:$AH$430,23,FALSE)</f>
        <v>0</v>
      </c>
      <c r="W38" s="4">
        <f>VLOOKUP(B38,'#Jakarta (2)'!$B$4:$AH$430,24,FALSE)</f>
        <v>0</v>
      </c>
      <c r="X38" s="4">
        <f>VLOOKUP(B38,'#Jakarta (2)'!$B$4:$AH$430,25,FALSE)</f>
        <v>1</v>
      </c>
      <c r="Y38" s="4">
        <f>VLOOKUP(B38,'#Jakarta (2)'!$B$4:$AH$430,26,FALSE)</f>
        <v>0</v>
      </c>
      <c r="Z38" s="4">
        <f>VLOOKUP(B38,'#Jakarta (2)'!$B$4:$AH$430,27,FALSE)</f>
        <v>0</v>
      </c>
      <c r="AA38" s="4"/>
      <c r="AB38" s="4"/>
      <c r="AC38" s="4"/>
      <c r="AD38" s="22" t="e">
        <f>(G38*#REF!)+(H38*#REF!)+(I38*#REF!)+(J38*#REF!)+(K38*#REF!)+(N38*#REF!)+(S38*#REF!)+(T38*#REF!)+(U38*#REF!)+(Z38*#REF!)+(AA38*#REF!)+(AB38*#REF!)+(AC38*#REF!)</f>
        <v>#REF!</v>
      </c>
      <c r="AE38" s="4">
        <f>VLOOKUP(B38,'#Jakarta (2)'!$B$4:$AH$430,32,FALSE)</f>
        <v>1</v>
      </c>
      <c r="AF38" s="4">
        <f>VLOOKUP(B38,'#Jakarta (2)'!$B$4:$AH$430,33,FALSE)</f>
        <v>0</v>
      </c>
      <c r="AG38" s="2" t="s">
        <v>25</v>
      </c>
      <c r="AH38" s="2" t="s">
        <v>3594</v>
      </c>
    </row>
    <row r="39" spans="1:34" x14ac:dyDescent="0.25">
      <c r="A39" s="5">
        <v>38</v>
      </c>
      <c r="B39" s="3" t="s">
        <v>3580</v>
      </c>
      <c r="C39" s="3" t="s">
        <v>3581</v>
      </c>
      <c r="D39" s="3" t="s">
        <v>9</v>
      </c>
      <c r="E39" s="3" t="s">
        <v>2199</v>
      </c>
      <c r="F39" s="3" t="s">
        <v>52</v>
      </c>
      <c r="G39" s="4">
        <f>VLOOKUP(B39,'#Jakarta (2)'!$B$4:$AH$430,6,FALSE)</f>
        <v>1</v>
      </c>
      <c r="H39" s="4">
        <f>VLOOKUP(B39,'#Jakarta (2)'!$B$4:$AH$430,7,FALSE)</f>
        <v>1</v>
      </c>
      <c r="I39" s="4">
        <f>VLOOKUP(B39,'#Jakarta (2)'!$B$4:$AH$430,9,FALSE)</f>
        <v>0</v>
      </c>
      <c r="J39" s="4">
        <f>VLOOKUP(B39,'#Jakarta (2)'!$B$4:$AH$430,10,FALSE)</f>
        <v>0</v>
      </c>
      <c r="K39" s="4">
        <f>VLOOKUP(B39,'#Jakarta (2)'!$B$4:$AH$430,11,FALSE)</f>
        <v>0</v>
      </c>
      <c r="L39" s="4">
        <f>VLOOKUP(B39,'#Jakarta (2)'!$B$4:$AH$430,12,FALSE)</f>
        <v>0</v>
      </c>
      <c r="M39" s="4">
        <f>VLOOKUP(B39,'#Jakarta (2)'!$B$4:$AH$430,13,FALSE)</f>
        <v>0</v>
      </c>
      <c r="N39" s="4">
        <f>VLOOKUP(B39,'#Jakarta (2)'!$B$4:$AH$430,14,FALSE)</f>
        <v>1</v>
      </c>
      <c r="O39" s="4">
        <f>VLOOKUP(B39,'#Jakarta (2)'!$B$4:$AH$430,15,FALSE)</f>
        <v>0</v>
      </c>
      <c r="P39" s="4">
        <f>VLOOKUP(B39,'#Jakarta (2)'!$B$4:$AH$430,16,FALSE)</f>
        <v>0</v>
      </c>
      <c r="Q39" s="4">
        <f>VLOOKUP(B39,'#Jakarta (2)'!$B$4:$AH$430,17,FALSE)</f>
        <v>0</v>
      </c>
      <c r="R39" s="4">
        <f>VLOOKUP(B39,'#Jakarta (2)'!$B$4:$AH$430,18,FALSE)</f>
        <v>0</v>
      </c>
      <c r="S39" s="4">
        <f>VLOOKUP(B39,'#Jakarta (2)'!$B$4:$AH$430,19,FALSE)</f>
        <v>0</v>
      </c>
      <c r="T39" s="4">
        <f>VLOOKUP(B39,'#Jakarta (2)'!$B$4:$AH$430,20,FALSE)</f>
        <v>0</v>
      </c>
      <c r="U39" s="4">
        <f>VLOOKUP(B39,'#Jakarta (2)'!$B$4:$AH$430,22,FALSE)</f>
        <v>0</v>
      </c>
      <c r="V39" s="4">
        <f>VLOOKUP(B39,'#Jakarta (2)'!$B$4:$AH$430,23,FALSE)</f>
        <v>0</v>
      </c>
      <c r="W39" s="4">
        <f>VLOOKUP(B39,'#Jakarta (2)'!$B$4:$AH$430,24,FALSE)</f>
        <v>0</v>
      </c>
      <c r="X39" s="4">
        <f>VLOOKUP(B39,'#Jakarta (2)'!$B$4:$AH$430,25,FALSE)</f>
        <v>1</v>
      </c>
      <c r="Y39" s="4">
        <f>VLOOKUP(B39,'#Jakarta (2)'!$B$4:$AH$430,26,FALSE)</f>
        <v>0</v>
      </c>
      <c r="Z39" s="4">
        <f>VLOOKUP(B39,'#Jakarta (2)'!$B$4:$AH$430,27,FALSE)</f>
        <v>0</v>
      </c>
      <c r="AA39" s="5"/>
      <c r="AB39" s="5"/>
      <c r="AC39" s="5"/>
      <c r="AD39" s="22" t="e">
        <f>(G39*#REF!)+(H39*#REF!)+(I39*#REF!)+(J39*#REF!)+(K39*#REF!)+(N39*#REF!)+(S39*#REF!)+(T39*#REF!)+(U39*#REF!)+(Z39*#REF!)+(AA39*#REF!)+(AB39*#REF!)+(AC39*#REF!)</f>
        <v>#REF!</v>
      </c>
      <c r="AE39" s="4">
        <f>VLOOKUP(B39,'#Jakarta (2)'!$B$4:$AH$430,32,FALSE)</f>
        <v>1</v>
      </c>
      <c r="AF39" s="4">
        <f>VLOOKUP(B39,'#Jakarta (2)'!$B$4:$AH$430,33,FALSE)</f>
        <v>0</v>
      </c>
      <c r="AG39" s="3" t="s">
        <v>315</v>
      </c>
      <c r="AH39" s="3" t="s">
        <v>3582</v>
      </c>
    </row>
    <row r="40" spans="1:34" x14ac:dyDescent="0.25">
      <c r="A40" s="4">
        <v>39</v>
      </c>
      <c r="B40" s="2" t="s">
        <v>3577</v>
      </c>
      <c r="C40" s="2" t="s">
        <v>3578</v>
      </c>
      <c r="D40" s="2" t="s">
        <v>9</v>
      </c>
      <c r="E40" s="2" t="s">
        <v>2199</v>
      </c>
      <c r="F40" s="2" t="s">
        <v>52</v>
      </c>
      <c r="G40" s="4">
        <f>VLOOKUP(B40,'#Jakarta (2)'!$B$4:$AH$430,6,FALSE)</f>
        <v>1</v>
      </c>
      <c r="H40" s="4">
        <f>VLOOKUP(B40,'#Jakarta (2)'!$B$4:$AH$430,7,FALSE)</f>
        <v>1</v>
      </c>
      <c r="I40" s="4">
        <f>VLOOKUP(B40,'#Jakarta (2)'!$B$4:$AH$430,9,FALSE)</f>
        <v>0</v>
      </c>
      <c r="J40" s="4">
        <f>VLOOKUP(B40,'#Jakarta (2)'!$B$4:$AH$430,10,FALSE)</f>
        <v>0</v>
      </c>
      <c r="K40" s="4">
        <f>VLOOKUP(B40,'#Jakarta (2)'!$B$4:$AH$430,11,FALSE)</f>
        <v>0</v>
      </c>
      <c r="L40" s="4">
        <f>VLOOKUP(B40,'#Jakarta (2)'!$B$4:$AH$430,12,FALSE)</f>
        <v>0</v>
      </c>
      <c r="M40" s="4">
        <f>VLOOKUP(B40,'#Jakarta (2)'!$B$4:$AH$430,13,FALSE)</f>
        <v>0</v>
      </c>
      <c r="N40" s="4">
        <f>VLOOKUP(B40,'#Jakarta (2)'!$B$4:$AH$430,14,FALSE)</f>
        <v>1</v>
      </c>
      <c r="O40" s="4">
        <f>VLOOKUP(B40,'#Jakarta (2)'!$B$4:$AH$430,15,FALSE)</f>
        <v>0</v>
      </c>
      <c r="P40" s="4">
        <f>VLOOKUP(B40,'#Jakarta (2)'!$B$4:$AH$430,16,FALSE)</f>
        <v>0</v>
      </c>
      <c r="Q40" s="4">
        <f>VLOOKUP(B40,'#Jakarta (2)'!$B$4:$AH$430,17,FALSE)</f>
        <v>0</v>
      </c>
      <c r="R40" s="4">
        <f>VLOOKUP(B40,'#Jakarta (2)'!$B$4:$AH$430,18,FALSE)</f>
        <v>0</v>
      </c>
      <c r="S40" s="4">
        <f>VLOOKUP(B40,'#Jakarta (2)'!$B$4:$AH$430,19,FALSE)</f>
        <v>0</v>
      </c>
      <c r="T40" s="4">
        <f>VLOOKUP(B40,'#Jakarta (2)'!$B$4:$AH$430,20,FALSE)</f>
        <v>0</v>
      </c>
      <c r="U40" s="4">
        <f>VLOOKUP(B40,'#Jakarta (2)'!$B$4:$AH$430,22,FALSE)</f>
        <v>0</v>
      </c>
      <c r="V40" s="4">
        <f>VLOOKUP(B40,'#Jakarta (2)'!$B$4:$AH$430,23,FALSE)</f>
        <v>0</v>
      </c>
      <c r="W40" s="4">
        <f>VLOOKUP(B40,'#Jakarta (2)'!$B$4:$AH$430,24,FALSE)</f>
        <v>0</v>
      </c>
      <c r="X40" s="4">
        <f>VLOOKUP(B40,'#Jakarta (2)'!$B$4:$AH$430,25,FALSE)</f>
        <v>1</v>
      </c>
      <c r="Y40" s="4">
        <f>VLOOKUP(B40,'#Jakarta (2)'!$B$4:$AH$430,26,FALSE)</f>
        <v>0</v>
      </c>
      <c r="Z40" s="4">
        <f>VLOOKUP(B40,'#Jakarta (2)'!$B$4:$AH$430,27,FALSE)</f>
        <v>0</v>
      </c>
      <c r="AA40" s="4"/>
      <c r="AB40" s="4"/>
      <c r="AC40" s="4"/>
      <c r="AD40" s="22" t="e">
        <f>(G40*#REF!)+(H40*#REF!)+(I40*#REF!)+(J40*#REF!)+(K40*#REF!)+(N40*#REF!)+(S40*#REF!)+(T40*#REF!)+(U40*#REF!)+(Z40*#REF!)+(AA40*#REF!)+(AB40*#REF!)+(AC40*#REF!)</f>
        <v>#REF!</v>
      </c>
      <c r="AE40" s="4">
        <f>VLOOKUP(B40,'#Jakarta (2)'!$B$4:$AH$430,32,FALSE)</f>
        <v>0</v>
      </c>
      <c r="AF40" s="4">
        <f>VLOOKUP(B40,'#Jakarta (2)'!$B$4:$AH$430,33,FALSE)</f>
        <v>0</v>
      </c>
      <c r="AG40" s="2" t="s">
        <v>315</v>
      </c>
      <c r="AH40" s="2" t="s">
        <v>3579</v>
      </c>
    </row>
    <row r="41" spans="1:34" x14ac:dyDescent="0.25">
      <c r="A41" s="5">
        <v>40</v>
      </c>
      <c r="B41" s="3" t="s">
        <v>3574</v>
      </c>
      <c r="C41" s="3" t="s">
        <v>3575</v>
      </c>
      <c r="D41" s="3" t="s">
        <v>9</v>
      </c>
      <c r="E41" s="3" t="s">
        <v>2199</v>
      </c>
      <c r="F41" s="3" t="s">
        <v>52</v>
      </c>
      <c r="G41" s="4">
        <f>VLOOKUP(B41,'#Jakarta (2)'!$B$4:$AH$430,6,FALSE)</f>
        <v>1</v>
      </c>
      <c r="H41" s="4">
        <f>VLOOKUP(B41,'#Jakarta (2)'!$B$4:$AH$430,7,FALSE)</f>
        <v>1</v>
      </c>
      <c r="I41" s="4">
        <f>VLOOKUP(B41,'#Jakarta (2)'!$B$4:$AH$430,9,FALSE)</f>
        <v>0</v>
      </c>
      <c r="J41" s="4">
        <f>VLOOKUP(B41,'#Jakarta (2)'!$B$4:$AH$430,10,FALSE)</f>
        <v>0</v>
      </c>
      <c r="K41" s="4">
        <f>VLOOKUP(B41,'#Jakarta (2)'!$B$4:$AH$430,11,FALSE)</f>
        <v>0</v>
      </c>
      <c r="L41" s="4">
        <f>VLOOKUP(B41,'#Jakarta (2)'!$B$4:$AH$430,12,FALSE)</f>
        <v>0</v>
      </c>
      <c r="M41" s="4">
        <f>VLOOKUP(B41,'#Jakarta (2)'!$B$4:$AH$430,13,FALSE)</f>
        <v>0</v>
      </c>
      <c r="N41" s="4">
        <f>VLOOKUP(B41,'#Jakarta (2)'!$B$4:$AH$430,14,FALSE)</f>
        <v>1</v>
      </c>
      <c r="O41" s="4">
        <f>VLOOKUP(B41,'#Jakarta (2)'!$B$4:$AH$430,15,FALSE)</f>
        <v>0</v>
      </c>
      <c r="P41" s="4">
        <f>VLOOKUP(B41,'#Jakarta (2)'!$B$4:$AH$430,16,FALSE)</f>
        <v>0</v>
      </c>
      <c r="Q41" s="4">
        <f>VLOOKUP(B41,'#Jakarta (2)'!$B$4:$AH$430,17,FALSE)</f>
        <v>0</v>
      </c>
      <c r="R41" s="4">
        <f>VLOOKUP(B41,'#Jakarta (2)'!$B$4:$AH$430,18,FALSE)</f>
        <v>0</v>
      </c>
      <c r="S41" s="4">
        <f>VLOOKUP(B41,'#Jakarta (2)'!$B$4:$AH$430,19,FALSE)</f>
        <v>0</v>
      </c>
      <c r="T41" s="4">
        <f>VLOOKUP(B41,'#Jakarta (2)'!$B$4:$AH$430,20,FALSE)</f>
        <v>0</v>
      </c>
      <c r="U41" s="4">
        <f>VLOOKUP(B41,'#Jakarta (2)'!$B$4:$AH$430,22,FALSE)</f>
        <v>0</v>
      </c>
      <c r="V41" s="4">
        <f>VLOOKUP(B41,'#Jakarta (2)'!$B$4:$AH$430,23,FALSE)</f>
        <v>0</v>
      </c>
      <c r="W41" s="4">
        <f>VLOOKUP(B41,'#Jakarta (2)'!$B$4:$AH$430,24,FALSE)</f>
        <v>0</v>
      </c>
      <c r="X41" s="4">
        <f>VLOOKUP(B41,'#Jakarta (2)'!$B$4:$AH$430,25,FALSE)</f>
        <v>1</v>
      </c>
      <c r="Y41" s="4">
        <f>VLOOKUP(B41,'#Jakarta (2)'!$B$4:$AH$430,26,FALSE)</f>
        <v>0</v>
      </c>
      <c r="Z41" s="4">
        <f>VLOOKUP(B41,'#Jakarta (2)'!$B$4:$AH$430,27,FALSE)</f>
        <v>0</v>
      </c>
      <c r="AA41" s="5"/>
      <c r="AB41" s="5"/>
      <c r="AC41" s="5"/>
      <c r="AD41" s="22" t="e">
        <f>(G41*#REF!)+(H41*#REF!)+(I41*#REF!)+(J41*#REF!)+(K41*#REF!)+(N41*#REF!)+(S41*#REF!)+(T41*#REF!)+(U41*#REF!)+(Z41*#REF!)+(AA41*#REF!)+(AB41*#REF!)+(AC41*#REF!)</f>
        <v>#REF!</v>
      </c>
      <c r="AE41" s="4">
        <f>VLOOKUP(B41,'#Jakarta (2)'!$B$4:$AH$430,32,FALSE)</f>
        <v>0</v>
      </c>
      <c r="AF41" s="4">
        <f>VLOOKUP(B41,'#Jakarta (2)'!$B$4:$AH$430,33,FALSE)</f>
        <v>0</v>
      </c>
      <c r="AG41" s="3" t="s">
        <v>25</v>
      </c>
      <c r="AH41" s="3" t="s">
        <v>3576</v>
      </c>
    </row>
    <row r="42" spans="1:34" x14ac:dyDescent="0.25">
      <c r="A42" s="4">
        <v>41</v>
      </c>
      <c r="B42" s="2" t="s">
        <v>3571</v>
      </c>
      <c r="C42" s="2" t="s">
        <v>3572</v>
      </c>
      <c r="D42" s="2" t="s">
        <v>9</v>
      </c>
      <c r="E42" s="2" t="s">
        <v>2199</v>
      </c>
      <c r="F42" s="2" t="s">
        <v>52</v>
      </c>
      <c r="G42" s="4">
        <f>VLOOKUP(B42,'#Jakarta (2)'!$B$4:$AH$430,6,FALSE)</f>
        <v>1</v>
      </c>
      <c r="H42" s="4">
        <f>VLOOKUP(B42,'#Jakarta (2)'!$B$4:$AH$430,7,FALSE)</f>
        <v>1</v>
      </c>
      <c r="I42" s="4">
        <f>VLOOKUP(B42,'#Jakarta (2)'!$B$4:$AH$430,9,FALSE)</f>
        <v>0</v>
      </c>
      <c r="J42" s="4">
        <f>VLOOKUP(B42,'#Jakarta (2)'!$B$4:$AH$430,10,FALSE)</f>
        <v>0</v>
      </c>
      <c r="K42" s="4">
        <f>VLOOKUP(B42,'#Jakarta (2)'!$B$4:$AH$430,11,FALSE)</f>
        <v>0</v>
      </c>
      <c r="L42" s="4">
        <f>VLOOKUP(B42,'#Jakarta (2)'!$B$4:$AH$430,12,FALSE)</f>
        <v>0</v>
      </c>
      <c r="M42" s="4">
        <f>VLOOKUP(B42,'#Jakarta (2)'!$B$4:$AH$430,13,FALSE)</f>
        <v>0</v>
      </c>
      <c r="N42" s="4">
        <f>VLOOKUP(B42,'#Jakarta (2)'!$B$4:$AH$430,14,FALSE)</f>
        <v>0</v>
      </c>
      <c r="O42" s="4">
        <f>VLOOKUP(B42,'#Jakarta (2)'!$B$4:$AH$430,15,FALSE)</f>
        <v>0</v>
      </c>
      <c r="P42" s="4">
        <f>VLOOKUP(B42,'#Jakarta (2)'!$B$4:$AH$430,16,FALSE)</f>
        <v>0</v>
      </c>
      <c r="Q42" s="4">
        <f>VLOOKUP(B42,'#Jakarta (2)'!$B$4:$AH$430,17,FALSE)</f>
        <v>0</v>
      </c>
      <c r="R42" s="4">
        <f>VLOOKUP(B42,'#Jakarta (2)'!$B$4:$AH$430,18,FALSE)</f>
        <v>0</v>
      </c>
      <c r="S42" s="4">
        <f>VLOOKUP(B42,'#Jakarta (2)'!$B$4:$AH$430,19,FALSE)</f>
        <v>0</v>
      </c>
      <c r="T42" s="4">
        <f>VLOOKUP(B42,'#Jakarta (2)'!$B$4:$AH$430,20,FALSE)</f>
        <v>0</v>
      </c>
      <c r="U42" s="4">
        <f>VLOOKUP(B42,'#Jakarta (2)'!$B$4:$AH$430,22,FALSE)</f>
        <v>0</v>
      </c>
      <c r="V42" s="4">
        <f>VLOOKUP(B42,'#Jakarta (2)'!$B$4:$AH$430,23,FALSE)</f>
        <v>0</v>
      </c>
      <c r="W42" s="4">
        <f>VLOOKUP(B42,'#Jakarta (2)'!$B$4:$AH$430,24,FALSE)</f>
        <v>0</v>
      </c>
      <c r="X42" s="4">
        <f>VLOOKUP(B42,'#Jakarta (2)'!$B$4:$AH$430,25,FALSE)</f>
        <v>1</v>
      </c>
      <c r="Y42" s="4">
        <f>VLOOKUP(B42,'#Jakarta (2)'!$B$4:$AH$430,26,FALSE)</f>
        <v>0</v>
      </c>
      <c r="Z42" s="4">
        <f>VLOOKUP(B42,'#Jakarta (2)'!$B$4:$AH$430,27,FALSE)</f>
        <v>0</v>
      </c>
      <c r="AA42" s="4"/>
      <c r="AB42" s="4"/>
      <c r="AC42" s="4"/>
      <c r="AD42" s="22" t="e">
        <f>(G42*#REF!)+(H42*#REF!)+(I42*#REF!)+(J42*#REF!)+(K42*#REF!)+(N42*#REF!)+(S42*#REF!)+(T42*#REF!)+(U42*#REF!)+(Z42*#REF!)+(AA42*#REF!)+(AB42*#REF!)+(AC42*#REF!)</f>
        <v>#REF!</v>
      </c>
      <c r="AE42" s="4">
        <f>VLOOKUP(B42,'#Jakarta (2)'!$B$4:$AH$430,32,FALSE)</f>
        <v>0</v>
      </c>
      <c r="AF42" s="4">
        <f>VLOOKUP(B42,'#Jakarta (2)'!$B$4:$AH$430,33,FALSE)</f>
        <v>0</v>
      </c>
      <c r="AG42" s="2" t="s">
        <v>25</v>
      </c>
      <c r="AH42" s="2" t="s">
        <v>3573</v>
      </c>
    </row>
    <row r="43" spans="1:34" x14ac:dyDescent="0.25">
      <c r="A43" s="5">
        <v>42</v>
      </c>
      <c r="B43" s="3" t="s">
        <v>3568</v>
      </c>
      <c r="C43" s="3" t="s">
        <v>3569</v>
      </c>
      <c r="D43" s="3" t="s">
        <v>9</v>
      </c>
      <c r="E43" s="3" t="s">
        <v>2199</v>
      </c>
      <c r="F43" s="3" t="s">
        <v>52</v>
      </c>
      <c r="G43" s="4">
        <f>VLOOKUP(B43,'#Jakarta (2)'!$B$4:$AH$430,6,FALSE)</f>
        <v>1</v>
      </c>
      <c r="H43" s="4">
        <f>VLOOKUP(B43,'#Jakarta (2)'!$B$4:$AH$430,7,FALSE)</f>
        <v>1</v>
      </c>
      <c r="I43" s="4">
        <f>VLOOKUP(B43,'#Jakarta (2)'!$B$4:$AH$430,9,FALSE)</f>
        <v>0</v>
      </c>
      <c r="J43" s="4">
        <f>VLOOKUP(B43,'#Jakarta (2)'!$B$4:$AH$430,10,FALSE)</f>
        <v>0</v>
      </c>
      <c r="K43" s="4">
        <f>VLOOKUP(B43,'#Jakarta (2)'!$B$4:$AH$430,11,FALSE)</f>
        <v>0</v>
      </c>
      <c r="L43" s="4">
        <f>VLOOKUP(B43,'#Jakarta (2)'!$B$4:$AH$430,12,FALSE)</f>
        <v>0</v>
      </c>
      <c r="M43" s="4">
        <f>VLOOKUP(B43,'#Jakarta (2)'!$B$4:$AH$430,13,FALSE)</f>
        <v>0</v>
      </c>
      <c r="N43" s="4">
        <f>VLOOKUP(B43,'#Jakarta (2)'!$B$4:$AH$430,14,FALSE)</f>
        <v>1</v>
      </c>
      <c r="O43" s="4">
        <f>VLOOKUP(B43,'#Jakarta (2)'!$B$4:$AH$430,15,FALSE)</f>
        <v>0</v>
      </c>
      <c r="P43" s="4">
        <f>VLOOKUP(B43,'#Jakarta (2)'!$B$4:$AH$430,16,FALSE)</f>
        <v>0</v>
      </c>
      <c r="Q43" s="4">
        <f>VLOOKUP(B43,'#Jakarta (2)'!$B$4:$AH$430,17,FALSE)</f>
        <v>0</v>
      </c>
      <c r="R43" s="4">
        <f>VLOOKUP(B43,'#Jakarta (2)'!$B$4:$AH$430,18,FALSE)</f>
        <v>0</v>
      </c>
      <c r="S43" s="4">
        <f>VLOOKUP(B43,'#Jakarta (2)'!$B$4:$AH$430,19,FALSE)</f>
        <v>0</v>
      </c>
      <c r="T43" s="4">
        <f>VLOOKUP(B43,'#Jakarta (2)'!$B$4:$AH$430,20,FALSE)</f>
        <v>0</v>
      </c>
      <c r="U43" s="4">
        <f>VLOOKUP(B43,'#Jakarta (2)'!$B$4:$AH$430,22,FALSE)</f>
        <v>0</v>
      </c>
      <c r="V43" s="4">
        <f>VLOOKUP(B43,'#Jakarta (2)'!$B$4:$AH$430,23,FALSE)</f>
        <v>0</v>
      </c>
      <c r="W43" s="4">
        <f>VLOOKUP(B43,'#Jakarta (2)'!$B$4:$AH$430,24,FALSE)</f>
        <v>0</v>
      </c>
      <c r="X43" s="4">
        <f>VLOOKUP(B43,'#Jakarta (2)'!$B$4:$AH$430,25,FALSE)</f>
        <v>1</v>
      </c>
      <c r="Y43" s="4">
        <f>VLOOKUP(B43,'#Jakarta (2)'!$B$4:$AH$430,26,FALSE)</f>
        <v>0</v>
      </c>
      <c r="Z43" s="4">
        <f>VLOOKUP(B43,'#Jakarta (2)'!$B$4:$AH$430,27,FALSE)</f>
        <v>0</v>
      </c>
      <c r="AA43" s="5"/>
      <c r="AB43" s="5"/>
      <c r="AC43" s="5"/>
      <c r="AD43" s="22" t="e">
        <f>(G43*#REF!)+(H43*#REF!)+(I43*#REF!)+(J43*#REF!)+(K43*#REF!)+(N43*#REF!)+(S43*#REF!)+(T43*#REF!)+(U43*#REF!)+(Z43*#REF!)+(AA43*#REF!)+(AB43*#REF!)+(AC43*#REF!)</f>
        <v>#REF!</v>
      </c>
      <c r="AE43" s="4">
        <f>VLOOKUP(B43,'#Jakarta (2)'!$B$4:$AH$430,32,FALSE)</f>
        <v>0</v>
      </c>
      <c r="AF43" s="4">
        <f>VLOOKUP(B43,'#Jakarta (2)'!$B$4:$AH$430,33,FALSE)</f>
        <v>0</v>
      </c>
      <c r="AG43" s="3" t="s">
        <v>315</v>
      </c>
      <c r="AH43" s="3" t="s">
        <v>3570</v>
      </c>
    </row>
    <row r="44" spans="1:34" x14ac:dyDescent="0.25">
      <c r="A44" s="4">
        <v>43</v>
      </c>
      <c r="B44" s="2" t="s">
        <v>3565</v>
      </c>
      <c r="C44" s="2" t="s">
        <v>3566</v>
      </c>
      <c r="D44" s="2" t="s">
        <v>9</v>
      </c>
      <c r="E44" s="2" t="s">
        <v>2199</v>
      </c>
      <c r="F44" s="2" t="s">
        <v>52</v>
      </c>
      <c r="G44" s="4">
        <f>VLOOKUP(B44,'#Jakarta (2)'!$B$4:$AH$430,6,FALSE)</f>
        <v>1</v>
      </c>
      <c r="H44" s="4">
        <f>VLOOKUP(B44,'#Jakarta (2)'!$B$4:$AH$430,7,FALSE)</f>
        <v>1</v>
      </c>
      <c r="I44" s="4">
        <f>VLOOKUP(B44,'#Jakarta (2)'!$B$4:$AH$430,9,FALSE)</f>
        <v>0</v>
      </c>
      <c r="J44" s="4">
        <f>VLOOKUP(B44,'#Jakarta (2)'!$B$4:$AH$430,10,FALSE)</f>
        <v>0</v>
      </c>
      <c r="K44" s="4">
        <f>VLOOKUP(B44,'#Jakarta (2)'!$B$4:$AH$430,11,FALSE)</f>
        <v>0</v>
      </c>
      <c r="L44" s="4">
        <f>VLOOKUP(B44,'#Jakarta (2)'!$B$4:$AH$430,12,FALSE)</f>
        <v>0</v>
      </c>
      <c r="M44" s="4">
        <f>VLOOKUP(B44,'#Jakarta (2)'!$B$4:$AH$430,13,FALSE)</f>
        <v>0</v>
      </c>
      <c r="N44" s="4">
        <f>VLOOKUP(B44,'#Jakarta (2)'!$B$4:$AH$430,14,FALSE)</f>
        <v>1</v>
      </c>
      <c r="O44" s="4">
        <f>VLOOKUP(B44,'#Jakarta (2)'!$B$4:$AH$430,15,FALSE)</f>
        <v>0</v>
      </c>
      <c r="P44" s="4">
        <f>VLOOKUP(B44,'#Jakarta (2)'!$B$4:$AH$430,16,FALSE)</f>
        <v>0</v>
      </c>
      <c r="Q44" s="4">
        <f>VLOOKUP(B44,'#Jakarta (2)'!$B$4:$AH$430,17,FALSE)</f>
        <v>0</v>
      </c>
      <c r="R44" s="4">
        <f>VLOOKUP(B44,'#Jakarta (2)'!$B$4:$AH$430,18,FALSE)</f>
        <v>0</v>
      </c>
      <c r="S44" s="4">
        <f>VLOOKUP(B44,'#Jakarta (2)'!$B$4:$AH$430,19,FALSE)</f>
        <v>0</v>
      </c>
      <c r="T44" s="4">
        <f>VLOOKUP(B44,'#Jakarta (2)'!$B$4:$AH$430,20,FALSE)</f>
        <v>0</v>
      </c>
      <c r="U44" s="4">
        <f>VLOOKUP(B44,'#Jakarta (2)'!$B$4:$AH$430,22,FALSE)</f>
        <v>0</v>
      </c>
      <c r="V44" s="4">
        <f>VLOOKUP(B44,'#Jakarta (2)'!$B$4:$AH$430,23,FALSE)</f>
        <v>0</v>
      </c>
      <c r="W44" s="4">
        <f>VLOOKUP(B44,'#Jakarta (2)'!$B$4:$AH$430,24,FALSE)</f>
        <v>0</v>
      </c>
      <c r="X44" s="4">
        <f>VLOOKUP(B44,'#Jakarta (2)'!$B$4:$AH$430,25,FALSE)</f>
        <v>1</v>
      </c>
      <c r="Y44" s="4">
        <f>VLOOKUP(B44,'#Jakarta (2)'!$B$4:$AH$430,26,FALSE)</f>
        <v>0</v>
      </c>
      <c r="Z44" s="4">
        <f>VLOOKUP(B44,'#Jakarta (2)'!$B$4:$AH$430,27,FALSE)</f>
        <v>0</v>
      </c>
      <c r="AA44" s="4"/>
      <c r="AB44" s="4"/>
      <c r="AC44" s="4"/>
      <c r="AD44" s="22" t="e">
        <f>(G44*#REF!)+(H44*#REF!)+(I44*#REF!)+(J44*#REF!)+(K44*#REF!)+(N44*#REF!)+(S44*#REF!)+(T44*#REF!)+(U44*#REF!)+(Z44*#REF!)+(AA44*#REF!)+(AB44*#REF!)+(AC44*#REF!)</f>
        <v>#REF!</v>
      </c>
      <c r="AE44" s="4">
        <f>VLOOKUP(B44,'#Jakarta (2)'!$B$4:$AH$430,32,FALSE)</f>
        <v>0</v>
      </c>
      <c r="AF44" s="4">
        <f>VLOOKUP(B44,'#Jakarta (2)'!$B$4:$AH$430,33,FALSE)</f>
        <v>0</v>
      </c>
      <c r="AG44" s="2" t="s">
        <v>315</v>
      </c>
      <c r="AH44" s="2" t="s">
        <v>3567</v>
      </c>
    </row>
    <row r="45" spans="1:34" x14ac:dyDescent="0.25">
      <c r="A45" s="5">
        <v>44</v>
      </c>
      <c r="B45" s="3" t="s">
        <v>3562</v>
      </c>
      <c r="C45" s="3" t="s">
        <v>3563</v>
      </c>
      <c r="D45" s="3" t="s">
        <v>9</v>
      </c>
      <c r="E45" s="3" t="s">
        <v>2199</v>
      </c>
      <c r="F45" s="3" t="s">
        <v>52</v>
      </c>
      <c r="G45" s="4">
        <f>VLOOKUP(B45,'#Jakarta (2)'!$B$4:$AH$430,6,FALSE)</f>
        <v>1</v>
      </c>
      <c r="H45" s="4">
        <f>VLOOKUP(B45,'#Jakarta (2)'!$B$4:$AH$430,7,FALSE)</f>
        <v>1</v>
      </c>
      <c r="I45" s="4">
        <f>VLOOKUP(B45,'#Jakarta (2)'!$B$4:$AH$430,9,FALSE)</f>
        <v>0</v>
      </c>
      <c r="J45" s="4">
        <f>VLOOKUP(B45,'#Jakarta (2)'!$B$4:$AH$430,10,FALSE)</f>
        <v>0</v>
      </c>
      <c r="K45" s="4">
        <f>VLOOKUP(B45,'#Jakarta (2)'!$B$4:$AH$430,11,FALSE)</f>
        <v>0</v>
      </c>
      <c r="L45" s="4">
        <f>VLOOKUP(B45,'#Jakarta (2)'!$B$4:$AH$430,12,FALSE)</f>
        <v>0</v>
      </c>
      <c r="M45" s="4">
        <f>VLOOKUP(B45,'#Jakarta (2)'!$B$4:$AH$430,13,FALSE)</f>
        <v>0</v>
      </c>
      <c r="N45" s="4">
        <f>VLOOKUP(B45,'#Jakarta (2)'!$B$4:$AH$430,14,FALSE)</f>
        <v>1</v>
      </c>
      <c r="O45" s="4">
        <f>VLOOKUP(B45,'#Jakarta (2)'!$B$4:$AH$430,15,FALSE)</f>
        <v>0</v>
      </c>
      <c r="P45" s="4">
        <f>VLOOKUP(B45,'#Jakarta (2)'!$B$4:$AH$430,16,FALSE)</f>
        <v>0</v>
      </c>
      <c r="Q45" s="4">
        <f>VLOOKUP(B45,'#Jakarta (2)'!$B$4:$AH$430,17,FALSE)</f>
        <v>0</v>
      </c>
      <c r="R45" s="4">
        <f>VLOOKUP(B45,'#Jakarta (2)'!$B$4:$AH$430,18,FALSE)</f>
        <v>0</v>
      </c>
      <c r="S45" s="4">
        <f>VLOOKUP(B45,'#Jakarta (2)'!$B$4:$AH$430,19,FALSE)</f>
        <v>0</v>
      </c>
      <c r="T45" s="4">
        <f>VLOOKUP(B45,'#Jakarta (2)'!$B$4:$AH$430,20,FALSE)</f>
        <v>0</v>
      </c>
      <c r="U45" s="4">
        <f>VLOOKUP(B45,'#Jakarta (2)'!$B$4:$AH$430,22,FALSE)</f>
        <v>0</v>
      </c>
      <c r="V45" s="4">
        <f>VLOOKUP(B45,'#Jakarta (2)'!$B$4:$AH$430,23,FALSE)</f>
        <v>0</v>
      </c>
      <c r="W45" s="4">
        <f>VLOOKUP(B45,'#Jakarta (2)'!$B$4:$AH$430,24,FALSE)</f>
        <v>0</v>
      </c>
      <c r="X45" s="4">
        <f>VLOOKUP(B45,'#Jakarta (2)'!$B$4:$AH$430,25,FALSE)</f>
        <v>1</v>
      </c>
      <c r="Y45" s="4">
        <f>VLOOKUP(B45,'#Jakarta (2)'!$B$4:$AH$430,26,FALSE)</f>
        <v>0</v>
      </c>
      <c r="Z45" s="4">
        <f>VLOOKUP(B45,'#Jakarta (2)'!$B$4:$AH$430,27,FALSE)</f>
        <v>0</v>
      </c>
      <c r="AA45" s="5"/>
      <c r="AB45" s="5"/>
      <c r="AC45" s="5"/>
      <c r="AD45" s="22" t="e">
        <f>(G45*#REF!)+(H45*#REF!)+(I45*#REF!)+(J45*#REF!)+(K45*#REF!)+(N45*#REF!)+(S45*#REF!)+(T45*#REF!)+(U45*#REF!)+(Z45*#REF!)+(AA45*#REF!)+(AB45*#REF!)+(AC45*#REF!)</f>
        <v>#REF!</v>
      </c>
      <c r="AE45" s="4">
        <f>VLOOKUP(B45,'#Jakarta (2)'!$B$4:$AH$430,32,FALSE)</f>
        <v>0</v>
      </c>
      <c r="AF45" s="4">
        <f>VLOOKUP(B45,'#Jakarta (2)'!$B$4:$AH$430,33,FALSE)</f>
        <v>0</v>
      </c>
      <c r="AG45" s="3" t="s">
        <v>25</v>
      </c>
      <c r="AH45" s="3" t="s">
        <v>3564</v>
      </c>
    </row>
    <row r="46" spans="1:34" x14ac:dyDescent="0.25">
      <c r="A46" s="4">
        <v>45</v>
      </c>
      <c r="B46" s="2" t="s">
        <v>3559</v>
      </c>
      <c r="C46" s="2" t="s">
        <v>3560</v>
      </c>
      <c r="D46" s="2" t="s">
        <v>9</v>
      </c>
      <c r="E46" s="2" t="s">
        <v>2199</v>
      </c>
      <c r="F46" s="2" t="s">
        <v>52</v>
      </c>
      <c r="G46" s="4">
        <f>VLOOKUP(B46,'#Jakarta (2)'!$B$4:$AH$430,6,FALSE)</f>
        <v>1</v>
      </c>
      <c r="H46" s="4">
        <f>VLOOKUP(B46,'#Jakarta (2)'!$B$4:$AH$430,7,FALSE)</f>
        <v>1</v>
      </c>
      <c r="I46" s="4">
        <f>VLOOKUP(B46,'#Jakarta (2)'!$B$4:$AH$430,9,FALSE)</f>
        <v>0</v>
      </c>
      <c r="J46" s="4">
        <f>VLOOKUP(B46,'#Jakarta (2)'!$B$4:$AH$430,10,FALSE)</f>
        <v>0</v>
      </c>
      <c r="K46" s="4">
        <f>VLOOKUP(B46,'#Jakarta (2)'!$B$4:$AH$430,11,FALSE)</f>
        <v>0</v>
      </c>
      <c r="L46" s="4">
        <f>VLOOKUP(B46,'#Jakarta (2)'!$B$4:$AH$430,12,FALSE)</f>
        <v>0</v>
      </c>
      <c r="M46" s="4">
        <f>VLOOKUP(B46,'#Jakarta (2)'!$B$4:$AH$430,13,FALSE)</f>
        <v>0</v>
      </c>
      <c r="N46" s="4">
        <f>VLOOKUP(B46,'#Jakarta (2)'!$B$4:$AH$430,14,FALSE)</f>
        <v>1</v>
      </c>
      <c r="O46" s="4">
        <f>VLOOKUP(B46,'#Jakarta (2)'!$B$4:$AH$430,15,FALSE)</f>
        <v>0</v>
      </c>
      <c r="P46" s="4">
        <f>VLOOKUP(B46,'#Jakarta (2)'!$B$4:$AH$430,16,FALSE)</f>
        <v>0</v>
      </c>
      <c r="Q46" s="4">
        <f>VLOOKUP(B46,'#Jakarta (2)'!$B$4:$AH$430,17,FALSE)</f>
        <v>0</v>
      </c>
      <c r="R46" s="4">
        <f>VLOOKUP(B46,'#Jakarta (2)'!$B$4:$AH$430,18,FALSE)</f>
        <v>0</v>
      </c>
      <c r="S46" s="4">
        <f>VLOOKUP(B46,'#Jakarta (2)'!$B$4:$AH$430,19,FALSE)</f>
        <v>0</v>
      </c>
      <c r="T46" s="4">
        <f>VLOOKUP(B46,'#Jakarta (2)'!$B$4:$AH$430,20,FALSE)</f>
        <v>0</v>
      </c>
      <c r="U46" s="4">
        <f>VLOOKUP(B46,'#Jakarta (2)'!$B$4:$AH$430,22,FALSE)</f>
        <v>0</v>
      </c>
      <c r="V46" s="4">
        <f>VLOOKUP(B46,'#Jakarta (2)'!$B$4:$AH$430,23,FALSE)</f>
        <v>0</v>
      </c>
      <c r="W46" s="4">
        <f>VLOOKUP(B46,'#Jakarta (2)'!$B$4:$AH$430,24,FALSE)</f>
        <v>0</v>
      </c>
      <c r="X46" s="4">
        <f>VLOOKUP(B46,'#Jakarta (2)'!$B$4:$AH$430,25,FALSE)</f>
        <v>1</v>
      </c>
      <c r="Y46" s="4">
        <f>VLOOKUP(B46,'#Jakarta (2)'!$B$4:$AH$430,26,FALSE)</f>
        <v>0</v>
      </c>
      <c r="Z46" s="4">
        <f>VLOOKUP(B46,'#Jakarta (2)'!$B$4:$AH$430,27,FALSE)</f>
        <v>0</v>
      </c>
      <c r="AA46" s="4"/>
      <c r="AB46" s="4"/>
      <c r="AC46" s="4"/>
      <c r="AD46" s="22" t="e">
        <f>(G46*#REF!)+(H46*#REF!)+(I46*#REF!)+(J46*#REF!)+(K46*#REF!)+(N46*#REF!)+(S46*#REF!)+(T46*#REF!)+(U46*#REF!)+(Z46*#REF!)+(AA46*#REF!)+(AB46*#REF!)+(AC46*#REF!)</f>
        <v>#REF!</v>
      </c>
      <c r="AE46" s="4">
        <f>VLOOKUP(B46,'#Jakarta (2)'!$B$4:$AH$430,32,FALSE)</f>
        <v>1</v>
      </c>
      <c r="AF46" s="4">
        <f>VLOOKUP(B46,'#Jakarta (2)'!$B$4:$AH$430,33,FALSE)</f>
        <v>0</v>
      </c>
      <c r="AG46" s="2" t="s">
        <v>315</v>
      </c>
      <c r="AH46" s="2" t="s">
        <v>3561</v>
      </c>
    </row>
    <row r="47" spans="1:34" x14ac:dyDescent="0.25">
      <c r="A47" s="5">
        <v>46</v>
      </c>
      <c r="B47" s="3" t="s">
        <v>3556</v>
      </c>
      <c r="C47" s="3" t="s">
        <v>3557</v>
      </c>
      <c r="D47" s="3" t="s">
        <v>9</v>
      </c>
      <c r="E47" s="3" t="s">
        <v>2199</v>
      </c>
      <c r="F47" s="3" t="s">
        <v>52</v>
      </c>
      <c r="G47" s="4">
        <f>VLOOKUP(B47,'#Jakarta (2)'!$B$4:$AH$430,6,FALSE)</f>
        <v>1</v>
      </c>
      <c r="H47" s="4">
        <f>VLOOKUP(B47,'#Jakarta (2)'!$B$4:$AH$430,7,FALSE)</f>
        <v>1</v>
      </c>
      <c r="I47" s="4">
        <f>VLOOKUP(B47,'#Jakarta (2)'!$B$4:$AH$430,9,FALSE)</f>
        <v>0</v>
      </c>
      <c r="J47" s="4">
        <f>VLOOKUP(B47,'#Jakarta (2)'!$B$4:$AH$430,10,FALSE)</f>
        <v>0</v>
      </c>
      <c r="K47" s="4">
        <f>VLOOKUP(B47,'#Jakarta (2)'!$B$4:$AH$430,11,FALSE)</f>
        <v>0</v>
      </c>
      <c r="L47" s="4">
        <f>VLOOKUP(B47,'#Jakarta (2)'!$B$4:$AH$430,12,FALSE)</f>
        <v>0</v>
      </c>
      <c r="M47" s="4">
        <f>VLOOKUP(B47,'#Jakarta (2)'!$B$4:$AH$430,13,FALSE)</f>
        <v>0</v>
      </c>
      <c r="N47" s="4">
        <f>VLOOKUP(B47,'#Jakarta (2)'!$B$4:$AH$430,14,FALSE)</f>
        <v>1</v>
      </c>
      <c r="O47" s="4">
        <f>VLOOKUP(B47,'#Jakarta (2)'!$B$4:$AH$430,15,FALSE)</f>
        <v>0</v>
      </c>
      <c r="P47" s="4">
        <f>VLOOKUP(B47,'#Jakarta (2)'!$B$4:$AH$430,16,FALSE)</f>
        <v>0</v>
      </c>
      <c r="Q47" s="4">
        <f>VLOOKUP(B47,'#Jakarta (2)'!$B$4:$AH$430,17,FALSE)</f>
        <v>0</v>
      </c>
      <c r="R47" s="4">
        <f>VLOOKUP(B47,'#Jakarta (2)'!$B$4:$AH$430,18,FALSE)</f>
        <v>0</v>
      </c>
      <c r="S47" s="4">
        <f>VLOOKUP(B47,'#Jakarta (2)'!$B$4:$AH$430,19,FALSE)</f>
        <v>0</v>
      </c>
      <c r="T47" s="4">
        <f>VLOOKUP(B47,'#Jakarta (2)'!$B$4:$AH$430,20,FALSE)</f>
        <v>0</v>
      </c>
      <c r="U47" s="4">
        <f>VLOOKUP(B47,'#Jakarta (2)'!$B$4:$AH$430,22,FALSE)</f>
        <v>0</v>
      </c>
      <c r="V47" s="4">
        <f>VLOOKUP(B47,'#Jakarta (2)'!$B$4:$AH$430,23,FALSE)</f>
        <v>0</v>
      </c>
      <c r="W47" s="4">
        <f>VLOOKUP(B47,'#Jakarta (2)'!$B$4:$AH$430,24,FALSE)</f>
        <v>0</v>
      </c>
      <c r="X47" s="4">
        <f>VLOOKUP(B47,'#Jakarta (2)'!$B$4:$AH$430,25,FALSE)</f>
        <v>1</v>
      </c>
      <c r="Y47" s="4">
        <f>VLOOKUP(B47,'#Jakarta (2)'!$B$4:$AH$430,26,FALSE)</f>
        <v>0</v>
      </c>
      <c r="Z47" s="4">
        <f>VLOOKUP(B47,'#Jakarta (2)'!$B$4:$AH$430,27,FALSE)</f>
        <v>0</v>
      </c>
      <c r="AA47" s="5"/>
      <c r="AB47" s="5"/>
      <c r="AC47" s="5"/>
      <c r="AD47" s="22" t="e">
        <f>(G47*#REF!)+(H47*#REF!)+(I47*#REF!)+(J47*#REF!)+(K47*#REF!)+(N47*#REF!)+(S47*#REF!)+(T47*#REF!)+(U47*#REF!)+(Z47*#REF!)+(AA47*#REF!)+(AB47*#REF!)+(AC47*#REF!)</f>
        <v>#REF!</v>
      </c>
      <c r="AE47" s="4">
        <f>VLOOKUP(B47,'#Jakarta (2)'!$B$4:$AH$430,32,FALSE)</f>
        <v>1</v>
      </c>
      <c r="AF47" s="4">
        <f>VLOOKUP(B47,'#Jakarta (2)'!$B$4:$AH$430,33,FALSE)</f>
        <v>0</v>
      </c>
      <c r="AG47" s="3" t="s">
        <v>25</v>
      </c>
      <c r="AH47" s="3" t="s">
        <v>3558</v>
      </c>
    </row>
    <row r="48" spans="1:34" x14ac:dyDescent="0.25">
      <c r="A48" s="4">
        <v>47</v>
      </c>
      <c r="B48" s="2" t="s">
        <v>3553</v>
      </c>
      <c r="C48" s="2" t="s">
        <v>3554</v>
      </c>
      <c r="D48" s="2" t="s">
        <v>9</v>
      </c>
      <c r="E48" s="2" t="s">
        <v>2199</v>
      </c>
      <c r="F48" s="2" t="s">
        <v>52</v>
      </c>
      <c r="G48" s="4">
        <f>VLOOKUP(B48,'#Jakarta (2)'!$B$4:$AH$430,6,FALSE)</f>
        <v>1</v>
      </c>
      <c r="H48" s="4">
        <f>VLOOKUP(B48,'#Jakarta (2)'!$B$4:$AH$430,7,FALSE)</f>
        <v>1</v>
      </c>
      <c r="I48" s="4">
        <f>VLOOKUP(B48,'#Jakarta (2)'!$B$4:$AH$430,9,FALSE)</f>
        <v>0</v>
      </c>
      <c r="J48" s="4">
        <f>VLOOKUP(B48,'#Jakarta (2)'!$B$4:$AH$430,10,FALSE)</f>
        <v>0</v>
      </c>
      <c r="K48" s="4">
        <f>VLOOKUP(B48,'#Jakarta (2)'!$B$4:$AH$430,11,FALSE)</f>
        <v>0</v>
      </c>
      <c r="L48" s="4">
        <f>VLOOKUP(B48,'#Jakarta (2)'!$B$4:$AH$430,12,FALSE)</f>
        <v>0</v>
      </c>
      <c r="M48" s="4">
        <f>VLOOKUP(B48,'#Jakarta (2)'!$B$4:$AH$430,13,FALSE)</f>
        <v>0</v>
      </c>
      <c r="N48" s="4">
        <f>VLOOKUP(B48,'#Jakarta (2)'!$B$4:$AH$430,14,FALSE)</f>
        <v>1</v>
      </c>
      <c r="O48" s="4">
        <f>VLOOKUP(B48,'#Jakarta (2)'!$B$4:$AH$430,15,FALSE)</f>
        <v>0</v>
      </c>
      <c r="P48" s="4">
        <f>VLOOKUP(B48,'#Jakarta (2)'!$B$4:$AH$430,16,FALSE)</f>
        <v>0</v>
      </c>
      <c r="Q48" s="4">
        <f>VLOOKUP(B48,'#Jakarta (2)'!$B$4:$AH$430,17,FALSE)</f>
        <v>0</v>
      </c>
      <c r="R48" s="4">
        <f>VLOOKUP(B48,'#Jakarta (2)'!$B$4:$AH$430,18,FALSE)</f>
        <v>0</v>
      </c>
      <c r="S48" s="4">
        <f>VLOOKUP(B48,'#Jakarta (2)'!$B$4:$AH$430,19,FALSE)</f>
        <v>0</v>
      </c>
      <c r="T48" s="4">
        <f>VLOOKUP(B48,'#Jakarta (2)'!$B$4:$AH$430,20,FALSE)</f>
        <v>0</v>
      </c>
      <c r="U48" s="4">
        <f>VLOOKUP(B48,'#Jakarta (2)'!$B$4:$AH$430,22,FALSE)</f>
        <v>0</v>
      </c>
      <c r="V48" s="4">
        <f>VLOOKUP(B48,'#Jakarta (2)'!$B$4:$AH$430,23,FALSE)</f>
        <v>0</v>
      </c>
      <c r="W48" s="4">
        <f>VLOOKUP(B48,'#Jakarta (2)'!$B$4:$AH$430,24,FALSE)</f>
        <v>0</v>
      </c>
      <c r="X48" s="4">
        <f>VLOOKUP(B48,'#Jakarta (2)'!$B$4:$AH$430,25,FALSE)</f>
        <v>1</v>
      </c>
      <c r="Y48" s="4">
        <f>VLOOKUP(B48,'#Jakarta (2)'!$B$4:$AH$430,26,FALSE)</f>
        <v>0</v>
      </c>
      <c r="Z48" s="4">
        <f>VLOOKUP(B48,'#Jakarta (2)'!$B$4:$AH$430,27,FALSE)</f>
        <v>0</v>
      </c>
      <c r="AA48" s="4"/>
      <c r="AB48" s="4"/>
      <c r="AC48" s="4"/>
      <c r="AD48" s="22" t="e">
        <f>(G48*#REF!)+(H48*#REF!)+(I48*#REF!)+(J48*#REF!)+(K48*#REF!)+(N48*#REF!)+(S48*#REF!)+(T48*#REF!)+(U48*#REF!)+(Z48*#REF!)+(AA48*#REF!)+(AB48*#REF!)+(AC48*#REF!)</f>
        <v>#REF!</v>
      </c>
      <c r="AE48" s="4">
        <f>VLOOKUP(B48,'#Jakarta (2)'!$B$4:$AH$430,32,FALSE)</f>
        <v>1</v>
      </c>
      <c r="AF48" s="4">
        <f>VLOOKUP(B48,'#Jakarta (2)'!$B$4:$AH$430,33,FALSE)</f>
        <v>0</v>
      </c>
      <c r="AG48" s="2" t="s">
        <v>25</v>
      </c>
      <c r="AH48" s="2" t="s">
        <v>3555</v>
      </c>
    </row>
    <row r="49" spans="1:34" x14ac:dyDescent="0.25">
      <c r="A49" s="5">
        <v>48</v>
      </c>
      <c r="B49" s="3" t="s">
        <v>3550</v>
      </c>
      <c r="C49" s="3" t="s">
        <v>3551</v>
      </c>
      <c r="D49" s="3" t="s">
        <v>9</v>
      </c>
      <c r="E49" s="3" t="s">
        <v>2199</v>
      </c>
      <c r="F49" s="3" t="s">
        <v>52</v>
      </c>
      <c r="G49" s="4">
        <f>VLOOKUP(B49,'#Jakarta (2)'!$B$4:$AH$430,6,FALSE)</f>
        <v>1</v>
      </c>
      <c r="H49" s="4">
        <f>VLOOKUP(B49,'#Jakarta (2)'!$B$4:$AH$430,7,FALSE)</f>
        <v>1</v>
      </c>
      <c r="I49" s="4">
        <f>VLOOKUP(B49,'#Jakarta (2)'!$B$4:$AH$430,9,FALSE)</f>
        <v>0</v>
      </c>
      <c r="J49" s="4">
        <f>VLOOKUP(B49,'#Jakarta (2)'!$B$4:$AH$430,10,FALSE)</f>
        <v>0</v>
      </c>
      <c r="K49" s="4">
        <f>VLOOKUP(B49,'#Jakarta (2)'!$B$4:$AH$430,11,FALSE)</f>
        <v>0</v>
      </c>
      <c r="L49" s="4">
        <f>VLOOKUP(B49,'#Jakarta (2)'!$B$4:$AH$430,12,FALSE)</f>
        <v>0</v>
      </c>
      <c r="M49" s="4">
        <f>VLOOKUP(B49,'#Jakarta (2)'!$B$4:$AH$430,13,FALSE)</f>
        <v>0</v>
      </c>
      <c r="N49" s="4">
        <f>VLOOKUP(B49,'#Jakarta (2)'!$B$4:$AH$430,14,FALSE)</f>
        <v>1</v>
      </c>
      <c r="O49" s="4">
        <f>VLOOKUP(B49,'#Jakarta (2)'!$B$4:$AH$430,15,FALSE)</f>
        <v>0</v>
      </c>
      <c r="P49" s="4">
        <f>VLOOKUP(B49,'#Jakarta (2)'!$B$4:$AH$430,16,FALSE)</f>
        <v>0</v>
      </c>
      <c r="Q49" s="4">
        <f>VLOOKUP(B49,'#Jakarta (2)'!$B$4:$AH$430,17,FALSE)</f>
        <v>0</v>
      </c>
      <c r="R49" s="4">
        <f>VLOOKUP(B49,'#Jakarta (2)'!$B$4:$AH$430,18,FALSE)</f>
        <v>0</v>
      </c>
      <c r="S49" s="4">
        <f>VLOOKUP(B49,'#Jakarta (2)'!$B$4:$AH$430,19,FALSE)</f>
        <v>0</v>
      </c>
      <c r="T49" s="4">
        <f>VLOOKUP(B49,'#Jakarta (2)'!$B$4:$AH$430,20,FALSE)</f>
        <v>0</v>
      </c>
      <c r="U49" s="4">
        <f>VLOOKUP(B49,'#Jakarta (2)'!$B$4:$AH$430,22,FALSE)</f>
        <v>0</v>
      </c>
      <c r="V49" s="4">
        <f>VLOOKUP(B49,'#Jakarta (2)'!$B$4:$AH$430,23,FALSE)</f>
        <v>0</v>
      </c>
      <c r="W49" s="4">
        <f>VLOOKUP(B49,'#Jakarta (2)'!$B$4:$AH$430,24,FALSE)</f>
        <v>0</v>
      </c>
      <c r="X49" s="4">
        <f>VLOOKUP(B49,'#Jakarta (2)'!$B$4:$AH$430,25,FALSE)</f>
        <v>1</v>
      </c>
      <c r="Y49" s="4">
        <f>VLOOKUP(B49,'#Jakarta (2)'!$B$4:$AH$430,26,FALSE)</f>
        <v>0</v>
      </c>
      <c r="Z49" s="4">
        <f>VLOOKUP(B49,'#Jakarta (2)'!$B$4:$AH$430,27,FALSE)</f>
        <v>0</v>
      </c>
      <c r="AA49" s="5"/>
      <c r="AB49" s="5"/>
      <c r="AC49" s="5"/>
      <c r="AD49" s="22" t="e">
        <f>(G49*#REF!)+(H49*#REF!)+(I49*#REF!)+(J49*#REF!)+(K49*#REF!)+(N49*#REF!)+(S49*#REF!)+(T49*#REF!)+(U49*#REF!)+(Z49*#REF!)+(AA49*#REF!)+(AB49*#REF!)+(AC49*#REF!)</f>
        <v>#REF!</v>
      </c>
      <c r="AE49" s="4">
        <f>VLOOKUP(B49,'#Jakarta (2)'!$B$4:$AH$430,32,FALSE)</f>
        <v>1</v>
      </c>
      <c r="AF49" s="4">
        <f>VLOOKUP(B49,'#Jakarta (2)'!$B$4:$AH$430,33,FALSE)</f>
        <v>0</v>
      </c>
      <c r="AG49" s="3" t="s">
        <v>25</v>
      </c>
      <c r="AH49" s="3" t="s">
        <v>3552</v>
      </c>
    </row>
    <row r="50" spans="1:34" x14ac:dyDescent="0.25">
      <c r="A50" s="4">
        <v>49</v>
      </c>
      <c r="B50" s="2" t="s">
        <v>3547</v>
      </c>
      <c r="C50" s="2" t="s">
        <v>3548</v>
      </c>
      <c r="D50" s="2" t="s">
        <v>9</v>
      </c>
      <c r="E50" s="2" t="s">
        <v>2199</v>
      </c>
      <c r="F50" s="2" t="s">
        <v>52</v>
      </c>
      <c r="G50" s="4">
        <f>VLOOKUP(B50,'#Jakarta (2)'!$B$4:$AH$430,6,FALSE)</f>
        <v>1</v>
      </c>
      <c r="H50" s="4">
        <f>VLOOKUP(B50,'#Jakarta (2)'!$B$4:$AH$430,7,FALSE)</f>
        <v>1</v>
      </c>
      <c r="I50" s="4">
        <f>VLOOKUP(B50,'#Jakarta (2)'!$B$4:$AH$430,9,FALSE)</f>
        <v>0</v>
      </c>
      <c r="J50" s="4">
        <f>VLOOKUP(B50,'#Jakarta (2)'!$B$4:$AH$430,10,FALSE)</f>
        <v>0</v>
      </c>
      <c r="K50" s="4">
        <f>VLOOKUP(B50,'#Jakarta (2)'!$B$4:$AH$430,11,FALSE)</f>
        <v>0</v>
      </c>
      <c r="L50" s="4">
        <f>VLOOKUP(B50,'#Jakarta (2)'!$B$4:$AH$430,12,FALSE)</f>
        <v>0</v>
      </c>
      <c r="M50" s="4">
        <f>VLOOKUP(B50,'#Jakarta (2)'!$B$4:$AH$430,13,FALSE)</f>
        <v>0</v>
      </c>
      <c r="N50" s="4">
        <f>VLOOKUP(B50,'#Jakarta (2)'!$B$4:$AH$430,14,FALSE)</f>
        <v>1</v>
      </c>
      <c r="O50" s="4">
        <f>VLOOKUP(B50,'#Jakarta (2)'!$B$4:$AH$430,15,FALSE)</f>
        <v>0</v>
      </c>
      <c r="P50" s="4">
        <f>VLOOKUP(B50,'#Jakarta (2)'!$B$4:$AH$430,16,FALSE)</f>
        <v>0</v>
      </c>
      <c r="Q50" s="4">
        <f>VLOOKUP(B50,'#Jakarta (2)'!$B$4:$AH$430,17,FALSE)</f>
        <v>0</v>
      </c>
      <c r="R50" s="4">
        <f>VLOOKUP(B50,'#Jakarta (2)'!$B$4:$AH$430,18,FALSE)</f>
        <v>0</v>
      </c>
      <c r="S50" s="4">
        <f>VLOOKUP(B50,'#Jakarta (2)'!$B$4:$AH$430,19,FALSE)</f>
        <v>0</v>
      </c>
      <c r="T50" s="4">
        <f>VLOOKUP(B50,'#Jakarta (2)'!$B$4:$AH$430,20,FALSE)</f>
        <v>0</v>
      </c>
      <c r="U50" s="4">
        <f>VLOOKUP(B50,'#Jakarta (2)'!$B$4:$AH$430,22,FALSE)</f>
        <v>0</v>
      </c>
      <c r="V50" s="4">
        <f>VLOOKUP(B50,'#Jakarta (2)'!$B$4:$AH$430,23,FALSE)</f>
        <v>0</v>
      </c>
      <c r="W50" s="4">
        <f>VLOOKUP(B50,'#Jakarta (2)'!$B$4:$AH$430,24,FALSE)</f>
        <v>0</v>
      </c>
      <c r="X50" s="4">
        <f>VLOOKUP(B50,'#Jakarta (2)'!$B$4:$AH$430,25,FALSE)</f>
        <v>1</v>
      </c>
      <c r="Y50" s="4">
        <f>VLOOKUP(B50,'#Jakarta (2)'!$B$4:$AH$430,26,FALSE)</f>
        <v>0</v>
      </c>
      <c r="Z50" s="4">
        <f>VLOOKUP(B50,'#Jakarta (2)'!$B$4:$AH$430,27,FALSE)</f>
        <v>0</v>
      </c>
      <c r="AA50" s="4"/>
      <c r="AB50" s="4"/>
      <c r="AC50" s="4"/>
      <c r="AD50" s="22" t="e">
        <f>(G50*#REF!)+(H50*#REF!)+(I50*#REF!)+(J50*#REF!)+(K50*#REF!)+(N50*#REF!)+(S50*#REF!)+(T50*#REF!)+(U50*#REF!)+(Z50*#REF!)+(AA50*#REF!)+(AB50*#REF!)+(AC50*#REF!)</f>
        <v>#REF!</v>
      </c>
      <c r="AE50" s="4">
        <f>VLOOKUP(B50,'#Jakarta (2)'!$B$4:$AH$430,32,FALSE)</f>
        <v>1</v>
      </c>
      <c r="AF50" s="4">
        <f>VLOOKUP(B50,'#Jakarta (2)'!$B$4:$AH$430,33,FALSE)</f>
        <v>0</v>
      </c>
      <c r="AG50" s="2" t="s">
        <v>12</v>
      </c>
      <c r="AH50" s="2" t="s">
        <v>3549</v>
      </c>
    </row>
    <row r="51" spans="1:34" x14ac:dyDescent="0.25">
      <c r="A51" s="5">
        <v>50</v>
      </c>
      <c r="B51" s="3" t="s">
        <v>3544</v>
      </c>
      <c r="C51" s="3" t="s">
        <v>3545</v>
      </c>
      <c r="D51" s="3" t="s">
        <v>9</v>
      </c>
      <c r="E51" s="3" t="s">
        <v>2199</v>
      </c>
      <c r="F51" s="3" t="s">
        <v>52</v>
      </c>
      <c r="G51" s="4">
        <f>VLOOKUP(B51,'#Jakarta (2)'!$B$4:$AH$430,6,FALSE)</f>
        <v>1</v>
      </c>
      <c r="H51" s="4">
        <f>VLOOKUP(B51,'#Jakarta (2)'!$B$4:$AH$430,7,FALSE)</f>
        <v>1</v>
      </c>
      <c r="I51" s="4">
        <f>VLOOKUP(B51,'#Jakarta (2)'!$B$4:$AH$430,9,FALSE)</f>
        <v>0</v>
      </c>
      <c r="J51" s="4">
        <f>VLOOKUP(B51,'#Jakarta (2)'!$B$4:$AH$430,10,FALSE)</f>
        <v>0</v>
      </c>
      <c r="K51" s="4">
        <f>VLOOKUP(B51,'#Jakarta (2)'!$B$4:$AH$430,11,FALSE)</f>
        <v>0</v>
      </c>
      <c r="L51" s="4">
        <f>VLOOKUP(B51,'#Jakarta (2)'!$B$4:$AH$430,12,FALSE)</f>
        <v>0</v>
      </c>
      <c r="M51" s="4">
        <f>VLOOKUP(B51,'#Jakarta (2)'!$B$4:$AH$430,13,FALSE)</f>
        <v>0</v>
      </c>
      <c r="N51" s="4">
        <f>VLOOKUP(B51,'#Jakarta (2)'!$B$4:$AH$430,14,FALSE)</f>
        <v>1</v>
      </c>
      <c r="O51" s="4">
        <f>VLOOKUP(B51,'#Jakarta (2)'!$B$4:$AH$430,15,FALSE)</f>
        <v>0</v>
      </c>
      <c r="P51" s="4">
        <f>VLOOKUP(B51,'#Jakarta (2)'!$B$4:$AH$430,16,FALSE)</f>
        <v>0</v>
      </c>
      <c r="Q51" s="4">
        <f>VLOOKUP(B51,'#Jakarta (2)'!$B$4:$AH$430,17,FALSE)</f>
        <v>0</v>
      </c>
      <c r="R51" s="4">
        <f>VLOOKUP(B51,'#Jakarta (2)'!$B$4:$AH$430,18,FALSE)</f>
        <v>0</v>
      </c>
      <c r="S51" s="4">
        <f>VLOOKUP(B51,'#Jakarta (2)'!$B$4:$AH$430,19,FALSE)</f>
        <v>0</v>
      </c>
      <c r="T51" s="4">
        <f>VLOOKUP(B51,'#Jakarta (2)'!$B$4:$AH$430,20,FALSE)</f>
        <v>0</v>
      </c>
      <c r="U51" s="4">
        <f>VLOOKUP(B51,'#Jakarta (2)'!$B$4:$AH$430,22,FALSE)</f>
        <v>0</v>
      </c>
      <c r="V51" s="4">
        <f>VLOOKUP(B51,'#Jakarta (2)'!$B$4:$AH$430,23,FALSE)</f>
        <v>0</v>
      </c>
      <c r="W51" s="4">
        <f>VLOOKUP(B51,'#Jakarta (2)'!$B$4:$AH$430,24,FALSE)</f>
        <v>0</v>
      </c>
      <c r="X51" s="4">
        <f>VLOOKUP(B51,'#Jakarta (2)'!$B$4:$AH$430,25,FALSE)</f>
        <v>1</v>
      </c>
      <c r="Y51" s="4">
        <f>VLOOKUP(B51,'#Jakarta (2)'!$B$4:$AH$430,26,FALSE)</f>
        <v>0</v>
      </c>
      <c r="Z51" s="4">
        <f>VLOOKUP(B51,'#Jakarta (2)'!$B$4:$AH$430,27,FALSE)</f>
        <v>0</v>
      </c>
      <c r="AA51" s="5"/>
      <c r="AB51" s="5"/>
      <c r="AC51" s="5"/>
      <c r="AD51" s="22" t="e">
        <f>(G51*#REF!)+(H51*#REF!)+(I51*#REF!)+(J51*#REF!)+(K51*#REF!)+(N51*#REF!)+(S51*#REF!)+(T51*#REF!)+(U51*#REF!)+(Z51*#REF!)+(AA51*#REF!)+(AB51*#REF!)+(AC51*#REF!)</f>
        <v>#REF!</v>
      </c>
      <c r="AE51" s="4">
        <f>VLOOKUP(B51,'#Jakarta (2)'!$B$4:$AH$430,32,FALSE)</f>
        <v>1</v>
      </c>
      <c r="AF51" s="4">
        <f>VLOOKUP(B51,'#Jakarta (2)'!$B$4:$AH$430,33,FALSE)</f>
        <v>0</v>
      </c>
      <c r="AG51" s="3" t="s">
        <v>315</v>
      </c>
      <c r="AH51" s="3" t="s">
        <v>3546</v>
      </c>
    </row>
    <row r="52" spans="1:34" x14ac:dyDescent="0.25">
      <c r="A52" s="4">
        <v>51</v>
      </c>
      <c r="B52" s="2" t="s">
        <v>3532</v>
      </c>
      <c r="C52" s="2" t="s">
        <v>3533</v>
      </c>
      <c r="D52" s="2" t="s">
        <v>9</v>
      </c>
      <c r="E52" s="2" t="s">
        <v>2199</v>
      </c>
      <c r="F52" s="2" t="s">
        <v>52</v>
      </c>
      <c r="G52" s="4">
        <f>VLOOKUP(B52,'#Jakarta (2)'!$B$4:$AH$430,6,FALSE)</f>
        <v>1</v>
      </c>
      <c r="H52" s="4">
        <f>VLOOKUP(B52,'#Jakarta (2)'!$B$4:$AH$430,7,FALSE)</f>
        <v>1</v>
      </c>
      <c r="I52" s="4">
        <f>VLOOKUP(B52,'#Jakarta (2)'!$B$4:$AH$430,9,FALSE)</f>
        <v>0</v>
      </c>
      <c r="J52" s="4">
        <f>VLOOKUP(B52,'#Jakarta (2)'!$B$4:$AH$430,10,FALSE)</f>
        <v>0</v>
      </c>
      <c r="K52" s="4">
        <f>VLOOKUP(B52,'#Jakarta (2)'!$B$4:$AH$430,11,FALSE)</f>
        <v>0</v>
      </c>
      <c r="L52" s="4">
        <f>VLOOKUP(B52,'#Jakarta (2)'!$B$4:$AH$430,12,FALSE)</f>
        <v>0</v>
      </c>
      <c r="M52" s="4">
        <f>VLOOKUP(B52,'#Jakarta (2)'!$B$4:$AH$430,13,FALSE)</f>
        <v>0</v>
      </c>
      <c r="N52" s="4">
        <f>VLOOKUP(B52,'#Jakarta (2)'!$B$4:$AH$430,14,FALSE)</f>
        <v>1</v>
      </c>
      <c r="O52" s="4">
        <f>VLOOKUP(B52,'#Jakarta (2)'!$B$4:$AH$430,15,FALSE)</f>
        <v>0</v>
      </c>
      <c r="P52" s="4">
        <f>VLOOKUP(B52,'#Jakarta (2)'!$B$4:$AH$430,16,FALSE)</f>
        <v>0</v>
      </c>
      <c r="Q52" s="4">
        <f>VLOOKUP(B52,'#Jakarta (2)'!$B$4:$AH$430,17,FALSE)</f>
        <v>0</v>
      </c>
      <c r="R52" s="4">
        <f>VLOOKUP(B52,'#Jakarta (2)'!$B$4:$AH$430,18,FALSE)</f>
        <v>0</v>
      </c>
      <c r="S52" s="4">
        <f>VLOOKUP(B52,'#Jakarta (2)'!$B$4:$AH$430,19,FALSE)</f>
        <v>0</v>
      </c>
      <c r="T52" s="4">
        <f>VLOOKUP(B52,'#Jakarta (2)'!$B$4:$AH$430,20,FALSE)</f>
        <v>0</v>
      </c>
      <c r="U52" s="4">
        <f>VLOOKUP(B52,'#Jakarta (2)'!$B$4:$AH$430,22,FALSE)</f>
        <v>0</v>
      </c>
      <c r="V52" s="4">
        <f>VLOOKUP(B52,'#Jakarta (2)'!$B$4:$AH$430,23,FALSE)</f>
        <v>0</v>
      </c>
      <c r="W52" s="4">
        <f>VLOOKUP(B52,'#Jakarta (2)'!$B$4:$AH$430,24,FALSE)</f>
        <v>0</v>
      </c>
      <c r="X52" s="4">
        <f>VLOOKUP(B52,'#Jakarta (2)'!$B$4:$AH$430,25,FALSE)</f>
        <v>1</v>
      </c>
      <c r="Y52" s="4">
        <f>VLOOKUP(B52,'#Jakarta (2)'!$B$4:$AH$430,26,FALSE)</f>
        <v>0</v>
      </c>
      <c r="Z52" s="4">
        <f>VLOOKUP(B52,'#Jakarta (2)'!$B$4:$AH$430,27,FALSE)</f>
        <v>0</v>
      </c>
      <c r="AA52" s="4"/>
      <c r="AB52" s="4"/>
      <c r="AC52" s="4"/>
      <c r="AD52" s="22" t="e">
        <f>(G52*#REF!)+(H52*#REF!)+(I52*#REF!)+(J52*#REF!)+(K52*#REF!)+(N52*#REF!)+(S52*#REF!)+(T52*#REF!)+(U52*#REF!)+(Z52*#REF!)+(AA52*#REF!)+(AB52*#REF!)+(AC52*#REF!)</f>
        <v>#REF!</v>
      </c>
      <c r="AE52" s="4">
        <f>VLOOKUP(B52,'#Jakarta (2)'!$B$4:$AH$430,32,FALSE)</f>
        <v>1</v>
      </c>
      <c r="AF52" s="4">
        <f>VLOOKUP(B52,'#Jakarta (2)'!$B$4:$AH$430,33,FALSE)</f>
        <v>0</v>
      </c>
      <c r="AG52" s="2" t="s">
        <v>25</v>
      </c>
      <c r="AH52" s="2" t="s">
        <v>3534</v>
      </c>
    </row>
    <row r="53" spans="1:34" x14ac:dyDescent="0.25">
      <c r="A53" s="5">
        <v>52</v>
      </c>
      <c r="B53" s="3" t="s">
        <v>3529</v>
      </c>
      <c r="C53" s="3" t="s">
        <v>3530</v>
      </c>
      <c r="D53" s="3" t="s">
        <v>9</v>
      </c>
      <c r="E53" s="3" t="s">
        <v>2199</v>
      </c>
      <c r="F53" s="3" t="s">
        <v>52</v>
      </c>
      <c r="G53" s="4">
        <f>VLOOKUP(B53,'#Jakarta (2)'!$B$4:$AH$430,6,FALSE)</f>
        <v>1</v>
      </c>
      <c r="H53" s="4">
        <f>VLOOKUP(B53,'#Jakarta (2)'!$B$4:$AH$430,7,FALSE)</f>
        <v>1</v>
      </c>
      <c r="I53" s="4">
        <f>VLOOKUP(B53,'#Jakarta (2)'!$B$4:$AH$430,9,FALSE)</f>
        <v>0</v>
      </c>
      <c r="J53" s="4">
        <f>VLOOKUP(B53,'#Jakarta (2)'!$B$4:$AH$430,10,FALSE)</f>
        <v>0</v>
      </c>
      <c r="K53" s="4">
        <f>VLOOKUP(B53,'#Jakarta (2)'!$B$4:$AH$430,11,FALSE)</f>
        <v>0</v>
      </c>
      <c r="L53" s="4">
        <f>VLOOKUP(B53,'#Jakarta (2)'!$B$4:$AH$430,12,FALSE)</f>
        <v>0</v>
      </c>
      <c r="M53" s="4">
        <f>VLOOKUP(B53,'#Jakarta (2)'!$B$4:$AH$430,13,FALSE)</f>
        <v>0</v>
      </c>
      <c r="N53" s="4">
        <f>VLOOKUP(B53,'#Jakarta (2)'!$B$4:$AH$430,14,FALSE)</f>
        <v>1</v>
      </c>
      <c r="O53" s="4">
        <f>VLOOKUP(B53,'#Jakarta (2)'!$B$4:$AH$430,15,FALSE)</f>
        <v>0</v>
      </c>
      <c r="P53" s="4">
        <f>VLOOKUP(B53,'#Jakarta (2)'!$B$4:$AH$430,16,FALSE)</f>
        <v>0</v>
      </c>
      <c r="Q53" s="4">
        <f>VLOOKUP(B53,'#Jakarta (2)'!$B$4:$AH$430,17,FALSE)</f>
        <v>0</v>
      </c>
      <c r="R53" s="4">
        <f>VLOOKUP(B53,'#Jakarta (2)'!$B$4:$AH$430,18,FALSE)</f>
        <v>0</v>
      </c>
      <c r="S53" s="4">
        <f>VLOOKUP(B53,'#Jakarta (2)'!$B$4:$AH$430,19,FALSE)</f>
        <v>0</v>
      </c>
      <c r="T53" s="4">
        <f>VLOOKUP(B53,'#Jakarta (2)'!$B$4:$AH$430,20,FALSE)</f>
        <v>0</v>
      </c>
      <c r="U53" s="4">
        <f>VLOOKUP(B53,'#Jakarta (2)'!$B$4:$AH$430,22,FALSE)</f>
        <v>0</v>
      </c>
      <c r="V53" s="4">
        <f>VLOOKUP(B53,'#Jakarta (2)'!$B$4:$AH$430,23,FALSE)</f>
        <v>0</v>
      </c>
      <c r="W53" s="4">
        <f>VLOOKUP(B53,'#Jakarta (2)'!$B$4:$AH$430,24,FALSE)</f>
        <v>0</v>
      </c>
      <c r="X53" s="4">
        <f>VLOOKUP(B53,'#Jakarta (2)'!$B$4:$AH$430,25,FALSE)</f>
        <v>1</v>
      </c>
      <c r="Y53" s="4">
        <f>VLOOKUP(B53,'#Jakarta (2)'!$B$4:$AH$430,26,FALSE)</f>
        <v>0</v>
      </c>
      <c r="Z53" s="4">
        <f>VLOOKUP(B53,'#Jakarta (2)'!$B$4:$AH$430,27,FALSE)</f>
        <v>0</v>
      </c>
      <c r="AA53" s="5"/>
      <c r="AB53" s="5"/>
      <c r="AC53" s="5"/>
      <c r="AD53" s="22" t="e">
        <f>(G53*#REF!)+(H53*#REF!)+(I53*#REF!)+(J53*#REF!)+(K53*#REF!)+(N53*#REF!)+(S53*#REF!)+(T53*#REF!)+(U53*#REF!)+(Z53*#REF!)+(AA53*#REF!)+(AB53*#REF!)+(AC53*#REF!)</f>
        <v>#REF!</v>
      </c>
      <c r="AE53" s="4">
        <f>VLOOKUP(B53,'#Jakarta (2)'!$B$4:$AH$430,32,FALSE)</f>
        <v>0</v>
      </c>
      <c r="AF53" s="4">
        <f>VLOOKUP(B53,'#Jakarta (2)'!$B$4:$AH$430,33,FALSE)</f>
        <v>0</v>
      </c>
      <c r="AG53" s="3" t="s">
        <v>315</v>
      </c>
      <c r="AH53" s="3" t="s">
        <v>3531</v>
      </c>
    </row>
    <row r="54" spans="1:34" x14ac:dyDescent="0.25">
      <c r="A54" s="4">
        <v>53</v>
      </c>
      <c r="B54" s="2" t="s">
        <v>3526</v>
      </c>
      <c r="C54" s="2" t="s">
        <v>3527</v>
      </c>
      <c r="D54" s="2" t="s">
        <v>9</v>
      </c>
      <c r="E54" s="2" t="s">
        <v>2199</v>
      </c>
      <c r="F54" s="2" t="s">
        <v>52</v>
      </c>
      <c r="G54" s="4">
        <f>VLOOKUP(B54,'#Jakarta (2)'!$B$4:$AH$430,6,FALSE)</f>
        <v>1</v>
      </c>
      <c r="H54" s="4">
        <f>VLOOKUP(B54,'#Jakarta (2)'!$B$4:$AH$430,7,FALSE)</f>
        <v>1</v>
      </c>
      <c r="I54" s="4">
        <f>VLOOKUP(B54,'#Jakarta (2)'!$B$4:$AH$430,9,FALSE)</f>
        <v>0</v>
      </c>
      <c r="J54" s="4">
        <f>VLOOKUP(B54,'#Jakarta (2)'!$B$4:$AH$430,10,FALSE)</f>
        <v>0</v>
      </c>
      <c r="K54" s="4">
        <f>VLOOKUP(B54,'#Jakarta (2)'!$B$4:$AH$430,11,FALSE)</f>
        <v>0</v>
      </c>
      <c r="L54" s="4">
        <f>VLOOKUP(B54,'#Jakarta (2)'!$B$4:$AH$430,12,FALSE)</f>
        <v>0</v>
      </c>
      <c r="M54" s="4">
        <f>VLOOKUP(B54,'#Jakarta (2)'!$B$4:$AH$430,13,FALSE)</f>
        <v>0</v>
      </c>
      <c r="N54" s="4">
        <f>VLOOKUP(B54,'#Jakarta (2)'!$B$4:$AH$430,14,FALSE)</f>
        <v>1</v>
      </c>
      <c r="O54" s="4">
        <f>VLOOKUP(B54,'#Jakarta (2)'!$B$4:$AH$430,15,FALSE)</f>
        <v>0</v>
      </c>
      <c r="P54" s="4">
        <f>VLOOKUP(B54,'#Jakarta (2)'!$B$4:$AH$430,16,FALSE)</f>
        <v>0</v>
      </c>
      <c r="Q54" s="4">
        <f>VLOOKUP(B54,'#Jakarta (2)'!$B$4:$AH$430,17,FALSE)</f>
        <v>0</v>
      </c>
      <c r="R54" s="4">
        <f>VLOOKUP(B54,'#Jakarta (2)'!$B$4:$AH$430,18,FALSE)</f>
        <v>0</v>
      </c>
      <c r="S54" s="4">
        <f>VLOOKUP(B54,'#Jakarta (2)'!$B$4:$AH$430,19,FALSE)</f>
        <v>0</v>
      </c>
      <c r="T54" s="4">
        <f>VLOOKUP(B54,'#Jakarta (2)'!$B$4:$AH$430,20,FALSE)</f>
        <v>0</v>
      </c>
      <c r="U54" s="4">
        <f>VLOOKUP(B54,'#Jakarta (2)'!$B$4:$AH$430,22,FALSE)</f>
        <v>0</v>
      </c>
      <c r="V54" s="4">
        <f>VLOOKUP(B54,'#Jakarta (2)'!$B$4:$AH$430,23,FALSE)</f>
        <v>0</v>
      </c>
      <c r="W54" s="4">
        <f>VLOOKUP(B54,'#Jakarta (2)'!$B$4:$AH$430,24,FALSE)</f>
        <v>0</v>
      </c>
      <c r="X54" s="4">
        <f>VLOOKUP(B54,'#Jakarta (2)'!$B$4:$AH$430,25,FALSE)</f>
        <v>1</v>
      </c>
      <c r="Y54" s="4">
        <f>VLOOKUP(B54,'#Jakarta (2)'!$B$4:$AH$430,26,FALSE)</f>
        <v>0</v>
      </c>
      <c r="Z54" s="4">
        <f>VLOOKUP(B54,'#Jakarta (2)'!$B$4:$AH$430,27,FALSE)</f>
        <v>0</v>
      </c>
      <c r="AA54" s="4"/>
      <c r="AB54" s="4"/>
      <c r="AC54" s="4"/>
      <c r="AD54" s="22" t="e">
        <f>(G54*#REF!)+(H54*#REF!)+(I54*#REF!)+(J54*#REF!)+(K54*#REF!)+(N54*#REF!)+(S54*#REF!)+(T54*#REF!)+(U54*#REF!)+(Z54*#REF!)+(AA54*#REF!)+(AB54*#REF!)+(AC54*#REF!)</f>
        <v>#REF!</v>
      </c>
      <c r="AE54" s="4">
        <f>VLOOKUP(B54,'#Jakarta (2)'!$B$4:$AH$430,32,FALSE)</f>
        <v>0</v>
      </c>
      <c r="AF54" s="4">
        <f>VLOOKUP(B54,'#Jakarta (2)'!$B$4:$AH$430,33,FALSE)</f>
        <v>0</v>
      </c>
      <c r="AG54" s="2" t="s">
        <v>12</v>
      </c>
      <c r="AH54" s="2" t="s">
        <v>3528</v>
      </c>
    </row>
    <row r="55" spans="1:34" x14ac:dyDescent="0.25">
      <c r="A55" s="5">
        <v>54</v>
      </c>
      <c r="B55" s="3" t="s">
        <v>3142</v>
      </c>
      <c r="C55" s="3" t="s">
        <v>3143</v>
      </c>
      <c r="D55" s="3" t="s">
        <v>9</v>
      </c>
      <c r="E55" s="3" t="s">
        <v>51</v>
      </c>
      <c r="F55" s="3" t="s">
        <v>52</v>
      </c>
      <c r="G55" s="4">
        <f>VLOOKUP(B55,'#Jakarta (2)'!$B$4:$AH$430,6,FALSE)</f>
        <v>1</v>
      </c>
      <c r="H55" s="4">
        <f>VLOOKUP(B55,'#Jakarta (2)'!$B$4:$AH$430,7,FALSE)</f>
        <v>1</v>
      </c>
      <c r="I55" s="4">
        <f>VLOOKUP(B55,'#Jakarta (2)'!$B$4:$AH$430,9,FALSE)</f>
        <v>0</v>
      </c>
      <c r="J55" s="4">
        <f>VLOOKUP(B55,'#Jakarta (2)'!$B$4:$AH$430,10,FALSE)</f>
        <v>0</v>
      </c>
      <c r="K55" s="4">
        <f>VLOOKUP(B55,'#Jakarta (2)'!$B$4:$AH$430,11,FALSE)</f>
        <v>0</v>
      </c>
      <c r="L55" s="4">
        <f>VLOOKUP(B55,'#Jakarta (2)'!$B$4:$AH$430,12,FALSE)</f>
        <v>0</v>
      </c>
      <c r="M55" s="4">
        <f>VLOOKUP(B55,'#Jakarta (2)'!$B$4:$AH$430,13,FALSE)</f>
        <v>0</v>
      </c>
      <c r="N55" s="4">
        <f>VLOOKUP(B55,'#Jakarta (2)'!$B$4:$AH$430,14,FALSE)</f>
        <v>1</v>
      </c>
      <c r="O55" s="4">
        <f>VLOOKUP(B55,'#Jakarta (2)'!$B$4:$AH$430,15,FALSE)</f>
        <v>0</v>
      </c>
      <c r="P55" s="4">
        <f>VLOOKUP(B55,'#Jakarta (2)'!$B$4:$AH$430,16,FALSE)</f>
        <v>1</v>
      </c>
      <c r="Q55" s="4">
        <f>VLOOKUP(B55,'#Jakarta (2)'!$B$4:$AH$430,17,FALSE)</f>
        <v>0</v>
      </c>
      <c r="R55" s="4">
        <f>VLOOKUP(B55,'#Jakarta (2)'!$B$4:$AH$430,18,FALSE)</f>
        <v>0</v>
      </c>
      <c r="S55" s="4">
        <f>VLOOKUP(B55,'#Jakarta (2)'!$B$4:$AH$430,19,FALSE)</f>
        <v>0</v>
      </c>
      <c r="T55" s="4">
        <f>VLOOKUP(B55,'#Jakarta (2)'!$B$4:$AH$430,20,FALSE)</f>
        <v>0</v>
      </c>
      <c r="U55" s="4">
        <f>VLOOKUP(B55,'#Jakarta (2)'!$B$4:$AH$430,22,FALSE)</f>
        <v>0</v>
      </c>
      <c r="V55" s="4">
        <f>VLOOKUP(B55,'#Jakarta (2)'!$B$4:$AH$430,23,FALSE)</f>
        <v>0</v>
      </c>
      <c r="W55" s="4">
        <f>VLOOKUP(B55,'#Jakarta (2)'!$B$4:$AH$430,24,FALSE)</f>
        <v>0</v>
      </c>
      <c r="X55" s="4">
        <f>VLOOKUP(B55,'#Jakarta (2)'!$B$4:$AH$430,25,FALSE)</f>
        <v>0</v>
      </c>
      <c r="Y55" s="4">
        <f>VLOOKUP(B55,'#Jakarta (2)'!$B$4:$AH$430,26,FALSE)</f>
        <v>0</v>
      </c>
      <c r="Z55" s="4">
        <f>VLOOKUP(B55,'#Jakarta (2)'!$B$4:$AH$430,27,FALSE)</f>
        <v>1</v>
      </c>
      <c r="AA55" s="5"/>
      <c r="AB55" s="5"/>
      <c r="AC55" s="5"/>
      <c r="AD55" s="22" t="e">
        <f>(G55*#REF!)+(H55*#REF!)+(I55*#REF!)+(J55*#REF!)+(K55*#REF!)+(N55*#REF!)+(S55*#REF!)+(T55*#REF!)+(U55*#REF!)+(Z55*#REF!)+(AA55*#REF!)+(AB55*#REF!)+(AC55*#REF!)</f>
        <v>#REF!</v>
      </c>
      <c r="AE55" s="4">
        <f>VLOOKUP(B55,'#Jakarta (2)'!$B$4:$AH$430,32,FALSE)</f>
        <v>0</v>
      </c>
      <c r="AF55" s="4">
        <f>VLOOKUP(B55,'#Jakarta (2)'!$B$4:$AH$430,33,FALSE)</f>
        <v>0</v>
      </c>
      <c r="AG55" s="3" t="s">
        <v>12</v>
      </c>
      <c r="AH55" s="3" t="s">
        <v>3144</v>
      </c>
    </row>
    <row r="56" spans="1:34" x14ac:dyDescent="0.25">
      <c r="A56" s="4">
        <v>55</v>
      </c>
      <c r="B56" s="2" t="s">
        <v>3127</v>
      </c>
      <c r="C56" s="2" t="s">
        <v>3128</v>
      </c>
      <c r="D56" s="2" t="s">
        <v>9</v>
      </c>
      <c r="E56" s="2" t="s">
        <v>10</v>
      </c>
      <c r="F56" s="2" t="s">
        <v>52</v>
      </c>
      <c r="G56" s="4">
        <f>VLOOKUP(B56,'#Jakarta (2)'!$B$4:$AH$430,6,FALSE)</f>
        <v>1</v>
      </c>
      <c r="H56" s="4">
        <f>VLOOKUP(B56,'#Jakarta (2)'!$B$4:$AH$430,7,FALSE)</f>
        <v>1</v>
      </c>
      <c r="I56" s="4">
        <f>VLOOKUP(B56,'#Jakarta (2)'!$B$4:$AH$430,9,FALSE)</f>
        <v>0</v>
      </c>
      <c r="J56" s="4">
        <f>VLOOKUP(B56,'#Jakarta (2)'!$B$4:$AH$430,10,FALSE)</f>
        <v>0</v>
      </c>
      <c r="K56" s="4">
        <f>VLOOKUP(B56,'#Jakarta (2)'!$B$4:$AH$430,11,FALSE)</f>
        <v>0</v>
      </c>
      <c r="L56" s="4">
        <f>VLOOKUP(B56,'#Jakarta (2)'!$B$4:$AH$430,12,FALSE)</f>
        <v>0</v>
      </c>
      <c r="M56" s="4">
        <f>VLOOKUP(B56,'#Jakarta (2)'!$B$4:$AH$430,13,FALSE)</f>
        <v>0</v>
      </c>
      <c r="N56" s="4">
        <f>VLOOKUP(B56,'#Jakarta (2)'!$B$4:$AH$430,14,FALSE)</f>
        <v>1</v>
      </c>
      <c r="O56" s="4">
        <f>VLOOKUP(B56,'#Jakarta (2)'!$B$4:$AH$430,15,FALSE)</f>
        <v>0</v>
      </c>
      <c r="P56" s="4">
        <f>VLOOKUP(B56,'#Jakarta (2)'!$B$4:$AH$430,16,FALSE)</f>
        <v>0</v>
      </c>
      <c r="Q56" s="4">
        <f>VLOOKUP(B56,'#Jakarta (2)'!$B$4:$AH$430,17,FALSE)</f>
        <v>0</v>
      </c>
      <c r="R56" s="4">
        <f>VLOOKUP(B56,'#Jakarta (2)'!$B$4:$AH$430,18,FALSE)</f>
        <v>0</v>
      </c>
      <c r="S56" s="4">
        <f>VLOOKUP(B56,'#Jakarta (2)'!$B$4:$AH$430,19,FALSE)</f>
        <v>0</v>
      </c>
      <c r="T56" s="4">
        <f>VLOOKUP(B56,'#Jakarta (2)'!$B$4:$AH$430,20,FALSE)</f>
        <v>0</v>
      </c>
      <c r="U56" s="4">
        <f>VLOOKUP(B56,'#Jakarta (2)'!$B$4:$AH$430,22,FALSE)</f>
        <v>1</v>
      </c>
      <c r="V56" s="4">
        <f>VLOOKUP(B56,'#Jakarta (2)'!$B$4:$AH$430,23,FALSE)</f>
        <v>0</v>
      </c>
      <c r="W56" s="4">
        <f>VLOOKUP(B56,'#Jakarta (2)'!$B$4:$AH$430,24,FALSE)</f>
        <v>0</v>
      </c>
      <c r="X56" s="4">
        <f>VLOOKUP(B56,'#Jakarta (2)'!$B$4:$AH$430,25,FALSE)</f>
        <v>0</v>
      </c>
      <c r="Y56" s="4">
        <f>VLOOKUP(B56,'#Jakarta (2)'!$B$4:$AH$430,26,FALSE)</f>
        <v>0</v>
      </c>
      <c r="Z56" s="4">
        <f>VLOOKUP(B56,'#Jakarta (2)'!$B$4:$AH$430,27,FALSE)</f>
        <v>0</v>
      </c>
      <c r="AA56" s="4"/>
      <c r="AB56" s="4"/>
      <c r="AC56" s="4"/>
      <c r="AD56" s="22" t="e">
        <f>(G56*#REF!)+(H56*#REF!)+(I56*#REF!)+(J56*#REF!)+(K56*#REF!)+(N56*#REF!)+(S56*#REF!)+(T56*#REF!)+(U56*#REF!)+(Z56*#REF!)+(AA56*#REF!)+(AB56*#REF!)+(AC56*#REF!)</f>
        <v>#REF!</v>
      </c>
      <c r="AE56" s="4">
        <f>VLOOKUP(B56,'#Jakarta (2)'!$B$4:$AH$430,32,FALSE)</f>
        <v>1</v>
      </c>
      <c r="AF56" s="4">
        <f>VLOOKUP(B56,'#Jakarta (2)'!$B$4:$AH$430,33,FALSE)</f>
        <v>0</v>
      </c>
      <c r="AG56" s="2" t="s">
        <v>25</v>
      </c>
      <c r="AH56" s="2" t="s">
        <v>3129</v>
      </c>
    </row>
    <row r="57" spans="1:34" x14ac:dyDescent="0.25">
      <c r="A57" s="5">
        <v>56</v>
      </c>
      <c r="B57" s="3" t="s">
        <v>3067</v>
      </c>
      <c r="C57" s="3" t="s">
        <v>3068</v>
      </c>
      <c r="D57" s="3" t="s">
        <v>9</v>
      </c>
      <c r="E57" s="3" t="s">
        <v>10</v>
      </c>
      <c r="F57" s="3" t="s">
        <v>52</v>
      </c>
      <c r="G57" s="4">
        <f>VLOOKUP(B57,'#Jakarta (2)'!$B$4:$AH$430,6,FALSE)</f>
        <v>1</v>
      </c>
      <c r="H57" s="4">
        <f>VLOOKUP(B57,'#Jakarta (2)'!$B$4:$AH$430,7,FALSE)</f>
        <v>1</v>
      </c>
      <c r="I57" s="4">
        <f>VLOOKUP(B57,'#Jakarta (2)'!$B$4:$AH$430,9,FALSE)</f>
        <v>0</v>
      </c>
      <c r="J57" s="4">
        <f>VLOOKUP(B57,'#Jakarta (2)'!$B$4:$AH$430,10,FALSE)</f>
        <v>0</v>
      </c>
      <c r="K57" s="4">
        <f>VLOOKUP(B57,'#Jakarta (2)'!$B$4:$AH$430,11,FALSE)</f>
        <v>0</v>
      </c>
      <c r="L57" s="4">
        <f>VLOOKUP(B57,'#Jakarta (2)'!$B$4:$AH$430,12,FALSE)</f>
        <v>0</v>
      </c>
      <c r="M57" s="4">
        <f>VLOOKUP(B57,'#Jakarta (2)'!$B$4:$AH$430,13,FALSE)</f>
        <v>0</v>
      </c>
      <c r="N57" s="4">
        <f>VLOOKUP(B57,'#Jakarta (2)'!$B$4:$AH$430,14,FALSE)</f>
        <v>1</v>
      </c>
      <c r="O57" s="4">
        <f>VLOOKUP(B57,'#Jakarta (2)'!$B$4:$AH$430,15,FALSE)</f>
        <v>0</v>
      </c>
      <c r="P57" s="4">
        <f>VLOOKUP(B57,'#Jakarta (2)'!$B$4:$AH$430,16,FALSE)</f>
        <v>0</v>
      </c>
      <c r="Q57" s="4">
        <f>VLOOKUP(B57,'#Jakarta (2)'!$B$4:$AH$430,17,FALSE)</f>
        <v>0</v>
      </c>
      <c r="R57" s="4">
        <f>VLOOKUP(B57,'#Jakarta (2)'!$B$4:$AH$430,18,FALSE)</f>
        <v>0</v>
      </c>
      <c r="S57" s="4">
        <f>VLOOKUP(B57,'#Jakarta (2)'!$B$4:$AH$430,19,FALSE)</f>
        <v>0</v>
      </c>
      <c r="T57" s="4">
        <f>VLOOKUP(B57,'#Jakarta (2)'!$B$4:$AH$430,20,FALSE)</f>
        <v>0</v>
      </c>
      <c r="U57" s="4">
        <f>VLOOKUP(B57,'#Jakarta (2)'!$B$4:$AH$430,22,FALSE)</f>
        <v>1</v>
      </c>
      <c r="V57" s="4">
        <f>VLOOKUP(B57,'#Jakarta (2)'!$B$4:$AH$430,23,FALSE)</f>
        <v>0</v>
      </c>
      <c r="W57" s="4">
        <f>VLOOKUP(B57,'#Jakarta (2)'!$B$4:$AH$430,24,FALSE)</f>
        <v>0</v>
      </c>
      <c r="X57" s="4">
        <f>VLOOKUP(B57,'#Jakarta (2)'!$B$4:$AH$430,25,FALSE)</f>
        <v>0</v>
      </c>
      <c r="Y57" s="4">
        <f>VLOOKUP(B57,'#Jakarta (2)'!$B$4:$AH$430,26,FALSE)</f>
        <v>0</v>
      </c>
      <c r="Z57" s="4">
        <f>VLOOKUP(B57,'#Jakarta (2)'!$B$4:$AH$430,27,FALSE)</f>
        <v>0</v>
      </c>
      <c r="AA57" s="5"/>
      <c r="AB57" s="5"/>
      <c r="AC57" s="5"/>
      <c r="AD57" s="22" t="e">
        <f>(G57*#REF!)+(H57*#REF!)+(I57*#REF!)+(J57*#REF!)+(K57*#REF!)+(N57*#REF!)+(S57*#REF!)+(T57*#REF!)+(U57*#REF!)+(Z57*#REF!)+(AA57*#REF!)+(AB57*#REF!)+(AC57*#REF!)</f>
        <v>#REF!</v>
      </c>
      <c r="AE57" s="4">
        <f>VLOOKUP(B57,'#Jakarta (2)'!$B$4:$AH$430,32,FALSE)</f>
        <v>1</v>
      </c>
      <c r="AF57" s="4">
        <f>VLOOKUP(B57,'#Jakarta (2)'!$B$4:$AH$430,33,FALSE)</f>
        <v>0</v>
      </c>
      <c r="AG57" s="3" t="s">
        <v>25</v>
      </c>
      <c r="AH57" s="3" t="s">
        <v>3069</v>
      </c>
    </row>
    <row r="58" spans="1:34" x14ac:dyDescent="0.25">
      <c r="A58" s="4">
        <v>57</v>
      </c>
      <c r="B58" s="2" t="s">
        <v>3064</v>
      </c>
      <c r="C58" s="2" t="s">
        <v>3065</v>
      </c>
      <c r="D58" s="2" t="s">
        <v>9</v>
      </c>
      <c r="E58" s="2" t="s">
        <v>10</v>
      </c>
      <c r="F58" s="2" t="s">
        <v>52</v>
      </c>
      <c r="G58" s="4">
        <f>VLOOKUP(B58,'#Jakarta (2)'!$B$4:$AH$430,6,FALSE)</f>
        <v>1</v>
      </c>
      <c r="H58" s="4">
        <f>VLOOKUP(B58,'#Jakarta (2)'!$B$4:$AH$430,7,FALSE)</f>
        <v>1</v>
      </c>
      <c r="I58" s="4">
        <f>VLOOKUP(B58,'#Jakarta (2)'!$B$4:$AH$430,9,FALSE)</f>
        <v>0</v>
      </c>
      <c r="J58" s="4">
        <f>VLOOKUP(B58,'#Jakarta (2)'!$B$4:$AH$430,10,FALSE)</f>
        <v>0</v>
      </c>
      <c r="K58" s="4">
        <f>VLOOKUP(B58,'#Jakarta (2)'!$B$4:$AH$430,11,FALSE)</f>
        <v>0</v>
      </c>
      <c r="L58" s="4">
        <f>VLOOKUP(B58,'#Jakarta (2)'!$B$4:$AH$430,12,FALSE)</f>
        <v>0</v>
      </c>
      <c r="M58" s="4">
        <f>VLOOKUP(B58,'#Jakarta (2)'!$B$4:$AH$430,13,FALSE)</f>
        <v>0</v>
      </c>
      <c r="N58" s="4">
        <f>VLOOKUP(B58,'#Jakarta (2)'!$B$4:$AH$430,14,FALSE)</f>
        <v>1</v>
      </c>
      <c r="O58" s="4">
        <f>VLOOKUP(B58,'#Jakarta (2)'!$B$4:$AH$430,15,FALSE)</f>
        <v>0</v>
      </c>
      <c r="P58" s="4">
        <f>VLOOKUP(B58,'#Jakarta (2)'!$B$4:$AH$430,16,FALSE)</f>
        <v>0</v>
      </c>
      <c r="Q58" s="4">
        <f>VLOOKUP(B58,'#Jakarta (2)'!$B$4:$AH$430,17,FALSE)</f>
        <v>0</v>
      </c>
      <c r="R58" s="4">
        <f>VLOOKUP(B58,'#Jakarta (2)'!$B$4:$AH$430,18,FALSE)</f>
        <v>0</v>
      </c>
      <c r="S58" s="4">
        <f>VLOOKUP(B58,'#Jakarta (2)'!$B$4:$AH$430,19,FALSE)</f>
        <v>0</v>
      </c>
      <c r="T58" s="4">
        <f>VLOOKUP(B58,'#Jakarta (2)'!$B$4:$AH$430,20,FALSE)</f>
        <v>0</v>
      </c>
      <c r="U58" s="4">
        <f>VLOOKUP(B58,'#Jakarta (2)'!$B$4:$AH$430,22,FALSE)</f>
        <v>1</v>
      </c>
      <c r="V58" s="4">
        <f>VLOOKUP(B58,'#Jakarta (2)'!$B$4:$AH$430,23,FALSE)</f>
        <v>0</v>
      </c>
      <c r="W58" s="4">
        <f>VLOOKUP(B58,'#Jakarta (2)'!$B$4:$AH$430,24,FALSE)</f>
        <v>0</v>
      </c>
      <c r="X58" s="4">
        <f>VLOOKUP(B58,'#Jakarta (2)'!$B$4:$AH$430,25,FALSE)</f>
        <v>0</v>
      </c>
      <c r="Y58" s="4">
        <f>VLOOKUP(B58,'#Jakarta (2)'!$B$4:$AH$430,26,FALSE)</f>
        <v>0</v>
      </c>
      <c r="Z58" s="4">
        <f>VLOOKUP(B58,'#Jakarta (2)'!$B$4:$AH$430,27,FALSE)</f>
        <v>0</v>
      </c>
      <c r="AA58" s="4"/>
      <c r="AB58" s="4"/>
      <c r="AC58" s="4"/>
      <c r="AD58" s="22" t="e">
        <f>(G58*#REF!)+(H58*#REF!)+(I58*#REF!)+(J58*#REF!)+(K58*#REF!)+(N58*#REF!)+(S58*#REF!)+(T58*#REF!)+(U58*#REF!)+(Z58*#REF!)+(AA58*#REF!)+(AB58*#REF!)+(AC58*#REF!)</f>
        <v>#REF!</v>
      </c>
      <c r="AE58" s="4">
        <f>VLOOKUP(B58,'#Jakarta (2)'!$B$4:$AH$430,32,FALSE)</f>
        <v>1</v>
      </c>
      <c r="AF58" s="4">
        <f>VLOOKUP(B58,'#Jakarta (2)'!$B$4:$AH$430,33,FALSE)</f>
        <v>0</v>
      </c>
      <c r="AG58" s="2" t="s">
        <v>25</v>
      </c>
      <c r="AH58" s="2" t="s">
        <v>3066</v>
      </c>
    </row>
    <row r="59" spans="1:34" x14ac:dyDescent="0.25">
      <c r="A59" s="5">
        <v>58</v>
      </c>
      <c r="B59" s="3" t="s">
        <v>3037</v>
      </c>
      <c r="C59" s="3" t="s">
        <v>3038</v>
      </c>
      <c r="D59" s="3" t="s">
        <v>9</v>
      </c>
      <c r="E59" s="3" t="s">
        <v>10</v>
      </c>
      <c r="F59" s="3" t="s">
        <v>52</v>
      </c>
      <c r="G59" s="4">
        <f>VLOOKUP(B59,'#Jakarta (2)'!$B$4:$AH$430,6,FALSE)</f>
        <v>1</v>
      </c>
      <c r="H59" s="4">
        <f>VLOOKUP(B59,'#Jakarta (2)'!$B$4:$AH$430,7,FALSE)</f>
        <v>1</v>
      </c>
      <c r="I59" s="4">
        <f>VLOOKUP(B59,'#Jakarta (2)'!$B$4:$AH$430,9,FALSE)</f>
        <v>0</v>
      </c>
      <c r="J59" s="4">
        <f>VLOOKUP(B59,'#Jakarta (2)'!$B$4:$AH$430,10,FALSE)</f>
        <v>0</v>
      </c>
      <c r="K59" s="4">
        <f>VLOOKUP(B59,'#Jakarta (2)'!$B$4:$AH$430,11,FALSE)</f>
        <v>0</v>
      </c>
      <c r="L59" s="4">
        <f>VLOOKUP(B59,'#Jakarta (2)'!$B$4:$AH$430,12,FALSE)</f>
        <v>0</v>
      </c>
      <c r="M59" s="4">
        <f>VLOOKUP(B59,'#Jakarta (2)'!$B$4:$AH$430,13,FALSE)</f>
        <v>0</v>
      </c>
      <c r="N59" s="4">
        <f>VLOOKUP(B59,'#Jakarta (2)'!$B$4:$AH$430,14,FALSE)</f>
        <v>1</v>
      </c>
      <c r="O59" s="4">
        <f>VLOOKUP(B59,'#Jakarta (2)'!$B$4:$AH$430,15,FALSE)</f>
        <v>0</v>
      </c>
      <c r="P59" s="4">
        <f>VLOOKUP(B59,'#Jakarta (2)'!$B$4:$AH$430,16,FALSE)</f>
        <v>0</v>
      </c>
      <c r="Q59" s="4">
        <f>VLOOKUP(B59,'#Jakarta (2)'!$B$4:$AH$430,17,FALSE)</f>
        <v>0</v>
      </c>
      <c r="R59" s="4">
        <f>VLOOKUP(B59,'#Jakarta (2)'!$B$4:$AH$430,18,FALSE)</f>
        <v>0</v>
      </c>
      <c r="S59" s="4">
        <f>VLOOKUP(B59,'#Jakarta (2)'!$B$4:$AH$430,19,FALSE)</f>
        <v>0</v>
      </c>
      <c r="T59" s="4">
        <f>VLOOKUP(B59,'#Jakarta (2)'!$B$4:$AH$430,20,FALSE)</f>
        <v>0</v>
      </c>
      <c r="U59" s="4">
        <f>VLOOKUP(B59,'#Jakarta (2)'!$B$4:$AH$430,22,FALSE)</f>
        <v>1</v>
      </c>
      <c r="V59" s="4">
        <f>VLOOKUP(B59,'#Jakarta (2)'!$B$4:$AH$430,23,FALSE)</f>
        <v>0</v>
      </c>
      <c r="W59" s="4">
        <f>VLOOKUP(B59,'#Jakarta (2)'!$B$4:$AH$430,24,FALSE)</f>
        <v>0</v>
      </c>
      <c r="X59" s="4">
        <f>VLOOKUP(B59,'#Jakarta (2)'!$B$4:$AH$430,25,FALSE)</f>
        <v>0</v>
      </c>
      <c r="Y59" s="4">
        <f>VLOOKUP(B59,'#Jakarta (2)'!$B$4:$AH$430,26,FALSE)</f>
        <v>0</v>
      </c>
      <c r="Z59" s="4">
        <f>VLOOKUP(B59,'#Jakarta (2)'!$B$4:$AH$430,27,FALSE)</f>
        <v>0</v>
      </c>
      <c r="AA59" s="5"/>
      <c r="AB59" s="5"/>
      <c r="AC59" s="5"/>
      <c r="AD59" s="22" t="e">
        <f>(G59*#REF!)+(H59*#REF!)+(I59*#REF!)+(J59*#REF!)+(K59*#REF!)+(N59*#REF!)+(S59*#REF!)+(T59*#REF!)+(U59*#REF!)+(Z59*#REF!)+(AA59*#REF!)+(AB59*#REF!)+(AC59*#REF!)</f>
        <v>#REF!</v>
      </c>
      <c r="AE59" s="4">
        <f>VLOOKUP(B59,'#Jakarta (2)'!$B$4:$AH$430,32,FALSE)</f>
        <v>1</v>
      </c>
      <c r="AF59" s="4">
        <f>VLOOKUP(B59,'#Jakarta (2)'!$B$4:$AH$430,33,FALSE)</f>
        <v>0</v>
      </c>
      <c r="AG59" s="3" t="s">
        <v>12</v>
      </c>
      <c r="AH59" s="3" t="s">
        <v>3039</v>
      </c>
    </row>
    <row r="60" spans="1:34" x14ac:dyDescent="0.25">
      <c r="A60" s="4">
        <v>59</v>
      </c>
      <c r="B60" s="2" t="s">
        <v>3034</v>
      </c>
      <c r="C60" s="2" t="s">
        <v>3035</v>
      </c>
      <c r="D60" s="2" t="s">
        <v>9</v>
      </c>
      <c r="E60" s="2" t="s">
        <v>10</v>
      </c>
      <c r="F60" s="2" t="s">
        <v>52</v>
      </c>
      <c r="G60" s="4">
        <f>VLOOKUP(B60,'#Jakarta (2)'!$B$4:$AH$430,6,FALSE)</f>
        <v>1</v>
      </c>
      <c r="H60" s="4">
        <f>VLOOKUP(B60,'#Jakarta (2)'!$B$4:$AH$430,7,FALSE)</f>
        <v>1</v>
      </c>
      <c r="I60" s="4">
        <f>VLOOKUP(B60,'#Jakarta (2)'!$B$4:$AH$430,9,FALSE)</f>
        <v>0</v>
      </c>
      <c r="J60" s="4">
        <f>VLOOKUP(B60,'#Jakarta (2)'!$B$4:$AH$430,10,FALSE)</f>
        <v>0</v>
      </c>
      <c r="K60" s="4">
        <f>VLOOKUP(B60,'#Jakarta (2)'!$B$4:$AH$430,11,FALSE)</f>
        <v>0</v>
      </c>
      <c r="L60" s="4">
        <f>VLOOKUP(B60,'#Jakarta (2)'!$B$4:$AH$430,12,FALSE)</f>
        <v>0</v>
      </c>
      <c r="M60" s="4">
        <f>VLOOKUP(B60,'#Jakarta (2)'!$B$4:$AH$430,13,FALSE)</f>
        <v>0</v>
      </c>
      <c r="N60" s="4">
        <f>VLOOKUP(B60,'#Jakarta (2)'!$B$4:$AH$430,14,FALSE)</f>
        <v>1</v>
      </c>
      <c r="O60" s="4">
        <f>VLOOKUP(B60,'#Jakarta (2)'!$B$4:$AH$430,15,FALSE)</f>
        <v>0</v>
      </c>
      <c r="P60" s="4">
        <f>VLOOKUP(B60,'#Jakarta (2)'!$B$4:$AH$430,16,FALSE)</f>
        <v>0</v>
      </c>
      <c r="Q60" s="4">
        <f>VLOOKUP(B60,'#Jakarta (2)'!$B$4:$AH$430,17,FALSE)</f>
        <v>0</v>
      </c>
      <c r="R60" s="4">
        <f>VLOOKUP(B60,'#Jakarta (2)'!$B$4:$AH$430,18,FALSE)</f>
        <v>0</v>
      </c>
      <c r="S60" s="4">
        <f>VLOOKUP(B60,'#Jakarta (2)'!$B$4:$AH$430,19,FALSE)</f>
        <v>0</v>
      </c>
      <c r="T60" s="4">
        <f>VLOOKUP(B60,'#Jakarta (2)'!$B$4:$AH$430,20,FALSE)</f>
        <v>0</v>
      </c>
      <c r="U60" s="4">
        <f>VLOOKUP(B60,'#Jakarta (2)'!$B$4:$AH$430,22,FALSE)</f>
        <v>1</v>
      </c>
      <c r="V60" s="4">
        <f>VLOOKUP(B60,'#Jakarta (2)'!$B$4:$AH$430,23,FALSE)</f>
        <v>0</v>
      </c>
      <c r="W60" s="4">
        <f>VLOOKUP(B60,'#Jakarta (2)'!$B$4:$AH$430,24,FALSE)</f>
        <v>0</v>
      </c>
      <c r="X60" s="4">
        <f>VLOOKUP(B60,'#Jakarta (2)'!$B$4:$AH$430,25,FALSE)</f>
        <v>0</v>
      </c>
      <c r="Y60" s="4">
        <f>VLOOKUP(B60,'#Jakarta (2)'!$B$4:$AH$430,26,FALSE)</f>
        <v>0</v>
      </c>
      <c r="Z60" s="4">
        <f>VLOOKUP(B60,'#Jakarta (2)'!$B$4:$AH$430,27,FALSE)</f>
        <v>0</v>
      </c>
      <c r="AA60" s="4"/>
      <c r="AB60" s="4"/>
      <c r="AC60" s="4"/>
      <c r="AD60" s="22" t="e">
        <f>(G60*#REF!)+(H60*#REF!)+(I60*#REF!)+(J60*#REF!)+(K60*#REF!)+(N60*#REF!)+(S60*#REF!)+(T60*#REF!)+(U60*#REF!)+(Z60*#REF!)+(AA60*#REF!)+(AB60*#REF!)+(AC60*#REF!)</f>
        <v>#REF!</v>
      </c>
      <c r="AE60" s="4">
        <f>VLOOKUP(B60,'#Jakarta (2)'!$B$4:$AH$430,32,FALSE)</f>
        <v>1</v>
      </c>
      <c r="AF60" s="4">
        <f>VLOOKUP(B60,'#Jakarta (2)'!$B$4:$AH$430,33,FALSE)</f>
        <v>0</v>
      </c>
      <c r="AG60" s="2" t="s">
        <v>12</v>
      </c>
      <c r="AH60" s="2" t="s">
        <v>3036</v>
      </c>
    </row>
    <row r="61" spans="1:34" x14ac:dyDescent="0.25">
      <c r="A61" s="5">
        <v>60</v>
      </c>
      <c r="B61" s="3" t="s">
        <v>3031</v>
      </c>
      <c r="C61" s="3" t="s">
        <v>3032</v>
      </c>
      <c r="D61" s="3" t="s">
        <v>9</v>
      </c>
      <c r="E61" s="3" t="s">
        <v>10</v>
      </c>
      <c r="F61" s="3" t="s">
        <v>52</v>
      </c>
      <c r="G61" s="4">
        <f>VLOOKUP(B61,'#Jakarta (2)'!$B$4:$AH$430,6,FALSE)</f>
        <v>1</v>
      </c>
      <c r="H61" s="4">
        <f>VLOOKUP(B61,'#Jakarta (2)'!$B$4:$AH$430,7,FALSE)</f>
        <v>1</v>
      </c>
      <c r="I61" s="4">
        <f>VLOOKUP(B61,'#Jakarta (2)'!$B$4:$AH$430,9,FALSE)</f>
        <v>0</v>
      </c>
      <c r="J61" s="4">
        <f>VLOOKUP(B61,'#Jakarta (2)'!$B$4:$AH$430,10,FALSE)</f>
        <v>0</v>
      </c>
      <c r="K61" s="4">
        <f>VLOOKUP(B61,'#Jakarta (2)'!$B$4:$AH$430,11,FALSE)</f>
        <v>0</v>
      </c>
      <c r="L61" s="4">
        <f>VLOOKUP(B61,'#Jakarta (2)'!$B$4:$AH$430,12,FALSE)</f>
        <v>0</v>
      </c>
      <c r="M61" s="4">
        <f>VLOOKUP(B61,'#Jakarta (2)'!$B$4:$AH$430,13,FALSE)</f>
        <v>0</v>
      </c>
      <c r="N61" s="4">
        <f>VLOOKUP(B61,'#Jakarta (2)'!$B$4:$AH$430,14,FALSE)</f>
        <v>1</v>
      </c>
      <c r="O61" s="4">
        <f>VLOOKUP(B61,'#Jakarta (2)'!$B$4:$AH$430,15,FALSE)</f>
        <v>0</v>
      </c>
      <c r="P61" s="4">
        <f>VLOOKUP(B61,'#Jakarta (2)'!$B$4:$AH$430,16,FALSE)</f>
        <v>0</v>
      </c>
      <c r="Q61" s="4">
        <f>VLOOKUP(B61,'#Jakarta (2)'!$B$4:$AH$430,17,FALSE)</f>
        <v>0</v>
      </c>
      <c r="R61" s="4">
        <f>VLOOKUP(B61,'#Jakarta (2)'!$B$4:$AH$430,18,FALSE)</f>
        <v>0</v>
      </c>
      <c r="S61" s="4">
        <f>VLOOKUP(B61,'#Jakarta (2)'!$B$4:$AH$430,19,FALSE)</f>
        <v>0</v>
      </c>
      <c r="T61" s="4">
        <f>VLOOKUP(B61,'#Jakarta (2)'!$B$4:$AH$430,20,FALSE)</f>
        <v>0</v>
      </c>
      <c r="U61" s="4">
        <f>VLOOKUP(B61,'#Jakarta (2)'!$B$4:$AH$430,22,FALSE)</f>
        <v>1</v>
      </c>
      <c r="V61" s="4">
        <f>VLOOKUP(B61,'#Jakarta (2)'!$B$4:$AH$430,23,FALSE)</f>
        <v>0</v>
      </c>
      <c r="W61" s="4">
        <f>VLOOKUP(B61,'#Jakarta (2)'!$B$4:$AH$430,24,FALSE)</f>
        <v>0</v>
      </c>
      <c r="X61" s="4">
        <f>VLOOKUP(B61,'#Jakarta (2)'!$B$4:$AH$430,25,FALSE)</f>
        <v>0</v>
      </c>
      <c r="Y61" s="4">
        <f>VLOOKUP(B61,'#Jakarta (2)'!$B$4:$AH$430,26,FALSE)</f>
        <v>0</v>
      </c>
      <c r="Z61" s="4">
        <f>VLOOKUP(B61,'#Jakarta (2)'!$B$4:$AH$430,27,FALSE)</f>
        <v>0</v>
      </c>
      <c r="AA61" s="5"/>
      <c r="AB61" s="5"/>
      <c r="AC61" s="5"/>
      <c r="AD61" s="22" t="e">
        <f>(G61*#REF!)+(H61*#REF!)+(I61*#REF!)+(J61*#REF!)+(K61*#REF!)+(N61*#REF!)+(S61*#REF!)+(T61*#REF!)+(U61*#REF!)+(Z61*#REF!)+(AA61*#REF!)+(AB61*#REF!)+(AC61*#REF!)</f>
        <v>#REF!</v>
      </c>
      <c r="AE61" s="4">
        <f>VLOOKUP(B61,'#Jakarta (2)'!$B$4:$AH$430,32,FALSE)</f>
        <v>1</v>
      </c>
      <c r="AF61" s="4">
        <f>VLOOKUP(B61,'#Jakarta (2)'!$B$4:$AH$430,33,FALSE)</f>
        <v>0</v>
      </c>
      <c r="AG61" s="3" t="s">
        <v>12</v>
      </c>
      <c r="AH61" s="3" t="s">
        <v>3033</v>
      </c>
    </row>
    <row r="62" spans="1:34" x14ac:dyDescent="0.25">
      <c r="A62" s="4">
        <v>61</v>
      </c>
      <c r="B62" s="2" t="s">
        <v>3028</v>
      </c>
      <c r="C62" s="2" t="s">
        <v>3029</v>
      </c>
      <c r="D62" s="2" t="s">
        <v>9</v>
      </c>
      <c r="E62" s="2" t="s">
        <v>10</v>
      </c>
      <c r="F62" s="2" t="s">
        <v>52</v>
      </c>
      <c r="G62" s="4">
        <f>VLOOKUP(B62,'#Jakarta (2)'!$B$4:$AH$430,6,FALSE)</f>
        <v>1</v>
      </c>
      <c r="H62" s="4">
        <f>VLOOKUP(B62,'#Jakarta (2)'!$B$4:$AH$430,7,FALSE)</f>
        <v>1</v>
      </c>
      <c r="I62" s="4">
        <f>VLOOKUP(B62,'#Jakarta (2)'!$B$4:$AH$430,9,FALSE)</f>
        <v>0</v>
      </c>
      <c r="J62" s="4">
        <f>VLOOKUP(B62,'#Jakarta (2)'!$B$4:$AH$430,10,FALSE)</f>
        <v>0</v>
      </c>
      <c r="K62" s="4">
        <f>VLOOKUP(B62,'#Jakarta (2)'!$B$4:$AH$430,11,FALSE)</f>
        <v>0</v>
      </c>
      <c r="L62" s="4">
        <f>VLOOKUP(B62,'#Jakarta (2)'!$B$4:$AH$430,12,FALSE)</f>
        <v>0</v>
      </c>
      <c r="M62" s="4">
        <f>VLOOKUP(B62,'#Jakarta (2)'!$B$4:$AH$430,13,FALSE)</f>
        <v>0</v>
      </c>
      <c r="N62" s="4">
        <f>VLOOKUP(B62,'#Jakarta (2)'!$B$4:$AH$430,14,FALSE)</f>
        <v>1</v>
      </c>
      <c r="O62" s="4">
        <f>VLOOKUP(B62,'#Jakarta (2)'!$B$4:$AH$430,15,FALSE)</f>
        <v>0</v>
      </c>
      <c r="P62" s="4">
        <f>VLOOKUP(B62,'#Jakarta (2)'!$B$4:$AH$430,16,FALSE)</f>
        <v>0</v>
      </c>
      <c r="Q62" s="4">
        <f>VLOOKUP(B62,'#Jakarta (2)'!$B$4:$AH$430,17,FALSE)</f>
        <v>0</v>
      </c>
      <c r="R62" s="4">
        <f>VLOOKUP(B62,'#Jakarta (2)'!$B$4:$AH$430,18,FALSE)</f>
        <v>0</v>
      </c>
      <c r="S62" s="4">
        <f>VLOOKUP(B62,'#Jakarta (2)'!$B$4:$AH$430,19,FALSE)</f>
        <v>0</v>
      </c>
      <c r="T62" s="4">
        <f>VLOOKUP(B62,'#Jakarta (2)'!$B$4:$AH$430,20,FALSE)</f>
        <v>0</v>
      </c>
      <c r="U62" s="4">
        <f>VLOOKUP(B62,'#Jakarta (2)'!$B$4:$AH$430,22,FALSE)</f>
        <v>1</v>
      </c>
      <c r="V62" s="4">
        <f>VLOOKUP(B62,'#Jakarta (2)'!$B$4:$AH$430,23,FALSE)</f>
        <v>0</v>
      </c>
      <c r="W62" s="4">
        <f>VLOOKUP(B62,'#Jakarta (2)'!$B$4:$AH$430,24,FALSE)</f>
        <v>0</v>
      </c>
      <c r="X62" s="4">
        <f>VLOOKUP(B62,'#Jakarta (2)'!$B$4:$AH$430,25,FALSE)</f>
        <v>0</v>
      </c>
      <c r="Y62" s="4">
        <f>VLOOKUP(B62,'#Jakarta (2)'!$B$4:$AH$430,26,FALSE)</f>
        <v>0</v>
      </c>
      <c r="Z62" s="4">
        <f>VLOOKUP(B62,'#Jakarta (2)'!$B$4:$AH$430,27,FALSE)</f>
        <v>0</v>
      </c>
      <c r="AA62" s="4"/>
      <c r="AB62" s="4"/>
      <c r="AC62" s="4"/>
      <c r="AD62" s="22" t="e">
        <f>(G62*#REF!)+(H62*#REF!)+(I62*#REF!)+(J62*#REF!)+(K62*#REF!)+(N62*#REF!)+(S62*#REF!)+(T62*#REF!)+(U62*#REF!)+(Z62*#REF!)+(AA62*#REF!)+(AB62*#REF!)+(AC62*#REF!)</f>
        <v>#REF!</v>
      </c>
      <c r="AE62" s="4">
        <f>VLOOKUP(B62,'#Jakarta (2)'!$B$4:$AH$430,32,FALSE)</f>
        <v>1</v>
      </c>
      <c r="AF62" s="4">
        <f>VLOOKUP(B62,'#Jakarta (2)'!$B$4:$AH$430,33,FALSE)</f>
        <v>0</v>
      </c>
      <c r="AG62" s="2" t="s">
        <v>25</v>
      </c>
      <c r="AH62" s="2" t="s">
        <v>3030</v>
      </c>
    </row>
    <row r="63" spans="1:34" x14ac:dyDescent="0.25">
      <c r="A63" s="5">
        <v>62</v>
      </c>
      <c r="B63" s="3" t="s">
        <v>3025</v>
      </c>
      <c r="C63" s="3" t="s">
        <v>3026</v>
      </c>
      <c r="D63" s="3" t="s">
        <v>9</v>
      </c>
      <c r="E63" s="3" t="s">
        <v>10</v>
      </c>
      <c r="F63" s="3" t="s">
        <v>52</v>
      </c>
      <c r="G63" s="4">
        <f>VLOOKUP(B63,'#Jakarta (2)'!$B$4:$AH$430,6,FALSE)</f>
        <v>1</v>
      </c>
      <c r="H63" s="4">
        <f>VLOOKUP(B63,'#Jakarta (2)'!$B$4:$AH$430,7,FALSE)</f>
        <v>1</v>
      </c>
      <c r="I63" s="4">
        <f>VLOOKUP(B63,'#Jakarta (2)'!$B$4:$AH$430,9,FALSE)</f>
        <v>0</v>
      </c>
      <c r="J63" s="4">
        <f>VLOOKUP(B63,'#Jakarta (2)'!$B$4:$AH$430,10,FALSE)</f>
        <v>0</v>
      </c>
      <c r="K63" s="4">
        <f>VLOOKUP(B63,'#Jakarta (2)'!$B$4:$AH$430,11,FALSE)</f>
        <v>0</v>
      </c>
      <c r="L63" s="4">
        <f>VLOOKUP(B63,'#Jakarta (2)'!$B$4:$AH$430,12,FALSE)</f>
        <v>0</v>
      </c>
      <c r="M63" s="4">
        <f>VLOOKUP(B63,'#Jakarta (2)'!$B$4:$AH$430,13,FALSE)</f>
        <v>0</v>
      </c>
      <c r="N63" s="4">
        <f>VLOOKUP(B63,'#Jakarta (2)'!$B$4:$AH$430,14,FALSE)</f>
        <v>1</v>
      </c>
      <c r="O63" s="4">
        <f>VLOOKUP(B63,'#Jakarta (2)'!$B$4:$AH$430,15,FALSE)</f>
        <v>0</v>
      </c>
      <c r="P63" s="4">
        <f>VLOOKUP(B63,'#Jakarta (2)'!$B$4:$AH$430,16,FALSE)</f>
        <v>0</v>
      </c>
      <c r="Q63" s="4">
        <f>VLOOKUP(B63,'#Jakarta (2)'!$B$4:$AH$430,17,FALSE)</f>
        <v>0</v>
      </c>
      <c r="R63" s="4">
        <f>VLOOKUP(B63,'#Jakarta (2)'!$B$4:$AH$430,18,FALSE)</f>
        <v>0</v>
      </c>
      <c r="S63" s="4">
        <f>VLOOKUP(B63,'#Jakarta (2)'!$B$4:$AH$430,19,FALSE)</f>
        <v>0</v>
      </c>
      <c r="T63" s="4">
        <f>VLOOKUP(B63,'#Jakarta (2)'!$B$4:$AH$430,20,FALSE)</f>
        <v>0</v>
      </c>
      <c r="U63" s="4">
        <f>VLOOKUP(B63,'#Jakarta (2)'!$B$4:$AH$430,22,FALSE)</f>
        <v>1</v>
      </c>
      <c r="V63" s="4">
        <f>VLOOKUP(B63,'#Jakarta (2)'!$B$4:$AH$430,23,FALSE)</f>
        <v>0</v>
      </c>
      <c r="W63" s="4">
        <f>VLOOKUP(B63,'#Jakarta (2)'!$B$4:$AH$430,24,FALSE)</f>
        <v>0</v>
      </c>
      <c r="X63" s="4">
        <f>VLOOKUP(B63,'#Jakarta (2)'!$B$4:$AH$430,25,FALSE)</f>
        <v>0</v>
      </c>
      <c r="Y63" s="4">
        <f>VLOOKUP(B63,'#Jakarta (2)'!$B$4:$AH$430,26,FALSE)</f>
        <v>0</v>
      </c>
      <c r="Z63" s="4">
        <f>VLOOKUP(B63,'#Jakarta (2)'!$B$4:$AH$430,27,FALSE)</f>
        <v>0</v>
      </c>
      <c r="AA63" s="5"/>
      <c r="AB63" s="5"/>
      <c r="AC63" s="5"/>
      <c r="AD63" s="22" t="e">
        <f>(G63*#REF!)+(H63*#REF!)+(I63*#REF!)+(J63*#REF!)+(K63*#REF!)+(N63*#REF!)+(S63*#REF!)+(T63*#REF!)+(U63*#REF!)+(Z63*#REF!)+(AA63*#REF!)+(AB63*#REF!)+(AC63*#REF!)</f>
        <v>#REF!</v>
      </c>
      <c r="AE63" s="4">
        <f>VLOOKUP(B63,'#Jakarta (2)'!$B$4:$AH$430,32,FALSE)</f>
        <v>1</v>
      </c>
      <c r="AF63" s="4">
        <f>VLOOKUP(B63,'#Jakarta (2)'!$B$4:$AH$430,33,FALSE)</f>
        <v>0</v>
      </c>
      <c r="AG63" s="3" t="s">
        <v>25</v>
      </c>
      <c r="AH63" s="3" t="s">
        <v>3027</v>
      </c>
    </row>
    <row r="64" spans="1:34" x14ac:dyDescent="0.25">
      <c r="A64" s="4">
        <v>63</v>
      </c>
      <c r="B64" s="2" t="s">
        <v>3022</v>
      </c>
      <c r="C64" s="2" t="s">
        <v>3023</v>
      </c>
      <c r="D64" s="2" t="s">
        <v>9</v>
      </c>
      <c r="E64" s="2" t="s">
        <v>10</v>
      </c>
      <c r="F64" s="2" t="s">
        <v>52</v>
      </c>
      <c r="G64" s="4">
        <f>VLOOKUP(B64,'#Jakarta (2)'!$B$4:$AH$430,6,FALSE)</f>
        <v>1</v>
      </c>
      <c r="H64" s="4">
        <f>VLOOKUP(B64,'#Jakarta (2)'!$B$4:$AH$430,7,FALSE)</f>
        <v>1</v>
      </c>
      <c r="I64" s="4">
        <f>VLOOKUP(B64,'#Jakarta (2)'!$B$4:$AH$430,9,FALSE)</f>
        <v>0</v>
      </c>
      <c r="J64" s="4">
        <f>VLOOKUP(B64,'#Jakarta (2)'!$B$4:$AH$430,10,FALSE)</f>
        <v>0</v>
      </c>
      <c r="K64" s="4">
        <f>VLOOKUP(B64,'#Jakarta (2)'!$B$4:$AH$430,11,FALSE)</f>
        <v>0</v>
      </c>
      <c r="L64" s="4">
        <f>VLOOKUP(B64,'#Jakarta (2)'!$B$4:$AH$430,12,FALSE)</f>
        <v>0</v>
      </c>
      <c r="M64" s="4">
        <f>VLOOKUP(B64,'#Jakarta (2)'!$B$4:$AH$430,13,FALSE)</f>
        <v>0</v>
      </c>
      <c r="N64" s="4">
        <f>VLOOKUP(B64,'#Jakarta (2)'!$B$4:$AH$430,14,FALSE)</f>
        <v>1</v>
      </c>
      <c r="O64" s="4">
        <f>VLOOKUP(B64,'#Jakarta (2)'!$B$4:$AH$430,15,FALSE)</f>
        <v>0</v>
      </c>
      <c r="P64" s="4">
        <f>VLOOKUP(B64,'#Jakarta (2)'!$B$4:$AH$430,16,FALSE)</f>
        <v>0</v>
      </c>
      <c r="Q64" s="4">
        <f>VLOOKUP(B64,'#Jakarta (2)'!$B$4:$AH$430,17,FALSE)</f>
        <v>0</v>
      </c>
      <c r="R64" s="4">
        <f>VLOOKUP(B64,'#Jakarta (2)'!$B$4:$AH$430,18,FALSE)</f>
        <v>0</v>
      </c>
      <c r="S64" s="4">
        <f>VLOOKUP(B64,'#Jakarta (2)'!$B$4:$AH$430,19,FALSE)</f>
        <v>0</v>
      </c>
      <c r="T64" s="4">
        <f>VLOOKUP(B64,'#Jakarta (2)'!$B$4:$AH$430,20,FALSE)</f>
        <v>0</v>
      </c>
      <c r="U64" s="4">
        <f>VLOOKUP(B64,'#Jakarta (2)'!$B$4:$AH$430,22,FALSE)</f>
        <v>1</v>
      </c>
      <c r="V64" s="4">
        <f>VLOOKUP(B64,'#Jakarta (2)'!$B$4:$AH$430,23,FALSE)</f>
        <v>0</v>
      </c>
      <c r="W64" s="4">
        <f>VLOOKUP(B64,'#Jakarta (2)'!$B$4:$AH$430,24,FALSE)</f>
        <v>0</v>
      </c>
      <c r="X64" s="4">
        <f>VLOOKUP(B64,'#Jakarta (2)'!$B$4:$AH$430,25,FALSE)</f>
        <v>0</v>
      </c>
      <c r="Y64" s="4">
        <f>VLOOKUP(B64,'#Jakarta (2)'!$B$4:$AH$430,26,FALSE)</f>
        <v>0</v>
      </c>
      <c r="Z64" s="4">
        <f>VLOOKUP(B64,'#Jakarta (2)'!$B$4:$AH$430,27,FALSE)</f>
        <v>0</v>
      </c>
      <c r="AA64" s="4"/>
      <c r="AB64" s="4"/>
      <c r="AC64" s="4"/>
      <c r="AD64" s="22" t="e">
        <f>(G64*#REF!)+(H64*#REF!)+(I64*#REF!)+(J64*#REF!)+(K64*#REF!)+(N64*#REF!)+(S64*#REF!)+(T64*#REF!)+(U64*#REF!)+(Z64*#REF!)+(AA64*#REF!)+(AB64*#REF!)+(AC64*#REF!)</f>
        <v>#REF!</v>
      </c>
      <c r="AE64" s="4">
        <f>VLOOKUP(B64,'#Jakarta (2)'!$B$4:$AH$430,32,FALSE)</f>
        <v>1</v>
      </c>
      <c r="AF64" s="4">
        <f>VLOOKUP(B64,'#Jakarta (2)'!$B$4:$AH$430,33,FALSE)</f>
        <v>0</v>
      </c>
      <c r="AG64" s="2" t="s">
        <v>25</v>
      </c>
      <c r="AH64" s="2" t="s">
        <v>3024</v>
      </c>
    </row>
    <row r="65" spans="1:34" x14ac:dyDescent="0.25">
      <c r="A65" s="5">
        <v>64</v>
      </c>
      <c r="B65" s="3" t="s">
        <v>3019</v>
      </c>
      <c r="C65" s="3" t="s">
        <v>3020</v>
      </c>
      <c r="D65" s="3" t="s">
        <v>9</v>
      </c>
      <c r="E65" s="3" t="s">
        <v>10</v>
      </c>
      <c r="F65" s="3" t="s">
        <v>52</v>
      </c>
      <c r="G65" s="4">
        <f>VLOOKUP(B65,'#Jakarta (2)'!$B$4:$AH$430,6,FALSE)</f>
        <v>1</v>
      </c>
      <c r="H65" s="4">
        <f>VLOOKUP(B65,'#Jakarta (2)'!$B$4:$AH$430,7,FALSE)</f>
        <v>1</v>
      </c>
      <c r="I65" s="4">
        <f>VLOOKUP(B65,'#Jakarta (2)'!$B$4:$AH$430,9,FALSE)</f>
        <v>0</v>
      </c>
      <c r="J65" s="4">
        <f>VLOOKUP(B65,'#Jakarta (2)'!$B$4:$AH$430,10,FALSE)</f>
        <v>0</v>
      </c>
      <c r="K65" s="4">
        <f>VLOOKUP(B65,'#Jakarta (2)'!$B$4:$AH$430,11,FALSE)</f>
        <v>0</v>
      </c>
      <c r="L65" s="4">
        <f>VLOOKUP(B65,'#Jakarta (2)'!$B$4:$AH$430,12,FALSE)</f>
        <v>0</v>
      </c>
      <c r="M65" s="4">
        <f>VLOOKUP(B65,'#Jakarta (2)'!$B$4:$AH$430,13,FALSE)</f>
        <v>0</v>
      </c>
      <c r="N65" s="4">
        <f>VLOOKUP(B65,'#Jakarta (2)'!$B$4:$AH$430,14,FALSE)</f>
        <v>1</v>
      </c>
      <c r="O65" s="4">
        <f>VLOOKUP(B65,'#Jakarta (2)'!$B$4:$AH$430,15,FALSE)</f>
        <v>0</v>
      </c>
      <c r="P65" s="4">
        <f>VLOOKUP(B65,'#Jakarta (2)'!$B$4:$AH$430,16,FALSE)</f>
        <v>0</v>
      </c>
      <c r="Q65" s="4">
        <f>VLOOKUP(B65,'#Jakarta (2)'!$B$4:$AH$430,17,FALSE)</f>
        <v>0</v>
      </c>
      <c r="R65" s="4">
        <f>VLOOKUP(B65,'#Jakarta (2)'!$B$4:$AH$430,18,FALSE)</f>
        <v>0</v>
      </c>
      <c r="S65" s="4">
        <f>VLOOKUP(B65,'#Jakarta (2)'!$B$4:$AH$430,19,FALSE)</f>
        <v>0</v>
      </c>
      <c r="T65" s="4">
        <f>VLOOKUP(B65,'#Jakarta (2)'!$B$4:$AH$430,20,FALSE)</f>
        <v>0</v>
      </c>
      <c r="U65" s="4">
        <f>VLOOKUP(B65,'#Jakarta (2)'!$B$4:$AH$430,22,FALSE)</f>
        <v>1</v>
      </c>
      <c r="V65" s="4">
        <f>VLOOKUP(B65,'#Jakarta (2)'!$B$4:$AH$430,23,FALSE)</f>
        <v>0</v>
      </c>
      <c r="W65" s="4">
        <f>VLOOKUP(B65,'#Jakarta (2)'!$B$4:$AH$430,24,FALSE)</f>
        <v>0</v>
      </c>
      <c r="X65" s="4">
        <f>VLOOKUP(B65,'#Jakarta (2)'!$B$4:$AH$430,25,FALSE)</f>
        <v>0</v>
      </c>
      <c r="Y65" s="4">
        <f>VLOOKUP(B65,'#Jakarta (2)'!$B$4:$AH$430,26,FALSE)</f>
        <v>0</v>
      </c>
      <c r="Z65" s="4">
        <f>VLOOKUP(B65,'#Jakarta (2)'!$B$4:$AH$430,27,FALSE)</f>
        <v>0</v>
      </c>
      <c r="AA65" s="5"/>
      <c r="AB65" s="5"/>
      <c r="AC65" s="5"/>
      <c r="AD65" s="22" t="e">
        <f>(G65*#REF!)+(H65*#REF!)+(I65*#REF!)+(J65*#REF!)+(K65*#REF!)+(N65*#REF!)+(S65*#REF!)+(T65*#REF!)+(U65*#REF!)+(Z65*#REF!)+(AA65*#REF!)+(AB65*#REF!)+(AC65*#REF!)</f>
        <v>#REF!</v>
      </c>
      <c r="AE65" s="4">
        <f>VLOOKUP(B65,'#Jakarta (2)'!$B$4:$AH$430,32,FALSE)</f>
        <v>1</v>
      </c>
      <c r="AF65" s="4">
        <f>VLOOKUP(B65,'#Jakarta (2)'!$B$4:$AH$430,33,FALSE)</f>
        <v>0</v>
      </c>
      <c r="AG65" s="3" t="s">
        <v>25</v>
      </c>
      <c r="AH65" s="3" t="s">
        <v>3021</v>
      </c>
    </row>
    <row r="66" spans="1:34" x14ac:dyDescent="0.25">
      <c r="A66" s="4">
        <v>65</v>
      </c>
      <c r="B66" s="2" t="s">
        <v>3016</v>
      </c>
      <c r="C66" s="2" t="s">
        <v>3017</v>
      </c>
      <c r="D66" s="2" t="s">
        <v>9</v>
      </c>
      <c r="E66" s="2" t="s">
        <v>10</v>
      </c>
      <c r="F66" s="2" t="s">
        <v>52</v>
      </c>
      <c r="G66" s="4">
        <f>VLOOKUP(B66,'#Jakarta (2)'!$B$4:$AH$430,6,FALSE)</f>
        <v>1</v>
      </c>
      <c r="H66" s="4">
        <f>VLOOKUP(B66,'#Jakarta (2)'!$B$4:$AH$430,7,FALSE)</f>
        <v>1</v>
      </c>
      <c r="I66" s="4">
        <f>VLOOKUP(B66,'#Jakarta (2)'!$B$4:$AH$430,9,FALSE)</f>
        <v>0</v>
      </c>
      <c r="J66" s="4">
        <f>VLOOKUP(B66,'#Jakarta (2)'!$B$4:$AH$430,10,FALSE)</f>
        <v>0</v>
      </c>
      <c r="K66" s="4">
        <f>VLOOKUP(B66,'#Jakarta (2)'!$B$4:$AH$430,11,FALSE)</f>
        <v>0</v>
      </c>
      <c r="L66" s="4">
        <f>VLOOKUP(B66,'#Jakarta (2)'!$B$4:$AH$430,12,FALSE)</f>
        <v>0</v>
      </c>
      <c r="M66" s="4">
        <f>VLOOKUP(B66,'#Jakarta (2)'!$B$4:$AH$430,13,FALSE)</f>
        <v>0</v>
      </c>
      <c r="N66" s="4">
        <f>VLOOKUP(B66,'#Jakarta (2)'!$B$4:$AH$430,14,FALSE)</f>
        <v>1</v>
      </c>
      <c r="O66" s="4">
        <f>VLOOKUP(B66,'#Jakarta (2)'!$B$4:$AH$430,15,FALSE)</f>
        <v>0</v>
      </c>
      <c r="P66" s="4">
        <f>VLOOKUP(B66,'#Jakarta (2)'!$B$4:$AH$430,16,FALSE)</f>
        <v>0</v>
      </c>
      <c r="Q66" s="4">
        <f>VLOOKUP(B66,'#Jakarta (2)'!$B$4:$AH$430,17,FALSE)</f>
        <v>0</v>
      </c>
      <c r="R66" s="4">
        <f>VLOOKUP(B66,'#Jakarta (2)'!$B$4:$AH$430,18,FALSE)</f>
        <v>0</v>
      </c>
      <c r="S66" s="4">
        <f>VLOOKUP(B66,'#Jakarta (2)'!$B$4:$AH$430,19,FALSE)</f>
        <v>0</v>
      </c>
      <c r="T66" s="4">
        <f>VLOOKUP(B66,'#Jakarta (2)'!$B$4:$AH$430,20,FALSE)</f>
        <v>0</v>
      </c>
      <c r="U66" s="4">
        <f>VLOOKUP(B66,'#Jakarta (2)'!$B$4:$AH$430,22,FALSE)</f>
        <v>1</v>
      </c>
      <c r="V66" s="4">
        <f>VLOOKUP(B66,'#Jakarta (2)'!$B$4:$AH$430,23,FALSE)</f>
        <v>0</v>
      </c>
      <c r="W66" s="4">
        <f>VLOOKUP(B66,'#Jakarta (2)'!$B$4:$AH$430,24,FALSE)</f>
        <v>0</v>
      </c>
      <c r="X66" s="4">
        <f>VLOOKUP(B66,'#Jakarta (2)'!$B$4:$AH$430,25,FALSE)</f>
        <v>0</v>
      </c>
      <c r="Y66" s="4">
        <f>VLOOKUP(B66,'#Jakarta (2)'!$B$4:$AH$430,26,FALSE)</f>
        <v>0</v>
      </c>
      <c r="Z66" s="4">
        <f>VLOOKUP(B66,'#Jakarta (2)'!$B$4:$AH$430,27,FALSE)</f>
        <v>0</v>
      </c>
      <c r="AA66" s="4"/>
      <c r="AB66" s="4"/>
      <c r="AC66" s="4"/>
      <c r="AD66" s="22" t="e">
        <f>(G66*#REF!)+(H66*#REF!)+(I66*#REF!)+(J66*#REF!)+(K66*#REF!)+(N66*#REF!)+(S66*#REF!)+(T66*#REF!)+(U66*#REF!)+(Z66*#REF!)+(AA66*#REF!)+(AB66*#REF!)+(AC66*#REF!)</f>
        <v>#REF!</v>
      </c>
      <c r="AE66" s="4">
        <f>VLOOKUP(B66,'#Jakarta (2)'!$B$4:$AH$430,32,FALSE)</f>
        <v>1</v>
      </c>
      <c r="AF66" s="4">
        <f>VLOOKUP(B66,'#Jakarta (2)'!$B$4:$AH$430,33,FALSE)</f>
        <v>0</v>
      </c>
      <c r="AG66" s="2" t="s">
        <v>25</v>
      </c>
      <c r="AH66" s="2" t="s">
        <v>3018</v>
      </c>
    </row>
    <row r="67" spans="1:34" x14ac:dyDescent="0.25">
      <c r="A67" s="5">
        <v>66</v>
      </c>
      <c r="B67" s="3" t="s">
        <v>3013</v>
      </c>
      <c r="C67" s="3" t="s">
        <v>3014</v>
      </c>
      <c r="D67" s="3" t="s">
        <v>9</v>
      </c>
      <c r="E67" s="3" t="s">
        <v>10</v>
      </c>
      <c r="F67" s="3" t="s">
        <v>52</v>
      </c>
      <c r="G67" s="4">
        <f>VLOOKUP(B67,'#Jakarta (2)'!$B$4:$AH$430,6,FALSE)</f>
        <v>1</v>
      </c>
      <c r="H67" s="4">
        <f>VLOOKUP(B67,'#Jakarta (2)'!$B$4:$AH$430,7,FALSE)</f>
        <v>1</v>
      </c>
      <c r="I67" s="4">
        <f>VLOOKUP(B67,'#Jakarta (2)'!$B$4:$AH$430,9,FALSE)</f>
        <v>0</v>
      </c>
      <c r="J67" s="4">
        <f>VLOOKUP(B67,'#Jakarta (2)'!$B$4:$AH$430,10,FALSE)</f>
        <v>0</v>
      </c>
      <c r="K67" s="4">
        <f>VLOOKUP(B67,'#Jakarta (2)'!$B$4:$AH$430,11,FALSE)</f>
        <v>0</v>
      </c>
      <c r="L67" s="4">
        <f>VLOOKUP(B67,'#Jakarta (2)'!$B$4:$AH$430,12,FALSE)</f>
        <v>0</v>
      </c>
      <c r="M67" s="4">
        <f>VLOOKUP(B67,'#Jakarta (2)'!$B$4:$AH$430,13,FALSE)</f>
        <v>0</v>
      </c>
      <c r="N67" s="4">
        <f>VLOOKUP(B67,'#Jakarta (2)'!$B$4:$AH$430,14,FALSE)</f>
        <v>1</v>
      </c>
      <c r="O67" s="4">
        <f>VLOOKUP(B67,'#Jakarta (2)'!$B$4:$AH$430,15,FALSE)</f>
        <v>0</v>
      </c>
      <c r="P67" s="4">
        <f>VLOOKUP(B67,'#Jakarta (2)'!$B$4:$AH$430,16,FALSE)</f>
        <v>0</v>
      </c>
      <c r="Q67" s="4">
        <f>VLOOKUP(B67,'#Jakarta (2)'!$B$4:$AH$430,17,FALSE)</f>
        <v>0</v>
      </c>
      <c r="R67" s="4">
        <f>VLOOKUP(B67,'#Jakarta (2)'!$B$4:$AH$430,18,FALSE)</f>
        <v>0</v>
      </c>
      <c r="S67" s="4">
        <f>VLOOKUP(B67,'#Jakarta (2)'!$B$4:$AH$430,19,FALSE)</f>
        <v>0</v>
      </c>
      <c r="T67" s="4">
        <f>VLOOKUP(B67,'#Jakarta (2)'!$B$4:$AH$430,20,FALSE)</f>
        <v>0</v>
      </c>
      <c r="U67" s="4">
        <f>VLOOKUP(B67,'#Jakarta (2)'!$B$4:$AH$430,22,FALSE)</f>
        <v>1</v>
      </c>
      <c r="V67" s="4">
        <f>VLOOKUP(B67,'#Jakarta (2)'!$B$4:$AH$430,23,FALSE)</f>
        <v>0</v>
      </c>
      <c r="W67" s="4">
        <f>VLOOKUP(B67,'#Jakarta (2)'!$B$4:$AH$430,24,FALSE)</f>
        <v>0</v>
      </c>
      <c r="X67" s="4">
        <f>VLOOKUP(B67,'#Jakarta (2)'!$B$4:$AH$430,25,FALSE)</f>
        <v>0</v>
      </c>
      <c r="Y67" s="4">
        <f>VLOOKUP(B67,'#Jakarta (2)'!$B$4:$AH$430,26,FALSE)</f>
        <v>0</v>
      </c>
      <c r="Z67" s="4">
        <f>VLOOKUP(B67,'#Jakarta (2)'!$B$4:$AH$430,27,FALSE)</f>
        <v>0</v>
      </c>
      <c r="AA67" s="5"/>
      <c r="AB67" s="5"/>
      <c r="AC67" s="5"/>
      <c r="AD67" s="22" t="e">
        <f>(G67*#REF!)+(H67*#REF!)+(I67*#REF!)+(J67*#REF!)+(K67*#REF!)+(N67*#REF!)+(S67*#REF!)+(T67*#REF!)+(U67*#REF!)+(Z67*#REF!)+(AA67*#REF!)+(AB67*#REF!)+(AC67*#REF!)</f>
        <v>#REF!</v>
      </c>
      <c r="AE67" s="4">
        <f>VLOOKUP(B67,'#Jakarta (2)'!$B$4:$AH$430,32,FALSE)</f>
        <v>1</v>
      </c>
      <c r="AF67" s="4">
        <f>VLOOKUP(B67,'#Jakarta (2)'!$B$4:$AH$430,33,FALSE)</f>
        <v>0</v>
      </c>
      <c r="AG67" s="3" t="s">
        <v>25</v>
      </c>
      <c r="AH67" s="3" t="s">
        <v>3015</v>
      </c>
    </row>
    <row r="68" spans="1:34" x14ac:dyDescent="0.25">
      <c r="A68" s="4">
        <v>67</v>
      </c>
      <c r="B68" s="2" t="s">
        <v>3010</v>
      </c>
      <c r="C68" s="2" t="s">
        <v>3011</v>
      </c>
      <c r="D68" s="2" t="s">
        <v>9</v>
      </c>
      <c r="E68" s="2" t="s">
        <v>10</v>
      </c>
      <c r="F68" s="2" t="s">
        <v>52</v>
      </c>
      <c r="G68" s="4">
        <f>VLOOKUP(B68,'#Jakarta (2)'!$B$4:$AH$430,6,FALSE)</f>
        <v>1</v>
      </c>
      <c r="H68" s="4">
        <f>VLOOKUP(B68,'#Jakarta (2)'!$B$4:$AH$430,7,FALSE)</f>
        <v>1</v>
      </c>
      <c r="I68" s="4">
        <f>VLOOKUP(B68,'#Jakarta (2)'!$B$4:$AH$430,9,FALSE)</f>
        <v>0</v>
      </c>
      <c r="J68" s="4">
        <f>VLOOKUP(B68,'#Jakarta (2)'!$B$4:$AH$430,10,FALSE)</f>
        <v>0</v>
      </c>
      <c r="K68" s="4">
        <f>VLOOKUP(B68,'#Jakarta (2)'!$B$4:$AH$430,11,FALSE)</f>
        <v>0</v>
      </c>
      <c r="L68" s="4">
        <f>VLOOKUP(B68,'#Jakarta (2)'!$B$4:$AH$430,12,FALSE)</f>
        <v>0</v>
      </c>
      <c r="M68" s="4">
        <f>VLOOKUP(B68,'#Jakarta (2)'!$B$4:$AH$430,13,FALSE)</f>
        <v>0</v>
      </c>
      <c r="N68" s="4">
        <f>VLOOKUP(B68,'#Jakarta (2)'!$B$4:$AH$430,14,FALSE)</f>
        <v>1</v>
      </c>
      <c r="O68" s="4">
        <f>VLOOKUP(B68,'#Jakarta (2)'!$B$4:$AH$430,15,FALSE)</f>
        <v>0</v>
      </c>
      <c r="P68" s="4">
        <f>VLOOKUP(B68,'#Jakarta (2)'!$B$4:$AH$430,16,FALSE)</f>
        <v>0</v>
      </c>
      <c r="Q68" s="4">
        <f>VLOOKUP(B68,'#Jakarta (2)'!$B$4:$AH$430,17,FALSE)</f>
        <v>0</v>
      </c>
      <c r="R68" s="4">
        <f>VLOOKUP(B68,'#Jakarta (2)'!$B$4:$AH$430,18,FALSE)</f>
        <v>0</v>
      </c>
      <c r="S68" s="4">
        <f>VLOOKUP(B68,'#Jakarta (2)'!$B$4:$AH$430,19,FALSE)</f>
        <v>0</v>
      </c>
      <c r="T68" s="4">
        <f>VLOOKUP(B68,'#Jakarta (2)'!$B$4:$AH$430,20,FALSE)</f>
        <v>0</v>
      </c>
      <c r="U68" s="4">
        <f>VLOOKUP(B68,'#Jakarta (2)'!$B$4:$AH$430,22,FALSE)</f>
        <v>1</v>
      </c>
      <c r="V68" s="4">
        <f>VLOOKUP(B68,'#Jakarta (2)'!$B$4:$AH$430,23,FALSE)</f>
        <v>0</v>
      </c>
      <c r="W68" s="4">
        <f>VLOOKUP(B68,'#Jakarta (2)'!$B$4:$AH$430,24,FALSE)</f>
        <v>0</v>
      </c>
      <c r="X68" s="4">
        <f>VLOOKUP(B68,'#Jakarta (2)'!$B$4:$AH$430,25,FALSE)</f>
        <v>0</v>
      </c>
      <c r="Y68" s="4">
        <f>VLOOKUP(B68,'#Jakarta (2)'!$B$4:$AH$430,26,FALSE)</f>
        <v>0</v>
      </c>
      <c r="Z68" s="4">
        <f>VLOOKUP(B68,'#Jakarta (2)'!$B$4:$AH$430,27,FALSE)</f>
        <v>0</v>
      </c>
      <c r="AA68" s="4"/>
      <c r="AB68" s="4"/>
      <c r="AC68" s="4"/>
      <c r="AD68" s="22" t="e">
        <f>(G68*#REF!)+(H68*#REF!)+(I68*#REF!)+(J68*#REF!)+(K68*#REF!)+(N68*#REF!)+(S68*#REF!)+(T68*#REF!)+(U68*#REF!)+(Z68*#REF!)+(AA68*#REF!)+(AB68*#REF!)+(AC68*#REF!)</f>
        <v>#REF!</v>
      </c>
      <c r="AE68" s="4">
        <f>VLOOKUP(B68,'#Jakarta (2)'!$B$4:$AH$430,32,FALSE)</f>
        <v>1</v>
      </c>
      <c r="AF68" s="4">
        <f>VLOOKUP(B68,'#Jakarta (2)'!$B$4:$AH$430,33,FALSE)</f>
        <v>0</v>
      </c>
      <c r="AG68" s="2" t="s">
        <v>25</v>
      </c>
      <c r="AH68" s="2" t="s">
        <v>3012</v>
      </c>
    </row>
    <row r="69" spans="1:34" x14ac:dyDescent="0.25">
      <c r="A69" s="5">
        <v>68</v>
      </c>
      <c r="B69" s="3" t="s">
        <v>3007</v>
      </c>
      <c r="C69" s="3" t="s">
        <v>3008</v>
      </c>
      <c r="D69" s="3" t="s">
        <v>9</v>
      </c>
      <c r="E69" s="3" t="s">
        <v>10</v>
      </c>
      <c r="F69" s="3" t="s">
        <v>52</v>
      </c>
      <c r="G69" s="4">
        <f>VLOOKUP(B69,'#Jakarta (2)'!$B$4:$AH$430,6,FALSE)</f>
        <v>1</v>
      </c>
      <c r="H69" s="4">
        <f>VLOOKUP(B69,'#Jakarta (2)'!$B$4:$AH$430,7,FALSE)</f>
        <v>1</v>
      </c>
      <c r="I69" s="4">
        <f>VLOOKUP(B69,'#Jakarta (2)'!$B$4:$AH$430,9,FALSE)</f>
        <v>0</v>
      </c>
      <c r="J69" s="4">
        <f>VLOOKUP(B69,'#Jakarta (2)'!$B$4:$AH$430,10,FALSE)</f>
        <v>0</v>
      </c>
      <c r="K69" s="4">
        <f>VLOOKUP(B69,'#Jakarta (2)'!$B$4:$AH$430,11,FALSE)</f>
        <v>0</v>
      </c>
      <c r="L69" s="4">
        <f>VLOOKUP(B69,'#Jakarta (2)'!$B$4:$AH$430,12,FALSE)</f>
        <v>0</v>
      </c>
      <c r="M69" s="4">
        <f>VLOOKUP(B69,'#Jakarta (2)'!$B$4:$AH$430,13,FALSE)</f>
        <v>0</v>
      </c>
      <c r="N69" s="4">
        <f>VLOOKUP(B69,'#Jakarta (2)'!$B$4:$AH$430,14,FALSE)</f>
        <v>1</v>
      </c>
      <c r="O69" s="4">
        <f>VLOOKUP(B69,'#Jakarta (2)'!$B$4:$AH$430,15,FALSE)</f>
        <v>0</v>
      </c>
      <c r="P69" s="4">
        <f>VLOOKUP(B69,'#Jakarta (2)'!$B$4:$AH$430,16,FALSE)</f>
        <v>0</v>
      </c>
      <c r="Q69" s="4">
        <f>VLOOKUP(B69,'#Jakarta (2)'!$B$4:$AH$430,17,FALSE)</f>
        <v>0</v>
      </c>
      <c r="R69" s="4">
        <f>VLOOKUP(B69,'#Jakarta (2)'!$B$4:$AH$430,18,FALSE)</f>
        <v>0</v>
      </c>
      <c r="S69" s="4">
        <f>VLOOKUP(B69,'#Jakarta (2)'!$B$4:$AH$430,19,FALSE)</f>
        <v>0</v>
      </c>
      <c r="T69" s="4">
        <f>VLOOKUP(B69,'#Jakarta (2)'!$B$4:$AH$430,20,FALSE)</f>
        <v>0</v>
      </c>
      <c r="U69" s="4">
        <f>VLOOKUP(B69,'#Jakarta (2)'!$B$4:$AH$430,22,FALSE)</f>
        <v>1</v>
      </c>
      <c r="V69" s="4">
        <f>VLOOKUP(B69,'#Jakarta (2)'!$B$4:$AH$430,23,FALSE)</f>
        <v>0</v>
      </c>
      <c r="W69" s="4">
        <f>VLOOKUP(B69,'#Jakarta (2)'!$B$4:$AH$430,24,FALSE)</f>
        <v>0</v>
      </c>
      <c r="X69" s="4">
        <f>VLOOKUP(B69,'#Jakarta (2)'!$B$4:$AH$430,25,FALSE)</f>
        <v>0</v>
      </c>
      <c r="Y69" s="4">
        <f>VLOOKUP(B69,'#Jakarta (2)'!$B$4:$AH$430,26,FALSE)</f>
        <v>0</v>
      </c>
      <c r="Z69" s="4">
        <f>VLOOKUP(B69,'#Jakarta (2)'!$B$4:$AH$430,27,FALSE)</f>
        <v>0</v>
      </c>
      <c r="AA69" s="5"/>
      <c r="AB69" s="5"/>
      <c r="AC69" s="5"/>
      <c r="AD69" s="22" t="e">
        <f>(G69*#REF!)+(H69*#REF!)+(I69*#REF!)+(J69*#REF!)+(K69*#REF!)+(N69*#REF!)+(S69*#REF!)+(T69*#REF!)+(U69*#REF!)+(Z69*#REF!)+(AA69*#REF!)+(AB69*#REF!)+(AC69*#REF!)</f>
        <v>#REF!</v>
      </c>
      <c r="AE69" s="4">
        <f>VLOOKUP(B69,'#Jakarta (2)'!$B$4:$AH$430,32,FALSE)</f>
        <v>1</v>
      </c>
      <c r="AF69" s="4">
        <f>VLOOKUP(B69,'#Jakarta (2)'!$B$4:$AH$430,33,FALSE)</f>
        <v>0</v>
      </c>
      <c r="AG69" s="3" t="s">
        <v>12</v>
      </c>
      <c r="AH69" s="3" t="s">
        <v>3009</v>
      </c>
    </row>
    <row r="70" spans="1:34" x14ac:dyDescent="0.25">
      <c r="A70" s="4">
        <v>69</v>
      </c>
      <c r="B70" s="2" t="s">
        <v>3004</v>
      </c>
      <c r="C70" s="2" t="s">
        <v>3005</v>
      </c>
      <c r="D70" s="2" t="s">
        <v>9</v>
      </c>
      <c r="E70" s="2" t="s">
        <v>10</v>
      </c>
      <c r="F70" s="2" t="s">
        <v>52</v>
      </c>
      <c r="G70" s="4">
        <f>VLOOKUP(B70,'#Jakarta (2)'!$B$4:$AH$430,6,FALSE)</f>
        <v>1</v>
      </c>
      <c r="H70" s="4">
        <f>VLOOKUP(B70,'#Jakarta (2)'!$B$4:$AH$430,7,FALSE)</f>
        <v>1</v>
      </c>
      <c r="I70" s="4">
        <f>VLOOKUP(B70,'#Jakarta (2)'!$B$4:$AH$430,9,FALSE)</f>
        <v>0</v>
      </c>
      <c r="J70" s="4">
        <f>VLOOKUP(B70,'#Jakarta (2)'!$B$4:$AH$430,10,FALSE)</f>
        <v>0</v>
      </c>
      <c r="K70" s="4">
        <f>VLOOKUP(B70,'#Jakarta (2)'!$B$4:$AH$430,11,FALSE)</f>
        <v>0</v>
      </c>
      <c r="L70" s="4">
        <f>VLOOKUP(B70,'#Jakarta (2)'!$B$4:$AH$430,12,FALSE)</f>
        <v>0</v>
      </c>
      <c r="M70" s="4">
        <f>VLOOKUP(B70,'#Jakarta (2)'!$B$4:$AH$430,13,FALSE)</f>
        <v>0</v>
      </c>
      <c r="N70" s="4">
        <f>VLOOKUP(B70,'#Jakarta (2)'!$B$4:$AH$430,14,FALSE)</f>
        <v>1</v>
      </c>
      <c r="O70" s="4">
        <f>VLOOKUP(B70,'#Jakarta (2)'!$B$4:$AH$430,15,FALSE)</f>
        <v>0</v>
      </c>
      <c r="P70" s="4">
        <f>VLOOKUP(B70,'#Jakarta (2)'!$B$4:$AH$430,16,FALSE)</f>
        <v>0</v>
      </c>
      <c r="Q70" s="4">
        <f>VLOOKUP(B70,'#Jakarta (2)'!$B$4:$AH$430,17,FALSE)</f>
        <v>0</v>
      </c>
      <c r="R70" s="4">
        <f>VLOOKUP(B70,'#Jakarta (2)'!$B$4:$AH$430,18,FALSE)</f>
        <v>0</v>
      </c>
      <c r="S70" s="4">
        <f>VLOOKUP(B70,'#Jakarta (2)'!$B$4:$AH$430,19,FALSE)</f>
        <v>0</v>
      </c>
      <c r="T70" s="4">
        <f>VLOOKUP(B70,'#Jakarta (2)'!$B$4:$AH$430,20,FALSE)</f>
        <v>0</v>
      </c>
      <c r="U70" s="4">
        <f>VLOOKUP(B70,'#Jakarta (2)'!$B$4:$AH$430,22,FALSE)</f>
        <v>1</v>
      </c>
      <c r="V70" s="4">
        <f>VLOOKUP(B70,'#Jakarta (2)'!$B$4:$AH$430,23,FALSE)</f>
        <v>0</v>
      </c>
      <c r="W70" s="4">
        <f>VLOOKUP(B70,'#Jakarta (2)'!$B$4:$AH$430,24,FALSE)</f>
        <v>0</v>
      </c>
      <c r="X70" s="4">
        <f>VLOOKUP(B70,'#Jakarta (2)'!$B$4:$AH$430,25,FALSE)</f>
        <v>0</v>
      </c>
      <c r="Y70" s="4">
        <f>VLOOKUP(B70,'#Jakarta (2)'!$B$4:$AH$430,26,FALSE)</f>
        <v>0</v>
      </c>
      <c r="Z70" s="4">
        <f>VLOOKUP(B70,'#Jakarta (2)'!$B$4:$AH$430,27,FALSE)</f>
        <v>0</v>
      </c>
      <c r="AA70" s="4"/>
      <c r="AB70" s="4"/>
      <c r="AC70" s="4"/>
      <c r="AD70" s="22" t="e">
        <f>(G70*#REF!)+(H70*#REF!)+(I70*#REF!)+(J70*#REF!)+(K70*#REF!)+(N70*#REF!)+(S70*#REF!)+(T70*#REF!)+(U70*#REF!)+(Z70*#REF!)+(AA70*#REF!)+(AB70*#REF!)+(AC70*#REF!)</f>
        <v>#REF!</v>
      </c>
      <c r="AE70" s="4">
        <f>VLOOKUP(B70,'#Jakarta (2)'!$B$4:$AH$430,32,FALSE)</f>
        <v>1</v>
      </c>
      <c r="AF70" s="4">
        <f>VLOOKUP(B70,'#Jakarta (2)'!$B$4:$AH$430,33,FALSE)</f>
        <v>0</v>
      </c>
      <c r="AG70" s="2" t="s">
        <v>12</v>
      </c>
      <c r="AH70" s="2" t="s">
        <v>3006</v>
      </c>
    </row>
    <row r="71" spans="1:34" x14ac:dyDescent="0.25">
      <c r="A71" s="5">
        <v>70</v>
      </c>
      <c r="B71" s="3" t="s">
        <v>3001</v>
      </c>
      <c r="C71" s="3" t="s">
        <v>3002</v>
      </c>
      <c r="D71" s="3" t="s">
        <v>9</v>
      </c>
      <c r="E71" s="3" t="s">
        <v>10</v>
      </c>
      <c r="F71" s="3" t="s">
        <v>52</v>
      </c>
      <c r="G71" s="4">
        <f>VLOOKUP(B71,'#Jakarta (2)'!$B$4:$AH$430,6,FALSE)</f>
        <v>1</v>
      </c>
      <c r="H71" s="4">
        <f>VLOOKUP(B71,'#Jakarta (2)'!$B$4:$AH$430,7,FALSE)</f>
        <v>1</v>
      </c>
      <c r="I71" s="4">
        <f>VLOOKUP(B71,'#Jakarta (2)'!$B$4:$AH$430,9,FALSE)</f>
        <v>0</v>
      </c>
      <c r="J71" s="4">
        <f>VLOOKUP(B71,'#Jakarta (2)'!$B$4:$AH$430,10,FALSE)</f>
        <v>0</v>
      </c>
      <c r="K71" s="4">
        <f>VLOOKUP(B71,'#Jakarta (2)'!$B$4:$AH$430,11,FALSE)</f>
        <v>0</v>
      </c>
      <c r="L71" s="4">
        <f>VLOOKUP(B71,'#Jakarta (2)'!$B$4:$AH$430,12,FALSE)</f>
        <v>0</v>
      </c>
      <c r="M71" s="4">
        <f>VLOOKUP(B71,'#Jakarta (2)'!$B$4:$AH$430,13,FALSE)</f>
        <v>0</v>
      </c>
      <c r="N71" s="4">
        <f>VLOOKUP(B71,'#Jakarta (2)'!$B$4:$AH$430,14,FALSE)</f>
        <v>1</v>
      </c>
      <c r="O71" s="4">
        <f>VLOOKUP(B71,'#Jakarta (2)'!$B$4:$AH$430,15,FALSE)</f>
        <v>0</v>
      </c>
      <c r="P71" s="4">
        <f>VLOOKUP(B71,'#Jakarta (2)'!$B$4:$AH$430,16,FALSE)</f>
        <v>0</v>
      </c>
      <c r="Q71" s="4">
        <f>VLOOKUP(B71,'#Jakarta (2)'!$B$4:$AH$430,17,FALSE)</f>
        <v>0</v>
      </c>
      <c r="R71" s="4">
        <f>VLOOKUP(B71,'#Jakarta (2)'!$B$4:$AH$430,18,FALSE)</f>
        <v>0</v>
      </c>
      <c r="S71" s="4">
        <f>VLOOKUP(B71,'#Jakarta (2)'!$B$4:$AH$430,19,FALSE)</f>
        <v>0</v>
      </c>
      <c r="T71" s="4">
        <f>VLOOKUP(B71,'#Jakarta (2)'!$B$4:$AH$430,20,FALSE)</f>
        <v>0</v>
      </c>
      <c r="U71" s="4">
        <f>VLOOKUP(B71,'#Jakarta (2)'!$B$4:$AH$430,22,FALSE)</f>
        <v>1</v>
      </c>
      <c r="V71" s="4">
        <f>VLOOKUP(B71,'#Jakarta (2)'!$B$4:$AH$430,23,FALSE)</f>
        <v>0</v>
      </c>
      <c r="W71" s="4">
        <f>VLOOKUP(B71,'#Jakarta (2)'!$B$4:$AH$430,24,FALSE)</f>
        <v>0</v>
      </c>
      <c r="X71" s="4">
        <f>VLOOKUP(B71,'#Jakarta (2)'!$B$4:$AH$430,25,FALSE)</f>
        <v>0</v>
      </c>
      <c r="Y71" s="4">
        <f>VLOOKUP(B71,'#Jakarta (2)'!$B$4:$AH$430,26,FALSE)</f>
        <v>0</v>
      </c>
      <c r="Z71" s="4">
        <f>VLOOKUP(B71,'#Jakarta (2)'!$B$4:$AH$430,27,FALSE)</f>
        <v>0</v>
      </c>
      <c r="AA71" s="5"/>
      <c r="AB71" s="5"/>
      <c r="AC71" s="5"/>
      <c r="AD71" s="22" t="e">
        <f>(G71*#REF!)+(H71*#REF!)+(I71*#REF!)+(J71*#REF!)+(K71*#REF!)+(N71*#REF!)+(S71*#REF!)+(T71*#REF!)+(U71*#REF!)+(Z71*#REF!)+(AA71*#REF!)+(AB71*#REF!)+(AC71*#REF!)</f>
        <v>#REF!</v>
      </c>
      <c r="AE71" s="4">
        <f>VLOOKUP(B71,'#Jakarta (2)'!$B$4:$AH$430,32,FALSE)</f>
        <v>1</v>
      </c>
      <c r="AF71" s="4">
        <f>VLOOKUP(B71,'#Jakarta (2)'!$B$4:$AH$430,33,FALSE)</f>
        <v>0</v>
      </c>
      <c r="AG71" s="3" t="s">
        <v>25</v>
      </c>
      <c r="AH71" s="3" t="s">
        <v>3003</v>
      </c>
    </row>
    <row r="72" spans="1:34" x14ac:dyDescent="0.25">
      <c r="A72" s="4">
        <v>71</v>
      </c>
      <c r="B72" s="2" t="s">
        <v>2998</v>
      </c>
      <c r="C72" s="2" t="s">
        <v>2999</v>
      </c>
      <c r="D72" s="2" t="s">
        <v>9</v>
      </c>
      <c r="E72" s="2" t="s">
        <v>10</v>
      </c>
      <c r="F72" s="2" t="s">
        <v>52</v>
      </c>
      <c r="G72" s="4">
        <f>VLOOKUP(B72,'#Jakarta (2)'!$B$4:$AH$430,6,FALSE)</f>
        <v>1</v>
      </c>
      <c r="H72" s="4">
        <f>VLOOKUP(B72,'#Jakarta (2)'!$B$4:$AH$430,7,FALSE)</f>
        <v>1</v>
      </c>
      <c r="I72" s="4">
        <f>VLOOKUP(B72,'#Jakarta (2)'!$B$4:$AH$430,9,FALSE)</f>
        <v>0</v>
      </c>
      <c r="J72" s="4">
        <f>VLOOKUP(B72,'#Jakarta (2)'!$B$4:$AH$430,10,FALSE)</f>
        <v>0</v>
      </c>
      <c r="K72" s="4">
        <f>VLOOKUP(B72,'#Jakarta (2)'!$B$4:$AH$430,11,FALSE)</f>
        <v>0</v>
      </c>
      <c r="L72" s="4">
        <f>VLOOKUP(B72,'#Jakarta (2)'!$B$4:$AH$430,12,FALSE)</f>
        <v>0</v>
      </c>
      <c r="M72" s="4">
        <f>VLOOKUP(B72,'#Jakarta (2)'!$B$4:$AH$430,13,FALSE)</f>
        <v>0</v>
      </c>
      <c r="N72" s="4">
        <f>VLOOKUP(B72,'#Jakarta (2)'!$B$4:$AH$430,14,FALSE)</f>
        <v>1</v>
      </c>
      <c r="O72" s="4">
        <f>VLOOKUP(B72,'#Jakarta (2)'!$B$4:$AH$430,15,FALSE)</f>
        <v>0</v>
      </c>
      <c r="P72" s="4">
        <f>VLOOKUP(B72,'#Jakarta (2)'!$B$4:$AH$430,16,FALSE)</f>
        <v>0</v>
      </c>
      <c r="Q72" s="4">
        <f>VLOOKUP(B72,'#Jakarta (2)'!$B$4:$AH$430,17,FALSE)</f>
        <v>0</v>
      </c>
      <c r="R72" s="4">
        <f>VLOOKUP(B72,'#Jakarta (2)'!$B$4:$AH$430,18,FALSE)</f>
        <v>0</v>
      </c>
      <c r="S72" s="4">
        <f>VLOOKUP(B72,'#Jakarta (2)'!$B$4:$AH$430,19,FALSE)</f>
        <v>0</v>
      </c>
      <c r="T72" s="4">
        <f>VLOOKUP(B72,'#Jakarta (2)'!$B$4:$AH$430,20,FALSE)</f>
        <v>0</v>
      </c>
      <c r="U72" s="4">
        <f>VLOOKUP(B72,'#Jakarta (2)'!$B$4:$AH$430,22,FALSE)</f>
        <v>1</v>
      </c>
      <c r="V72" s="4">
        <f>VLOOKUP(B72,'#Jakarta (2)'!$B$4:$AH$430,23,FALSE)</f>
        <v>0</v>
      </c>
      <c r="W72" s="4">
        <f>VLOOKUP(B72,'#Jakarta (2)'!$B$4:$AH$430,24,FALSE)</f>
        <v>0</v>
      </c>
      <c r="X72" s="4">
        <f>VLOOKUP(B72,'#Jakarta (2)'!$B$4:$AH$430,25,FALSE)</f>
        <v>0</v>
      </c>
      <c r="Y72" s="4">
        <f>VLOOKUP(B72,'#Jakarta (2)'!$B$4:$AH$430,26,FALSE)</f>
        <v>0</v>
      </c>
      <c r="Z72" s="4">
        <f>VLOOKUP(B72,'#Jakarta (2)'!$B$4:$AH$430,27,FALSE)</f>
        <v>0</v>
      </c>
      <c r="AA72" s="4"/>
      <c r="AB72" s="4"/>
      <c r="AC72" s="4"/>
      <c r="AD72" s="22" t="e">
        <f>(G72*#REF!)+(H72*#REF!)+(I72*#REF!)+(J72*#REF!)+(K72*#REF!)+(N72*#REF!)+(S72*#REF!)+(T72*#REF!)+(U72*#REF!)+(Z72*#REF!)+(AA72*#REF!)+(AB72*#REF!)+(AC72*#REF!)</f>
        <v>#REF!</v>
      </c>
      <c r="AE72" s="4">
        <f>VLOOKUP(B72,'#Jakarta (2)'!$B$4:$AH$430,32,FALSE)</f>
        <v>1</v>
      </c>
      <c r="AF72" s="4">
        <f>VLOOKUP(B72,'#Jakarta (2)'!$B$4:$AH$430,33,FALSE)</f>
        <v>0</v>
      </c>
      <c r="AG72" s="2" t="s">
        <v>12</v>
      </c>
      <c r="AH72" s="2" t="s">
        <v>3000</v>
      </c>
    </row>
    <row r="73" spans="1:34" x14ac:dyDescent="0.25">
      <c r="A73" s="5">
        <v>72</v>
      </c>
      <c r="B73" s="3" t="s">
        <v>2995</v>
      </c>
      <c r="C73" s="3" t="s">
        <v>2996</v>
      </c>
      <c r="D73" s="3" t="s">
        <v>9</v>
      </c>
      <c r="E73" s="3" t="s">
        <v>10</v>
      </c>
      <c r="F73" s="3" t="s">
        <v>52</v>
      </c>
      <c r="G73" s="4">
        <f>VLOOKUP(B73,'#Jakarta (2)'!$B$4:$AH$430,6,FALSE)</f>
        <v>1</v>
      </c>
      <c r="H73" s="4">
        <f>VLOOKUP(B73,'#Jakarta (2)'!$B$4:$AH$430,7,FALSE)</f>
        <v>1</v>
      </c>
      <c r="I73" s="4">
        <f>VLOOKUP(B73,'#Jakarta (2)'!$B$4:$AH$430,9,FALSE)</f>
        <v>0</v>
      </c>
      <c r="J73" s="4">
        <f>VLOOKUP(B73,'#Jakarta (2)'!$B$4:$AH$430,10,FALSE)</f>
        <v>0</v>
      </c>
      <c r="K73" s="4">
        <f>VLOOKUP(B73,'#Jakarta (2)'!$B$4:$AH$430,11,FALSE)</f>
        <v>0</v>
      </c>
      <c r="L73" s="4">
        <f>VLOOKUP(B73,'#Jakarta (2)'!$B$4:$AH$430,12,FALSE)</f>
        <v>0</v>
      </c>
      <c r="M73" s="4">
        <f>VLOOKUP(B73,'#Jakarta (2)'!$B$4:$AH$430,13,FALSE)</f>
        <v>0</v>
      </c>
      <c r="N73" s="4">
        <f>VLOOKUP(B73,'#Jakarta (2)'!$B$4:$AH$430,14,FALSE)</f>
        <v>1</v>
      </c>
      <c r="O73" s="4">
        <f>VLOOKUP(B73,'#Jakarta (2)'!$B$4:$AH$430,15,FALSE)</f>
        <v>0</v>
      </c>
      <c r="P73" s="4">
        <f>VLOOKUP(B73,'#Jakarta (2)'!$B$4:$AH$430,16,FALSE)</f>
        <v>0</v>
      </c>
      <c r="Q73" s="4">
        <f>VLOOKUP(B73,'#Jakarta (2)'!$B$4:$AH$430,17,FALSE)</f>
        <v>0</v>
      </c>
      <c r="R73" s="4">
        <f>VLOOKUP(B73,'#Jakarta (2)'!$B$4:$AH$430,18,FALSE)</f>
        <v>0</v>
      </c>
      <c r="S73" s="4">
        <f>VLOOKUP(B73,'#Jakarta (2)'!$B$4:$AH$430,19,FALSE)</f>
        <v>0</v>
      </c>
      <c r="T73" s="4">
        <f>VLOOKUP(B73,'#Jakarta (2)'!$B$4:$AH$430,20,FALSE)</f>
        <v>0</v>
      </c>
      <c r="U73" s="4">
        <f>VLOOKUP(B73,'#Jakarta (2)'!$B$4:$AH$430,22,FALSE)</f>
        <v>1</v>
      </c>
      <c r="V73" s="4">
        <f>VLOOKUP(B73,'#Jakarta (2)'!$B$4:$AH$430,23,FALSE)</f>
        <v>0</v>
      </c>
      <c r="W73" s="4">
        <f>VLOOKUP(B73,'#Jakarta (2)'!$B$4:$AH$430,24,FALSE)</f>
        <v>0</v>
      </c>
      <c r="X73" s="4">
        <f>VLOOKUP(B73,'#Jakarta (2)'!$B$4:$AH$430,25,FALSE)</f>
        <v>0</v>
      </c>
      <c r="Y73" s="4">
        <f>VLOOKUP(B73,'#Jakarta (2)'!$B$4:$AH$430,26,FALSE)</f>
        <v>0</v>
      </c>
      <c r="Z73" s="4">
        <f>VLOOKUP(B73,'#Jakarta (2)'!$B$4:$AH$430,27,FALSE)</f>
        <v>0</v>
      </c>
      <c r="AA73" s="5"/>
      <c r="AB73" s="5"/>
      <c r="AC73" s="5"/>
      <c r="AD73" s="22" t="e">
        <f>(G73*#REF!)+(H73*#REF!)+(I73*#REF!)+(J73*#REF!)+(K73*#REF!)+(N73*#REF!)+(S73*#REF!)+(T73*#REF!)+(U73*#REF!)+(Z73*#REF!)+(AA73*#REF!)+(AB73*#REF!)+(AC73*#REF!)</f>
        <v>#REF!</v>
      </c>
      <c r="AE73" s="4">
        <f>VLOOKUP(B73,'#Jakarta (2)'!$B$4:$AH$430,32,FALSE)</f>
        <v>1</v>
      </c>
      <c r="AF73" s="4">
        <f>VLOOKUP(B73,'#Jakarta (2)'!$B$4:$AH$430,33,FALSE)</f>
        <v>0</v>
      </c>
      <c r="AG73" s="3" t="s">
        <v>25</v>
      </c>
      <c r="AH73" s="3" t="s">
        <v>2997</v>
      </c>
    </row>
    <row r="74" spans="1:34" x14ac:dyDescent="0.25">
      <c r="A74" s="4">
        <v>73</v>
      </c>
      <c r="B74" s="2" t="s">
        <v>2992</v>
      </c>
      <c r="C74" s="2" t="s">
        <v>2993</v>
      </c>
      <c r="D74" s="2" t="s">
        <v>9</v>
      </c>
      <c r="E74" s="2" t="s">
        <v>10</v>
      </c>
      <c r="F74" s="2" t="s">
        <v>52</v>
      </c>
      <c r="G74" s="4">
        <f>VLOOKUP(B74,'#Jakarta (2)'!$B$4:$AH$430,6,FALSE)</f>
        <v>1</v>
      </c>
      <c r="H74" s="4">
        <f>VLOOKUP(B74,'#Jakarta (2)'!$B$4:$AH$430,7,FALSE)</f>
        <v>1</v>
      </c>
      <c r="I74" s="4">
        <f>VLOOKUP(B74,'#Jakarta (2)'!$B$4:$AH$430,9,FALSE)</f>
        <v>0</v>
      </c>
      <c r="J74" s="4">
        <f>VLOOKUP(B74,'#Jakarta (2)'!$B$4:$AH$430,10,FALSE)</f>
        <v>0</v>
      </c>
      <c r="K74" s="4">
        <f>VLOOKUP(B74,'#Jakarta (2)'!$B$4:$AH$430,11,FALSE)</f>
        <v>0</v>
      </c>
      <c r="L74" s="4">
        <f>VLOOKUP(B74,'#Jakarta (2)'!$B$4:$AH$430,12,FALSE)</f>
        <v>0</v>
      </c>
      <c r="M74" s="4">
        <f>VLOOKUP(B74,'#Jakarta (2)'!$B$4:$AH$430,13,FALSE)</f>
        <v>0</v>
      </c>
      <c r="N74" s="4">
        <f>VLOOKUP(B74,'#Jakarta (2)'!$B$4:$AH$430,14,FALSE)</f>
        <v>1</v>
      </c>
      <c r="O74" s="4">
        <f>VLOOKUP(B74,'#Jakarta (2)'!$B$4:$AH$430,15,FALSE)</f>
        <v>0</v>
      </c>
      <c r="P74" s="4">
        <f>VLOOKUP(B74,'#Jakarta (2)'!$B$4:$AH$430,16,FALSE)</f>
        <v>0</v>
      </c>
      <c r="Q74" s="4">
        <f>VLOOKUP(B74,'#Jakarta (2)'!$B$4:$AH$430,17,FALSE)</f>
        <v>0</v>
      </c>
      <c r="R74" s="4">
        <f>VLOOKUP(B74,'#Jakarta (2)'!$B$4:$AH$430,18,FALSE)</f>
        <v>0</v>
      </c>
      <c r="S74" s="4">
        <f>VLOOKUP(B74,'#Jakarta (2)'!$B$4:$AH$430,19,FALSE)</f>
        <v>0</v>
      </c>
      <c r="T74" s="4">
        <f>VLOOKUP(B74,'#Jakarta (2)'!$B$4:$AH$430,20,FALSE)</f>
        <v>0</v>
      </c>
      <c r="U74" s="4">
        <f>VLOOKUP(B74,'#Jakarta (2)'!$B$4:$AH$430,22,FALSE)</f>
        <v>1</v>
      </c>
      <c r="V74" s="4">
        <f>VLOOKUP(B74,'#Jakarta (2)'!$B$4:$AH$430,23,FALSE)</f>
        <v>0</v>
      </c>
      <c r="W74" s="4">
        <f>VLOOKUP(B74,'#Jakarta (2)'!$B$4:$AH$430,24,FALSE)</f>
        <v>0</v>
      </c>
      <c r="X74" s="4">
        <f>VLOOKUP(B74,'#Jakarta (2)'!$B$4:$AH$430,25,FALSE)</f>
        <v>0</v>
      </c>
      <c r="Y74" s="4">
        <f>VLOOKUP(B74,'#Jakarta (2)'!$B$4:$AH$430,26,FALSE)</f>
        <v>0</v>
      </c>
      <c r="Z74" s="4">
        <f>VLOOKUP(B74,'#Jakarta (2)'!$B$4:$AH$430,27,FALSE)</f>
        <v>0</v>
      </c>
      <c r="AA74" s="4"/>
      <c r="AB74" s="4"/>
      <c r="AC74" s="4"/>
      <c r="AD74" s="22" t="e">
        <f>(G74*#REF!)+(H74*#REF!)+(I74*#REF!)+(J74*#REF!)+(K74*#REF!)+(N74*#REF!)+(S74*#REF!)+(T74*#REF!)+(U74*#REF!)+(Z74*#REF!)+(AA74*#REF!)+(AB74*#REF!)+(AC74*#REF!)</f>
        <v>#REF!</v>
      </c>
      <c r="AE74" s="4">
        <f>VLOOKUP(B74,'#Jakarta (2)'!$B$4:$AH$430,32,FALSE)</f>
        <v>1</v>
      </c>
      <c r="AF74" s="4">
        <f>VLOOKUP(B74,'#Jakarta (2)'!$B$4:$AH$430,33,FALSE)</f>
        <v>0</v>
      </c>
      <c r="AG74" s="2" t="s">
        <v>25</v>
      </c>
      <c r="AH74" s="2" t="s">
        <v>2994</v>
      </c>
    </row>
    <row r="75" spans="1:34" x14ac:dyDescent="0.25">
      <c r="A75" s="5">
        <v>74</v>
      </c>
      <c r="B75" s="3" t="s">
        <v>2989</v>
      </c>
      <c r="C75" s="3" t="s">
        <v>2990</v>
      </c>
      <c r="D75" s="3" t="s">
        <v>9</v>
      </c>
      <c r="E75" s="3" t="s">
        <v>10</v>
      </c>
      <c r="F75" s="3" t="s">
        <v>52</v>
      </c>
      <c r="G75" s="4">
        <f>VLOOKUP(B75,'#Jakarta (2)'!$B$4:$AH$430,6,FALSE)</f>
        <v>1</v>
      </c>
      <c r="H75" s="4">
        <f>VLOOKUP(B75,'#Jakarta (2)'!$B$4:$AH$430,7,FALSE)</f>
        <v>1</v>
      </c>
      <c r="I75" s="4">
        <f>VLOOKUP(B75,'#Jakarta (2)'!$B$4:$AH$430,9,FALSE)</f>
        <v>0</v>
      </c>
      <c r="J75" s="4">
        <f>VLOOKUP(B75,'#Jakarta (2)'!$B$4:$AH$430,10,FALSE)</f>
        <v>0</v>
      </c>
      <c r="K75" s="4">
        <f>VLOOKUP(B75,'#Jakarta (2)'!$B$4:$AH$430,11,FALSE)</f>
        <v>0</v>
      </c>
      <c r="L75" s="4">
        <f>VLOOKUP(B75,'#Jakarta (2)'!$B$4:$AH$430,12,FALSE)</f>
        <v>0</v>
      </c>
      <c r="M75" s="4">
        <f>VLOOKUP(B75,'#Jakarta (2)'!$B$4:$AH$430,13,FALSE)</f>
        <v>0</v>
      </c>
      <c r="N75" s="4">
        <f>VLOOKUP(B75,'#Jakarta (2)'!$B$4:$AH$430,14,FALSE)</f>
        <v>1</v>
      </c>
      <c r="O75" s="4">
        <f>VLOOKUP(B75,'#Jakarta (2)'!$B$4:$AH$430,15,FALSE)</f>
        <v>0</v>
      </c>
      <c r="P75" s="4">
        <f>VLOOKUP(B75,'#Jakarta (2)'!$B$4:$AH$430,16,FALSE)</f>
        <v>0</v>
      </c>
      <c r="Q75" s="4">
        <f>VLOOKUP(B75,'#Jakarta (2)'!$B$4:$AH$430,17,FALSE)</f>
        <v>0</v>
      </c>
      <c r="R75" s="4">
        <f>VLOOKUP(B75,'#Jakarta (2)'!$B$4:$AH$430,18,FALSE)</f>
        <v>0</v>
      </c>
      <c r="S75" s="4">
        <f>VLOOKUP(B75,'#Jakarta (2)'!$B$4:$AH$430,19,FALSE)</f>
        <v>0</v>
      </c>
      <c r="T75" s="4">
        <f>VLOOKUP(B75,'#Jakarta (2)'!$B$4:$AH$430,20,FALSE)</f>
        <v>0</v>
      </c>
      <c r="U75" s="4">
        <f>VLOOKUP(B75,'#Jakarta (2)'!$B$4:$AH$430,22,FALSE)</f>
        <v>1</v>
      </c>
      <c r="V75" s="4">
        <f>VLOOKUP(B75,'#Jakarta (2)'!$B$4:$AH$430,23,FALSE)</f>
        <v>0</v>
      </c>
      <c r="W75" s="4">
        <f>VLOOKUP(B75,'#Jakarta (2)'!$B$4:$AH$430,24,FALSE)</f>
        <v>0</v>
      </c>
      <c r="X75" s="4">
        <f>VLOOKUP(B75,'#Jakarta (2)'!$B$4:$AH$430,25,FALSE)</f>
        <v>0</v>
      </c>
      <c r="Y75" s="4">
        <f>VLOOKUP(B75,'#Jakarta (2)'!$B$4:$AH$430,26,FALSE)</f>
        <v>0</v>
      </c>
      <c r="Z75" s="4">
        <f>VLOOKUP(B75,'#Jakarta (2)'!$B$4:$AH$430,27,FALSE)</f>
        <v>0</v>
      </c>
      <c r="AA75" s="5"/>
      <c r="AB75" s="5"/>
      <c r="AC75" s="5"/>
      <c r="AD75" s="22" t="e">
        <f>(G75*#REF!)+(H75*#REF!)+(I75*#REF!)+(J75*#REF!)+(K75*#REF!)+(N75*#REF!)+(S75*#REF!)+(T75*#REF!)+(U75*#REF!)+(Z75*#REF!)+(AA75*#REF!)+(AB75*#REF!)+(AC75*#REF!)</f>
        <v>#REF!</v>
      </c>
      <c r="AE75" s="4">
        <f>VLOOKUP(B75,'#Jakarta (2)'!$B$4:$AH$430,32,FALSE)</f>
        <v>1</v>
      </c>
      <c r="AF75" s="4">
        <f>VLOOKUP(B75,'#Jakarta (2)'!$B$4:$AH$430,33,FALSE)</f>
        <v>0</v>
      </c>
      <c r="AG75" s="3" t="s">
        <v>25</v>
      </c>
      <c r="AH75" s="3" t="s">
        <v>2991</v>
      </c>
    </row>
    <row r="76" spans="1:34" x14ac:dyDescent="0.25">
      <c r="A76" s="4">
        <v>75</v>
      </c>
      <c r="B76" s="2" t="s">
        <v>2986</v>
      </c>
      <c r="C76" s="2" t="s">
        <v>2987</v>
      </c>
      <c r="D76" s="2" t="s">
        <v>9</v>
      </c>
      <c r="E76" s="2" t="s">
        <v>10</v>
      </c>
      <c r="F76" s="2" t="s">
        <v>52</v>
      </c>
      <c r="G76" s="4">
        <f>VLOOKUP(B76,'#Jakarta (2)'!$B$4:$AH$430,6,FALSE)</f>
        <v>1</v>
      </c>
      <c r="H76" s="4">
        <f>VLOOKUP(B76,'#Jakarta (2)'!$B$4:$AH$430,7,FALSE)</f>
        <v>1</v>
      </c>
      <c r="I76" s="4">
        <f>VLOOKUP(B76,'#Jakarta (2)'!$B$4:$AH$430,9,FALSE)</f>
        <v>0</v>
      </c>
      <c r="J76" s="4">
        <f>VLOOKUP(B76,'#Jakarta (2)'!$B$4:$AH$430,10,FALSE)</f>
        <v>0</v>
      </c>
      <c r="K76" s="4">
        <f>VLOOKUP(B76,'#Jakarta (2)'!$B$4:$AH$430,11,FALSE)</f>
        <v>0</v>
      </c>
      <c r="L76" s="4">
        <f>VLOOKUP(B76,'#Jakarta (2)'!$B$4:$AH$430,12,FALSE)</f>
        <v>0</v>
      </c>
      <c r="M76" s="4">
        <f>VLOOKUP(B76,'#Jakarta (2)'!$B$4:$AH$430,13,FALSE)</f>
        <v>0</v>
      </c>
      <c r="N76" s="4">
        <f>VLOOKUP(B76,'#Jakarta (2)'!$B$4:$AH$430,14,FALSE)</f>
        <v>1</v>
      </c>
      <c r="O76" s="4">
        <f>VLOOKUP(B76,'#Jakarta (2)'!$B$4:$AH$430,15,FALSE)</f>
        <v>0</v>
      </c>
      <c r="P76" s="4">
        <f>VLOOKUP(B76,'#Jakarta (2)'!$B$4:$AH$430,16,FALSE)</f>
        <v>0</v>
      </c>
      <c r="Q76" s="4">
        <f>VLOOKUP(B76,'#Jakarta (2)'!$B$4:$AH$430,17,FALSE)</f>
        <v>0</v>
      </c>
      <c r="R76" s="4">
        <f>VLOOKUP(B76,'#Jakarta (2)'!$B$4:$AH$430,18,FALSE)</f>
        <v>0</v>
      </c>
      <c r="S76" s="4">
        <f>VLOOKUP(B76,'#Jakarta (2)'!$B$4:$AH$430,19,FALSE)</f>
        <v>0</v>
      </c>
      <c r="T76" s="4">
        <f>VLOOKUP(B76,'#Jakarta (2)'!$B$4:$AH$430,20,FALSE)</f>
        <v>0</v>
      </c>
      <c r="U76" s="4">
        <f>VLOOKUP(B76,'#Jakarta (2)'!$B$4:$AH$430,22,FALSE)</f>
        <v>1</v>
      </c>
      <c r="V76" s="4">
        <f>VLOOKUP(B76,'#Jakarta (2)'!$B$4:$AH$430,23,FALSE)</f>
        <v>0</v>
      </c>
      <c r="W76" s="4">
        <f>VLOOKUP(B76,'#Jakarta (2)'!$B$4:$AH$430,24,FALSE)</f>
        <v>0</v>
      </c>
      <c r="X76" s="4">
        <f>VLOOKUP(B76,'#Jakarta (2)'!$B$4:$AH$430,25,FALSE)</f>
        <v>0</v>
      </c>
      <c r="Y76" s="4">
        <f>VLOOKUP(B76,'#Jakarta (2)'!$B$4:$AH$430,26,FALSE)</f>
        <v>0</v>
      </c>
      <c r="Z76" s="4">
        <f>VLOOKUP(B76,'#Jakarta (2)'!$B$4:$AH$430,27,FALSE)</f>
        <v>0</v>
      </c>
      <c r="AA76" s="4"/>
      <c r="AB76" s="4"/>
      <c r="AC76" s="4"/>
      <c r="AD76" s="22" t="e">
        <f>(G76*#REF!)+(H76*#REF!)+(I76*#REF!)+(J76*#REF!)+(K76*#REF!)+(N76*#REF!)+(S76*#REF!)+(T76*#REF!)+(U76*#REF!)+(Z76*#REF!)+(AA76*#REF!)+(AB76*#REF!)+(AC76*#REF!)</f>
        <v>#REF!</v>
      </c>
      <c r="AE76" s="4">
        <f>VLOOKUP(B76,'#Jakarta (2)'!$B$4:$AH$430,32,FALSE)</f>
        <v>1</v>
      </c>
      <c r="AF76" s="4">
        <f>VLOOKUP(B76,'#Jakarta (2)'!$B$4:$AH$430,33,FALSE)</f>
        <v>0</v>
      </c>
      <c r="AG76" s="2" t="s">
        <v>25</v>
      </c>
      <c r="AH76" s="2" t="s">
        <v>2988</v>
      </c>
    </row>
    <row r="77" spans="1:34" x14ac:dyDescent="0.25">
      <c r="A77" s="5">
        <v>76</v>
      </c>
      <c r="B77" s="3" t="s">
        <v>2983</v>
      </c>
      <c r="C77" s="3" t="s">
        <v>2984</v>
      </c>
      <c r="D77" s="3" t="s">
        <v>9</v>
      </c>
      <c r="E77" s="3" t="s">
        <v>10</v>
      </c>
      <c r="F77" s="3" t="s">
        <v>52</v>
      </c>
      <c r="G77" s="4">
        <f>VLOOKUP(B77,'#Jakarta (2)'!$B$4:$AH$430,6,FALSE)</f>
        <v>1</v>
      </c>
      <c r="H77" s="4">
        <f>VLOOKUP(B77,'#Jakarta (2)'!$B$4:$AH$430,7,FALSE)</f>
        <v>1</v>
      </c>
      <c r="I77" s="4">
        <f>VLOOKUP(B77,'#Jakarta (2)'!$B$4:$AH$430,9,FALSE)</f>
        <v>0</v>
      </c>
      <c r="J77" s="4">
        <f>VLOOKUP(B77,'#Jakarta (2)'!$B$4:$AH$430,10,FALSE)</f>
        <v>0</v>
      </c>
      <c r="K77" s="4">
        <f>VLOOKUP(B77,'#Jakarta (2)'!$B$4:$AH$430,11,FALSE)</f>
        <v>0</v>
      </c>
      <c r="L77" s="4">
        <f>VLOOKUP(B77,'#Jakarta (2)'!$B$4:$AH$430,12,FALSE)</f>
        <v>0</v>
      </c>
      <c r="M77" s="4">
        <f>VLOOKUP(B77,'#Jakarta (2)'!$B$4:$AH$430,13,FALSE)</f>
        <v>0</v>
      </c>
      <c r="N77" s="4">
        <f>VLOOKUP(B77,'#Jakarta (2)'!$B$4:$AH$430,14,FALSE)</f>
        <v>1</v>
      </c>
      <c r="O77" s="4">
        <f>VLOOKUP(B77,'#Jakarta (2)'!$B$4:$AH$430,15,FALSE)</f>
        <v>0</v>
      </c>
      <c r="P77" s="4">
        <f>VLOOKUP(B77,'#Jakarta (2)'!$B$4:$AH$430,16,FALSE)</f>
        <v>0</v>
      </c>
      <c r="Q77" s="4">
        <f>VLOOKUP(B77,'#Jakarta (2)'!$B$4:$AH$430,17,FALSE)</f>
        <v>0</v>
      </c>
      <c r="R77" s="4">
        <f>VLOOKUP(B77,'#Jakarta (2)'!$B$4:$AH$430,18,FALSE)</f>
        <v>0</v>
      </c>
      <c r="S77" s="4">
        <f>VLOOKUP(B77,'#Jakarta (2)'!$B$4:$AH$430,19,FALSE)</f>
        <v>0</v>
      </c>
      <c r="T77" s="4">
        <f>VLOOKUP(B77,'#Jakarta (2)'!$B$4:$AH$430,20,FALSE)</f>
        <v>0</v>
      </c>
      <c r="U77" s="4">
        <f>VLOOKUP(B77,'#Jakarta (2)'!$B$4:$AH$430,22,FALSE)</f>
        <v>1</v>
      </c>
      <c r="V77" s="4">
        <f>VLOOKUP(B77,'#Jakarta (2)'!$B$4:$AH$430,23,FALSE)</f>
        <v>0</v>
      </c>
      <c r="W77" s="4">
        <f>VLOOKUP(B77,'#Jakarta (2)'!$B$4:$AH$430,24,FALSE)</f>
        <v>0</v>
      </c>
      <c r="X77" s="4">
        <f>VLOOKUP(B77,'#Jakarta (2)'!$B$4:$AH$430,25,FALSE)</f>
        <v>0</v>
      </c>
      <c r="Y77" s="4">
        <f>VLOOKUP(B77,'#Jakarta (2)'!$B$4:$AH$430,26,FALSE)</f>
        <v>0</v>
      </c>
      <c r="Z77" s="4">
        <f>VLOOKUP(B77,'#Jakarta (2)'!$B$4:$AH$430,27,FALSE)</f>
        <v>0</v>
      </c>
      <c r="AA77" s="5"/>
      <c r="AB77" s="5"/>
      <c r="AC77" s="5"/>
      <c r="AD77" s="22" t="e">
        <f>(G77*#REF!)+(H77*#REF!)+(I77*#REF!)+(J77*#REF!)+(K77*#REF!)+(N77*#REF!)+(S77*#REF!)+(T77*#REF!)+(U77*#REF!)+(Z77*#REF!)+(AA77*#REF!)+(AB77*#REF!)+(AC77*#REF!)</f>
        <v>#REF!</v>
      </c>
      <c r="AE77" s="4">
        <f>VLOOKUP(B77,'#Jakarta (2)'!$B$4:$AH$430,32,FALSE)</f>
        <v>1</v>
      </c>
      <c r="AF77" s="4">
        <f>VLOOKUP(B77,'#Jakarta (2)'!$B$4:$AH$430,33,FALSE)</f>
        <v>0</v>
      </c>
      <c r="AG77" s="3" t="s">
        <v>25</v>
      </c>
      <c r="AH77" s="3" t="s">
        <v>2985</v>
      </c>
    </row>
    <row r="78" spans="1:34" x14ac:dyDescent="0.25">
      <c r="A78" s="4">
        <v>77</v>
      </c>
      <c r="B78" s="2" t="s">
        <v>2980</v>
      </c>
      <c r="C78" s="2" t="s">
        <v>2981</v>
      </c>
      <c r="D78" s="2" t="s">
        <v>9</v>
      </c>
      <c r="E78" s="2" t="s">
        <v>10</v>
      </c>
      <c r="F78" s="2" t="s">
        <v>52</v>
      </c>
      <c r="G78" s="4">
        <f>VLOOKUP(B78,'#Jakarta (2)'!$B$4:$AH$430,6,FALSE)</f>
        <v>1</v>
      </c>
      <c r="H78" s="4">
        <f>VLOOKUP(B78,'#Jakarta (2)'!$B$4:$AH$430,7,FALSE)</f>
        <v>1</v>
      </c>
      <c r="I78" s="4">
        <f>VLOOKUP(B78,'#Jakarta (2)'!$B$4:$AH$430,9,FALSE)</f>
        <v>0</v>
      </c>
      <c r="J78" s="4">
        <f>VLOOKUP(B78,'#Jakarta (2)'!$B$4:$AH$430,10,FALSE)</f>
        <v>0</v>
      </c>
      <c r="K78" s="4">
        <f>VLOOKUP(B78,'#Jakarta (2)'!$B$4:$AH$430,11,FALSE)</f>
        <v>0</v>
      </c>
      <c r="L78" s="4">
        <f>VLOOKUP(B78,'#Jakarta (2)'!$B$4:$AH$430,12,FALSE)</f>
        <v>0</v>
      </c>
      <c r="M78" s="4">
        <f>VLOOKUP(B78,'#Jakarta (2)'!$B$4:$AH$430,13,FALSE)</f>
        <v>0</v>
      </c>
      <c r="N78" s="4">
        <f>VLOOKUP(B78,'#Jakarta (2)'!$B$4:$AH$430,14,FALSE)</f>
        <v>1</v>
      </c>
      <c r="O78" s="4">
        <f>VLOOKUP(B78,'#Jakarta (2)'!$B$4:$AH$430,15,FALSE)</f>
        <v>0</v>
      </c>
      <c r="P78" s="4">
        <f>VLOOKUP(B78,'#Jakarta (2)'!$B$4:$AH$430,16,FALSE)</f>
        <v>0</v>
      </c>
      <c r="Q78" s="4">
        <f>VLOOKUP(B78,'#Jakarta (2)'!$B$4:$AH$430,17,FALSE)</f>
        <v>0</v>
      </c>
      <c r="R78" s="4">
        <f>VLOOKUP(B78,'#Jakarta (2)'!$B$4:$AH$430,18,FALSE)</f>
        <v>0</v>
      </c>
      <c r="S78" s="4">
        <f>VLOOKUP(B78,'#Jakarta (2)'!$B$4:$AH$430,19,FALSE)</f>
        <v>0</v>
      </c>
      <c r="T78" s="4">
        <f>VLOOKUP(B78,'#Jakarta (2)'!$B$4:$AH$430,20,FALSE)</f>
        <v>0</v>
      </c>
      <c r="U78" s="4">
        <f>VLOOKUP(B78,'#Jakarta (2)'!$B$4:$AH$430,22,FALSE)</f>
        <v>1</v>
      </c>
      <c r="V78" s="4">
        <f>VLOOKUP(B78,'#Jakarta (2)'!$B$4:$AH$430,23,FALSE)</f>
        <v>0</v>
      </c>
      <c r="W78" s="4">
        <f>VLOOKUP(B78,'#Jakarta (2)'!$B$4:$AH$430,24,FALSE)</f>
        <v>0</v>
      </c>
      <c r="X78" s="4">
        <f>VLOOKUP(B78,'#Jakarta (2)'!$B$4:$AH$430,25,FALSE)</f>
        <v>0</v>
      </c>
      <c r="Y78" s="4">
        <f>VLOOKUP(B78,'#Jakarta (2)'!$B$4:$AH$430,26,FALSE)</f>
        <v>0</v>
      </c>
      <c r="Z78" s="4">
        <f>VLOOKUP(B78,'#Jakarta (2)'!$B$4:$AH$430,27,FALSE)</f>
        <v>0</v>
      </c>
      <c r="AA78" s="4"/>
      <c r="AB78" s="4"/>
      <c r="AC78" s="4"/>
      <c r="AD78" s="22" t="e">
        <f>(G78*#REF!)+(H78*#REF!)+(I78*#REF!)+(J78*#REF!)+(K78*#REF!)+(N78*#REF!)+(S78*#REF!)+(T78*#REF!)+(U78*#REF!)+(Z78*#REF!)+(AA78*#REF!)+(AB78*#REF!)+(AC78*#REF!)</f>
        <v>#REF!</v>
      </c>
      <c r="AE78" s="4">
        <f>VLOOKUP(B78,'#Jakarta (2)'!$B$4:$AH$430,32,FALSE)</f>
        <v>1</v>
      </c>
      <c r="AF78" s="4">
        <f>VLOOKUP(B78,'#Jakarta (2)'!$B$4:$AH$430,33,FALSE)</f>
        <v>0</v>
      </c>
      <c r="AG78" s="2" t="s">
        <v>25</v>
      </c>
      <c r="AH78" s="2" t="s">
        <v>2982</v>
      </c>
    </row>
    <row r="79" spans="1:34" x14ac:dyDescent="0.25">
      <c r="A79" s="5">
        <v>78</v>
      </c>
      <c r="B79" s="3" t="s">
        <v>2977</v>
      </c>
      <c r="C79" s="3" t="s">
        <v>2978</v>
      </c>
      <c r="D79" s="3" t="s">
        <v>9</v>
      </c>
      <c r="E79" s="3" t="s">
        <v>10</v>
      </c>
      <c r="F79" s="3" t="s">
        <v>52</v>
      </c>
      <c r="G79" s="4">
        <f>VLOOKUP(B79,'#Jakarta (2)'!$B$4:$AH$430,6,FALSE)</f>
        <v>1</v>
      </c>
      <c r="H79" s="4">
        <f>VLOOKUP(B79,'#Jakarta (2)'!$B$4:$AH$430,7,FALSE)</f>
        <v>1</v>
      </c>
      <c r="I79" s="4">
        <f>VLOOKUP(B79,'#Jakarta (2)'!$B$4:$AH$430,9,FALSE)</f>
        <v>0</v>
      </c>
      <c r="J79" s="4">
        <f>VLOOKUP(B79,'#Jakarta (2)'!$B$4:$AH$430,10,FALSE)</f>
        <v>0</v>
      </c>
      <c r="K79" s="4">
        <f>VLOOKUP(B79,'#Jakarta (2)'!$B$4:$AH$430,11,FALSE)</f>
        <v>0</v>
      </c>
      <c r="L79" s="4">
        <f>VLOOKUP(B79,'#Jakarta (2)'!$B$4:$AH$430,12,FALSE)</f>
        <v>0</v>
      </c>
      <c r="M79" s="4">
        <f>VLOOKUP(B79,'#Jakarta (2)'!$B$4:$AH$430,13,FALSE)</f>
        <v>0</v>
      </c>
      <c r="N79" s="4">
        <f>VLOOKUP(B79,'#Jakarta (2)'!$B$4:$AH$430,14,FALSE)</f>
        <v>1</v>
      </c>
      <c r="O79" s="4">
        <f>VLOOKUP(B79,'#Jakarta (2)'!$B$4:$AH$430,15,FALSE)</f>
        <v>0</v>
      </c>
      <c r="P79" s="4">
        <f>VLOOKUP(B79,'#Jakarta (2)'!$B$4:$AH$430,16,FALSE)</f>
        <v>0</v>
      </c>
      <c r="Q79" s="4">
        <f>VLOOKUP(B79,'#Jakarta (2)'!$B$4:$AH$430,17,FALSE)</f>
        <v>0</v>
      </c>
      <c r="R79" s="4">
        <f>VLOOKUP(B79,'#Jakarta (2)'!$B$4:$AH$430,18,FALSE)</f>
        <v>0</v>
      </c>
      <c r="S79" s="4">
        <f>VLOOKUP(B79,'#Jakarta (2)'!$B$4:$AH$430,19,FALSE)</f>
        <v>0</v>
      </c>
      <c r="T79" s="4">
        <f>VLOOKUP(B79,'#Jakarta (2)'!$B$4:$AH$430,20,FALSE)</f>
        <v>0</v>
      </c>
      <c r="U79" s="4">
        <f>VLOOKUP(B79,'#Jakarta (2)'!$B$4:$AH$430,22,FALSE)</f>
        <v>1</v>
      </c>
      <c r="V79" s="4">
        <f>VLOOKUP(B79,'#Jakarta (2)'!$B$4:$AH$430,23,FALSE)</f>
        <v>0</v>
      </c>
      <c r="W79" s="4">
        <f>VLOOKUP(B79,'#Jakarta (2)'!$B$4:$AH$430,24,FALSE)</f>
        <v>0</v>
      </c>
      <c r="X79" s="4">
        <f>VLOOKUP(B79,'#Jakarta (2)'!$B$4:$AH$430,25,FALSE)</f>
        <v>0</v>
      </c>
      <c r="Y79" s="4">
        <f>VLOOKUP(B79,'#Jakarta (2)'!$B$4:$AH$430,26,FALSE)</f>
        <v>0</v>
      </c>
      <c r="Z79" s="4">
        <f>VLOOKUP(B79,'#Jakarta (2)'!$B$4:$AH$430,27,FALSE)</f>
        <v>0</v>
      </c>
      <c r="AA79" s="5"/>
      <c r="AB79" s="5"/>
      <c r="AC79" s="5"/>
      <c r="AD79" s="22" t="e">
        <f>(G79*#REF!)+(H79*#REF!)+(I79*#REF!)+(J79*#REF!)+(K79*#REF!)+(N79*#REF!)+(S79*#REF!)+(T79*#REF!)+(U79*#REF!)+(Z79*#REF!)+(AA79*#REF!)+(AB79*#REF!)+(AC79*#REF!)</f>
        <v>#REF!</v>
      </c>
      <c r="AE79" s="4">
        <f>VLOOKUP(B79,'#Jakarta (2)'!$B$4:$AH$430,32,FALSE)</f>
        <v>1</v>
      </c>
      <c r="AF79" s="4">
        <f>VLOOKUP(B79,'#Jakarta (2)'!$B$4:$AH$430,33,FALSE)</f>
        <v>0</v>
      </c>
      <c r="AG79" s="3" t="s">
        <v>25</v>
      </c>
      <c r="AH79" s="3" t="s">
        <v>2979</v>
      </c>
    </row>
    <row r="80" spans="1:34" x14ac:dyDescent="0.25">
      <c r="A80" s="4">
        <v>79</v>
      </c>
      <c r="B80" s="2" t="s">
        <v>2974</v>
      </c>
      <c r="C80" s="2" t="s">
        <v>2975</v>
      </c>
      <c r="D80" s="2" t="s">
        <v>9</v>
      </c>
      <c r="E80" s="2" t="s">
        <v>10</v>
      </c>
      <c r="F80" s="2" t="s">
        <v>52</v>
      </c>
      <c r="G80" s="4">
        <f>VLOOKUP(B80,'#Jakarta (2)'!$B$4:$AH$430,6,FALSE)</f>
        <v>1</v>
      </c>
      <c r="H80" s="4">
        <f>VLOOKUP(B80,'#Jakarta (2)'!$B$4:$AH$430,7,FALSE)</f>
        <v>1</v>
      </c>
      <c r="I80" s="4">
        <f>VLOOKUP(B80,'#Jakarta (2)'!$B$4:$AH$430,9,FALSE)</f>
        <v>0</v>
      </c>
      <c r="J80" s="4">
        <f>VLOOKUP(B80,'#Jakarta (2)'!$B$4:$AH$430,10,FALSE)</f>
        <v>0</v>
      </c>
      <c r="K80" s="4">
        <f>VLOOKUP(B80,'#Jakarta (2)'!$B$4:$AH$430,11,FALSE)</f>
        <v>0</v>
      </c>
      <c r="L80" s="4">
        <f>VLOOKUP(B80,'#Jakarta (2)'!$B$4:$AH$430,12,FALSE)</f>
        <v>0</v>
      </c>
      <c r="M80" s="4">
        <f>VLOOKUP(B80,'#Jakarta (2)'!$B$4:$AH$430,13,FALSE)</f>
        <v>0</v>
      </c>
      <c r="N80" s="4">
        <f>VLOOKUP(B80,'#Jakarta (2)'!$B$4:$AH$430,14,FALSE)</f>
        <v>1</v>
      </c>
      <c r="O80" s="4">
        <f>VLOOKUP(B80,'#Jakarta (2)'!$B$4:$AH$430,15,FALSE)</f>
        <v>0</v>
      </c>
      <c r="P80" s="4">
        <f>VLOOKUP(B80,'#Jakarta (2)'!$B$4:$AH$430,16,FALSE)</f>
        <v>0</v>
      </c>
      <c r="Q80" s="4">
        <f>VLOOKUP(B80,'#Jakarta (2)'!$B$4:$AH$430,17,FALSE)</f>
        <v>0</v>
      </c>
      <c r="R80" s="4">
        <f>VLOOKUP(B80,'#Jakarta (2)'!$B$4:$AH$430,18,FALSE)</f>
        <v>0</v>
      </c>
      <c r="S80" s="4">
        <f>VLOOKUP(B80,'#Jakarta (2)'!$B$4:$AH$430,19,FALSE)</f>
        <v>0</v>
      </c>
      <c r="T80" s="4">
        <f>VLOOKUP(B80,'#Jakarta (2)'!$B$4:$AH$430,20,FALSE)</f>
        <v>0</v>
      </c>
      <c r="U80" s="4">
        <f>VLOOKUP(B80,'#Jakarta (2)'!$B$4:$AH$430,22,FALSE)</f>
        <v>1</v>
      </c>
      <c r="V80" s="4">
        <f>VLOOKUP(B80,'#Jakarta (2)'!$B$4:$AH$430,23,FALSE)</f>
        <v>0</v>
      </c>
      <c r="W80" s="4">
        <f>VLOOKUP(B80,'#Jakarta (2)'!$B$4:$AH$430,24,FALSE)</f>
        <v>0</v>
      </c>
      <c r="X80" s="4">
        <f>VLOOKUP(B80,'#Jakarta (2)'!$B$4:$AH$430,25,FALSE)</f>
        <v>0</v>
      </c>
      <c r="Y80" s="4">
        <f>VLOOKUP(B80,'#Jakarta (2)'!$B$4:$AH$430,26,FALSE)</f>
        <v>0</v>
      </c>
      <c r="Z80" s="4">
        <f>VLOOKUP(B80,'#Jakarta (2)'!$B$4:$AH$430,27,FALSE)</f>
        <v>0</v>
      </c>
      <c r="AA80" s="4"/>
      <c r="AB80" s="4"/>
      <c r="AC80" s="4"/>
      <c r="AD80" s="22" t="e">
        <f>(G80*#REF!)+(H80*#REF!)+(I80*#REF!)+(J80*#REF!)+(K80*#REF!)+(N80*#REF!)+(S80*#REF!)+(T80*#REF!)+(U80*#REF!)+(Z80*#REF!)+(AA80*#REF!)+(AB80*#REF!)+(AC80*#REF!)</f>
        <v>#REF!</v>
      </c>
      <c r="AE80" s="4">
        <f>VLOOKUP(B80,'#Jakarta (2)'!$B$4:$AH$430,32,FALSE)</f>
        <v>1</v>
      </c>
      <c r="AF80" s="4">
        <f>VLOOKUP(B80,'#Jakarta (2)'!$B$4:$AH$430,33,FALSE)</f>
        <v>0</v>
      </c>
      <c r="AG80" s="2" t="s">
        <v>12</v>
      </c>
      <c r="AH80" s="2" t="s">
        <v>2976</v>
      </c>
    </row>
    <row r="81" spans="1:34" x14ac:dyDescent="0.25">
      <c r="A81" s="5">
        <v>80</v>
      </c>
      <c r="B81" s="3" t="s">
        <v>2971</v>
      </c>
      <c r="C81" s="3" t="s">
        <v>2972</v>
      </c>
      <c r="D81" s="3" t="s">
        <v>9</v>
      </c>
      <c r="E81" s="3" t="s">
        <v>10</v>
      </c>
      <c r="F81" s="3" t="s">
        <v>52</v>
      </c>
      <c r="G81" s="4">
        <f>VLOOKUP(B81,'#Jakarta (2)'!$B$4:$AH$430,6,FALSE)</f>
        <v>1</v>
      </c>
      <c r="H81" s="4">
        <f>VLOOKUP(B81,'#Jakarta (2)'!$B$4:$AH$430,7,FALSE)</f>
        <v>1</v>
      </c>
      <c r="I81" s="4">
        <f>VLOOKUP(B81,'#Jakarta (2)'!$B$4:$AH$430,9,FALSE)</f>
        <v>0</v>
      </c>
      <c r="J81" s="4">
        <f>VLOOKUP(B81,'#Jakarta (2)'!$B$4:$AH$430,10,FALSE)</f>
        <v>0</v>
      </c>
      <c r="K81" s="4">
        <f>VLOOKUP(B81,'#Jakarta (2)'!$B$4:$AH$430,11,FALSE)</f>
        <v>0</v>
      </c>
      <c r="L81" s="4">
        <f>VLOOKUP(B81,'#Jakarta (2)'!$B$4:$AH$430,12,FALSE)</f>
        <v>0</v>
      </c>
      <c r="M81" s="4">
        <f>VLOOKUP(B81,'#Jakarta (2)'!$B$4:$AH$430,13,FALSE)</f>
        <v>0</v>
      </c>
      <c r="N81" s="4">
        <f>VLOOKUP(B81,'#Jakarta (2)'!$B$4:$AH$430,14,FALSE)</f>
        <v>1</v>
      </c>
      <c r="O81" s="4">
        <f>VLOOKUP(B81,'#Jakarta (2)'!$B$4:$AH$430,15,FALSE)</f>
        <v>0</v>
      </c>
      <c r="P81" s="4">
        <f>VLOOKUP(B81,'#Jakarta (2)'!$B$4:$AH$430,16,FALSE)</f>
        <v>0</v>
      </c>
      <c r="Q81" s="4">
        <f>VLOOKUP(B81,'#Jakarta (2)'!$B$4:$AH$430,17,FALSE)</f>
        <v>0</v>
      </c>
      <c r="R81" s="4">
        <f>VLOOKUP(B81,'#Jakarta (2)'!$B$4:$AH$430,18,FALSE)</f>
        <v>0</v>
      </c>
      <c r="S81" s="4">
        <f>VLOOKUP(B81,'#Jakarta (2)'!$B$4:$AH$430,19,FALSE)</f>
        <v>0</v>
      </c>
      <c r="T81" s="4">
        <f>VLOOKUP(B81,'#Jakarta (2)'!$B$4:$AH$430,20,FALSE)</f>
        <v>0</v>
      </c>
      <c r="U81" s="4">
        <f>VLOOKUP(B81,'#Jakarta (2)'!$B$4:$AH$430,22,FALSE)</f>
        <v>1</v>
      </c>
      <c r="V81" s="4">
        <f>VLOOKUP(B81,'#Jakarta (2)'!$B$4:$AH$430,23,FALSE)</f>
        <v>0</v>
      </c>
      <c r="W81" s="4">
        <f>VLOOKUP(B81,'#Jakarta (2)'!$B$4:$AH$430,24,FALSE)</f>
        <v>0</v>
      </c>
      <c r="X81" s="4">
        <f>VLOOKUP(B81,'#Jakarta (2)'!$B$4:$AH$430,25,FALSE)</f>
        <v>0</v>
      </c>
      <c r="Y81" s="4">
        <f>VLOOKUP(B81,'#Jakarta (2)'!$B$4:$AH$430,26,FALSE)</f>
        <v>0</v>
      </c>
      <c r="Z81" s="4">
        <f>VLOOKUP(B81,'#Jakarta (2)'!$B$4:$AH$430,27,FALSE)</f>
        <v>0</v>
      </c>
      <c r="AA81" s="5"/>
      <c r="AB81" s="5"/>
      <c r="AC81" s="5"/>
      <c r="AD81" s="22" t="e">
        <f>(G81*#REF!)+(H81*#REF!)+(I81*#REF!)+(J81*#REF!)+(K81*#REF!)+(N81*#REF!)+(S81*#REF!)+(T81*#REF!)+(U81*#REF!)+(Z81*#REF!)+(AA81*#REF!)+(AB81*#REF!)+(AC81*#REF!)</f>
        <v>#REF!</v>
      </c>
      <c r="AE81" s="4">
        <f>VLOOKUP(B81,'#Jakarta (2)'!$B$4:$AH$430,32,FALSE)</f>
        <v>1</v>
      </c>
      <c r="AF81" s="4">
        <f>VLOOKUP(B81,'#Jakarta (2)'!$B$4:$AH$430,33,FALSE)</f>
        <v>0</v>
      </c>
      <c r="AG81" s="3" t="s">
        <v>12</v>
      </c>
      <c r="AH81" s="3" t="s">
        <v>2973</v>
      </c>
    </row>
    <row r="82" spans="1:34" x14ac:dyDescent="0.25">
      <c r="A82" s="4">
        <v>81</v>
      </c>
      <c r="B82" s="2" t="s">
        <v>2968</v>
      </c>
      <c r="C82" s="2" t="s">
        <v>2969</v>
      </c>
      <c r="D82" s="2" t="s">
        <v>9</v>
      </c>
      <c r="E82" s="2" t="s">
        <v>10</v>
      </c>
      <c r="F82" s="2" t="s">
        <v>52</v>
      </c>
      <c r="G82" s="4">
        <f>VLOOKUP(B82,'#Jakarta (2)'!$B$4:$AH$430,6,FALSE)</f>
        <v>1</v>
      </c>
      <c r="H82" s="4">
        <f>VLOOKUP(B82,'#Jakarta (2)'!$B$4:$AH$430,7,FALSE)</f>
        <v>1</v>
      </c>
      <c r="I82" s="4">
        <f>VLOOKUP(B82,'#Jakarta (2)'!$B$4:$AH$430,9,FALSE)</f>
        <v>0</v>
      </c>
      <c r="J82" s="4">
        <f>VLOOKUP(B82,'#Jakarta (2)'!$B$4:$AH$430,10,FALSE)</f>
        <v>0</v>
      </c>
      <c r="K82" s="4">
        <f>VLOOKUP(B82,'#Jakarta (2)'!$B$4:$AH$430,11,FALSE)</f>
        <v>0</v>
      </c>
      <c r="L82" s="4">
        <f>VLOOKUP(B82,'#Jakarta (2)'!$B$4:$AH$430,12,FALSE)</f>
        <v>0</v>
      </c>
      <c r="M82" s="4">
        <f>VLOOKUP(B82,'#Jakarta (2)'!$B$4:$AH$430,13,FALSE)</f>
        <v>0</v>
      </c>
      <c r="N82" s="4">
        <f>VLOOKUP(B82,'#Jakarta (2)'!$B$4:$AH$430,14,FALSE)</f>
        <v>1</v>
      </c>
      <c r="O82" s="4">
        <f>VLOOKUP(B82,'#Jakarta (2)'!$B$4:$AH$430,15,FALSE)</f>
        <v>0</v>
      </c>
      <c r="P82" s="4">
        <f>VLOOKUP(B82,'#Jakarta (2)'!$B$4:$AH$430,16,FALSE)</f>
        <v>0</v>
      </c>
      <c r="Q82" s="4">
        <f>VLOOKUP(B82,'#Jakarta (2)'!$B$4:$AH$430,17,FALSE)</f>
        <v>0</v>
      </c>
      <c r="R82" s="4">
        <f>VLOOKUP(B82,'#Jakarta (2)'!$B$4:$AH$430,18,FALSE)</f>
        <v>0</v>
      </c>
      <c r="S82" s="4">
        <f>VLOOKUP(B82,'#Jakarta (2)'!$B$4:$AH$430,19,FALSE)</f>
        <v>0</v>
      </c>
      <c r="T82" s="4">
        <f>VLOOKUP(B82,'#Jakarta (2)'!$B$4:$AH$430,20,FALSE)</f>
        <v>0</v>
      </c>
      <c r="U82" s="4">
        <f>VLOOKUP(B82,'#Jakarta (2)'!$B$4:$AH$430,22,FALSE)</f>
        <v>1</v>
      </c>
      <c r="V82" s="4">
        <f>VLOOKUP(B82,'#Jakarta (2)'!$B$4:$AH$430,23,FALSE)</f>
        <v>0</v>
      </c>
      <c r="W82" s="4">
        <f>VLOOKUP(B82,'#Jakarta (2)'!$B$4:$AH$430,24,FALSE)</f>
        <v>0</v>
      </c>
      <c r="X82" s="4">
        <f>VLOOKUP(B82,'#Jakarta (2)'!$B$4:$AH$430,25,FALSE)</f>
        <v>0</v>
      </c>
      <c r="Y82" s="4">
        <f>VLOOKUP(B82,'#Jakarta (2)'!$B$4:$AH$430,26,FALSE)</f>
        <v>0</v>
      </c>
      <c r="Z82" s="4">
        <f>VLOOKUP(B82,'#Jakarta (2)'!$B$4:$AH$430,27,FALSE)</f>
        <v>0</v>
      </c>
      <c r="AA82" s="4"/>
      <c r="AB82" s="4"/>
      <c r="AC82" s="4"/>
      <c r="AD82" s="22" t="e">
        <f>(G82*#REF!)+(H82*#REF!)+(I82*#REF!)+(J82*#REF!)+(K82*#REF!)+(N82*#REF!)+(S82*#REF!)+(T82*#REF!)+(U82*#REF!)+(Z82*#REF!)+(AA82*#REF!)+(AB82*#REF!)+(AC82*#REF!)</f>
        <v>#REF!</v>
      </c>
      <c r="AE82" s="4">
        <f>VLOOKUP(B82,'#Jakarta (2)'!$B$4:$AH$430,32,FALSE)</f>
        <v>1</v>
      </c>
      <c r="AF82" s="4">
        <f>VLOOKUP(B82,'#Jakarta (2)'!$B$4:$AH$430,33,FALSE)</f>
        <v>0</v>
      </c>
      <c r="AG82" s="2" t="s">
        <v>25</v>
      </c>
      <c r="AH82" s="2" t="s">
        <v>2970</v>
      </c>
    </row>
    <row r="83" spans="1:34" x14ac:dyDescent="0.25">
      <c r="A83" s="5">
        <v>82</v>
      </c>
      <c r="B83" s="3" t="s">
        <v>2965</v>
      </c>
      <c r="C83" s="3" t="s">
        <v>2966</v>
      </c>
      <c r="D83" s="3" t="s">
        <v>9</v>
      </c>
      <c r="E83" s="3" t="s">
        <v>10</v>
      </c>
      <c r="F83" s="3" t="s">
        <v>52</v>
      </c>
      <c r="G83" s="4">
        <f>VLOOKUP(B83,'#Jakarta (2)'!$B$4:$AH$430,6,FALSE)</f>
        <v>1</v>
      </c>
      <c r="H83" s="4">
        <f>VLOOKUP(B83,'#Jakarta (2)'!$B$4:$AH$430,7,FALSE)</f>
        <v>1</v>
      </c>
      <c r="I83" s="4">
        <f>VLOOKUP(B83,'#Jakarta (2)'!$B$4:$AH$430,9,FALSE)</f>
        <v>0</v>
      </c>
      <c r="J83" s="4">
        <f>VLOOKUP(B83,'#Jakarta (2)'!$B$4:$AH$430,10,FALSE)</f>
        <v>0</v>
      </c>
      <c r="K83" s="4">
        <f>VLOOKUP(B83,'#Jakarta (2)'!$B$4:$AH$430,11,FALSE)</f>
        <v>0</v>
      </c>
      <c r="L83" s="4">
        <f>VLOOKUP(B83,'#Jakarta (2)'!$B$4:$AH$430,12,FALSE)</f>
        <v>0</v>
      </c>
      <c r="M83" s="4">
        <f>VLOOKUP(B83,'#Jakarta (2)'!$B$4:$AH$430,13,FALSE)</f>
        <v>0</v>
      </c>
      <c r="N83" s="4">
        <f>VLOOKUP(B83,'#Jakarta (2)'!$B$4:$AH$430,14,FALSE)</f>
        <v>1</v>
      </c>
      <c r="O83" s="4">
        <f>VLOOKUP(B83,'#Jakarta (2)'!$B$4:$AH$430,15,FALSE)</f>
        <v>0</v>
      </c>
      <c r="P83" s="4">
        <f>VLOOKUP(B83,'#Jakarta (2)'!$B$4:$AH$430,16,FALSE)</f>
        <v>0</v>
      </c>
      <c r="Q83" s="4">
        <f>VLOOKUP(B83,'#Jakarta (2)'!$B$4:$AH$430,17,FALSE)</f>
        <v>0</v>
      </c>
      <c r="R83" s="4">
        <f>VLOOKUP(B83,'#Jakarta (2)'!$B$4:$AH$430,18,FALSE)</f>
        <v>0</v>
      </c>
      <c r="S83" s="4">
        <f>VLOOKUP(B83,'#Jakarta (2)'!$B$4:$AH$430,19,FALSE)</f>
        <v>0</v>
      </c>
      <c r="T83" s="4">
        <f>VLOOKUP(B83,'#Jakarta (2)'!$B$4:$AH$430,20,FALSE)</f>
        <v>0</v>
      </c>
      <c r="U83" s="4">
        <f>VLOOKUP(B83,'#Jakarta (2)'!$B$4:$AH$430,22,FALSE)</f>
        <v>1</v>
      </c>
      <c r="V83" s="4">
        <f>VLOOKUP(B83,'#Jakarta (2)'!$B$4:$AH$430,23,FALSE)</f>
        <v>0</v>
      </c>
      <c r="W83" s="4">
        <f>VLOOKUP(B83,'#Jakarta (2)'!$B$4:$AH$430,24,FALSE)</f>
        <v>0</v>
      </c>
      <c r="X83" s="4">
        <f>VLOOKUP(B83,'#Jakarta (2)'!$B$4:$AH$430,25,FALSE)</f>
        <v>0</v>
      </c>
      <c r="Y83" s="4">
        <f>VLOOKUP(B83,'#Jakarta (2)'!$B$4:$AH$430,26,FALSE)</f>
        <v>0</v>
      </c>
      <c r="Z83" s="4">
        <f>VLOOKUP(B83,'#Jakarta (2)'!$B$4:$AH$430,27,FALSE)</f>
        <v>0</v>
      </c>
      <c r="AA83" s="5"/>
      <c r="AB83" s="5"/>
      <c r="AC83" s="5"/>
      <c r="AD83" s="22" t="e">
        <f>(G83*#REF!)+(H83*#REF!)+(I83*#REF!)+(J83*#REF!)+(K83*#REF!)+(N83*#REF!)+(S83*#REF!)+(T83*#REF!)+(U83*#REF!)+(Z83*#REF!)+(AA83*#REF!)+(AB83*#REF!)+(AC83*#REF!)</f>
        <v>#REF!</v>
      </c>
      <c r="AE83" s="4">
        <f>VLOOKUP(B83,'#Jakarta (2)'!$B$4:$AH$430,32,FALSE)</f>
        <v>1</v>
      </c>
      <c r="AF83" s="4">
        <f>VLOOKUP(B83,'#Jakarta (2)'!$B$4:$AH$430,33,FALSE)</f>
        <v>0</v>
      </c>
      <c r="AG83" s="3" t="s">
        <v>25</v>
      </c>
      <c r="AH83" s="3" t="s">
        <v>2967</v>
      </c>
    </row>
    <row r="84" spans="1:34" x14ac:dyDescent="0.25">
      <c r="A84" s="4">
        <v>83</v>
      </c>
      <c r="B84" s="2" t="s">
        <v>2962</v>
      </c>
      <c r="C84" s="2" t="s">
        <v>2963</v>
      </c>
      <c r="D84" s="2" t="s">
        <v>9</v>
      </c>
      <c r="E84" s="2" t="s">
        <v>10</v>
      </c>
      <c r="F84" s="2" t="s">
        <v>52</v>
      </c>
      <c r="G84" s="4">
        <f>VLOOKUP(B84,'#Jakarta (2)'!$B$4:$AH$430,6,FALSE)</f>
        <v>1</v>
      </c>
      <c r="H84" s="4">
        <f>VLOOKUP(B84,'#Jakarta (2)'!$B$4:$AH$430,7,FALSE)</f>
        <v>1</v>
      </c>
      <c r="I84" s="4">
        <f>VLOOKUP(B84,'#Jakarta (2)'!$B$4:$AH$430,9,FALSE)</f>
        <v>0</v>
      </c>
      <c r="J84" s="4">
        <f>VLOOKUP(B84,'#Jakarta (2)'!$B$4:$AH$430,10,FALSE)</f>
        <v>0</v>
      </c>
      <c r="K84" s="4">
        <f>VLOOKUP(B84,'#Jakarta (2)'!$B$4:$AH$430,11,FALSE)</f>
        <v>0</v>
      </c>
      <c r="L84" s="4">
        <f>VLOOKUP(B84,'#Jakarta (2)'!$B$4:$AH$430,12,FALSE)</f>
        <v>0</v>
      </c>
      <c r="M84" s="4">
        <f>VLOOKUP(B84,'#Jakarta (2)'!$B$4:$AH$430,13,FALSE)</f>
        <v>0</v>
      </c>
      <c r="N84" s="4">
        <f>VLOOKUP(B84,'#Jakarta (2)'!$B$4:$AH$430,14,FALSE)</f>
        <v>1</v>
      </c>
      <c r="O84" s="4">
        <f>VLOOKUP(B84,'#Jakarta (2)'!$B$4:$AH$430,15,FALSE)</f>
        <v>0</v>
      </c>
      <c r="P84" s="4">
        <f>VLOOKUP(B84,'#Jakarta (2)'!$B$4:$AH$430,16,FALSE)</f>
        <v>0</v>
      </c>
      <c r="Q84" s="4">
        <f>VLOOKUP(B84,'#Jakarta (2)'!$B$4:$AH$430,17,FALSE)</f>
        <v>0</v>
      </c>
      <c r="R84" s="4">
        <f>VLOOKUP(B84,'#Jakarta (2)'!$B$4:$AH$430,18,FALSE)</f>
        <v>0</v>
      </c>
      <c r="S84" s="4">
        <f>VLOOKUP(B84,'#Jakarta (2)'!$B$4:$AH$430,19,FALSE)</f>
        <v>0</v>
      </c>
      <c r="T84" s="4">
        <f>VLOOKUP(B84,'#Jakarta (2)'!$B$4:$AH$430,20,FALSE)</f>
        <v>0</v>
      </c>
      <c r="U84" s="4">
        <f>VLOOKUP(B84,'#Jakarta (2)'!$B$4:$AH$430,22,FALSE)</f>
        <v>1</v>
      </c>
      <c r="V84" s="4">
        <f>VLOOKUP(B84,'#Jakarta (2)'!$B$4:$AH$430,23,FALSE)</f>
        <v>0</v>
      </c>
      <c r="W84" s="4">
        <f>VLOOKUP(B84,'#Jakarta (2)'!$B$4:$AH$430,24,FALSE)</f>
        <v>0</v>
      </c>
      <c r="X84" s="4">
        <f>VLOOKUP(B84,'#Jakarta (2)'!$B$4:$AH$430,25,FALSE)</f>
        <v>0</v>
      </c>
      <c r="Y84" s="4">
        <f>VLOOKUP(B84,'#Jakarta (2)'!$B$4:$AH$430,26,FALSE)</f>
        <v>0</v>
      </c>
      <c r="Z84" s="4">
        <f>VLOOKUP(B84,'#Jakarta (2)'!$B$4:$AH$430,27,FALSE)</f>
        <v>0</v>
      </c>
      <c r="AA84" s="4"/>
      <c r="AB84" s="4"/>
      <c r="AC84" s="4"/>
      <c r="AD84" s="22" t="e">
        <f>(G84*#REF!)+(H84*#REF!)+(I84*#REF!)+(J84*#REF!)+(K84*#REF!)+(N84*#REF!)+(S84*#REF!)+(T84*#REF!)+(U84*#REF!)+(Z84*#REF!)+(AA84*#REF!)+(AB84*#REF!)+(AC84*#REF!)</f>
        <v>#REF!</v>
      </c>
      <c r="AE84" s="4">
        <f>VLOOKUP(B84,'#Jakarta (2)'!$B$4:$AH$430,32,FALSE)</f>
        <v>1</v>
      </c>
      <c r="AF84" s="4">
        <f>VLOOKUP(B84,'#Jakarta (2)'!$B$4:$AH$430,33,FALSE)</f>
        <v>0</v>
      </c>
      <c r="AG84" s="2" t="s">
        <v>25</v>
      </c>
      <c r="AH84" s="2" t="s">
        <v>2964</v>
      </c>
    </row>
    <row r="85" spans="1:34" x14ac:dyDescent="0.25">
      <c r="A85" s="5">
        <v>84</v>
      </c>
      <c r="B85" s="3" t="s">
        <v>2956</v>
      </c>
      <c r="C85" s="3" t="s">
        <v>2957</v>
      </c>
      <c r="D85" s="3" t="s">
        <v>9</v>
      </c>
      <c r="E85" s="3" t="s">
        <v>10</v>
      </c>
      <c r="F85" s="3" t="s">
        <v>52</v>
      </c>
      <c r="G85" s="4">
        <f>VLOOKUP(B85,'#Jakarta (2)'!$B$4:$AH$430,6,FALSE)</f>
        <v>1</v>
      </c>
      <c r="H85" s="4">
        <f>VLOOKUP(B85,'#Jakarta (2)'!$B$4:$AH$430,7,FALSE)</f>
        <v>1</v>
      </c>
      <c r="I85" s="4">
        <f>VLOOKUP(B85,'#Jakarta (2)'!$B$4:$AH$430,9,FALSE)</f>
        <v>0</v>
      </c>
      <c r="J85" s="4">
        <f>VLOOKUP(B85,'#Jakarta (2)'!$B$4:$AH$430,10,FALSE)</f>
        <v>0</v>
      </c>
      <c r="K85" s="4">
        <f>VLOOKUP(B85,'#Jakarta (2)'!$B$4:$AH$430,11,FALSE)</f>
        <v>0</v>
      </c>
      <c r="L85" s="4">
        <f>VLOOKUP(B85,'#Jakarta (2)'!$B$4:$AH$430,12,FALSE)</f>
        <v>0</v>
      </c>
      <c r="M85" s="4">
        <f>VLOOKUP(B85,'#Jakarta (2)'!$B$4:$AH$430,13,FALSE)</f>
        <v>0</v>
      </c>
      <c r="N85" s="4">
        <f>VLOOKUP(B85,'#Jakarta (2)'!$B$4:$AH$430,14,FALSE)</f>
        <v>1</v>
      </c>
      <c r="O85" s="4">
        <f>VLOOKUP(B85,'#Jakarta (2)'!$B$4:$AH$430,15,FALSE)</f>
        <v>0</v>
      </c>
      <c r="P85" s="4">
        <f>VLOOKUP(B85,'#Jakarta (2)'!$B$4:$AH$430,16,FALSE)</f>
        <v>0</v>
      </c>
      <c r="Q85" s="4">
        <f>VLOOKUP(B85,'#Jakarta (2)'!$B$4:$AH$430,17,FALSE)</f>
        <v>0</v>
      </c>
      <c r="R85" s="4">
        <f>VLOOKUP(B85,'#Jakarta (2)'!$B$4:$AH$430,18,FALSE)</f>
        <v>0</v>
      </c>
      <c r="S85" s="4">
        <f>VLOOKUP(B85,'#Jakarta (2)'!$B$4:$AH$430,19,FALSE)</f>
        <v>0</v>
      </c>
      <c r="T85" s="4">
        <f>VLOOKUP(B85,'#Jakarta (2)'!$B$4:$AH$430,20,FALSE)</f>
        <v>0</v>
      </c>
      <c r="U85" s="4">
        <f>VLOOKUP(B85,'#Jakarta (2)'!$B$4:$AH$430,22,FALSE)</f>
        <v>1</v>
      </c>
      <c r="V85" s="4">
        <f>VLOOKUP(B85,'#Jakarta (2)'!$B$4:$AH$430,23,FALSE)</f>
        <v>0</v>
      </c>
      <c r="W85" s="4">
        <f>VLOOKUP(B85,'#Jakarta (2)'!$B$4:$AH$430,24,FALSE)</f>
        <v>0</v>
      </c>
      <c r="X85" s="4">
        <f>VLOOKUP(B85,'#Jakarta (2)'!$B$4:$AH$430,25,FALSE)</f>
        <v>0</v>
      </c>
      <c r="Y85" s="4">
        <f>VLOOKUP(B85,'#Jakarta (2)'!$B$4:$AH$430,26,FALSE)</f>
        <v>0</v>
      </c>
      <c r="Z85" s="4">
        <f>VLOOKUP(B85,'#Jakarta (2)'!$B$4:$AH$430,27,FALSE)</f>
        <v>0</v>
      </c>
      <c r="AA85" s="5"/>
      <c r="AB85" s="5"/>
      <c r="AC85" s="5"/>
      <c r="AD85" s="22" t="e">
        <f>(G85*#REF!)+(H85*#REF!)+(I85*#REF!)+(J85*#REF!)+(K85*#REF!)+(N85*#REF!)+(S85*#REF!)+(T85*#REF!)+(U85*#REF!)+(Z85*#REF!)+(AA85*#REF!)+(AB85*#REF!)+(AC85*#REF!)</f>
        <v>#REF!</v>
      </c>
      <c r="AE85" s="4">
        <f>VLOOKUP(B85,'#Jakarta (2)'!$B$4:$AH$430,32,FALSE)</f>
        <v>1</v>
      </c>
      <c r="AF85" s="4">
        <f>VLOOKUP(B85,'#Jakarta (2)'!$B$4:$AH$430,33,FALSE)</f>
        <v>0</v>
      </c>
      <c r="AG85" s="3" t="s">
        <v>25</v>
      </c>
      <c r="AH85" s="3" t="s">
        <v>2958</v>
      </c>
    </row>
    <row r="86" spans="1:34" x14ac:dyDescent="0.25">
      <c r="A86" s="4">
        <v>85</v>
      </c>
      <c r="B86" s="2" t="s">
        <v>2953</v>
      </c>
      <c r="C86" s="2" t="s">
        <v>2954</v>
      </c>
      <c r="D86" s="2" t="s">
        <v>9</v>
      </c>
      <c r="E86" s="2" t="s">
        <v>10</v>
      </c>
      <c r="F86" s="2" t="s">
        <v>52</v>
      </c>
      <c r="G86" s="4">
        <f>VLOOKUP(B86,'#Jakarta (2)'!$B$4:$AH$430,6,FALSE)</f>
        <v>1</v>
      </c>
      <c r="H86" s="4">
        <f>VLOOKUP(B86,'#Jakarta (2)'!$B$4:$AH$430,7,FALSE)</f>
        <v>1</v>
      </c>
      <c r="I86" s="4">
        <f>VLOOKUP(B86,'#Jakarta (2)'!$B$4:$AH$430,9,FALSE)</f>
        <v>0</v>
      </c>
      <c r="J86" s="4">
        <f>VLOOKUP(B86,'#Jakarta (2)'!$B$4:$AH$430,10,FALSE)</f>
        <v>0</v>
      </c>
      <c r="K86" s="4">
        <f>VLOOKUP(B86,'#Jakarta (2)'!$B$4:$AH$430,11,FALSE)</f>
        <v>0</v>
      </c>
      <c r="L86" s="4">
        <f>VLOOKUP(B86,'#Jakarta (2)'!$B$4:$AH$430,12,FALSE)</f>
        <v>0</v>
      </c>
      <c r="M86" s="4">
        <f>VLOOKUP(B86,'#Jakarta (2)'!$B$4:$AH$430,13,FALSE)</f>
        <v>0</v>
      </c>
      <c r="N86" s="4">
        <f>VLOOKUP(B86,'#Jakarta (2)'!$B$4:$AH$430,14,FALSE)</f>
        <v>1</v>
      </c>
      <c r="O86" s="4">
        <f>VLOOKUP(B86,'#Jakarta (2)'!$B$4:$AH$430,15,FALSE)</f>
        <v>0</v>
      </c>
      <c r="P86" s="4">
        <f>VLOOKUP(B86,'#Jakarta (2)'!$B$4:$AH$430,16,FALSE)</f>
        <v>0</v>
      </c>
      <c r="Q86" s="4">
        <f>VLOOKUP(B86,'#Jakarta (2)'!$B$4:$AH$430,17,FALSE)</f>
        <v>0</v>
      </c>
      <c r="R86" s="4">
        <f>VLOOKUP(B86,'#Jakarta (2)'!$B$4:$AH$430,18,FALSE)</f>
        <v>0</v>
      </c>
      <c r="S86" s="4">
        <f>VLOOKUP(B86,'#Jakarta (2)'!$B$4:$AH$430,19,FALSE)</f>
        <v>0</v>
      </c>
      <c r="T86" s="4">
        <f>VLOOKUP(B86,'#Jakarta (2)'!$B$4:$AH$430,20,FALSE)</f>
        <v>0</v>
      </c>
      <c r="U86" s="4">
        <f>VLOOKUP(B86,'#Jakarta (2)'!$B$4:$AH$430,22,FALSE)</f>
        <v>1</v>
      </c>
      <c r="V86" s="4">
        <f>VLOOKUP(B86,'#Jakarta (2)'!$B$4:$AH$430,23,FALSE)</f>
        <v>0</v>
      </c>
      <c r="W86" s="4">
        <f>VLOOKUP(B86,'#Jakarta (2)'!$B$4:$AH$430,24,FALSE)</f>
        <v>0</v>
      </c>
      <c r="X86" s="4">
        <f>VLOOKUP(B86,'#Jakarta (2)'!$B$4:$AH$430,25,FALSE)</f>
        <v>0</v>
      </c>
      <c r="Y86" s="4">
        <f>VLOOKUP(B86,'#Jakarta (2)'!$B$4:$AH$430,26,FALSE)</f>
        <v>0</v>
      </c>
      <c r="Z86" s="4">
        <f>VLOOKUP(B86,'#Jakarta (2)'!$B$4:$AH$430,27,FALSE)</f>
        <v>0</v>
      </c>
      <c r="AA86" s="4"/>
      <c r="AB86" s="4"/>
      <c r="AC86" s="4"/>
      <c r="AD86" s="22" t="e">
        <f>(G86*#REF!)+(H86*#REF!)+(I86*#REF!)+(J86*#REF!)+(K86*#REF!)+(N86*#REF!)+(S86*#REF!)+(T86*#REF!)+(U86*#REF!)+(Z86*#REF!)+(AA86*#REF!)+(AB86*#REF!)+(AC86*#REF!)</f>
        <v>#REF!</v>
      </c>
      <c r="AE86" s="4">
        <f>VLOOKUP(B86,'#Jakarta (2)'!$B$4:$AH$430,32,FALSE)</f>
        <v>1</v>
      </c>
      <c r="AF86" s="4">
        <f>VLOOKUP(B86,'#Jakarta (2)'!$B$4:$AH$430,33,FALSE)</f>
        <v>0</v>
      </c>
      <c r="AG86" s="2" t="s">
        <v>25</v>
      </c>
      <c r="AH86" s="2" t="s">
        <v>2955</v>
      </c>
    </row>
    <row r="87" spans="1:34" x14ac:dyDescent="0.25">
      <c r="A87" s="5">
        <v>86</v>
      </c>
      <c r="B87" s="3" t="s">
        <v>2950</v>
      </c>
      <c r="C87" s="3" t="s">
        <v>2951</v>
      </c>
      <c r="D87" s="3" t="s">
        <v>9</v>
      </c>
      <c r="E87" s="3" t="s">
        <v>10</v>
      </c>
      <c r="F87" s="3" t="s">
        <v>52</v>
      </c>
      <c r="G87" s="4">
        <f>VLOOKUP(B87,'#Jakarta (2)'!$B$4:$AH$430,6,FALSE)</f>
        <v>1</v>
      </c>
      <c r="H87" s="4">
        <f>VLOOKUP(B87,'#Jakarta (2)'!$B$4:$AH$430,7,FALSE)</f>
        <v>1</v>
      </c>
      <c r="I87" s="4">
        <f>VLOOKUP(B87,'#Jakarta (2)'!$B$4:$AH$430,9,FALSE)</f>
        <v>0</v>
      </c>
      <c r="J87" s="4">
        <f>VLOOKUP(B87,'#Jakarta (2)'!$B$4:$AH$430,10,FALSE)</f>
        <v>0</v>
      </c>
      <c r="K87" s="4">
        <f>VLOOKUP(B87,'#Jakarta (2)'!$B$4:$AH$430,11,FALSE)</f>
        <v>0</v>
      </c>
      <c r="L87" s="4">
        <f>VLOOKUP(B87,'#Jakarta (2)'!$B$4:$AH$430,12,FALSE)</f>
        <v>0</v>
      </c>
      <c r="M87" s="4">
        <f>VLOOKUP(B87,'#Jakarta (2)'!$B$4:$AH$430,13,FALSE)</f>
        <v>0</v>
      </c>
      <c r="N87" s="4">
        <f>VLOOKUP(B87,'#Jakarta (2)'!$B$4:$AH$430,14,FALSE)</f>
        <v>1</v>
      </c>
      <c r="O87" s="4">
        <f>VLOOKUP(B87,'#Jakarta (2)'!$B$4:$AH$430,15,FALSE)</f>
        <v>0</v>
      </c>
      <c r="P87" s="4">
        <f>VLOOKUP(B87,'#Jakarta (2)'!$B$4:$AH$430,16,FALSE)</f>
        <v>0</v>
      </c>
      <c r="Q87" s="4">
        <f>VLOOKUP(B87,'#Jakarta (2)'!$B$4:$AH$430,17,FALSE)</f>
        <v>0</v>
      </c>
      <c r="R87" s="4">
        <f>VLOOKUP(B87,'#Jakarta (2)'!$B$4:$AH$430,18,FALSE)</f>
        <v>0</v>
      </c>
      <c r="S87" s="4">
        <f>VLOOKUP(B87,'#Jakarta (2)'!$B$4:$AH$430,19,FALSE)</f>
        <v>0</v>
      </c>
      <c r="T87" s="4">
        <f>VLOOKUP(B87,'#Jakarta (2)'!$B$4:$AH$430,20,FALSE)</f>
        <v>0</v>
      </c>
      <c r="U87" s="4">
        <f>VLOOKUP(B87,'#Jakarta (2)'!$B$4:$AH$430,22,FALSE)</f>
        <v>1</v>
      </c>
      <c r="V87" s="4">
        <f>VLOOKUP(B87,'#Jakarta (2)'!$B$4:$AH$430,23,FALSE)</f>
        <v>0</v>
      </c>
      <c r="W87" s="4">
        <f>VLOOKUP(B87,'#Jakarta (2)'!$B$4:$AH$430,24,FALSE)</f>
        <v>0</v>
      </c>
      <c r="X87" s="4">
        <f>VLOOKUP(B87,'#Jakarta (2)'!$B$4:$AH$430,25,FALSE)</f>
        <v>0</v>
      </c>
      <c r="Y87" s="4">
        <f>VLOOKUP(B87,'#Jakarta (2)'!$B$4:$AH$430,26,FALSE)</f>
        <v>0</v>
      </c>
      <c r="Z87" s="4">
        <f>VLOOKUP(B87,'#Jakarta (2)'!$B$4:$AH$430,27,FALSE)</f>
        <v>0</v>
      </c>
      <c r="AA87" s="5"/>
      <c r="AB87" s="5"/>
      <c r="AC87" s="5"/>
      <c r="AD87" s="22" t="e">
        <f>(G87*#REF!)+(H87*#REF!)+(I87*#REF!)+(J87*#REF!)+(K87*#REF!)+(N87*#REF!)+(S87*#REF!)+(T87*#REF!)+(U87*#REF!)+(Z87*#REF!)+(AA87*#REF!)+(AB87*#REF!)+(AC87*#REF!)</f>
        <v>#REF!</v>
      </c>
      <c r="AE87" s="4">
        <f>VLOOKUP(B87,'#Jakarta (2)'!$B$4:$AH$430,32,FALSE)</f>
        <v>1</v>
      </c>
      <c r="AF87" s="4">
        <f>VLOOKUP(B87,'#Jakarta (2)'!$B$4:$AH$430,33,FALSE)</f>
        <v>0</v>
      </c>
      <c r="AG87" s="3" t="s">
        <v>25</v>
      </c>
      <c r="AH87" s="3" t="s">
        <v>2952</v>
      </c>
    </row>
    <row r="88" spans="1:34" x14ac:dyDescent="0.25">
      <c r="A88" s="4">
        <v>87</v>
      </c>
      <c r="B88" s="2" t="s">
        <v>2947</v>
      </c>
      <c r="C88" s="2" t="s">
        <v>2948</v>
      </c>
      <c r="D88" s="2" t="s">
        <v>9</v>
      </c>
      <c r="E88" s="2" t="s">
        <v>10</v>
      </c>
      <c r="F88" s="2" t="s">
        <v>52</v>
      </c>
      <c r="G88" s="4">
        <f>VLOOKUP(B88,'#Jakarta (2)'!$B$4:$AH$430,6,FALSE)</f>
        <v>1</v>
      </c>
      <c r="H88" s="4">
        <f>VLOOKUP(B88,'#Jakarta (2)'!$B$4:$AH$430,7,FALSE)</f>
        <v>1</v>
      </c>
      <c r="I88" s="4">
        <f>VLOOKUP(B88,'#Jakarta (2)'!$B$4:$AH$430,9,FALSE)</f>
        <v>0</v>
      </c>
      <c r="J88" s="4">
        <f>VLOOKUP(B88,'#Jakarta (2)'!$B$4:$AH$430,10,FALSE)</f>
        <v>0</v>
      </c>
      <c r="K88" s="4">
        <f>VLOOKUP(B88,'#Jakarta (2)'!$B$4:$AH$430,11,FALSE)</f>
        <v>0</v>
      </c>
      <c r="L88" s="4">
        <f>VLOOKUP(B88,'#Jakarta (2)'!$B$4:$AH$430,12,FALSE)</f>
        <v>0</v>
      </c>
      <c r="M88" s="4">
        <f>VLOOKUP(B88,'#Jakarta (2)'!$B$4:$AH$430,13,FALSE)</f>
        <v>0</v>
      </c>
      <c r="N88" s="4">
        <f>VLOOKUP(B88,'#Jakarta (2)'!$B$4:$AH$430,14,FALSE)</f>
        <v>1</v>
      </c>
      <c r="O88" s="4">
        <f>VLOOKUP(B88,'#Jakarta (2)'!$B$4:$AH$430,15,FALSE)</f>
        <v>0</v>
      </c>
      <c r="P88" s="4">
        <f>VLOOKUP(B88,'#Jakarta (2)'!$B$4:$AH$430,16,FALSE)</f>
        <v>0</v>
      </c>
      <c r="Q88" s="4">
        <f>VLOOKUP(B88,'#Jakarta (2)'!$B$4:$AH$430,17,FALSE)</f>
        <v>0</v>
      </c>
      <c r="R88" s="4">
        <f>VLOOKUP(B88,'#Jakarta (2)'!$B$4:$AH$430,18,FALSE)</f>
        <v>0</v>
      </c>
      <c r="S88" s="4">
        <f>VLOOKUP(B88,'#Jakarta (2)'!$B$4:$AH$430,19,FALSE)</f>
        <v>0</v>
      </c>
      <c r="T88" s="4">
        <f>VLOOKUP(B88,'#Jakarta (2)'!$B$4:$AH$430,20,FALSE)</f>
        <v>0</v>
      </c>
      <c r="U88" s="4">
        <f>VLOOKUP(B88,'#Jakarta (2)'!$B$4:$AH$430,22,FALSE)</f>
        <v>1</v>
      </c>
      <c r="V88" s="4">
        <f>VLOOKUP(B88,'#Jakarta (2)'!$B$4:$AH$430,23,FALSE)</f>
        <v>0</v>
      </c>
      <c r="W88" s="4">
        <f>VLOOKUP(B88,'#Jakarta (2)'!$B$4:$AH$430,24,FALSE)</f>
        <v>0</v>
      </c>
      <c r="X88" s="4">
        <f>VLOOKUP(B88,'#Jakarta (2)'!$B$4:$AH$430,25,FALSE)</f>
        <v>0</v>
      </c>
      <c r="Y88" s="4">
        <f>VLOOKUP(B88,'#Jakarta (2)'!$B$4:$AH$430,26,FALSE)</f>
        <v>0</v>
      </c>
      <c r="Z88" s="4">
        <f>VLOOKUP(B88,'#Jakarta (2)'!$B$4:$AH$430,27,FALSE)</f>
        <v>0</v>
      </c>
      <c r="AA88" s="4"/>
      <c r="AB88" s="4"/>
      <c r="AC88" s="4"/>
      <c r="AD88" s="22" t="e">
        <f>(G88*#REF!)+(H88*#REF!)+(I88*#REF!)+(J88*#REF!)+(K88*#REF!)+(N88*#REF!)+(S88*#REF!)+(T88*#REF!)+(U88*#REF!)+(Z88*#REF!)+(AA88*#REF!)+(AB88*#REF!)+(AC88*#REF!)</f>
        <v>#REF!</v>
      </c>
      <c r="AE88" s="4">
        <f>VLOOKUP(B88,'#Jakarta (2)'!$B$4:$AH$430,32,FALSE)</f>
        <v>1</v>
      </c>
      <c r="AF88" s="4">
        <f>VLOOKUP(B88,'#Jakarta (2)'!$B$4:$AH$430,33,FALSE)</f>
        <v>0</v>
      </c>
      <c r="AG88" s="2" t="s">
        <v>25</v>
      </c>
      <c r="AH88" s="2" t="s">
        <v>2949</v>
      </c>
    </row>
    <row r="89" spans="1:34" x14ac:dyDescent="0.25">
      <c r="A89" s="5">
        <v>88</v>
      </c>
      <c r="B89" s="3" t="s">
        <v>2944</v>
      </c>
      <c r="C89" s="3" t="s">
        <v>2945</v>
      </c>
      <c r="D89" s="3" t="s">
        <v>9</v>
      </c>
      <c r="E89" s="3" t="s">
        <v>10</v>
      </c>
      <c r="F89" s="3" t="s">
        <v>52</v>
      </c>
      <c r="G89" s="4">
        <f>VLOOKUP(B89,'#Jakarta (2)'!$B$4:$AH$430,6,FALSE)</f>
        <v>1</v>
      </c>
      <c r="H89" s="4">
        <f>VLOOKUP(B89,'#Jakarta (2)'!$B$4:$AH$430,7,FALSE)</f>
        <v>1</v>
      </c>
      <c r="I89" s="4">
        <f>VLOOKUP(B89,'#Jakarta (2)'!$B$4:$AH$430,9,FALSE)</f>
        <v>0</v>
      </c>
      <c r="J89" s="4">
        <f>VLOOKUP(B89,'#Jakarta (2)'!$B$4:$AH$430,10,FALSE)</f>
        <v>0</v>
      </c>
      <c r="K89" s="4">
        <f>VLOOKUP(B89,'#Jakarta (2)'!$B$4:$AH$430,11,FALSE)</f>
        <v>0</v>
      </c>
      <c r="L89" s="4">
        <f>VLOOKUP(B89,'#Jakarta (2)'!$B$4:$AH$430,12,FALSE)</f>
        <v>0</v>
      </c>
      <c r="M89" s="4">
        <f>VLOOKUP(B89,'#Jakarta (2)'!$B$4:$AH$430,13,FALSE)</f>
        <v>0</v>
      </c>
      <c r="N89" s="4">
        <f>VLOOKUP(B89,'#Jakarta (2)'!$B$4:$AH$430,14,FALSE)</f>
        <v>1</v>
      </c>
      <c r="O89" s="4">
        <f>VLOOKUP(B89,'#Jakarta (2)'!$B$4:$AH$430,15,FALSE)</f>
        <v>0</v>
      </c>
      <c r="P89" s="4">
        <f>VLOOKUP(B89,'#Jakarta (2)'!$B$4:$AH$430,16,FALSE)</f>
        <v>0</v>
      </c>
      <c r="Q89" s="4">
        <f>VLOOKUP(B89,'#Jakarta (2)'!$B$4:$AH$430,17,FALSE)</f>
        <v>0</v>
      </c>
      <c r="R89" s="4">
        <f>VLOOKUP(B89,'#Jakarta (2)'!$B$4:$AH$430,18,FALSE)</f>
        <v>0</v>
      </c>
      <c r="S89" s="4">
        <f>VLOOKUP(B89,'#Jakarta (2)'!$B$4:$AH$430,19,FALSE)</f>
        <v>0</v>
      </c>
      <c r="T89" s="4">
        <f>VLOOKUP(B89,'#Jakarta (2)'!$B$4:$AH$430,20,FALSE)</f>
        <v>0</v>
      </c>
      <c r="U89" s="4">
        <f>VLOOKUP(B89,'#Jakarta (2)'!$B$4:$AH$430,22,FALSE)</f>
        <v>1</v>
      </c>
      <c r="V89" s="4">
        <f>VLOOKUP(B89,'#Jakarta (2)'!$B$4:$AH$430,23,FALSE)</f>
        <v>0</v>
      </c>
      <c r="W89" s="4">
        <f>VLOOKUP(B89,'#Jakarta (2)'!$B$4:$AH$430,24,FALSE)</f>
        <v>0</v>
      </c>
      <c r="X89" s="4">
        <f>VLOOKUP(B89,'#Jakarta (2)'!$B$4:$AH$430,25,FALSE)</f>
        <v>0</v>
      </c>
      <c r="Y89" s="4">
        <f>VLOOKUP(B89,'#Jakarta (2)'!$B$4:$AH$430,26,FALSE)</f>
        <v>0</v>
      </c>
      <c r="Z89" s="4">
        <f>VLOOKUP(B89,'#Jakarta (2)'!$B$4:$AH$430,27,FALSE)</f>
        <v>0</v>
      </c>
      <c r="AA89" s="5"/>
      <c r="AB89" s="5"/>
      <c r="AC89" s="5"/>
      <c r="AD89" s="22" t="e">
        <f>(G89*#REF!)+(H89*#REF!)+(I89*#REF!)+(J89*#REF!)+(K89*#REF!)+(N89*#REF!)+(S89*#REF!)+(T89*#REF!)+(U89*#REF!)+(Z89*#REF!)+(AA89*#REF!)+(AB89*#REF!)+(AC89*#REF!)</f>
        <v>#REF!</v>
      </c>
      <c r="AE89" s="4">
        <f>VLOOKUP(B89,'#Jakarta (2)'!$B$4:$AH$430,32,FALSE)</f>
        <v>1</v>
      </c>
      <c r="AF89" s="4">
        <f>VLOOKUP(B89,'#Jakarta (2)'!$B$4:$AH$430,33,FALSE)</f>
        <v>0</v>
      </c>
      <c r="AG89" s="3" t="s">
        <v>25</v>
      </c>
      <c r="AH89" s="3" t="s">
        <v>2946</v>
      </c>
    </row>
    <row r="90" spans="1:34" x14ac:dyDescent="0.25">
      <c r="A90" s="4">
        <v>89</v>
      </c>
      <c r="B90" s="2" t="s">
        <v>2941</v>
      </c>
      <c r="C90" s="2" t="s">
        <v>2942</v>
      </c>
      <c r="D90" s="2" t="s">
        <v>9</v>
      </c>
      <c r="E90" s="2" t="s">
        <v>10</v>
      </c>
      <c r="F90" s="2" t="s">
        <v>52</v>
      </c>
      <c r="G90" s="4">
        <f>VLOOKUP(B90,'#Jakarta (2)'!$B$4:$AH$430,6,FALSE)</f>
        <v>1</v>
      </c>
      <c r="H90" s="4">
        <f>VLOOKUP(B90,'#Jakarta (2)'!$B$4:$AH$430,7,FALSE)</f>
        <v>1</v>
      </c>
      <c r="I90" s="4">
        <f>VLOOKUP(B90,'#Jakarta (2)'!$B$4:$AH$430,9,FALSE)</f>
        <v>0</v>
      </c>
      <c r="J90" s="4">
        <f>VLOOKUP(B90,'#Jakarta (2)'!$B$4:$AH$430,10,FALSE)</f>
        <v>0</v>
      </c>
      <c r="K90" s="4">
        <f>VLOOKUP(B90,'#Jakarta (2)'!$B$4:$AH$430,11,FALSE)</f>
        <v>0</v>
      </c>
      <c r="L90" s="4">
        <f>VLOOKUP(B90,'#Jakarta (2)'!$B$4:$AH$430,12,FALSE)</f>
        <v>0</v>
      </c>
      <c r="M90" s="4">
        <f>VLOOKUP(B90,'#Jakarta (2)'!$B$4:$AH$430,13,FALSE)</f>
        <v>0</v>
      </c>
      <c r="N90" s="4">
        <f>VLOOKUP(B90,'#Jakarta (2)'!$B$4:$AH$430,14,FALSE)</f>
        <v>1</v>
      </c>
      <c r="O90" s="4">
        <f>VLOOKUP(B90,'#Jakarta (2)'!$B$4:$AH$430,15,FALSE)</f>
        <v>0</v>
      </c>
      <c r="P90" s="4">
        <f>VLOOKUP(B90,'#Jakarta (2)'!$B$4:$AH$430,16,FALSE)</f>
        <v>0</v>
      </c>
      <c r="Q90" s="4">
        <f>VLOOKUP(B90,'#Jakarta (2)'!$B$4:$AH$430,17,FALSE)</f>
        <v>0</v>
      </c>
      <c r="R90" s="4">
        <f>VLOOKUP(B90,'#Jakarta (2)'!$B$4:$AH$430,18,FALSE)</f>
        <v>0</v>
      </c>
      <c r="S90" s="4">
        <f>VLOOKUP(B90,'#Jakarta (2)'!$B$4:$AH$430,19,FALSE)</f>
        <v>0</v>
      </c>
      <c r="T90" s="4">
        <f>VLOOKUP(B90,'#Jakarta (2)'!$B$4:$AH$430,20,FALSE)</f>
        <v>0</v>
      </c>
      <c r="U90" s="4">
        <f>VLOOKUP(B90,'#Jakarta (2)'!$B$4:$AH$430,22,FALSE)</f>
        <v>1</v>
      </c>
      <c r="V90" s="4">
        <f>VLOOKUP(B90,'#Jakarta (2)'!$B$4:$AH$430,23,FALSE)</f>
        <v>0</v>
      </c>
      <c r="W90" s="4">
        <f>VLOOKUP(B90,'#Jakarta (2)'!$B$4:$AH$430,24,FALSE)</f>
        <v>0</v>
      </c>
      <c r="X90" s="4">
        <f>VLOOKUP(B90,'#Jakarta (2)'!$B$4:$AH$430,25,FALSE)</f>
        <v>0</v>
      </c>
      <c r="Y90" s="4">
        <f>VLOOKUP(B90,'#Jakarta (2)'!$B$4:$AH$430,26,FALSE)</f>
        <v>0</v>
      </c>
      <c r="Z90" s="4">
        <f>VLOOKUP(B90,'#Jakarta (2)'!$B$4:$AH$430,27,FALSE)</f>
        <v>0</v>
      </c>
      <c r="AA90" s="4"/>
      <c r="AB90" s="4"/>
      <c r="AC90" s="4"/>
      <c r="AD90" s="22" t="e">
        <f>(G90*#REF!)+(H90*#REF!)+(I90*#REF!)+(J90*#REF!)+(K90*#REF!)+(N90*#REF!)+(S90*#REF!)+(T90*#REF!)+(U90*#REF!)+(Z90*#REF!)+(AA90*#REF!)+(AB90*#REF!)+(AC90*#REF!)</f>
        <v>#REF!</v>
      </c>
      <c r="AE90" s="4">
        <f>VLOOKUP(B90,'#Jakarta (2)'!$B$4:$AH$430,32,FALSE)</f>
        <v>1</v>
      </c>
      <c r="AF90" s="4">
        <f>VLOOKUP(B90,'#Jakarta (2)'!$B$4:$AH$430,33,FALSE)</f>
        <v>0</v>
      </c>
      <c r="AG90" s="2" t="s">
        <v>25</v>
      </c>
      <c r="AH90" s="2" t="s">
        <v>2943</v>
      </c>
    </row>
    <row r="91" spans="1:34" x14ac:dyDescent="0.25">
      <c r="A91" s="5">
        <v>90</v>
      </c>
      <c r="B91" s="3" t="s">
        <v>2938</v>
      </c>
      <c r="C91" s="3" t="s">
        <v>2939</v>
      </c>
      <c r="D91" s="3" t="s">
        <v>9</v>
      </c>
      <c r="E91" s="3" t="s">
        <v>10</v>
      </c>
      <c r="F91" s="3" t="s">
        <v>52</v>
      </c>
      <c r="G91" s="4">
        <f>VLOOKUP(B91,'#Jakarta (2)'!$B$4:$AH$430,6,FALSE)</f>
        <v>1</v>
      </c>
      <c r="H91" s="4">
        <f>VLOOKUP(B91,'#Jakarta (2)'!$B$4:$AH$430,7,FALSE)</f>
        <v>1</v>
      </c>
      <c r="I91" s="4">
        <f>VLOOKUP(B91,'#Jakarta (2)'!$B$4:$AH$430,9,FALSE)</f>
        <v>0</v>
      </c>
      <c r="J91" s="4">
        <f>VLOOKUP(B91,'#Jakarta (2)'!$B$4:$AH$430,10,FALSE)</f>
        <v>0</v>
      </c>
      <c r="K91" s="4">
        <f>VLOOKUP(B91,'#Jakarta (2)'!$B$4:$AH$430,11,FALSE)</f>
        <v>0</v>
      </c>
      <c r="L91" s="4">
        <f>VLOOKUP(B91,'#Jakarta (2)'!$B$4:$AH$430,12,FALSE)</f>
        <v>0</v>
      </c>
      <c r="M91" s="4">
        <f>VLOOKUP(B91,'#Jakarta (2)'!$B$4:$AH$430,13,FALSE)</f>
        <v>0</v>
      </c>
      <c r="N91" s="4">
        <f>VLOOKUP(B91,'#Jakarta (2)'!$B$4:$AH$430,14,FALSE)</f>
        <v>1</v>
      </c>
      <c r="O91" s="4">
        <f>VLOOKUP(B91,'#Jakarta (2)'!$B$4:$AH$430,15,FALSE)</f>
        <v>0</v>
      </c>
      <c r="P91" s="4">
        <f>VLOOKUP(B91,'#Jakarta (2)'!$B$4:$AH$430,16,FALSE)</f>
        <v>0</v>
      </c>
      <c r="Q91" s="4">
        <f>VLOOKUP(B91,'#Jakarta (2)'!$B$4:$AH$430,17,FALSE)</f>
        <v>0</v>
      </c>
      <c r="R91" s="4">
        <f>VLOOKUP(B91,'#Jakarta (2)'!$B$4:$AH$430,18,FALSE)</f>
        <v>0</v>
      </c>
      <c r="S91" s="4">
        <f>VLOOKUP(B91,'#Jakarta (2)'!$B$4:$AH$430,19,FALSE)</f>
        <v>0</v>
      </c>
      <c r="T91" s="4">
        <f>VLOOKUP(B91,'#Jakarta (2)'!$B$4:$AH$430,20,FALSE)</f>
        <v>0</v>
      </c>
      <c r="U91" s="4">
        <f>VLOOKUP(B91,'#Jakarta (2)'!$B$4:$AH$430,22,FALSE)</f>
        <v>1</v>
      </c>
      <c r="V91" s="4">
        <f>VLOOKUP(B91,'#Jakarta (2)'!$B$4:$AH$430,23,FALSE)</f>
        <v>0</v>
      </c>
      <c r="W91" s="4">
        <f>VLOOKUP(B91,'#Jakarta (2)'!$B$4:$AH$430,24,FALSE)</f>
        <v>0</v>
      </c>
      <c r="X91" s="4">
        <f>VLOOKUP(B91,'#Jakarta (2)'!$B$4:$AH$430,25,FALSE)</f>
        <v>0</v>
      </c>
      <c r="Y91" s="4">
        <f>VLOOKUP(B91,'#Jakarta (2)'!$B$4:$AH$430,26,FALSE)</f>
        <v>0</v>
      </c>
      <c r="Z91" s="4">
        <f>VLOOKUP(B91,'#Jakarta (2)'!$B$4:$AH$430,27,FALSE)</f>
        <v>0</v>
      </c>
      <c r="AA91" s="5"/>
      <c r="AB91" s="5"/>
      <c r="AC91" s="5"/>
      <c r="AD91" s="22" t="e">
        <f>(G91*#REF!)+(H91*#REF!)+(I91*#REF!)+(J91*#REF!)+(K91*#REF!)+(N91*#REF!)+(S91*#REF!)+(T91*#REF!)+(U91*#REF!)+(Z91*#REF!)+(AA91*#REF!)+(AB91*#REF!)+(AC91*#REF!)</f>
        <v>#REF!</v>
      </c>
      <c r="AE91" s="4">
        <f>VLOOKUP(B91,'#Jakarta (2)'!$B$4:$AH$430,32,FALSE)</f>
        <v>1</v>
      </c>
      <c r="AF91" s="4">
        <f>VLOOKUP(B91,'#Jakarta (2)'!$B$4:$AH$430,33,FALSE)</f>
        <v>0</v>
      </c>
      <c r="AG91" s="3" t="s">
        <v>25</v>
      </c>
      <c r="AH91" s="3" t="s">
        <v>2940</v>
      </c>
    </row>
    <row r="92" spans="1:34" x14ac:dyDescent="0.25">
      <c r="A92" s="4">
        <v>91</v>
      </c>
      <c r="B92" s="2" t="s">
        <v>2935</v>
      </c>
      <c r="C92" s="2" t="s">
        <v>2936</v>
      </c>
      <c r="D92" s="2" t="s">
        <v>9</v>
      </c>
      <c r="E92" s="2" t="s">
        <v>10</v>
      </c>
      <c r="F92" s="2" t="s">
        <v>52</v>
      </c>
      <c r="G92" s="4">
        <f>VLOOKUP(B92,'#Jakarta (2)'!$B$4:$AH$430,6,FALSE)</f>
        <v>1</v>
      </c>
      <c r="H92" s="4">
        <f>VLOOKUP(B92,'#Jakarta (2)'!$B$4:$AH$430,7,FALSE)</f>
        <v>1</v>
      </c>
      <c r="I92" s="4">
        <f>VLOOKUP(B92,'#Jakarta (2)'!$B$4:$AH$430,9,FALSE)</f>
        <v>0</v>
      </c>
      <c r="J92" s="4">
        <f>VLOOKUP(B92,'#Jakarta (2)'!$B$4:$AH$430,10,FALSE)</f>
        <v>0</v>
      </c>
      <c r="K92" s="4">
        <f>VLOOKUP(B92,'#Jakarta (2)'!$B$4:$AH$430,11,FALSE)</f>
        <v>0</v>
      </c>
      <c r="L92" s="4">
        <f>VLOOKUP(B92,'#Jakarta (2)'!$B$4:$AH$430,12,FALSE)</f>
        <v>0</v>
      </c>
      <c r="M92" s="4">
        <f>VLOOKUP(B92,'#Jakarta (2)'!$B$4:$AH$430,13,FALSE)</f>
        <v>0</v>
      </c>
      <c r="N92" s="4">
        <f>VLOOKUP(B92,'#Jakarta (2)'!$B$4:$AH$430,14,FALSE)</f>
        <v>1</v>
      </c>
      <c r="O92" s="4">
        <f>VLOOKUP(B92,'#Jakarta (2)'!$B$4:$AH$430,15,FALSE)</f>
        <v>0</v>
      </c>
      <c r="P92" s="4">
        <f>VLOOKUP(B92,'#Jakarta (2)'!$B$4:$AH$430,16,FALSE)</f>
        <v>0</v>
      </c>
      <c r="Q92" s="4">
        <f>VLOOKUP(B92,'#Jakarta (2)'!$B$4:$AH$430,17,FALSE)</f>
        <v>0</v>
      </c>
      <c r="R92" s="4">
        <f>VLOOKUP(B92,'#Jakarta (2)'!$B$4:$AH$430,18,FALSE)</f>
        <v>0</v>
      </c>
      <c r="S92" s="4">
        <f>VLOOKUP(B92,'#Jakarta (2)'!$B$4:$AH$430,19,FALSE)</f>
        <v>0</v>
      </c>
      <c r="T92" s="4">
        <f>VLOOKUP(B92,'#Jakarta (2)'!$B$4:$AH$430,20,FALSE)</f>
        <v>0</v>
      </c>
      <c r="U92" s="4">
        <f>VLOOKUP(B92,'#Jakarta (2)'!$B$4:$AH$430,22,FALSE)</f>
        <v>1</v>
      </c>
      <c r="V92" s="4">
        <f>VLOOKUP(B92,'#Jakarta (2)'!$B$4:$AH$430,23,FALSE)</f>
        <v>0</v>
      </c>
      <c r="W92" s="4">
        <f>VLOOKUP(B92,'#Jakarta (2)'!$B$4:$AH$430,24,FALSE)</f>
        <v>0</v>
      </c>
      <c r="X92" s="4">
        <f>VLOOKUP(B92,'#Jakarta (2)'!$B$4:$AH$430,25,FALSE)</f>
        <v>0</v>
      </c>
      <c r="Y92" s="4">
        <f>VLOOKUP(B92,'#Jakarta (2)'!$B$4:$AH$430,26,FALSE)</f>
        <v>0</v>
      </c>
      <c r="Z92" s="4">
        <f>VLOOKUP(B92,'#Jakarta (2)'!$B$4:$AH$430,27,FALSE)</f>
        <v>0</v>
      </c>
      <c r="AA92" s="4"/>
      <c r="AB92" s="4"/>
      <c r="AC92" s="4"/>
      <c r="AD92" s="22" t="e">
        <f>(G92*#REF!)+(H92*#REF!)+(I92*#REF!)+(J92*#REF!)+(K92*#REF!)+(N92*#REF!)+(S92*#REF!)+(T92*#REF!)+(U92*#REF!)+(Z92*#REF!)+(AA92*#REF!)+(AB92*#REF!)+(AC92*#REF!)</f>
        <v>#REF!</v>
      </c>
      <c r="AE92" s="4">
        <f>VLOOKUP(B92,'#Jakarta (2)'!$B$4:$AH$430,32,FALSE)</f>
        <v>1</v>
      </c>
      <c r="AF92" s="4">
        <f>VLOOKUP(B92,'#Jakarta (2)'!$B$4:$AH$430,33,FALSE)</f>
        <v>0</v>
      </c>
      <c r="AG92" s="2" t="s">
        <v>25</v>
      </c>
      <c r="AH92" s="2" t="s">
        <v>2937</v>
      </c>
    </row>
    <row r="93" spans="1:34" x14ac:dyDescent="0.25">
      <c r="A93" s="5">
        <v>92</v>
      </c>
      <c r="B93" s="3" t="s">
        <v>2932</v>
      </c>
      <c r="C93" s="3" t="s">
        <v>2933</v>
      </c>
      <c r="D93" s="3" t="s">
        <v>9</v>
      </c>
      <c r="E93" s="3" t="s">
        <v>10</v>
      </c>
      <c r="F93" s="3" t="s">
        <v>52</v>
      </c>
      <c r="G93" s="4">
        <f>VLOOKUP(B93,'#Jakarta (2)'!$B$4:$AH$430,6,FALSE)</f>
        <v>1</v>
      </c>
      <c r="H93" s="4">
        <f>VLOOKUP(B93,'#Jakarta (2)'!$B$4:$AH$430,7,FALSE)</f>
        <v>1</v>
      </c>
      <c r="I93" s="4">
        <f>VLOOKUP(B93,'#Jakarta (2)'!$B$4:$AH$430,9,FALSE)</f>
        <v>0</v>
      </c>
      <c r="J93" s="4">
        <f>VLOOKUP(B93,'#Jakarta (2)'!$B$4:$AH$430,10,FALSE)</f>
        <v>0</v>
      </c>
      <c r="K93" s="4">
        <f>VLOOKUP(B93,'#Jakarta (2)'!$B$4:$AH$430,11,FALSE)</f>
        <v>0</v>
      </c>
      <c r="L93" s="4">
        <f>VLOOKUP(B93,'#Jakarta (2)'!$B$4:$AH$430,12,FALSE)</f>
        <v>0</v>
      </c>
      <c r="M93" s="4">
        <f>VLOOKUP(B93,'#Jakarta (2)'!$B$4:$AH$430,13,FALSE)</f>
        <v>0</v>
      </c>
      <c r="N93" s="4">
        <f>VLOOKUP(B93,'#Jakarta (2)'!$B$4:$AH$430,14,FALSE)</f>
        <v>1</v>
      </c>
      <c r="O93" s="4">
        <f>VLOOKUP(B93,'#Jakarta (2)'!$B$4:$AH$430,15,FALSE)</f>
        <v>0</v>
      </c>
      <c r="P93" s="4">
        <f>VLOOKUP(B93,'#Jakarta (2)'!$B$4:$AH$430,16,FALSE)</f>
        <v>0</v>
      </c>
      <c r="Q93" s="4">
        <f>VLOOKUP(B93,'#Jakarta (2)'!$B$4:$AH$430,17,FALSE)</f>
        <v>0</v>
      </c>
      <c r="R93" s="4">
        <f>VLOOKUP(B93,'#Jakarta (2)'!$B$4:$AH$430,18,FALSE)</f>
        <v>0</v>
      </c>
      <c r="S93" s="4">
        <f>VLOOKUP(B93,'#Jakarta (2)'!$B$4:$AH$430,19,FALSE)</f>
        <v>0</v>
      </c>
      <c r="T93" s="4">
        <f>VLOOKUP(B93,'#Jakarta (2)'!$B$4:$AH$430,20,FALSE)</f>
        <v>0</v>
      </c>
      <c r="U93" s="4">
        <f>VLOOKUP(B93,'#Jakarta (2)'!$B$4:$AH$430,22,FALSE)</f>
        <v>1</v>
      </c>
      <c r="V93" s="4">
        <f>VLOOKUP(B93,'#Jakarta (2)'!$B$4:$AH$430,23,FALSE)</f>
        <v>0</v>
      </c>
      <c r="W93" s="4">
        <f>VLOOKUP(B93,'#Jakarta (2)'!$B$4:$AH$430,24,FALSE)</f>
        <v>0</v>
      </c>
      <c r="X93" s="4">
        <f>VLOOKUP(B93,'#Jakarta (2)'!$B$4:$AH$430,25,FALSE)</f>
        <v>0</v>
      </c>
      <c r="Y93" s="4">
        <f>VLOOKUP(B93,'#Jakarta (2)'!$B$4:$AH$430,26,FALSE)</f>
        <v>0</v>
      </c>
      <c r="Z93" s="4">
        <f>VLOOKUP(B93,'#Jakarta (2)'!$B$4:$AH$430,27,FALSE)</f>
        <v>0</v>
      </c>
      <c r="AA93" s="5"/>
      <c r="AB93" s="5"/>
      <c r="AC93" s="5"/>
      <c r="AD93" s="22" t="e">
        <f>(G93*#REF!)+(H93*#REF!)+(I93*#REF!)+(J93*#REF!)+(K93*#REF!)+(N93*#REF!)+(S93*#REF!)+(T93*#REF!)+(U93*#REF!)+(Z93*#REF!)+(AA93*#REF!)+(AB93*#REF!)+(AC93*#REF!)</f>
        <v>#REF!</v>
      </c>
      <c r="AE93" s="4">
        <f>VLOOKUP(B93,'#Jakarta (2)'!$B$4:$AH$430,32,FALSE)</f>
        <v>1</v>
      </c>
      <c r="AF93" s="4">
        <f>VLOOKUP(B93,'#Jakarta (2)'!$B$4:$AH$430,33,FALSE)</f>
        <v>0</v>
      </c>
      <c r="AG93" s="3" t="s">
        <v>25</v>
      </c>
      <c r="AH93" s="3" t="s">
        <v>2934</v>
      </c>
    </row>
    <row r="94" spans="1:34" x14ac:dyDescent="0.25">
      <c r="A94" s="4">
        <v>93</v>
      </c>
      <c r="B94" s="2" t="s">
        <v>2929</v>
      </c>
      <c r="C94" s="2" t="s">
        <v>2930</v>
      </c>
      <c r="D94" s="2" t="s">
        <v>9</v>
      </c>
      <c r="E94" s="2" t="s">
        <v>10</v>
      </c>
      <c r="F94" s="2" t="s">
        <v>52</v>
      </c>
      <c r="G94" s="4">
        <f>VLOOKUP(B94,'#Jakarta (2)'!$B$4:$AH$430,6,FALSE)</f>
        <v>1</v>
      </c>
      <c r="H94" s="4">
        <f>VLOOKUP(B94,'#Jakarta (2)'!$B$4:$AH$430,7,FALSE)</f>
        <v>1</v>
      </c>
      <c r="I94" s="4">
        <f>VLOOKUP(B94,'#Jakarta (2)'!$B$4:$AH$430,9,FALSE)</f>
        <v>0</v>
      </c>
      <c r="J94" s="4">
        <f>VLOOKUP(B94,'#Jakarta (2)'!$B$4:$AH$430,10,FALSE)</f>
        <v>0</v>
      </c>
      <c r="K94" s="4">
        <f>VLOOKUP(B94,'#Jakarta (2)'!$B$4:$AH$430,11,FALSE)</f>
        <v>0</v>
      </c>
      <c r="L94" s="4">
        <f>VLOOKUP(B94,'#Jakarta (2)'!$B$4:$AH$430,12,FALSE)</f>
        <v>0</v>
      </c>
      <c r="M94" s="4">
        <f>VLOOKUP(B94,'#Jakarta (2)'!$B$4:$AH$430,13,FALSE)</f>
        <v>0</v>
      </c>
      <c r="N94" s="4">
        <f>VLOOKUP(B94,'#Jakarta (2)'!$B$4:$AH$430,14,FALSE)</f>
        <v>1</v>
      </c>
      <c r="O94" s="4">
        <f>VLOOKUP(B94,'#Jakarta (2)'!$B$4:$AH$430,15,FALSE)</f>
        <v>0</v>
      </c>
      <c r="P94" s="4">
        <f>VLOOKUP(B94,'#Jakarta (2)'!$B$4:$AH$430,16,FALSE)</f>
        <v>0</v>
      </c>
      <c r="Q94" s="4">
        <f>VLOOKUP(B94,'#Jakarta (2)'!$B$4:$AH$430,17,FALSE)</f>
        <v>0</v>
      </c>
      <c r="R94" s="4">
        <f>VLOOKUP(B94,'#Jakarta (2)'!$B$4:$AH$430,18,FALSE)</f>
        <v>0</v>
      </c>
      <c r="S94" s="4">
        <f>VLOOKUP(B94,'#Jakarta (2)'!$B$4:$AH$430,19,FALSE)</f>
        <v>0</v>
      </c>
      <c r="T94" s="4">
        <f>VLOOKUP(B94,'#Jakarta (2)'!$B$4:$AH$430,20,FALSE)</f>
        <v>0</v>
      </c>
      <c r="U94" s="4">
        <f>VLOOKUP(B94,'#Jakarta (2)'!$B$4:$AH$430,22,FALSE)</f>
        <v>1</v>
      </c>
      <c r="V94" s="4">
        <f>VLOOKUP(B94,'#Jakarta (2)'!$B$4:$AH$430,23,FALSE)</f>
        <v>0</v>
      </c>
      <c r="W94" s="4">
        <f>VLOOKUP(B94,'#Jakarta (2)'!$B$4:$AH$430,24,FALSE)</f>
        <v>0</v>
      </c>
      <c r="X94" s="4">
        <f>VLOOKUP(B94,'#Jakarta (2)'!$B$4:$AH$430,25,FALSE)</f>
        <v>0</v>
      </c>
      <c r="Y94" s="4">
        <f>VLOOKUP(B94,'#Jakarta (2)'!$B$4:$AH$430,26,FALSE)</f>
        <v>0</v>
      </c>
      <c r="Z94" s="4">
        <f>VLOOKUP(B94,'#Jakarta (2)'!$B$4:$AH$430,27,FALSE)</f>
        <v>0</v>
      </c>
      <c r="AA94" s="4"/>
      <c r="AB94" s="4"/>
      <c r="AC94" s="4"/>
      <c r="AD94" s="22" t="e">
        <f>(G94*#REF!)+(H94*#REF!)+(I94*#REF!)+(J94*#REF!)+(K94*#REF!)+(N94*#REF!)+(S94*#REF!)+(T94*#REF!)+(U94*#REF!)+(Z94*#REF!)+(AA94*#REF!)+(AB94*#REF!)+(AC94*#REF!)</f>
        <v>#REF!</v>
      </c>
      <c r="AE94" s="4">
        <f>VLOOKUP(B94,'#Jakarta (2)'!$B$4:$AH$430,32,FALSE)</f>
        <v>1</v>
      </c>
      <c r="AF94" s="4">
        <f>VLOOKUP(B94,'#Jakarta (2)'!$B$4:$AH$430,33,FALSE)</f>
        <v>0</v>
      </c>
      <c r="AG94" s="2" t="s">
        <v>25</v>
      </c>
      <c r="AH94" s="2" t="s">
        <v>2931</v>
      </c>
    </row>
    <row r="95" spans="1:34" x14ac:dyDescent="0.25">
      <c r="A95" s="5">
        <v>94</v>
      </c>
      <c r="B95" s="3" t="s">
        <v>2926</v>
      </c>
      <c r="C95" s="3" t="s">
        <v>2927</v>
      </c>
      <c r="D95" s="3" t="s">
        <v>9</v>
      </c>
      <c r="E95" s="3" t="s">
        <v>10</v>
      </c>
      <c r="F95" s="3" t="s">
        <v>52</v>
      </c>
      <c r="G95" s="4">
        <f>VLOOKUP(B95,'#Jakarta (2)'!$B$4:$AH$430,6,FALSE)</f>
        <v>1</v>
      </c>
      <c r="H95" s="4">
        <f>VLOOKUP(B95,'#Jakarta (2)'!$B$4:$AH$430,7,FALSE)</f>
        <v>1</v>
      </c>
      <c r="I95" s="4">
        <f>VLOOKUP(B95,'#Jakarta (2)'!$B$4:$AH$430,9,FALSE)</f>
        <v>0</v>
      </c>
      <c r="J95" s="4">
        <f>VLOOKUP(B95,'#Jakarta (2)'!$B$4:$AH$430,10,FALSE)</f>
        <v>0</v>
      </c>
      <c r="K95" s="4">
        <f>VLOOKUP(B95,'#Jakarta (2)'!$B$4:$AH$430,11,FALSE)</f>
        <v>0</v>
      </c>
      <c r="L95" s="4">
        <f>VLOOKUP(B95,'#Jakarta (2)'!$B$4:$AH$430,12,FALSE)</f>
        <v>0</v>
      </c>
      <c r="M95" s="4">
        <f>VLOOKUP(B95,'#Jakarta (2)'!$B$4:$AH$430,13,FALSE)</f>
        <v>0</v>
      </c>
      <c r="N95" s="4">
        <f>VLOOKUP(B95,'#Jakarta (2)'!$B$4:$AH$430,14,FALSE)</f>
        <v>1</v>
      </c>
      <c r="O95" s="4">
        <f>VLOOKUP(B95,'#Jakarta (2)'!$B$4:$AH$430,15,FALSE)</f>
        <v>0</v>
      </c>
      <c r="P95" s="4">
        <f>VLOOKUP(B95,'#Jakarta (2)'!$B$4:$AH$430,16,FALSE)</f>
        <v>0</v>
      </c>
      <c r="Q95" s="4">
        <f>VLOOKUP(B95,'#Jakarta (2)'!$B$4:$AH$430,17,FALSE)</f>
        <v>0</v>
      </c>
      <c r="R95" s="4">
        <f>VLOOKUP(B95,'#Jakarta (2)'!$B$4:$AH$430,18,FALSE)</f>
        <v>0</v>
      </c>
      <c r="S95" s="4">
        <f>VLOOKUP(B95,'#Jakarta (2)'!$B$4:$AH$430,19,FALSE)</f>
        <v>0</v>
      </c>
      <c r="T95" s="4">
        <f>VLOOKUP(B95,'#Jakarta (2)'!$B$4:$AH$430,20,FALSE)</f>
        <v>0</v>
      </c>
      <c r="U95" s="4">
        <f>VLOOKUP(B95,'#Jakarta (2)'!$B$4:$AH$430,22,FALSE)</f>
        <v>1</v>
      </c>
      <c r="V95" s="4">
        <f>VLOOKUP(B95,'#Jakarta (2)'!$B$4:$AH$430,23,FALSE)</f>
        <v>0</v>
      </c>
      <c r="W95" s="4">
        <f>VLOOKUP(B95,'#Jakarta (2)'!$B$4:$AH$430,24,FALSE)</f>
        <v>0</v>
      </c>
      <c r="X95" s="4">
        <f>VLOOKUP(B95,'#Jakarta (2)'!$B$4:$AH$430,25,FALSE)</f>
        <v>0</v>
      </c>
      <c r="Y95" s="4">
        <f>VLOOKUP(B95,'#Jakarta (2)'!$B$4:$AH$430,26,FALSE)</f>
        <v>0</v>
      </c>
      <c r="Z95" s="4">
        <f>VLOOKUP(B95,'#Jakarta (2)'!$B$4:$AH$430,27,FALSE)</f>
        <v>0</v>
      </c>
      <c r="AA95" s="5"/>
      <c r="AB95" s="5"/>
      <c r="AC95" s="5"/>
      <c r="AD95" s="22" t="e">
        <f>(G95*#REF!)+(H95*#REF!)+(I95*#REF!)+(J95*#REF!)+(K95*#REF!)+(N95*#REF!)+(S95*#REF!)+(T95*#REF!)+(U95*#REF!)+(Z95*#REF!)+(AA95*#REF!)+(AB95*#REF!)+(AC95*#REF!)</f>
        <v>#REF!</v>
      </c>
      <c r="AE95" s="4">
        <f>VLOOKUP(B95,'#Jakarta (2)'!$B$4:$AH$430,32,FALSE)</f>
        <v>1</v>
      </c>
      <c r="AF95" s="4">
        <f>VLOOKUP(B95,'#Jakarta (2)'!$B$4:$AH$430,33,FALSE)</f>
        <v>0</v>
      </c>
      <c r="AG95" s="3" t="s">
        <v>25</v>
      </c>
      <c r="AH95" s="3" t="s">
        <v>2928</v>
      </c>
    </row>
    <row r="96" spans="1:34" x14ac:dyDescent="0.25">
      <c r="A96" s="4">
        <v>95</v>
      </c>
      <c r="B96" s="2" t="s">
        <v>2923</v>
      </c>
      <c r="C96" s="2" t="s">
        <v>2924</v>
      </c>
      <c r="D96" s="2" t="s">
        <v>9</v>
      </c>
      <c r="E96" s="2" t="s">
        <v>10</v>
      </c>
      <c r="F96" s="2" t="s">
        <v>52</v>
      </c>
      <c r="G96" s="4">
        <f>VLOOKUP(B96,'#Jakarta (2)'!$B$4:$AH$430,6,FALSE)</f>
        <v>1</v>
      </c>
      <c r="H96" s="4">
        <f>VLOOKUP(B96,'#Jakarta (2)'!$B$4:$AH$430,7,FALSE)</f>
        <v>1</v>
      </c>
      <c r="I96" s="4">
        <f>VLOOKUP(B96,'#Jakarta (2)'!$B$4:$AH$430,9,FALSE)</f>
        <v>0</v>
      </c>
      <c r="J96" s="4">
        <f>VLOOKUP(B96,'#Jakarta (2)'!$B$4:$AH$430,10,FALSE)</f>
        <v>0</v>
      </c>
      <c r="K96" s="4">
        <f>VLOOKUP(B96,'#Jakarta (2)'!$B$4:$AH$430,11,FALSE)</f>
        <v>0</v>
      </c>
      <c r="L96" s="4">
        <f>VLOOKUP(B96,'#Jakarta (2)'!$B$4:$AH$430,12,FALSE)</f>
        <v>0</v>
      </c>
      <c r="M96" s="4">
        <f>VLOOKUP(B96,'#Jakarta (2)'!$B$4:$AH$430,13,FALSE)</f>
        <v>0</v>
      </c>
      <c r="N96" s="4">
        <f>VLOOKUP(B96,'#Jakarta (2)'!$B$4:$AH$430,14,FALSE)</f>
        <v>1</v>
      </c>
      <c r="O96" s="4">
        <f>VLOOKUP(B96,'#Jakarta (2)'!$B$4:$AH$430,15,FALSE)</f>
        <v>0</v>
      </c>
      <c r="P96" s="4">
        <f>VLOOKUP(B96,'#Jakarta (2)'!$B$4:$AH$430,16,FALSE)</f>
        <v>0</v>
      </c>
      <c r="Q96" s="4">
        <f>VLOOKUP(B96,'#Jakarta (2)'!$B$4:$AH$430,17,FALSE)</f>
        <v>0</v>
      </c>
      <c r="R96" s="4">
        <f>VLOOKUP(B96,'#Jakarta (2)'!$B$4:$AH$430,18,FALSE)</f>
        <v>0</v>
      </c>
      <c r="S96" s="4">
        <f>VLOOKUP(B96,'#Jakarta (2)'!$B$4:$AH$430,19,FALSE)</f>
        <v>0</v>
      </c>
      <c r="T96" s="4">
        <f>VLOOKUP(B96,'#Jakarta (2)'!$B$4:$AH$430,20,FALSE)</f>
        <v>0</v>
      </c>
      <c r="U96" s="4">
        <f>VLOOKUP(B96,'#Jakarta (2)'!$B$4:$AH$430,22,FALSE)</f>
        <v>1</v>
      </c>
      <c r="V96" s="4">
        <f>VLOOKUP(B96,'#Jakarta (2)'!$B$4:$AH$430,23,FALSE)</f>
        <v>0</v>
      </c>
      <c r="W96" s="4">
        <f>VLOOKUP(B96,'#Jakarta (2)'!$B$4:$AH$430,24,FALSE)</f>
        <v>0</v>
      </c>
      <c r="X96" s="4">
        <f>VLOOKUP(B96,'#Jakarta (2)'!$B$4:$AH$430,25,FALSE)</f>
        <v>0</v>
      </c>
      <c r="Y96" s="4">
        <f>VLOOKUP(B96,'#Jakarta (2)'!$B$4:$AH$430,26,FALSE)</f>
        <v>0</v>
      </c>
      <c r="Z96" s="4">
        <f>VLOOKUP(B96,'#Jakarta (2)'!$B$4:$AH$430,27,FALSE)</f>
        <v>0</v>
      </c>
      <c r="AA96" s="4"/>
      <c r="AB96" s="4"/>
      <c r="AC96" s="4"/>
      <c r="AD96" s="22" t="e">
        <f>(G96*#REF!)+(H96*#REF!)+(I96*#REF!)+(J96*#REF!)+(K96*#REF!)+(N96*#REF!)+(S96*#REF!)+(T96*#REF!)+(U96*#REF!)+(Z96*#REF!)+(AA96*#REF!)+(AB96*#REF!)+(AC96*#REF!)</f>
        <v>#REF!</v>
      </c>
      <c r="AE96" s="4">
        <f>VLOOKUP(B96,'#Jakarta (2)'!$B$4:$AH$430,32,FALSE)</f>
        <v>1</v>
      </c>
      <c r="AF96" s="4">
        <f>VLOOKUP(B96,'#Jakarta (2)'!$B$4:$AH$430,33,FALSE)</f>
        <v>0</v>
      </c>
      <c r="AG96" s="2" t="s">
        <v>25</v>
      </c>
      <c r="AH96" s="2" t="s">
        <v>2925</v>
      </c>
    </row>
    <row r="97" spans="1:34" x14ac:dyDescent="0.25">
      <c r="A97" s="5">
        <v>96</v>
      </c>
      <c r="B97" s="3" t="s">
        <v>2917</v>
      </c>
      <c r="C97" s="3" t="s">
        <v>2918</v>
      </c>
      <c r="D97" s="3" t="s">
        <v>9</v>
      </c>
      <c r="E97" s="3" t="s">
        <v>10</v>
      </c>
      <c r="F97" s="3" t="s">
        <v>52</v>
      </c>
      <c r="G97" s="4">
        <f>VLOOKUP(B97,'#Jakarta (2)'!$B$4:$AH$430,6,FALSE)</f>
        <v>1</v>
      </c>
      <c r="H97" s="4">
        <f>VLOOKUP(B97,'#Jakarta (2)'!$B$4:$AH$430,7,FALSE)</f>
        <v>1</v>
      </c>
      <c r="I97" s="4">
        <f>VLOOKUP(B97,'#Jakarta (2)'!$B$4:$AH$430,9,FALSE)</f>
        <v>0</v>
      </c>
      <c r="J97" s="4">
        <f>VLOOKUP(B97,'#Jakarta (2)'!$B$4:$AH$430,10,FALSE)</f>
        <v>0</v>
      </c>
      <c r="K97" s="4">
        <f>VLOOKUP(B97,'#Jakarta (2)'!$B$4:$AH$430,11,FALSE)</f>
        <v>0</v>
      </c>
      <c r="L97" s="4">
        <f>VLOOKUP(B97,'#Jakarta (2)'!$B$4:$AH$430,12,FALSE)</f>
        <v>0</v>
      </c>
      <c r="M97" s="4">
        <f>VLOOKUP(B97,'#Jakarta (2)'!$B$4:$AH$430,13,FALSE)</f>
        <v>0</v>
      </c>
      <c r="N97" s="4">
        <f>VLOOKUP(B97,'#Jakarta (2)'!$B$4:$AH$430,14,FALSE)</f>
        <v>1</v>
      </c>
      <c r="O97" s="4">
        <f>VLOOKUP(B97,'#Jakarta (2)'!$B$4:$AH$430,15,FALSE)</f>
        <v>0</v>
      </c>
      <c r="P97" s="4">
        <f>VLOOKUP(B97,'#Jakarta (2)'!$B$4:$AH$430,16,FALSE)</f>
        <v>0</v>
      </c>
      <c r="Q97" s="4">
        <f>VLOOKUP(B97,'#Jakarta (2)'!$B$4:$AH$430,17,FALSE)</f>
        <v>0</v>
      </c>
      <c r="R97" s="4">
        <f>VLOOKUP(B97,'#Jakarta (2)'!$B$4:$AH$430,18,FALSE)</f>
        <v>0</v>
      </c>
      <c r="S97" s="4">
        <f>VLOOKUP(B97,'#Jakarta (2)'!$B$4:$AH$430,19,FALSE)</f>
        <v>0</v>
      </c>
      <c r="T97" s="4">
        <f>VLOOKUP(B97,'#Jakarta (2)'!$B$4:$AH$430,20,FALSE)</f>
        <v>0</v>
      </c>
      <c r="U97" s="4">
        <f>VLOOKUP(B97,'#Jakarta (2)'!$B$4:$AH$430,22,FALSE)</f>
        <v>1</v>
      </c>
      <c r="V97" s="4">
        <f>VLOOKUP(B97,'#Jakarta (2)'!$B$4:$AH$430,23,FALSE)</f>
        <v>0</v>
      </c>
      <c r="W97" s="4">
        <f>VLOOKUP(B97,'#Jakarta (2)'!$B$4:$AH$430,24,FALSE)</f>
        <v>0</v>
      </c>
      <c r="X97" s="4">
        <f>VLOOKUP(B97,'#Jakarta (2)'!$B$4:$AH$430,25,FALSE)</f>
        <v>0</v>
      </c>
      <c r="Y97" s="4">
        <f>VLOOKUP(B97,'#Jakarta (2)'!$B$4:$AH$430,26,FALSE)</f>
        <v>0</v>
      </c>
      <c r="Z97" s="4">
        <f>VLOOKUP(B97,'#Jakarta (2)'!$B$4:$AH$430,27,FALSE)</f>
        <v>0</v>
      </c>
      <c r="AA97" s="5"/>
      <c r="AB97" s="5"/>
      <c r="AC97" s="5"/>
      <c r="AD97" s="22" t="e">
        <f>(G97*#REF!)+(H97*#REF!)+(I97*#REF!)+(J97*#REF!)+(K97*#REF!)+(N97*#REF!)+(S97*#REF!)+(T97*#REF!)+(U97*#REF!)+(Z97*#REF!)+(AA97*#REF!)+(AB97*#REF!)+(AC97*#REF!)</f>
        <v>#REF!</v>
      </c>
      <c r="AE97" s="4">
        <f>VLOOKUP(B97,'#Jakarta (2)'!$B$4:$AH$430,32,FALSE)</f>
        <v>1</v>
      </c>
      <c r="AF97" s="4">
        <f>VLOOKUP(B97,'#Jakarta (2)'!$B$4:$AH$430,33,FALSE)</f>
        <v>0</v>
      </c>
      <c r="AG97" s="3" t="s">
        <v>25</v>
      </c>
      <c r="AH97" s="3" t="s">
        <v>2919</v>
      </c>
    </row>
    <row r="98" spans="1:34" x14ac:dyDescent="0.25">
      <c r="A98" s="4">
        <v>97</v>
      </c>
      <c r="B98" s="2" t="s">
        <v>2914</v>
      </c>
      <c r="C98" s="2" t="s">
        <v>2915</v>
      </c>
      <c r="D98" s="2" t="s">
        <v>9</v>
      </c>
      <c r="E98" s="2" t="s">
        <v>10</v>
      </c>
      <c r="F98" s="2" t="s">
        <v>52</v>
      </c>
      <c r="G98" s="4">
        <f>VLOOKUP(B98,'#Jakarta (2)'!$B$4:$AH$430,6,FALSE)</f>
        <v>1</v>
      </c>
      <c r="H98" s="4">
        <f>VLOOKUP(B98,'#Jakarta (2)'!$B$4:$AH$430,7,FALSE)</f>
        <v>1</v>
      </c>
      <c r="I98" s="4">
        <f>VLOOKUP(B98,'#Jakarta (2)'!$B$4:$AH$430,9,FALSE)</f>
        <v>0</v>
      </c>
      <c r="J98" s="4">
        <f>VLOOKUP(B98,'#Jakarta (2)'!$B$4:$AH$430,10,FALSE)</f>
        <v>0</v>
      </c>
      <c r="K98" s="4">
        <f>VLOOKUP(B98,'#Jakarta (2)'!$B$4:$AH$430,11,FALSE)</f>
        <v>0</v>
      </c>
      <c r="L98" s="4">
        <f>VLOOKUP(B98,'#Jakarta (2)'!$B$4:$AH$430,12,FALSE)</f>
        <v>0</v>
      </c>
      <c r="M98" s="4">
        <f>VLOOKUP(B98,'#Jakarta (2)'!$B$4:$AH$430,13,FALSE)</f>
        <v>0</v>
      </c>
      <c r="N98" s="4">
        <f>VLOOKUP(B98,'#Jakarta (2)'!$B$4:$AH$430,14,FALSE)</f>
        <v>1</v>
      </c>
      <c r="O98" s="4">
        <f>VLOOKUP(B98,'#Jakarta (2)'!$B$4:$AH$430,15,FALSE)</f>
        <v>0</v>
      </c>
      <c r="P98" s="4">
        <f>VLOOKUP(B98,'#Jakarta (2)'!$B$4:$AH$430,16,FALSE)</f>
        <v>0</v>
      </c>
      <c r="Q98" s="4">
        <f>VLOOKUP(B98,'#Jakarta (2)'!$B$4:$AH$430,17,FALSE)</f>
        <v>0</v>
      </c>
      <c r="R98" s="4">
        <f>VLOOKUP(B98,'#Jakarta (2)'!$B$4:$AH$430,18,FALSE)</f>
        <v>0</v>
      </c>
      <c r="S98" s="4">
        <f>VLOOKUP(B98,'#Jakarta (2)'!$B$4:$AH$430,19,FALSE)</f>
        <v>0</v>
      </c>
      <c r="T98" s="4">
        <f>VLOOKUP(B98,'#Jakarta (2)'!$B$4:$AH$430,20,FALSE)</f>
        <v>0</v>
      </c>
      <c r="U98" s="4">
        <f>VLOOKUP(B98,'#Jakarta (2)'!$B$4:$AH$430,22,FALSE)</f>
        <v>1</v>
      </c>
      <c r="V98" s="4">
        <f>VLOOKUP(B98,'#Jakarta (2)'!$B$4:$AH$430,23,FALSE)</f>
        <v>0</v>
      </c>
      <c r="W98" s="4">
        <f>VLOOKUP(B98,'#Jakarta (2)'!$B$4:$AH$430,24,FALSE)</f>
        <v>0</v>
      </c>
      <c r="X98" s="4">
        <f>VLOOKUP(B98,'#Jakarta (2)'!$B$4:$AH$430,25,FALSE)</f>
        <v>0</v>
      </c>
      <c r="Y98" s="4">
        <f>VLOOKUP(B98,'#Jakarta (2)'!$B$4:$AH$430,26,FALSE)</f>
        <v>0</v>
      </c>
      <c r="Z98" s="4">
        <f>VLOOKUP(B98,'#Jakarta (2)'!$B$4:$AH$430,27,FALSE)</f>
        <v>0</v>
      </c>
      <c r="AA98" s="4"/>
      <c r="AB98" s="4"/>
      <c r="AC98" s="4"/>
      <c r="AD98" s="22" t="e">
        <f>(G98*#REF!)+(H98*#REF!)+(I98*#REF!)+(J98*#REF!)+(K98*#REF!)+(N98*#REF!)+(S98*#REF!)+(T98*#REF!)+(U98*#REF!)+(Z98*#REF!)+(AA98*#REF!)+(AB98*#REF!)+(AC98*#REF!)</f>
        <v>#REF!</v>
      </c>
      <c r="AE98" s="4">
        <f>VLOOKUP(B98,'#Jakarta (2)'!$B$4:$AH$430,32,FALSE)</f>
        <v>1</v>
      </c>
      <c r="AF98" s="4">
        <f>VLOOKUP(B98,'#Jakarta (2)'!$B$4:$AH$430,33,FALSE)</f>
        <v>0</v>
      </c>
      <c r="AG98" s="2" t="s">
        <v>12</v>
      </c>
      <c r="AH98" s="2" t="s">
        <v>2916</v>
      </c>
    </row>
    <row r="99" spans="1:34" x14ac:dyDescent="0.25">
      <c r="A99" s="5">
        <v>98</v>
      </c>
      <c r="B99" s="3" t="s">
        <v>2911</v>
      </c>
      <c r="C99" s="3" t="s">
        <v>2912</v>
      </c>
      <c r="D99" s="3" t="s">
        <v>9</v>
      </c>
      <c r="E99" s="3" t="s">
        <v>10</v>
      </c>
      <c r="F99" s="3" t="s">
        <v>52</v>
      </c>
      <c r="G99" s="4">
        <f>VLOOKUP(B99,'#Jakarta (2)'!$B$4:$AH$430,6,FALSE)</f>
        <v>1</v>
      </c>
      <c r="H99" s="4">
        <f>VLOOKUP(B99,'#Jakarta (2)'!$B$4:$AH$430,7,FALSE)</f>
        <v>1</v>
      </c>
      <c r="I99" s="4">
        <f>VLOOKUP(B99,'#Jakarta (2)'!$B$4:$AH$430,9,FALSE)</f>
        <v>0</v>
      </c>
      <c r="J99" s="4">
        <f>VLOOKUP(B99,'#Jakarta (2)'!$B$4:$AH$430,10,FALSE)</f>
        <v>0</v>
      </c>
      <c r="K99" s="4">
        <f>VLOOKUP(B99,'#Jakarta (2)'!$B$4:$AH$430,11,FALSE)</f>
        <v>0</v>
      </c>
      <c r="L99" s="4">
        <f>VLOOKUP(B99,'#Jakarta (2)'!$B$4:$AH$430,12,FALSE)</f>
        <v>0</v>
      </c>
      <c r="M99" s="4">
        <f>VLOOKUP(B99,'#Jakarta (2)'!$B$4:$AH$430,13,FALSE)</f>
        <v>0</v>
      </c>
      <c r="N99" s="4">
        <f>VLOOKUP(B99,'#Jakarta (2)'!$B$4:$AH$430,14,FALSE)</f>
        <v>0</v>
      </c>
      <c r="O99" s="4">
        <f>VLOOKUP(B99,'#Jakarta (2)'!$B$4:$AH$430,15,FALSE)</f>
        <v>1</v>
      </c>
      <c r="P99" s="4">
        <f>VLOOKUP(B99,'#Jakarta (2)'!$B$4:$AH$430,16,FALSE)</f>
        <v>0</v>
      </c>
      <c r="Q99" s="4">
        <f>VLOOKUP(B99,'#Jakarta (2)'!$B$4:$AH$430,17,FALSE)</f>
        <v>0</v>
      </c>
      <c r="R99" s="4">
        <f>VLOOKUP(B99,'#Jakarta (2)'!$B$4:$AH$430,18,FALSE)</f>
        <v>0</v>
      </c>
      <c r="S99" s="4">
        <f>VLOOKUP(B99,'#Jakarta (2)'!$B$4:$AH$430,19,FALSE)</f>
        <v>0</v>
      </c>
      <c r="T99" s="4">
        <f>VLOOKUP(B99,'#Jakarta (2)'!$B$4:$AH$430,20,FALSE)</f>
        <v>1</v>
      </c>
      <c r="U99" s="4">
        <f>VLOOKUP(B99,'#Jakarta (2)'!$B$4:$AH$430,22,FALSE)</f>
        <v>0</v>
      </c>
      <c r="V99" s="4">
        <f>VLOOKUP(B99,'#Jakarta (2)'!$B$4:$AH$430,23,FALSE)</f>
        <v>0</v>
      </c>
      <c r="W99" s="4">
        <f>VLOOKUP(B99,'#Jakarta (2)'!$B$4:$AH$430,24,FALSE)</f>
        <v>0</v>
      </c>
      <c r="X99" s="4">
        <f>VLOOKUP(B99,'#Jakarta (2)'!$B$4:$AH$430,25,FALSE)</f>
        <v>0</v>
      </c>
      <c r="Y99" s="4">
        <f>VLOOKUP(B99,'#Jakarta (2)'!$B$4:$AH$430,26,FALSE)</f>
        <v>0</v>
      </c>
      <c r="Z99" s="4">
        <f>VLOOKUP(B99,'#Jakarta (2)'!$B$4:$AH$430,27,FALSE)</f>
        <v>0</v>
      </c>
      <c r="AA99" s="5"/>
      <c r="AB99" s="5"/>
      <c r="AC99" s="5"/>
      <c r="AD99" s="22" t="e">
        <f>(G99*#REF!)+(H99*#REF!)+(I99*#REF!)+(J99*#REF!)+(K99*#REF!)+(N99*#REF!)+(S99*#REF!)+(T99*#REF!)+(U99*#REF!)+(Z99*#REF!)+(AA99*#REF!)+(AB99*#REF!)+(AC99*#REF!)</f>
        <v>#REF!</v>
      </c>
      <c r="AE99" s="4">
        <f>VLOOKUP(B99,'#Jakarta (2)'!$B$4:$AH$430,32,FALSE)</f>
        <v>0</v>
      </c>
      <c r="AF99" s="4">
        <f>VLOOKUP(B99,'#Jakarta (2)'!$B$4:$AH$430,33,FALSE)</f>
        <v>0</v>
      </c>
      <c r="AG99" s="3" t="s">
        <v>25</v>
      </c>
      <c r="AH99" s="3" t="s">
        <v>2913</v>
      </c>
    </row>
    <row r="100" spans="1:34" x14ac:dyDescent="0.25">
      <c r="A100" s="4">
        <v>99</v>
      </c>
      <c r="B100" s="2" t="s">
        <v>2908</v>
      </c>
      <c r="C100" s="2" t="s">
        <v>2909</v>
      </c>
      <c r="D100" s="2" t="s">
        <v>9</v>
      </c>
      <c r="E100" s="2" t="s">
        <v>10</v>
      </c>
      <c r="F100" s="2" t="s">
        <v>52</v>
      </c>
      <c r="G100" s="4">
        <f>VLOOKUP(B100,'#Jakarta (2)'!$B$4:$AH$430,6,FALSE)</f>
        <v>1</v>
      </c>
      <c r="H100" s="4">
        <f>VLOOKUP(B100,'#Jakarta (2)'!$B$4:$AH$430,7,FALSE)</f>
        <v>1</v>
      </c>
      <c r="I100" s="4">
        <f>VLOOKUP(B100,'#Jakarta (2)'!$B$4:$AH$430,9,FALSE)</f>
        <v>0</v>
      </c>
      <c r="J100" s="4">
        <f>VLOOKUP(B100,'#Jakarta (2)'!$B$4:$AH$430,10,FALSE)</f>
        <v>0</v>
      </c>
      <c r="K100" s="4">
        <f>VLOOKUP(B100,'#Jakarta (2)'!$B$4:$AH$430,11,FALSE)</f>
        <v>0</v>
      </c>
      <c r="L100" s="4">
        <f>VLOOKUP(B100,'#Jakarta (2)'!$B$4:$AH$430,12,FALSE)</f>
        <v>0</v>
      </c>
      <c r="M100" s="4">
        <f>VLOOKUP(B100,'#Jakarta (2)'!$B$4:$AH$430,13,FALSE)</f>
        <v>0</v>
      </c>
      <c r="N100" s="4">
        <f>VLOOKUP(B100,'#Jakarta (2)'!$B$4:$AH$430,14,FALSE)</f>
        <v>1</v>
      </c>
      <c r="O100" s="4">
        <f>VLOOKUP(B100,'#Jakarta (2)'!$B$4:$AH$430,15,FALSE)</f>
        <v>0</v>
      </c>
      <c r="P100" s="4">
        <f>VLOOKUP(B100,'#Jakarta (2)'!$B$4:$AH$430,16,FALSE)</f>
        <v>0</v>
      </c>
      <c r="Q100" s="4">
        <f>VLOOKUP(B100,'#Jakarta (2)'!$B$4:$AH$430,17,FALSE)</f>
        <v>0</v>
      </c>
      <c r="R100" s="4">
        <f>VLOOKUP(B100,'#Jakarta (2)'!$B$4:$AH$430,18,FALSE)</f>
        <v>0</v>
      </c>
      <c r="S100" s="4">
        <f>VLOOKUP(B100,'#Jakarta (2)'!$B$4:$AH$430,19,FALSE)</f>
        <v>0</v>
      </c>
      <c r="T100" s="4">
        <f>VLOOKUP(B100,'#Jakarta (2)'!$B$4:$AH$430,20,FALSE)</f>
        <v>0</v>
      </c>
      <c r="U100" s="4">
        <f>VLOOKUP(B100,'#Jakarta (2)'!$B$4:$AH$430,22,FALSE)</f>
        <v>1</v>
      </c>
      <c r="V100" s="4">
        <f>VLOOKUP(B100,'#Jakarta (2)'!$B$4:$AH$430,23,FALSE)</f>
        <v>0</v>
      </c>
      <c r="W100" s="4">
        <f>VLOOKUP(B100,'#Jakarta (2)'!$B$4:$AH$430,24,FALSE)</f>
        <v>0</v>
      </c>
      <c r="X100" s="4">
        <f>VLOOKUP(B100,'#Jakarta (2)'!$B$4:$AH$430,25,FALSE)</f>
        <v>0</v>
      </c>
      <c r="Y100" s="4">
        <f>VLOOKUP(B100,'#Jakarta (2)'!$B$4:$AH$430,26,FALSE)</f>
        <v>0</v>
      </c>
      <c r="Z100" s="4">
        <f>VLOOKUP(B100,'#Jakarta (2)'!$B$4:$AH$430,27,FALSE)</f>
        <v>0</v>
      </c>
      <c r="AA100" s="4"/>
      <c r="AB100" s="4"/>
      <c r="AC100" s="4"/>
      <c r="AD100" s="22" t="e">
        <f>(G100*#REF!)+(H100*#REF!)+(I100*#REF!)+(J100*#REF!)+(K100*#REF!)+(N100*#REF!)+(S100*#REF!)+(T100*#REF!)+(U100*#REF!)+(Z100*#REF!)+(AA100*#REF!)+(AB100*#REF!)+(AC100*#REF!)</f>
        <v>#REF!</v>
      </c>
      <c r="AE100" s="4">
        <f>VLOOKUP(B100,'#Jakarta (2)'!$B$4:$AH$430,32,FALSE)</f>
        <v>1</v>
      </c>
      <c r="AF100" s="4">
        <f>VLOOKUP(B100,'#Jakarta (2)'!$B$4:$AH$430,33,FALSE)</f>
        <v>0</v>
      </c>
      <c r="AG100" s="2" t="s">
        <v>12</v>
      </c>
      <c r="AH100" s="2" t="s">
        <v>2910</v>
      </c>
    </row>
    <row r="101" spans="1:34" x14ac:dyDescent="0.25">
      <c r="A101" s="5">
        <v>100</v>
      </c>
      <c r="B101" s="3" t="s">
        <v>2905</v>
      </c>
      <c r="C101" s="3" t="s">
        <v>2906</v>
      </c>
      <c r="D101" s="3" t="s">
        <v>9</v>
      </c>
      <c r="E101" s="3" t="s">
        <v>10</v>
      </c>
      <c r="F101" s="3" t="s">
        <v>52</v>
      </c>
      <c r="G101" s="4">
        <f>VLOOKUP(B101,'#Jakarta (2)'!$B$4:$AH$430,6,FALSE)</f>
        <v>1</v>
      </c>
      <c r="H101" s="4">
        <f>VLOOKUP(B101,'#Jakarta (2)'!$B$4:$AH$430,7,FALSE)</f>
        <v>1</v>
      </c>
      <c r="I101" s="4">
        <f>VLOOKUP(B101,'#Jakarta (2)'!$B$4:$AH$430,9,FALSE)</f>
        <v>0</v>
      </c>
      <c r="J101" s="4">
        <f>VLOOKUP(B101,'#Jakarta (2)'!$B$4:$AH$430,10,FALSE)</f>
        <v>0</v>
      </c>
      <c r="K101" s="4">
        <f>VLOOKUP(B101,'#Jakarta (2)'!$B$4:$AH$430,11,FALSE)</f>
        <v>0</v>
      </c>
      <c r="L101" s="4">
        <f>VLOOKUP(B101,'#Jakarta (2)'!$B$4:$AH$430,12,FALSE)</f>
        <v>0</v>
      </c>
      <c r="M101" s="4">
        <f>VLOOKUP(B101,'#Jakarta (2)'!$B$4:$AH$430,13,FALSE)</f>
        <v>0</v>
      </c>
      <c r="N101" s="4">
        <f>VLOOKUP(B101,'#Jakarta (2)'!$B$4:$AH$430,14,FALSE)</f>
        <v>1</v>
      </c>
      <c r="O101" s="4">
        <f>VLOOKUP(B101,'#Jakarta (2)'!$B$4:$AH$430,15,FALSE)</f>
        <v>0</v>
      </c>
      <c r="P101" s="4">
        <f>VLOOKUP(B101,'#Jakarta (2)'!$B$4:$AH$430,16,FALSE)</f>
        <v>0</v>
      </c>
      <c r="Q101" s="4">
        <f>VLOOKUP(B101,'#Jakarta (2)'!$B$4:$AH$430,17,FALSE)</f>
        <v>0</v>
      </c>
      <c r="R101" s="4">
        <f>VLOOKUP(B101,'#Jakarta (2)'!$B$4:$AH$430,18,FALSE)</f>
        <v>0</v>
      </c>
      <c r="S101" s="4">
        <f>VLOOKUP(B101,'#Jakarta (2)'!$B$4:$AH$430,19,FALSE)</f>
        <v>0</v>
      </c>
      <c r="T101" s="4">
        <f>VLOOKUP(B101,'#Jakarta (2)'!$B$4:$AH$430,20,FALSE)</f>
        <v>0</v>
      </c>
      <c r="U101" s="4">
        <f>VLOOKUP(B101,'#Jakarta (2)'!$B$4:$AH$430,22,FALSE)</f>
        <v>1</v>
      </c>
      <c r="V101" s="4">
        <f>VLOOKUP(B101,'#Jakarta (2)'!$B$4:$AH$430,23,FALSE)</f>
        <v>0</v>
      </c>
      <c r="W101" s="4">
        <f>VLOOKUP(B101,'#Jakarta (2)'!$B$4:$AH$430,24,FALSE)</f>
        <v>0</v>
      </c>
      <c r="X101" s="4">
        <f>VLOOKUP(B101,'#Jakarta (2)'!$B$4:$AH$430,25,FALSE)</f>
        <v>0</v>
      </c>
      <c r="Y101" s="4">
        <f>VLOOKUP(B101,'#Jakarta (2)'!$B$4:$AH$430,26,FALSE)</f>
        <v>0</v>
      </c>
      <c r="Z101" s="4">
        <f>VLOOKUP(B101,'#Jakarta (2)'!$B$4:$AH$430,27,FALSE)</f>
        <v>0</v>
      </c>
      <c r="AA101" s="5"/>
      <c r="AB101" s="5"/>
      <c r="AC101" s="5"/>
      <c r="AD101" s="22" t="e">
        <f>(G101*#REF!)+(H101*#REF!)+(I101*#REF!)+(J101*#REF!)+(K101*#REF!)+(N101*#REF!)+(S101*#REF!)+(T101*#REF!)+(U101*#REF!)+(Z101*#REF!)+(AA101*#REF!)+(AB101*#REF!)+(AC101*#REF!)</f>
        <v>#REF!</v>
      </c>
      <c r="AE101" s="4">
        <f>VLOOKUP(B101,'#Jakarta (2)'!$B$4:$AH$430,32,FALSE)</f>
        <v>1</v>
      </c>
      <c r="AF101" s="4">
        <f>VLOOKUP(B101,'#Jakarta (2)'!$B$4:$AH$430,33,FALSE)</f>
        <v>0</v>
      </c>
      <c r="AG101" s="3" t="s">
        <v>25</v>
      </c>
      <c r="AH101" s="3" t="s">
        <v>2907</v>
      </c>
    </row>
    <row r="102" spans="1:34" x14ac:dyDescent="0.25">
      <c r="A102" s="4">
        <v>101</v>
      </c>
      <c r="B102" s="2" t="s">
        <v>2902</v>
      </c>
      <c r="C102" s="2" t="s">
        <v>2903</v>
      </c>
      <c r="D102" s="2" t="s">
        <v>9</v>
      </c>
      <c r="E102" s="2" t="s">
        <v>10</v>
      </c>
      <c r="F102" s="2" t="s">
        <v>52</v>
      </c>
      <c r="G102" s="4">
        <f>VLOOKUP(B102,'#Jakarta (2)'!$B$4:$AH$430,6,FALSE)</f>
        <v>1</v>
      </c>
      <c r="H102" s="4">
        <f>VLOOKUP(B102,'#Jakarta (2)'!$B$4:$AH$430,7,FALSE)</f>
        <v>1</v>
      </c>
      <c r="I102" s="4">
        <f>VLOOKUP(B102,'#Jakarta (2)'!$B$4:$AH$430,9,FALSE)</f>
        <v>0</v>
      </c>
      <c r="J102" s="4">
        <f>VLOOKUP(B102,'#Jakarta (2)'!$B$4:$AH$430,10,FALSE)</f>
        <v>0</v>
      </c>
      <c r="K102" s="4">
        <f>VLOOKUP(B102,'#Jakarta (2)'!$B$4:$AH$430,11,FALSE)</f>
        <v>0</v>
      </c>
      <c r="L102" s="4">
        <f>VLOOKUP(B102,'#Jakarta (2)'!$B$4:$AH$430,12,FALSE)</f>
        <v>0</v>
      </c>
      <c r="M102" s="4">
        <f>VLOOKUP(B102,'#Jakarta (2)'!$B$4:$AH$430,13,FALSE)</f>
        <v>0</v>
      </c>
      <c r="N102" s="4">
        <f>VLOOKUP(B102,'#Jakarta (2)'!$B$4:$AH$430,14,FALSE)</f>
        <v>1</v>
      </c>
      <c r="O102" s="4">
        <f>VLOOKUP(B102,'#Jakarta (2)'!$B$4:$AH$430,15,FALSE)</f>
        <v>0</v>
      </c>
      <c r="P102" s="4">
        <f>VLOOKUP(B102,'#Jakarta (2)'!$B$4:$AH$430,16,FALSE)</f>
        <v>0</v>
      </c>
      <c r="Q102" s="4">
        <f>VLOOKUP(B102,'#Jakarta (2)'!$B$4:$AH$430,17,FALSE)</f>
        <v>0</v>
      </c>
      <c r="R102" s="4">
        <f>VLOOKUP(B102,'#Jakarta (2)'!$B$4:$AH$430,18,FALSE)</f>
        <v>0</v>
      </c>
      <c r="S102" s="4">
        <f>VLOOKUP(B102,'#Jakarta (2)'!$B$4:$AH$430,19,FALSE)</f>
        <v>0</v>
      </c>
      <c r="T102" s="4">
        <f>VLOOKUP(B102,'#Jakarta (2)'!$B$4:$AH$430,20,FALSE)</f>
        <v>0</v>
      </c>
      <c r="U102" s="4">
        <f>VLOOKUP(B102,'#Jakarta (2)'!$B$4:$AH$430,22,FALSE)</f>
        <v>1</v>
      </c>
      <c r="V102" s="4">
        <f>VLOOKUP(B102,'#Jakarta (2)'!$B$4:$AH$430,23,FALSE)</f>
        <v>0</v>
      </c>
      <c r="W102" s="4">
        <f>VLOOKUP(B102,'#Jakarta (2)'!$B$4:$AH$430,24,FALSE)</f>
        <v>0</v>
      </c>
      <c r="X102" s="4">
        <f>VLOOKUP(B102,'#Jakarta (2)'!$B$4:$AH$430,25,FALSE)</f>
        <v>0</v>
      </c>
      <c r="Y102" s="4">
        <f>VLOOKUP(B102,'#Jakarta (2)'!$B$4:$AH$430,26,FALSE)</f>
        <v>0</v>
      </c>
      <c r="Z102" s="4">
        <f>VLOOKUP(B102,'#Jakarta (2)'!$B$4:$AH$430,27,FALSE)</f>
        <v>0</v>
      </c>
      <c r="AA102" s="4"/>
      <c r="AB102" s="4"/>
      <c r="AC102" s="4"/>
      <c r="AD102" s="22" t="e">
        <f>(G102*#REF!)+(H102*#REF!)+(I102*#REF!)+(J102*#REF!)+(K102*#REF!)+(N102*#REF!)+(S102*#REF!)+(T102*#REF!)+(U102*#REF!)+(Z102*#REF!)+(AA102*#REF!)+(AB102*#REF!)+(AC102*#REF!)</f>
        <v>#REF!</v>
      </c>
      <c r="AE102" s="4">
        <f>VLOOKUP(B102,'#Jakarta (2)'!$B$4:$AH$430,32,FALSE)</f>
        <v>1</v>
      </c>
      <c r="AF102" s="4">
        <f>VLOOKUP(B102,'#Jakarta (2)'!$B$4:$AH$430,33,FALSE)</f>
        <v>0</v>
      </c>
      <c r="AG102" s="2" t="s">
        <v>25</v>
      </c>
      <c r="AH102" s="2" t="s">
        <v>2904</v>
      </c>
    </row>
    <row r="103" spans="1:34" x14ac:dyDescent="0.25">
      <c r="A103" s="5">
        <v>102</v>
      </c>
      <c r="B103" s="3" t="s">
        <v>2899</v>
      </c>
      <c r="C103" s="3" t="s">
        <v>2900</v>
      </c>
      <c r="D103" s="3" t="s">
        <v>9</v>
      </c>
      <c r="E103" s="3" t="s">
        <v>10</v>
      </c>
      <c r="F103" s="3" t="s">
        <v>52</v>
      </c>
      <c r="G103" s="4">
        <f>VLOOKUP(B103,'#Jakarta (2)'!$B$4:$AH$430,6,FALSE)</f>
        <v>1</v>
      </c>
      <c r="H103" s="4">
        <f>VLOOKUP(B103,'#Jakarta (2)'!$B$4:$AH$430,7,FALSE)</f>
        <v>1</v>
      </c>
      <c r="I103" s="4">
        <f>VLOOKUP(B103,'#Jakarta (2)'!$B$4:$AH$430,9,FALSE)</f>
        <v>0</v>
      </c>
      <c r="J103" s="4">
        <f>VLOOKUP(B103,'#Jakarta (2)'!$B$4:$AH$430,10,FALSE)</f>
        <v>0</v>
      </c>
      <c r="K103" s="4">
        <f>VLOOKUP(B103,'#Jakarta (2)'!$B$4:$AH$430,11,FALSE)</f>
        <v>0</v>
      </c>
      <c r="L103" s="4">
        <f>VLOOKUP(B103,'#Jakarta (2)'!$B$4:$AH$430,12,FALSE)</f>
        <v>0</v>
      </c>
      <c r="M103" s="4">
        <f>VLOOKUP(B103,'#Jakarta (2)'!$B$4:$AH$430,13,FALSE)</f>
        <v>0</v>
      </c>
      <c r="N103" s="4">
        <f>VLOOKUP(B103,'#Jakarta (2)'!$B$4:$AH$430,14,FALSE)</f>
        <v>1</v>
      </c>
      <c r="O103" s="4">
        <f>VLOOKUP(B103,'#Jakarta (2)'!$B$4:$AH$430,15,FALSE)</f>
        <v>0</v>
      </c>
      <c r="P103" s="4">
        <f>VLOOKUP(B103,'#Jakarta (2)'!$B$4:$AH$430,16,FALSE)</f>
        <v>0</v>
      </c>
      <c r="Q103" s="4">
        <f>VLOOKUP(B103,'#Jakarta (2)'!$B$4:$AH$430,17,FALSE)</f>
        <v>0</v>
      </c>
      <c r="R103" s="4">
        <f>VLOOKUP(B103,'#Jakarta (2)'!$B$4:$AH$430,18,FALSE)</f>
        <v>0</v>
      </c>
      <c r="S103" s="4">
        <f>VLOOKUP(B103,'#Jakarta (2)'!$B$4:$AH$430,19,FALSE)</f>
        <v>0</v>
      </c>
      <c r="T103" s="4">
        <f>VLOOKUP(B103,'#Jakarta (2)'!$B$4:$AH$430,20,FALSE)</f>
        <v>0</v>
      </c>
      <c r="U103" s="4">
        <f>VLOOKUP(B103,'#Jakarta (2)'!$B$4:$AH$430,22,FALSE)</f>
        <v>1</v>
      </c>
      <c r="V103" s="4">
        <f>VLOOKUP(B103,'#Jakarta (2)'!$B$4:$AH$430,23,FALSE)</f>
        <v>0</v>
      </c>
      <c r="W103" s="4">
        <f>VLOOKUP(B103,'#Jakarta (2)'!$B$4:$AH$430,24,FALSE)</f>
        <v>0</v>
      </c>
      <c r="X103" s="4">
        <f>VLOOKUP(B103,'#Jakarta (2)'!$B$4:$AH$430,25,FALSE)</f>
        <v>0</v>
      </c>
      <c r="Y103" s="4">
        <f>VLOOKUP(B103,'#Jakarta (2)'!$B$4:$AH$430,26,FALSE)</f>
        <v>0</v>
      </c>
      <c r="Z103" s="4">
        <f>VLOOKUP(B103,'#Jakarta (2)'!$B$4:$AH$430,27,FALSE)</f>
        <v>0</v>
      </c>
      <c r="AA103" s="5"/>
      <c r="AB103" s="5"/>
      <c r="AC103" s="5"/>
      <c r="AD103" s="22" t="e">
        <f>(G103*#REF!)+(H103*#REF!)+(I103*#REF!)+(J103*#REF!)+(K103*#REF!)+(N103*#REF!)+(S103*#REF!)+(T103*#REF!)+(U103*#REF!)+(Z103*#REF!)+(AA103*#REF!)+(AB103*#REF!)+(AC103*#REF!)</f>
        <v>#REF!</v>
      </c>
      <c r="AE103" s="4">
        <f>VLOOKUP(B103,'#Jakarta (2)'!$B$4:$AH$430,32,FALSE)</f>
        <v>1</v>
      </c>
      <c r="AF103" s="4">
        <f>VLOOKUP(B103,'#Jakarta (2)'!$B$4:$AH$430,33,FALSE)</f>
        <v>0</v>
      </c>
      <c r="AG103" s="3" t="s">
        <v>25</v>
      </c>
      <c r="AH103" s="3" t="s">
        <v>2901</v>
      </c>
    </row>
    <row r="104" spans="1:34" x14ac:dyDescent="0.25">
      <c r="A104" s="4">
        <v>103</v>
      </c>
      <c r="B104" s="2" t="s">
        <v>2896</v>
      </c>
      <c r="C104" s="2" t="s">
        <v>2897</v>
      </c>
      <c r="D104" s="2" t="s">
        <v>9</v>
      </c>
      <c r="E104" s="2" t="s">
        <v>10</v>
      </c>
      <c r="F104" s="2" t="s">
        <v>52</v>
      </c>
      <c r="G104" s="4">
        <f>VLOOKUP(B104,'#Jakarta (2)'!$B$4:$AH$430,6,FALSE)</f>
        <v>1</v>
      </c>
      <c r="H104" s="4">
        <f>VLOOKUP(B104,'#Jakarta (2)'!$B$4:$AH$430,7,FALSE)</f>
        <v>1</v>
      </c>
      <c r="I104" s="4">
        <f>VLOOKUP(B104,'#Jakarta (2)'!$B$4:$AH$430,9,FALSE)</f>
        <v>0</v>
      </c>
      <c r="J104" s="4">
        <f>VLOOKUP(B104,'#Jakarta (2)'!$B$4:$AH$430,10,FALSE)</f>
        <v>0</v>
      </c>
      <c r="K104" s="4">
        <f>VLOOKUP(B104,'#Jakarta (2)'!$B$4:$AH$430,11,FALSE)</f>
        <v>0</v>
      </c>
      <c r="L104" s="4">
        <f>VLOOKUP(B104,'#Jakarta (2)'!$B$4:$AH$430,12,FALSE)</f>
        <v>0</v>
      </c>
      <c r="M104" s="4">
        <f>VLOOKUP(B104,'#Jakarta (2)'!$B$4:$AH$430,13,FALSE)</f>
        <v>0</v>
      </c>
      <c r="N104" s="4">
        <f>VLOOKUP(B104,'#Jakarta (2)'!$B$4:$AH$430,14,FALSE)</f>
        <v>1</v>
      </c>
      <c r="O104" s="4">
        <f>VLOOKUP(B104,'#Jakarta (2)'!$B$4:$AH$430,15,FALSE)</f>
        <v>0</v>
      </c>
      <c r="P104" s="4">
        <f>VLOOKUP(B104,'#Jakarta (2)'!$B$4:$AH$430,16,FALSE)</f>
        <v>0</v>
      </c>
      <c r="Q104" s="4">
        <f>VLOOKUP(B104,'#Jakarta (2)'!$B$4:$AH$430,17,FALSE)</f>
        <v>0</v>
      </c>
      <c r="R104" s="4">
        <f>VLOOKUP(B104,'#Jakarta (2)'!$B$4:$AH$430,18,FALSE)</f>
        <v>0</v>
      </c>
      <c r="S104" s="4">
        <f>VLOOKUP(B104,'#Jakarta (2)'!$B$4:$AH$430,19,FALSE)</f>
        <v>0</v>
      </c>
      <c r="T104" s="4">
        <f>VLOOKUP(B104,'#Jakarta (2)'!$B$4:$AH$430,20,FALSE)</f>
        <v>0</v>
      </c>
      <c r="U104" s="4">
        <f>VLOOKUP(B104,'#Jakarta (2)'!$B$4:$AH$430,22,FALSE)</f>
        <v>1</v>
      </c>
      <c r="V104" s="4">
        <f>VLOOKUP(B104,'#Jakarta (2)'!$B$4:$AH$430,23,FALSE)</f>
        <v>0</v>
      </c>
      <c r="W104" s="4">
        <f>VLOOKUP(B104,'#Jakarta (2)'!$B$4:$AH$430,24,FALSE)</f>
        <v>0</v>
      </c>
      <c r="X104" s="4">
        <f>VLOOKUP(B104,'#Jakarta (2)'!$B$4:$AH$430,25,FALSE)</f>
        <v>0</v>
      </c>
      <c r="Y104" s="4">
        <f>VLOOKUP(B104,'#Jakarta (2)'!$B$4:$AH$430,26,FALSE)</f>
        <v>0</v>
      </c>
      <c r="Z104" s="4">
        <f>VLOOKUP(B104,'#Jakarta (2)'!$B$4:$AH$430,27,FALSE)</f>
        <v>0</v>
      </c>
      <c r="AA104" s="4"/>
      <c r="AB104" s="4"/>
      <c r="AC104" s="4"/>
      <c r="AD104" s="22" t="e">
        <f>(G104*#REF!)+(H104*#REF!)+(I104*#REF!)+(J104*#REF!)+(K104*#REF!)+(N104*#REF!)+(S104*#REF!)+(T104*#REF!)+(U104*#REF!)+(Z104*#REF!)+(AA104*#REF!)+(AB104*#REF!)+(AC104*#REF!)</f>
        <v>#REF!</v>
      </c>
      <c r="AE104" s="4">
        <f>VLOOKUP(B104,'#Jakarta (2)'!$B$4:$AH$430,32,FALSE)</f>
        <v>1</v>
      </c>
      <c r="AF104" s="4">
        <f>VLOOKUP(B104,'#Jakarta (2)'!$B$4:$AH$430,33,FALSE)</f>
        <v>0</v>
      </c>
      <c r="AG104" s="2" t="s">
        <v>25</v>
      </c>
      <c r="AH104" s="2" t="s">
        <v>2898</v>
      </c>
    </row>
    <row r="105" spans="1:34" x14ac:dyDescent="0.25">
      <c r="A105" s="5">
        <v>104</v>
      </c>
      <c r="B105" s="3" t="s">
        <v>2893</v>
      </c>
      <c r="C105" s="3" t="s">
        <v>2894</v>
      </c>
      <c r="D105" s="3" t="s">
        <v>9</v>
      </c>
      <c r="E105" s="3" t="s">
        <v>10</v>
      </c>
      <c r="F105" s="3" t="s">
        <v>52</v>
      </c>
      <c r="G105" s="4">
        <f>VLOOKUP(B105,'#Jakarta (2)'!$B$4:$AH$430,6,FALSE)</f>
        <v>1</v>
      </c>
      <c r="H105" s="4">
        <f>VLOOKUP(B105,'#Jakarta (2)'!$B$4:$AH$430,7,FALSE)</f>
        <v>1</v>
      </c>
      <c r="I105" s="4">
        <f>VLOOKUP(B105,'#Jakarta (2)'!$B$4:$AH$430,9,FALSE)</f>
        <v>0</v>
      </c>
      <c r="J105" s="4">
        <f>VLOOKUP(B105,'#Jakarta (2)'!$B$4:$AH$430,10,FALSE)</f>
        <v>0</v>
      </c>
      <c r="K105" s="4">
        <f>VLOOKUP(B105,'#Jakarta (2)'!$B$4:$AH$430,11,FALSE)</f>
        <v>0</v>
      </c>
      <c r="L105" s="4">
        <f>VLOOKUP(B105,'#Jakarta (2)'!$B$4:$AH$430,12,FALSE)</f>
        <v>0</v>
      </c>
      <c r="M105" s="4">
        <f>VLOOKUP(B105,'#Jakarta (2)'!$B$4:$AH$430,13,FALSE)</f>
        <v>0</v>
      </c>
      <c r="N105" s="4">
        <f>VLOOKUP(B105,'#Jakarta (2)'!$B$4:$AH$430,14,FALSE)</f>
        <v>1</v>
      </c>
      <c r="O105" s="4">
        <f>VLOOKUP(B105,'#Jakarta (2)'!$B$4:$AH$430,15,FALSE)</f>
        <v>0</v>
      </c>
      <c r="P105" s="4">
        <f>VLOOKUP(B105,'#Jakarta (2)'!$B$4:$AH$430,16,FALSE)</f>
        <v>0</v>
      </c>
      <c r="Q105" s="4">
        <f>VLOOKUP(B105,'#Jakarta (2)'!$B$4:$AH$430,17,FALSE)</f>
        <v>0</v>
      </c>
      <c r="R105" s="4">
        <f>VLOOKUP(B105,'#Jakarta (2)'!$B$4:$AH$430,18,FALSE)</f>
        <v>0</v>
      </c>
      <c r="S105" s="4">
        <f>VLOOKUP(B105,'#Jakarta (2)'!$B$4:$AH$430,19,FALSE)</f>
        <v>0</v>
      </c>
      <c r="T105" s="4">
        <f>VLOOKUP(B105,'#Jakarta (2)'!$B$4:$AH$430,20,FALSE)</f>
        <v>0</v>
      </c>
      <c r="U105" s="4">
        <f>VLOOKUP(B105,'#Jakarta (2)'!$B$4:$AH$430,22,FALSE)</f>
        <v>1</v>
      </c>
      <c r="V105" s="4">
        <f>VLOOKUP(B105,'#Jakarta (2)'!$B$4:$AH$430,23,FALSE)</f>
        <v>0</v>
      </c>
      <c r="W105" s="4">
        <f>VLOOKUP(B105,'#Jakarta (2)'!$B$4:$AH$430,24,FALSE)</f>
        <v>0</v>
      </c>
      <c r="X105" s="4">
        <f>VLOOKUP(B105,'#Jakarta (2)'!$B$4:$AH$430,25,FALSE)</f>
        <v>0</v>
      </c>
      <c r="Y105" s="4">
        <f>VLOOKUP(B105,'#Jakarta (2)'!$B$4:$AH$430,26,FALSE)</f>
        <v>0</v>
      </c>
      <c r="Z105" s="4">
        <f>VLOOKUP(B105,'#Jakarta (2)'!$B$4:$AH$430,27,FALSE)</f>
        <v>0</v>
      </c>
      <c r="AA105" s="5"/>
      <c r="AB105" s="5"/>
      <c r="AC105" s="5"/>
      <c r="AD105" s="22" t="e">
        <f>(G105*#REF!)+(H105*#REF!)+(I105*#REF!)+(J105*#REF!)+(K105*#REF!)+(N105*#REF!)+(S105*#REF!)+(T105*#REF!)+(U105*#REF!)+(Z105*#REF!)+(AA105*#REF!)+(AB105*#REF!)+(AC105*#REF!)</f>
        <v>#REF!</v>
      </c>
      <c r="AE105" s="4">
        <f>VLOOKUP(B105,'#Jakarta (2)'!$B$4:$AH$430,32,FALSE)</f>
        <v>1</v>
      </c>
      <c r="AF105" s="4">
        <f>VLOOKUP(B105,'#Jakarta (2)'!$B$4:$AH$430,33,FALSE)</f>
        <v>0</v>
      </c>
      <c r="AG105" s="3" t="s">
        <v>25</v>
      </c>
      <c r="AH105" s="3" t="s">
        <v>2895</v>
      </c>
    </row>
    <row r="106" spans="1:34" x14ac:dyDescent="0.25">
      <c r="A106" s="4">
        <v>105</v>
      </c>
      <c r="B106" s="2" t="s">
        <v>2890</v>
      </c>
      <c r="C106" s="2" t="s">
        <v>2891</v>
      </c>
      <c r="D106" s="2" t="s">
        <v>9</v>
      </c>
      <c r="E106" s="2" t="s">
        <v>10</v>
      </c>
      <c r="F106" s="2" t="s">
        <v>52</v>
      </c>
      <c r="G106" s="4">
        <f>VLOOKUP(B106,'#Jakarta (2)'!$B$4:$AH$430,6,FALSE)</f>
        <v>1</v>
      </c>
      <c r="H106" s="4">
        <f>VLOOKUP(B106,'#Jakarta (2)'!$B$4:$AH$430,7,FALSE)</f>
        <v>1</v>
      </c>
      <c r="I106" s="4">
        <f>VLOOKUP(B106,'#Jakarta (2)'!$B$4:$AH$430,9,FALSE)</f>
        <v>0</v>
      </c>
      <c r="J106" s="4">
        <f>VLOOKUP(B106,'#Jakarta (2)'!$B$4:$AH$430,10,FALSE)</f>
        <v>0</v>
      </c>
      <c r="K106" s="4">
        <f>VLOOKUP(B106,'#Jakarta (2)'!$B$4:$AH$430,11,FALSE)</f>
        <v>0</v>
      </c>
      <c r="L106" s="4">
        <f>VLOOKUP(B106,'#Jakarta (2)'!$B$4:$AH$430,12,FALSE)</f>
        <v>0</v>
      </c>
      <c r="M106" s="4">
        <f>VLOOKUP(B106,'#Jakarta (2)'!$B$4:$AH$430,13,FALSE)</f>
        <v>0</v>
      </c>
      <c r="N106" s="4">
        <f>VLOOKUP(B106,'#Jakarta (2)'!$B$4:$AH$430,14,FALSE)</f>
        <v>1</v>
      </c>
      <c r="O106" s="4">
        <f>VLOOKUP(B106,'#Jakarta (2)'!$B$4:$AH$430,15,FALSE)</f>
        <v>0</v>
      </c>
      <c r="P106" s="4">
        <f>VLOOKUP(B106,'#Jakarta (2)'!$B$4:$AH$430,16,FALSE)</f>
        <v>0</v>
      </c>
      <c r="Q106" s="4">
        <f>VLOOKUP(B106,'#Jakarta (2)'!$B$4:$AH$430,17,FALSE)</f>
        <v>0</v>
      </c>
      <c r="R106" s="4">
        <f>VLOOKUP(B106,'#Jakarta (2)'!$B$4:$AH$430,18,FALSE)</f>
        <v>0</v>
      </c>
      <c r="S106" s="4">
        <f>VLOOKUP(B106,'#Jakarta (2)'!$B$4:$AH$430,19,FALSE)</f>
        <v>0</v>
      </c>
      <c r="T106" s="4">
        <f>VLOOKUP(B106,'#Jakarta (2)'!$B$4:$AH$430,20,FALSE)</f>
        <v>0</v>
      </c>
      <c r="U106" s="4">
        <f>VLOOKUP(B106,'#Jakarta (2)'!$B$4:$AH$430,22,FALSE)</f>
        <v>1</v>
      </c>
      <c r="V106" s="4">
        <f>VLOOKUP(B106,'#Jakarta (2)'!$B$4:$AH$430,23,FALSE)</f>
        <v>0</v>
      </c>
      <c r="W106" s="4">
        <f>VLOOKUP(B106,'#Jakarta (2)'!$B$4:$AH$430,24,FALSE)</f>
        <v>0</v>
      </c>
      <c r="X106" s="4">
        <f>VLOOKUP(B106,'#Jakarta (2)'!$B$4:$AH$430,25,FALSE)</f>
        <v>0</v>
      </c>
      <c r="Y106" s="4">
        <f>VLOOKUP(B106,'#Jakarta (2)'!$B$4:$AH$430,26,FALSE)</f>
        <v>0</v>
      </c>
      <c r="Z106" s="4">
        <f>VLOOKUP(B106,'#Jakarta (2)'!$B$4:$AH$430,27,FALSE)</f>
        <v>0</v>
      </c>
      <c r="AA106" s="4"/>
      <c r="AB106" s="4"/>
      <c r="AC106" s="4"/>
      <c r="AD106" s="22" t="e">
        <f>(G106*#REF!)+(H106*#REF!)+(I106*#REF!)+(J106*#REF!)+(K106*#REF!)+(N106*#REF!)+(S106*#REF!)+(T106*#REF!)+(U106*#REF!)+(Z106*#REF!)+(AA106*#REF!)+(AB106*#REF!)+(AC106*#REF!)</f>
        <v>#REF!</v>
      </c>
      <c r="AE106" s="4">
        <f>VLOOKUP(B106,'#Jakarta (2)'!$B$4:$AH$430,32,FALSE)</f>
        <v>1</v>
      </c>
      <c r="AF106" s="4">
        <f>VLOOKUP(B106,'#Jakarta (2)'!$B$4:$AH$430,33,FALSE)</f>
        <v>0</v>
      </c>
      <c r="AG106" s="2" t="s">
        <v>25</v>
      </c>
      <c r="AH106" s="2" t="s">
        <v>2892</v>
      </c>
    </row>
    <row r="107" spans="1:34" x14ac:dyDescent="0.25">
      <c r="A107" s="5">
        <v>106</v>
      </c>
      <c r="B107" s="3" t="s">
        <v>292</v>
      </c>
      <c r="C107" s="3" t="s">
        <v>293</v>
      </c>
      <c r="D107" s="3" t="s">
        <v>9</v>
      </c>
      <c r="E107" s="3" t="s">
        <v>10</v>
      </c>
      <c r="F107" s="3" t="s">
        <v>52</v>
      </c>
      <c r="G107" s="4">
        <f>VLOOKUP(B107,'#Jakarta (2)'!$B$4:$AH$430,6,FALSE)</f>
        <v>1</v>
      </c>
      <c r="H107" s="4">
        <f>VLOOKUP(B107,'#Jakarta (2)'!$B$4:$AH$430,7,FALSE)</f>
        <v>1</v>
      </c>
      <c r="I107" s="4">
        <f>VLOOKUP(B107,'#Jakarta (2)'!$B$4:$AH$430,9,FALSE)</f>
        <v>0</v>
      </c>
      <c r="J107" s="4">
        <f>VLOOKUP(B107,'#Jakarta (2)'!$B$4:$AH$430,10,FALSE)</f>
        <v>0</v>
      </c>
      <c r="K107" s="4">
        <f>VLOOKUP(B107,'#Jakarta (2)'!$B$4:$AH$430,11,FALSE)</f>
        <v>0</v>
      </c>
      <c r="L107" s="4">
        <f>VLOOKUP(B107,'#Jakarta (2)'!$B$4:$AH$430,12,FALSE)</f>
        <v>0</v>
      </c>
      <c r="M107" s="4">
        <f>VLOOKUP(B107,'#Jakarta (2)'!$B$4:$AH$430,13,FALSE)</f>
        <v>0</v>
      </c>
      <c r="N107" s="4">
        <f>VLOOKUP(B107,'#Jakarta (2)'!$B$4:$AH$430,14,FALSE)</f>
        <v>0</v>
      </c>
      <c r="O107" s="4">
        <f>VLOOKUP(B107,'#Jakarta (2)'!$B$4:$AH$430,15,FALSE)</f>
        <v>1</v>
      </c>
      <c r="P107" s="4">
        <f>VLOOKUP(B107,'#Jakarta (2)'!$B$4:$AH$430,16,FALSE)</f>
        <v>0</v>
      </c>
      <c r="Q107" s="4">
        <f>VLOOKUP(B107,'#Jakarta (2)'!$B$4:$AH$430,17,FALSE)</f>
        <v>0</v>
      </c>
      <c r="R107" s="4">
        <f>VLOOKUP(B107,'#Jakarta (2)'!$B$4:$AH$430,18,FALSE)</f>
        <v>0</v>
      </c>
      <c r="S107" s="4">
        <f>VLOOKUP(B107,'#Jakarta (2)'!$B$4:$AH$430,19,FALSE)</f>
        <v>0</v>
      </c>
      <c r="T107" s="4">
        <f>VLOOKUP(B107,'#Jakarta (2)'!$B$4:$AH$430,20,FALSE)</f>
        <v>1</v>
      </c>
      <c r="U107" s="4">
        <f>VLOOKUP(B107,'#Jakarta (2)'!$B$4:$AH$430,22,FALSE)</f>
        <v>0</v>
      </c>
      <c r="V107" s="4">
        <f>VLOOKUP(B107,'#Jakarta (2)'!$B$4:$AH$430,23,FALSE)</f>
        <v>0</v>
      </c>
      <c r="W107" s="4">
        <f>VLOOKUP(B107,'#Jakarta (2)'!$B$4:$AH$430,24,FALSE)</f>
        <v>0</v>
      </c>
      <c r="X107" s="4">
        <f>VLOOKUP(B107,'#Jakarta (2)'!$B$4:$AH$430,25,FALSE)</f>
        <v>0</v>
      </c>
      <c r="Y107" s="4">
        <f>VLOOKUP(B107,'#Jakarta (2)'!$B$4:$AH$430,26,FALSE)</f>
        <v>0</v>
      </c>
      <c r="Z107" s="4">
        <f>VLOOKUP(B107,'#Jakarta (2)'!$B$4:$AH$430,27,FALSE)</f>
        <v>0</v>
      </c>
      <c r="AA107" s="5"/>
      <c r="AB107" s="5"/>
      <c r="AC107" s="5"/>
      <c r="AD107" s="22" t="e">
        <f>(G107*#REF!)+(H107*#REF!)+(I107*#REF!)+(J107*#REF!)+(K107*#REF!)+(N107*#REF!)+(S107*#REF!)+(T107*#REF!)+(U107*#REF!)+(Z107*#REF!)+(AA107*#REF!)+(AB107*#REF!)+(AC107*#REF!)</f>
        <v>#REF!</v>
      </c>
      <c r="AE107" s="4">
        <f>VLOOKUP(B107,'#Jakarta (2)'!$B$4:$AH$430,32,FALSE)</f>
        <v>0</v>
      </c>
      <c r="AF107" s="4">
        <f>VLOOKUP(B107,'#Jakarta (2)'!$B$4:$AH$430,33,FALSE)</f>
        <v>0</v>
      </c>
      <c r="AG107" s="3" t="s">
        <v>12</v>
      </c>
      <c r="AH107" s="3" t="s">
        <v>294</v>
      </c>
    </row>
    <row r="108" spans="1:34" x14ac:dyDescent="0.25">
      <c r="A108" s="4">
        <v>107</v>
      </c>
      <c r="B108" s="2" t="s">
        <v>2887</v>
      </c>
      <c r="C108" s="2" t="s">
        <v>2888</v>
      </c>
      <c r="D108" s="2" t="s">
        <v>9</v>
      </c>
      <c r="E108" s="2" t="s">
        <v>10</v>
      </c>
      <c r="F108" s="2" t="s">
        <v>52</v>
      </c>
      <c r="G108" s="4">
        <f>VLOOKUP(B108,'#Jakarta (2)'!$B$4:$AH$430,6,FALSE)</f>
        <v>1</v>
      </c>
      <c r="H108" s="4">
        <f>VLOOKUP(B108,'#Jakarta (2)'!$B$4:$AH$430,7,FALSE)</f>
        <v>1</v>
      </c>
      <c r="I108" s="4">
        <f>VLOOKUP(B108,'#Jakarta (2)'!$B$4:$AH$430,9,FALSE)</f>
        <v>0</v>
      </c>
      <c r="J108" s="4">
        <f>VLOOKUP(B108,'#Jakarta (2)'!$B$4:$AH$430,10,FALSE)</f>
        <v>0</v>
      </c>
      <c r="K108" s="4">
        <f>VLOOKUP(B108,'#Jakarta (2)'!$B$4:$AH$430,11,FALSE)</f>
        <v>0</v>
      </c>
      <c r="L108" s="4">
        <f>VLOOKUP(B108,'#Jakarta (2)'!$B$4:$AH$430,12,FALSE)</f>
        <v>0</v>
      </c>
      <c r="M108" s="4">
        <f>VLOOKUP(B108,'#Jakarta (2)'!$B$4:$AH$430,13,FALSE)</f>
        <v>0</v>
      </c>
      <c r="N108" s="4">
        <f>VLOOKUP(B108,'#Jakarta (2)'!$B$4:$AH$430,14,FALSE)</f>
        <v>1</v>
      </c>
      <c r="O108" s="4">
        <f>VLOOKUP(B108,'#Jakarta (2)'!$B$4:$AH$430,15,FALSE)</f>
        <v>0</v>
      </c>
      <c r="P108" s="4">
        <f>VLOOKUP(B108,'#Jakarta (2)'!$B$4:$AH$430,16,FALSE)</f>
        <v>0</v>
      </c>
      <c r="Q108" s="4">
        <f>VLOOKUP(B108,'#Jakarta (2)'!$B$4:$AH$430,17,FALSE)</f>
        <v>0</v>
      </c>
      <c r="R108" s="4">
        <f>VLOOKUP(B108,'#Jakarta (2)'!$B$4:$AH$430,18,FALSE)</f>
        <v>0</v>
      </c>
      <c r="S108" s="4">
        <f>VLOOKUP(B108,'#Jakarta (2)'!$B$4:$AH$430,19,FALSE)</f>
        <v>0</v>
      </c>
      <c r="T108" s="4">
        <f>VLOOKUP(B108,'#Jakarta (2)'!$B$4:$AH$430,20,FALSE)</f>
        <v>0</v>
      </c>
      <c r="U108" s="4">
        <f>VLOOKUP(B108,'#Jakarta (2)'!$B$4:$AH$430,22,FALSE)</f>
        <v>1</v>
      </c>
      <c r="V108" s="4">
        <f>VLOOKUP(B108,'#Jakarta (2)'!$B$4:$AH$430,23,FALSE)</f>
        <v>0</v>
      </c>
      <c r="W108" s="4">
        <f>VLOOKUP(B108,'#Jakarta (2)'!$B$4:$AH$430,24,FALSE)</f>
        <v>0</v>
      </c>
      <c r="X108" s="4">
        <f>VLOOKUP(B108,'#Jakarta (2)'!$B$4:$AH$430,25,FALSE)</f>
        <v>0</v>
      </c>
      <c r="Y108" s="4">
        <f>VLOOKUP(B108,'#Jakarta (2)'!$B$4:$AH$430,26,FALSE)</f>
        <v>0</v>
      </c>
      <c r="Z108" s="4">
        <f>VLOOKUP(B108,'#Jakarta (2)'!$B$4:$AH$430,27,FALSE)</f>
        <v>0</v>
      </c>
      <c r="AA108" s="4"/>
      <c r="AB108" s="4"/>
      <c r="AC108" s="4"/>
      <c r="AD108" s="22" t="e">
        <f>(G108*#REF!)+(H108*#REF!)+(I108*#REF!)+(J108*#REF!)+(K108*#REF!)+(N108*#REF!)+(S108*#REF!)+(T108*#REF!)+(U108*#REF!)+(Z108*#REF!)+(AA108*#REF!)+(AB108*#REF!)+(AC108*#REF!)</f>
        <v>#REF!</v>
      </c>
      <c r="AE108" s="4">
        <f>VLOOKUP(B108,'#Jakarta (2)'!$B$4:$AH$430,32,FALSE)</f>
        <v>1</v>
      </c>
      <c r="AF108" s="4">
        <f>VLOOKUP(B108,'#Jakarta (2)'!$B$4:$AH$430,33,FALSE)</f>
        <v>0</v>
      </c>
      <c r="AG108" s="2" t="s">
        <v>25</v>
      </c>
      <c r="AH108" s="2" t="s">
        <v>2889</v>
      </c>
    </row>
    <row r="109" spans="1:34" x14ac:dyDescent="0.25">
      <c r="A109" s="5">
        <v>108</v>
      </c>
      <c r="B109" s="3" t="s">
        <v>2859</v>
      </c>
      <c r="C109" s="3" t="s">
        <v>2860</v>
      </c>
      <c r="D109" s="3" t="s">
        <v>9</v>
      </c>
      <c r="E109" s="3" t="s">
        <v>10</v>
      </c>
      <c r="F109" s="3" t="s">
        <v>52</v>
      </c>
      <c r="G109" s="4">
        <f>VLOOKUP(B109,'#Jakarta (2)'!$B$4:$AH$430,6,FALSE)</f>
        <v>1</v>
      </c>
      <c r="H109" s="4">
        <f>VLOOKUP(B109,'#Jakarta (2)'!$B$4:$AH$430,7,FALSE)</f>
        <v>1</v>
      </c>
      <c r="I109" s="4">
        <f>VLOOKUP(B109,'#Jakarta (2)'!$B$4:$AH$430,9,FALSE)</f>
        <v>0</v>
      </c>
      <c r="J109" s="4">
        <f>VLOOKUP(B109,'#Jakarta (2)'!$B$4:$AH$430,10,FALSE)</f>
        <v>0</v>
      </c>
      <c r="K109" s="4">
        <f>VLOOKUP(B109,'#Jakarta (2)'!$B$4:$AH$430,11,FALSE)</f>
        <v>0</v>
      </c>
      <c r="L109" s="4">
        <f>VLOOKUP(B109,'#Jakarta (2)'!$B$4:$AH$430,12,FALSE)</f>
        <v>0</v>
      </c>
      <c r="M109" s="4">
        <f>VLOOKUP(B109,'#Jakarta (2)'!$B$4:$AH$430,13,FALSE)</f>
        <v>0</v>
      </c>
      <c r="N109" s="4">
        <f>VLOOKUP(B109,'#Jakarta (2)'!$B$4:$AH$430,14,FALSE)</f>
        <v>1</v>
      </c>
      <c r="O109" s="4">
        <f>VLOOKUP(B109,'#Jakarta (2)'!$B$4:$AH$430,15,FALSE)</f>
        <v>0</v>
      </c>
      <c r="P109" s="4">
        <f>VLOOKUP(B109,'#Jakarta (2)'!$B$4:$AH$430,16,FALSE)</f>
        <v>0</v>
      </c>
      <c r="Q109" s="4">
        <f>VLOOKUP(B109,'#Jakarta (2)'!$B$4:$AH$430,17,FALSE)</f>
        <v>0</v>
      </c>
      <c r="R109" s="4">
        <f>VLOOKUP(B109,'#Jakarta (2)'!$B$4:$AH$430,18,FALSE)</f>
        <v>0</v>
      </c>
      <c r="S109" s="4">
        <f>VLOOKUP(B109,'#Jakarta (2)'!$B$4:$AH$430,19,FALSE)</f>
        <v>0</v>
      </c>
      <c r="T109" s="4">
        <f>VLOOKUP(B109,'#Jakarta (2)'!$B$4:$AH$430,20,FALSE)</f>
        <v>0</v>
      </c>
      <c r="U109" s="4">
        <f>VLOOKUP(B109,'#Jakarta (2)'!$B$4:$AH$430,22,FALSE)</f>
        <v>1</v>
      </c>
      <c r="V109" s="4">
        <f>VLOOKUP(B109,'#Jakarta (2)'!$B$4:$AH$430,23,FALSE)</f>
        <v>0</v>
      </c>
      <c r="W109" s="4">
        <f>VLOOKUP(B109,'#Jakarta (2)'!$B$4:$AH$430,24,FALSE)</f>
        <v>0</v>
      </c>
      <c r="X109" s="4">
        <f>VLOOKUP(B109,'#Jakarta (2)'!$B$4:$AH$430,25,FALSE)</f>
        <v>0</v>
      </c>
      <c r="Y109" s="4">
        <f>VLOOKUP(B109,'#Jakarta (2)'!$B$4:$AH$430,26,FALSE)</f>
        <v>0</v>
      </c>
      <c r="Z109" s="4">
        <f>VLOOKUP(B109,'#Jakarta (2)'!$B$4:$AH$430,27,FALSE)</f>
        <v>0</v>
      </c>
      <c r="AA109" s="5"/>
      <c r="AB109" s="5"/>
      <c r="AC109" s="5"/>
      <c r="AD109" s="22" t="e">
        <f>(G109*#REF!)+(H109*#REF!)+(I109*#REF!)+(J109*#REF!)+(K109*#REF!)+(N109*#REF!)+(S109*#REF!)+(T109*#REF!)+(U109*#REF!)+(Z109*#REF!)+(AA109*#REF!)+(AB109*#REF!)+(AC109*#REF!)</f>
        <v>#REF!</v>
      </c>
      <c r="AE109" s="4">
        <f>VLOOKUP(B109,'#Jakarta (2)'!$B$4:$AH$430,32,FALSE)</f>
        <v>1</v>
      </c>
      <c r="AF109" s="4">
        <f>VLOOKUP(B109,'#Jakarta (2)'!$B$4:$AH$430,33,FALSE)</f>
        <v>0</v>
      </c>
      <c r="AG109" s="3" t="s">
        <v>25</v>
      </c>
      <c r="AH109" s="3" t="s">
        <v>2861</v>
      </c>
    </row>
    <row r="110" spans="1:34" x14ac:dyDescent="0.25">
      <c r="A110" s="4">
        <v>109</v>
      </c>
      <c r="B110" s="2" t="s">
        <v>2856</v>
      </c>
      <c r="C110" s="2" t="s">
        <v>2857</v>
      </c>
      <c r="D110" s="2" t="s">
        <v>9</v>
      </c>
      <c r="E110" s="2" t="s">
        <v>10</v>
      </c>
      <c r="F110" s="2" t="s">
        <v>52</v>
      </c>
      <c r="G110" s="4">
        <f>VLOOKUP(B110,'#Jakarta (2)'!$B$4:$AH$430,6,FALSE)</f>
        <v>1</v>
      </c>
      <c r="H110" s="4">
        <f>VLOOKUP(B110,'#Jakarta (2)'!$B$4:$AH$430,7,FALSE)</f>
        <v>1</v>
      </c>
      <c r="I110" s="4">
        <f>VLOOKUP(B110,'#Jakarta (2)'!$B$4:$AH$430,9,FALSE)</f>
        <v>0</v>
      </c>
      <c r="J110" s="4">
        <f>VLOOKUP(B110,'#Jakarta (2)'!$B$4:$AH$430,10,FALSE)</f>
        <v>0</v>
      </c>
      <c r="K110" s="4">
        <f>VLOOKUP(B110,'#Jakarta (2)'!$B$4:$AH$430,11,FALSE)</f>
        <v>0</v>
      </c>
      <c r="L110" s="4">
        <f>VLOOKUP(B110,'#Jakarta (2)'!$B$4:$AH$430,12,FALSE)</f>
        <v>0</v>
      </c>
      <c r="M110" s="4">
        <f>VLOOKUP(B110,'#Jakarta (2)'!$B$4:$AH$430,13,FALSE)</f>
        <v>0</v>
      </c>
      <c r="N110" s="4">
        <f>VLOOKUP(B110,'#Jakarta (2)'!$B$4:$AH$430,14,FALSE)</f>
        <v>1</v>
      </c>
      <c r="O110" s="4">
        <f>VLOOKUP(B110,'#Jakarta (2)'!$B$4:$AH$430,15,FALSE)</f>
        <v>0</v>
      </c>
      <c r="P110" s="4">
        <f>VLOOKUP(B110,'#Jakarta (2)'!$B$4:$AH$430,16,FALSE)</f>
        <v>0</v>
      </c>
      <c r="Q110" s="4">
        <f>VLOOKUP(B110,'#Jakarta (2)'!$B$4:$AH$430,17,FALSE)</f>
        <v>0</v>
      </c>
      <c r="R110" s="4">
        <f>VLOOKUP(B110,'#Jakarta (2)'!$B$4:$AH$430,18,FALSE)</f>
        <v>0</v>
      </c>
      <c r="S110" s="4">
        <f>VLOOKUP(B110,'#Jakarta (2)'!$B$4:$AH$430,19,FALSE)</f>
        <v>0</v>
      </c>
      <c r="T110" s="4">
        <f>VLOOKUP(B110,'#Jakarta (2)'!$B$4:$AH$430,20,FALSE)</f>
        <v>0</v>
      </c>
      <c r="U110" s="4">
        <f>VLOOKUP(B110,'#Jakarta (2)'!$B$4:$AH$430,22,FALSE)</f>
        <v>1</v>
      </c>
      <c r="V110" s="4">
        <f>VLOOKUP(B110,'#Jakarta (2)'!$B$4:$AH$430,23,FALSE)</f>
        <v>0</v>
      </c>
      <c r="W110" s="4">
        <f>VLOOKUP(B110,'#Jakarta (2)'!$B$4:$AH$430,24,FALSE)</f>
        <v>0</v>
      </c>
      <c r="X110" s="4">
        <f>VLOOKUP(B110,'#Jakarta (2)'!$B$4:$AH$430,25,FALSE)</f>
        <v>0</v>
      </c>
      <c r="Y110" s="4">
        <f>VLOOKUP(B110,'#Jakarta (2)'!$B$4:$AH$430,26,FALSE)</f>
        <v>0</v>
      </c>
      <c r="Z110" s="4">
        <f>VLOOKUP(B110,'#Jakarta (2)'!$B$4:$AH$430,27,FALSE)</f>
        <v>0</v>
      </c>
      <c r="AA110" s="4"/>
      <c r="AB110" s="4"/>
      <c r="AC110" s="4"/>
      <c r="AD110" s="22" t="e">
        <f>(G110*#REF!)+(H110*#REF!)+(I110*#REF!)+(J110*#REF!)+(K110*#REF!)+(N110*#REF!)+(S110*#REF!)+(T110*#REF!)+(U110*#REF!)+(Z110*#REF!)+(AA110*#REF!)+(AB110*#REF!)+(AC110*#REF!)</f>
        <v>#REF!</v>
      </c>
      <c r="AE110" s="4">
        <f>VLOOKUP(B110,'#Jakarta (2)'!$B$4:$AH$430,32,FALSE)</f>
        <v>1</v>
      </c>
      <c r="AF110" s="4">
        <f>VLOOKUP(B110,'#Jakarta (2)'!$B$4:$AH$430,33,FALSE)</f>
        <v>0</v>
      </c>
      <c r="AG110" s="2" t="s">
        <v>25</v>
      </c>
      <c r="AH110" s="2" t="s">
        <v>2858</v>
      </c>
    </row>
    <row r="111" spans="1:34" x14ac:dyDescent="0.25">
      <c r="A111" s="5">
        <v>110</v>
      </c>
      <c r="B111" s="3" t="s">
        <v>2853</v>
      </c>
      <c r="C111" s="3" t="s">
        <v>2854</v>
      </c>
      <c r="D111" s="3" t="s">
        <v>9</v>
      </c>
      <c r="E111" s="3" t="s">
        <v>10</v>
      </c>
      <c r="F111" s="3" t="s">
        <v>52</v>
      </c>
      <c r="G111" s="4">
        <f>VLOOKUP(B111,'#Jakarta (2)'!$B$4:$AH$430,6,FALSE)</f>
        <v>1</v>
      </c>
      <c r="H111" s="4">
        <f>VLOOKUP(B111,'#Jakarta (2)'!$B$4:$AH$430,7,FALSE)</f>
        <v>1</v>
      </c>
      <c r="I111" s="4">
        <f>VLOOKUP(B111,'#Jakarta (2)'!$B$4:$AH$430,9,FALSE)</f>
        <v>0</v>
      </c>
      <c r="J111" s="4">
        <f>VLOOKUP(B111,'#Jakarta (2)'!$B$4:$AH$430,10,FALSE)</f>
        <v>0</v>
      </c>
      <c r="K111" s="4">
        <f>VLOOKUP(B111,'#Jakarta (2)'!$B$4:$AH$430,11,FALSE)</f>
        <v>0</v>
      </c>
      <c r="L111" s="4">
        <f>VLOOKUP(B111,'#Jakarta (2)'!$B$4:$AH$430,12,FALSE)</f>
        <v>0</v>
      </c>
      <c r="M111" s="4">
        <f>VLOOKUP(B111,'#Jakarta (2)'!$B$4:$AH$430,13,FALSE)</f>
        <v>0</v>
      </c>
      <c r="N111" s="4">
        <f>VLOOKUP(B111,'#Jakarta (2)'!$B$4:$AH$430,14,FALSE)</f>
        <v>1</v>
      </c>
      <c r="O111" s="4">
        <f>VLOOKUP(B111,'#Jakarta (2)'!$B$4:$AH$430,15,FALSE)</f>
        <v>0</v>
      </c>
      <c r="P111" s="4">
        <f>VLOOKUP(B111,'#Jakarta (2)'!$B$4:$AH$430,16,FALSE)</f>
        <v>0</v>
      </c>
      <c r="Q111" s="4">
        <f>VLOOKUP(B111,'#Jakarta (2)'!$B$4:$AH$430,17,FALSE)</f>
        <v>0</v>
      </c>
      <c r="R111" s="4">
        <f>VLOOKUP(B111,'#Jakarta (2)'!$B$4:$AH$430,18,FALSE)</f>
        <v>0</v>
      </c>
      <c r="S111" s="4">
        <f>VLOOKUP(B111,'#Jakarta (2)'!$B$4:$AH$430,19,FALSE)</f>
        <v>0</v>
      </c>
      <c r="T111" s="4">
        <f>VLOOKUP(B111,'#Jakarta (2)'!$B$4:$AH$430,20,FALSE)</f>
        <v>0</v>
      </c>
      <c r="U111" s="4">
        <f>VLOOKUP(B111,'#Jakarta (2)'!$B$4:$AH$430,22,FALSE)</f>
        <v>1</v>
      </c>
      <c r="V111" s="4">
        <f>VLOOKUP(B111,'#Jakarta (2)'!$B$4:$AH$430,23,FALSE)</f>
        <v>0</v>
      </c>
      <c r="W111" s="4">
        <f>VLOOKUP(B111,'#Jakarta (2)'!$B$4:$AH$430,24,FALSE)</f>
        <v>0</v>
      </c>
      <c r="X111" s="4">
        <f>VLOOKUP(B111,'#Jakarta (2)'!$B$4:$AH$430,25,FALSE)</f>
        <v>0</v>
      </c>
      <c r="Y111" s="4">
        <f>VLOOKUP(B111,'#Jakarta (2)'!$B$4:$AH$430,26,FALSE)</f>
        <v>0</v>
      </c>
      <c r="Z111" s="4">
        <f>VLOOKUP(B111,'#Jakarta (2)'!$B$4:$AH$430,27,FALSE)</f>
        <v>0</v>
      </c>
      <c r="AA111" s="5"/>
      <c r="AB111" s="5"/>
      <c r="AC111" s="5"/>
      <c r="AD111" s="22" t="e">
        <f>(G111*#REF!)+(H111*#REF!)+(I111*#REF!)+(J111*#REF!)+(K111*#REF!)+(N111*#REF!)+(S111*#REF!)+(T111*#REF!)+(U111*#REF!)+(Z111*#REF!)+(AA111*#REF!)+(AB111*#REF!)+(AC111*#REF!)</f>
        <v>#REF!</v>
      </c>
      <c r="AE111" s="4">
        <f>VLOOKUP(B111,'#Jakarta (2)'!$B$4:$AH$430,32,FALSE)</f>
        <v>1</v>
      </c>
      <c r="AF111" s="4">
        <f>VLOOKUP(B111,'#Jakarta (2)'!$B$4:$AH$430,33,FALSE)</f>
        <v>0</v>
      </c>
      <c r="AG111" s="3" t="s">
        <v>25</v>
      </c>
      <c r="AH111" s="3" t="s">
        <v>2855</v>
      </c>
    </row>
    <row r="112" spans="1:34" x14ac:dyDescent="0.25">
      <c r="A112" s="4">
        <v>111</v>
      </c>
      <c r="B112" s="2" t="s">
        <v>313</v>
      </c>
      <c r="C112" s="2" t="s">
        <v>314</v>
      </c>
      <c r="D112" s="2" t="s">
        <v>9</v>
      </c>
      <c r="E112" s="2" t="s">
        <v>10</v>
      </c>
      <c r="F112" s="2" t="s">
        <v>52</v>
      </c>
      <c r="G112" s="4">
        <f>VLOOKUP(B112,'#Jakarta (2)'!$B$4:$AH$430,6,FALSE)</f>
        <v>1</v>
      </c>
      <c r="H112" s="4">
        <f>VLOOKUP(B112,'#Jakarta (2)'!$B$4:$AH$430,7,FALSE)</f>
        <v>1</v>
      </c>
      <c r="I112" s="4">
        <f>VLOOKUP(B112,'#Jakarta (2)'!$B$4:$AH$430,9,FALSE)</f>
        <v>0</v>
      </c>
      <c r="J112" s="4">
        <f>VLOOKUP(B112,'#Jakarta (2)'!$B$4:$AH$430,10,FALSE)</f>
        <v>1</v>
      </c>
      <c r="K112" s="4">
        <f>VLOOKUP(B112,'#Jakarta (2)'!$B$4:$AH$430,11,FALSE)</f>
        <v>0</v>
      </c>
      <c r="L112" s="4">
        <f>VLOOKUP(B112,'#Jakarta (2)'!$B$4:$AH$430,12,FALSE)</f>
        <v>0</v>
      </c>
      <c r="M112" s="4">
        <f>VLOOKUP(B112,'#Jakarta (2)'!$B$4:$AH$430,13,FALSE)</f>
        <v>0</v>
      </c>
      <c r="N112" s="4">
        <f>VLOOKUP(B112,'#Jakarta (2)'!$B$4:$AH$430,14,FALSE)</f>
        <v>0</v>
      </c>
      <c r="O112" s="4">
        <f>VLOOKUP(B112,'#Jakarta (2)'!$B$4:$AH$430,15,FALSE)</f>
        <v>1</v>
      </c>
      <c r="P112" s="4">
        <f>VLOOKUP(B112,'#Jakarta (2)'!$B$4:$AH$430,16,FALSE)</f>
        <v>0</v>
      </c>
      <c r="Q112" s="4">
        <f>VLOOKUP(B112,'#Jakarta (2)'!$B$4:$AH$430,17,FALSE)</f>
        <v>0</v>
      </c>
      <c r="R112" s="4">
        <f>VLOOKUP(B112,'#Jakarta (2)'!$B$4:$AH$430,18,FALSE)</f>
        <v>0</v>
      </c>
      <c r="S112" s="4">
        <f>VLOOKUP(B112,'#Jakarta (2)'!$B$4:$AH$430,19,FALSE)</f>
        <v>0</v>
      </c>
      <c r="T112" s="4">
        <f>VLOOKUP(B112,'#Jakarta (2)'!$B$4:$AH$430,20,FALSE)</f>
        <v>1</v>
      </c>
      <c r="U112" s="4">
        <f>VLOOKUP(B112,'#Jakarta (2)'!$B$4:$AH$430,22,FALSE)</f>
        <v>0</v>
      </c>
      <c r="V112" s="4">
        <f>VLOOKUP(B112,'#Jakarta (2)'!$B$4:$AH$430,23,FALSE)</f>
        <v>0</v>
      </c>
      <c r="W112" s="4">
        <f>VLOOKUP(B112,'#Jakarta (2)'!$B$4:$AH$430,24,FALSE)</f>
        <v>0</v>
      </c>
      <c r="X112" s="4">
        <f>VLOOKUP(B112,'#Jakarta (2)'!$B$4:$AH$430,25,FALSE)</f>
        <v>0</v>
      </c>
      <c r="Y112" s="4">
        <f>VLOOKUP(B112,'#Jakarta (2)'!$B$4:$AH$430,26,FALSE)</f>
        <v>0</v>
      </c>
      <c r="Z112" s="4">
        <f>VLOOKUP(B112,'#Jakarta (2)'!$B$4:$AH$430,27,FALSE)</f>
        <v>0</v>
      </c>
      <c r="AA112" s="4"/>
      <c r="AB112" s="4"/>
      <c r="AC112" s="4"/>
      <c r="AD112" s="22" t="e">
        <f>(G112*#REF!)+(H112*#REF!)+(I112*#REF!)+(J112*#REF!)+(K112*#REF!)+(N112*#REF!)+(S112*#REF!)+(T112*#REF!)+(U112*#REF!)+(Z112*#REF!)+(AA112*#REF!)+(AB112*#REF!)+(AC112*#REF!)</f>
        <v>#REF!</v>
      </c>
      <c r="AE112" s="4">
        <f>VLOOKUP(B112,'#Jakarta (2)'!$B$4:$AH$430,32,FALSE)</f>
        <v>0</v>
      </c>
      <c r="AF112" s="4">
        <f>VLOOKUP(B112,'#Jakarta (2)'!$B$4:$AH$430,33,FALSE)</f>
        <v>0</v>
      </c>
      <c r="AG112" s="2" t="s">
        <v>315</v>
      </c>
      <c r="AH112" s="2" t="s">
        <v>316</v>
      </c>
    </row>
    <row r="113" spans="1:34" x14ac:dyDescent="0.25">
      <c r="A113" s="5">
        <v>112</v>
      </c>
      <c r="B113" s="3" t="s">
        <v>2850</v>
      </c>
      <c r="C113" s="3" t="s">
        <v>2851</v>
      </c>
      <c r="D113" s="3" t="s">
        <v>9</v>
      </c>
      <c r="E113" s="3" t="s">
        <v>10</v>
      </c>
      <c r="F113" s="3" t="s">
        <v>52</v>
      </c>
      <c r="G113" s="4">
        <f>VLOOKUP(B113,'#Jakarta (2)'!$B$4:$AH$430,6,FALSE)</f>
        <v>1</v>
      </c>
      <c r="H113" s="4">
        <f>VLOOKUP(B113,'#Jakarta (2)'!$B$4:$AH$430,7,FALSE)</f>
        <v>1</v>
      </c>
      <c r="I113" s="4">
        <f>VLOOKUP(B113,'#Jakarta (2)'!$B$4:$AH$430,9,FALSE)</f>
        <v>0</v>
      </c>
      <c r="J113" s="4">
        <f>VLOOKUP(B113,'#Jakarta (2)'!$B$4:$AH$430,10,FALSE)</f>
        <v>0</v>
      </c>
      <c r="K113" s="4">
        <f>VLOOKUP(B113,'#Jakarta (2)'!$B$4:$AH$430,11,FALSE)</f>
        <v>0</v>
      </c>
      <c r="L113" s="4">
        <f>VLOOKUP(B113,'#Jakarta (2)'!$B$4:$AH$430,12,FALSE)</f>
        <v>0</v>
      </c>
      <c r="M113" s="4">
        <f>VLOOKUP(B113,'#Jakarta (2)'!$B$4:$AH$430,13,FALSE)</f>
        <v>0</v>
      </c>
      <c r="N113" s="4">
        <f>VLOOKUP(B113,'#Jakarta (2)'!$B$4:$AH$430,14,FALSE)</f>
        <v>1</v>
      </c>
      <c r="O113" s="4">
        <f>VLOOKUP(B113,'#Jakarta (2)'!$B$4:$AH$430,15,FALSE)</f>
        <v>0</v>
      </c>
      <c r="P113" s="4">
        <f>VLOOKUP(B113,'#Jakarta (2)'!$B$4:$AH$430,16,FALSE)</f>
        <v>0</v>
      </c>
      <c r="Q113" s="4">
        <f>VLOOKUP(B113,'#Jakarta (2)'!$B$4:$AH$430,17,FALSE)</f>
        <v>0</v>
      </c>
      <c r="R113" s="4">
        <f>VLOOKUP(B113,'#Jakarta (2)'!$B$4:$AH$430,18,FALSE)</f>
        <v>0</v>
      </c>
      <c r="S113" s="4">
        <f>VLOOKUP(B113,'#Jakarta (2)'!$B$4:$AH$430,19,FALSE)</f>
        <v>0</v>
      </c>
      <c r="T113" s="4">
        <f>VLOOKUP(B113,'#Jakarta (2)'!$B$4:$AH$430,20,FALSE)</f>
        <v>0</v>
      </c>
      <c r="U113" s="4">
        <f>VLOOKUP(B113,'#Jakarta (2)'!$B$4:$AH$430,22,FALSE)</f>
        <v>1</v>
      </c>
      <c r="V113" s="4">
        <f>VLOOKUP(B113,'#Jakarta (2)'!$B$4:$AH$430,23,FALSE)</f>
        <v>0</v>
      </c>
      <c r="W113" s="4">
        <f>VLOOKUP(B113,'#Jakarta (2)'!$B$4:$AH$430,24,FALSE)</f>
        <v>0</v>
      </c>
      <c r="X113" s="4">
        <f>VLOOKUP(B113,'#Jakarta (2)'!$B$4:$AH$430,25,FALSE)</f>
        <v>0</v>
      </c>
      <c r="Y113" s="4">
        <f>VLOOKUP(B113,'#Jakarta (2)'!$B$4:$AH$430,26,FALSE)</f>
        <v>0</v>
      </c>
      <c r="Z113" s="4">
        <f>VLOOKUP(B113,'#Jakarta (2)'!$B$4:$AH$430,27,FALSE)</f>
        <v>0</v>
      </c>
      <c r="AA113" s="5"/>
      <c r="AB113" s="5"/>
      <c r="AC113" s="5"/>
      <c r="AD113" s="22" t="e">
        <f>(G113*#REF!)+(H113*#REF!)+(I113*#REF!)+(J113*#REF!)+(K113*#REF!)+(N113*#REF!)+(S113*#REF!)+(T113*#REF!)+(U113*#REF!)+(Z113*#REF!)+(AA113*#REF!)+(AB113*#REF!)+(AC113*#REF!)</f>
        <v>#REF!</v>
      </c>
      <c r="AE113" s="4">
        <f>VLOOKUP(B113,'#Jakarta (2)'!$B$4:$AH$430,32,FALSE)</f>
        <v>1</v>
      </c>
      <c r="AF113" s="4">
        <f>VLOOKUP(B113,'#Jakarta (2)'!$B$4:$AH$430,33,FALSE)</f>
        <v>0</v>
      </c>
      <c r="AG113" s="3" t="s">
        <v>25</v>
      </c>
      <c r="AH113" s="3" t="s">
        <v>2852</v>
      </c>
    </row>
    <row r="114" spans="1:34" x14ac:dyDescent="0.25">
      <c r="A114" s="4">
        <v>113</v>
      </c>
      <c r="B114" s="2" t="s">
        <v>2847</v>
      </c>
      <c r="C114" s="2" t="s">
        <v>2848</v>
      </c>
      <c r="D114" s="2" t="s">
        <v>9</v>
      </c>
      <c r="E114" s="2" t="s">
        <v>10</v>
      </c>
      <c r="F114" s="2" t="s">
        <v>52</v>
      </c>
      <c r="G114" s="4">
        <f>VLOOKUP(B114,'#Jakarta (2)'!$B$4:$AH$430,6,FALSE)</f>
        <v>1</v>
      </c>
      <c r="H114" s="4">
        <f>VLOOKUP(B114,'#Jakarta (2)'!$B$4:$AH$430,7,FALSE)</f>
        <v>1</v>
      </c>
      <c r="I114" s="4">
        <f>VLOOKUP(B114,'#Jakarta (2)'!$B$4:$AH$430,9,FALSE)</f>
        <v>0</v>
      </c>
      <c r="J114" s="4">
        <f>VLOOKUP(B114,'#Jakarta (2)'!$B$4:$AH$430,10,FALSE)</f>
        <v>0</v>
      </c>
      <c r="K114" s="4">
        <f>VLOOKUP(B114,'#Jakarta (2)'!$B$4:$AH$430,11,FALSE)</f>
        <v>0</v>
      </c>
      <c r="L114" s="4">
        <f>VLOOKUP(B114,'#Jakarta (2)'!$B$4:$AH$430,12,FALSE)</f>
        <v>0</v>
      </c>
      <c r="M114" s="4">
        <f>VLOOKUP(B114,'#Jakarta (2)'!$B$4:$AH$430,13,FALSE)</f>
        <v>0</v>
      </c>
      <c r="N114" s="4">
        <f>VLOOKUP(B114,'#Jakarta (2)'!$B$4:$AH$430,14,FALSE)</f>
        <v>1</v>
      </c>
      <c r="O114" s="4">
        <f>VLOOKUP(B114,'#Jakarta (2)'!$B$4:$AH$430,15,FALSE)</f>
        <v>0</v>
      </c>
      <c r="P114" s="4">
        <f>VLOOKUP(B114,'#Jakarta (2)'!$B$4:$AH$430,16,FALSE)</f>
        <v>0</v>
      </c>
      <c r="Q114" s="4">
        <f>VLOOKUP(B114,'#Jakarta (2)'!$B$4:$AH$430,17,FALSE)</f>
        <v>0</v>
      </c>
      <c r="R114" s="4">
        <f>VLOOKUP(B114,'#Jakarta (2)'!$B$4:$AH$430,18,FALSE)</f>
        <v>0</v>
      </c>
      <c r="S114" s="4">
        <f>VLOOKUP(B114,'#Jakarta (2)'!$B$4:$AH$430,19,FALSE)</f>
        <v>0</v>
      </c>
      <c r="T114" s="4">
        <f>VLOOKUP(B114,'#Jakarta (2)'!$B$4:$AH$430,20,FALSE)</f>
        <v>0</v>
      </c>
      <c r="U114" s="4">
        <f>VLOOKUP(B114,'#Jakarta (2)'!$B$4:$AH$430,22,FALSE)</f>
        <v>1</v>
      </c>
      <c r="V114" s="4">
        <f>VLOOKUP(B114,'#Jakarta (2)'!$B$4:$AH$430,23,FALSE)</f>
        <v>0</v>
      </c>
      <c r="W114" s="4">
        <f>VLOOKUP(B114,'#Jakarta (2)'!$B$4:$AH$430,24,FALSE)</f>
        <v>0</v>
      </c>
      <c r="X114" s="4">
        <f>VLOOKUP(B114,'#Jakarta (2)'!$B$4:$AH$430,25,FALSE)</f>
        <v>0</v>
      </c>
      <c r="Y114" s="4">
        <f>VLOOKUP(B114,'#Jakarta (2)'!$B$4:$AH$430,26,FALSE)</f>
        <v>0</v>
      </c>
      <c r="Z114" s="4">
        <f>VLOOKUP(B114,'#Jakarta (2)'!$B$4:$AH$430,27,FALSE)</f>
        <v>0</v>
      </c>
      <c r="AA114" s="4"/>
      <c r="AB114" s="4"/>
      <c r="AC114" s="4"/>
      <c r="AD114" s="22" t="e">
        <f>(G114*#REF!)+(H114*#REF!)+(I114*#REF!)+(J114*#REF!)+(K114*#REF!)+(N114*#REF!)+(S114*#REF!)+(T114*#REF!)+(U114*#REF!)+(Z114*#REF!)+(AA114*#REF!)+(AB114*#REF!)+(AC114*#REF!)</f>
        <v>#REF!</v>
      </c>
      <c r="AE114" s="4">
        <f>VLOOKUP(B114,'#Jakarta (2)'!$B$4:$AH$430,32,FALSE)</f>
        <v>1</v>
      </c>
      <c r="AF114" s="4">
        <f>VLOOKUP(B114,'#Jakarta (2)'!$B$4:$AH$430,33,FALSE)</f>
        <v>0</v>
      </c>
      <c r="AG114" s="2" t="s">
        <v>25</v>
      </c>
      <c r="AH114" s="2" t="s">
        <v>2849</v>
      </c>
    </row>
    <row r="115" spans="1:34" x14ac:dyDescent="0.25">
      <c r="A115" s="5">
        <v>114</v>
      </c>
      <c r="B115" s="3" t="s">
        <v>2844</v>
      </c>
      <c r="C115" s="3" t="s">
        <v>2845</v>
      </c>
      <c r="D115" s="3" t="s">
        <v>9</v>
      </c>
      <c r="E115" s="3" t="s">
        <v>10</v>
      </c>
      <c r="F115" s="3" t="s">
        <v>52</v>
      </c>
      <c r="G115" s="4">
        <f>VLOOKUP(B115,'#Jakarta (2)'!$B$4:$AH$430,6,FALSE)</f>
        <v>1</v>
      </c>
      <c r="H115" s="4">
        <f>VLOOKUP(B115,'#Jakarta (2)'!$B$4:$AH$430,7,FALSE)</f>
        <v>1</v>
      </c>
      <c r="I115" s="4">
        <f>VLOOKUP(B115,'#Jakarta (2)'!$B$4:$AH$430,9,FALSE)</f>
        <v>0</v>
      </c>
      <c r="J115" s="4">
        <f>VLOOKUP(B115,'#Jakarta (2)'!$B$4:$AH$430,10,FALSE)</f>
        <v>0</v>
      </c>
      <c r="K115" s="4">
        <f>VLOOKUP(B115,'#Jakarta (2)'!$B$4:$AH$430,11,FALSE)</f>
        <v>0</v>
      </c>
      <c r="L115" s="4">
        <f>VLOOKUP(B115,'#Jakarta (2)'!$B$4:$AH$430,12,FALSE)</f>
        <v>0</v>
      </c>
      <c r="M115" s="4">
        <f>VLOOKUP(B115,'#Jakarta (2)'!$B$4:$AH$430,13,FALSE)</f>
        <v>0</v>
      </c>
      <c r="N115" s="4">
        <f>VLOOKUP(B115,'#Jakarta (2)'!$B$4:$AH$430,14,FALSE)</f>
        <v>1</v>
      </c>
      <c r="O115" s="4">
        <f>VLOOKUP(B115,'#Jakarta (2)'!$B$4:$AH$430,15,FALSE)</f>
        <v>0</v>
      </c>
      <c r="P115" s="4">
        <f>VLOOKUP(B115,'#Jakarta (2)'!$B$4:$AH$430,16,FALSE)</f>
        <v>0</v>
      </c>
      <c r="Q115" s="4">
        <f>VLOOKUP(B115,'#Jakarta (2)'!$B$4:$AH$430,17,FALSE)</f>
        <v>0</v>
      </c>
      <c r="R115" s="4">
        <f>VLOOKUP(B115,'#Jakarta (2)'!$B$4:$AH$430,18,FALSE)</f>
        <v>0</v>
      </c>
      <c r="S115" s="4">
        <f>VLOOKUP(B115,'#Jakarta (2)'!$B$4:$AH$430,19,FALSE)</f>
        <v>0</v>
      </c>
      <c r="T115" s="4">
        <f>VLOOKUP(B115,'#Jakarta (2)'!$B$4:$AH$430,20,FALSE)</f>
        <v>0</v>
      </c>
      <c r="U115" s="4">
        <f>VLOOKUP(B115,'#Jakarta (2)'!$B$4:$AH$430,22,FALSE)</f>
        <v>1</v>
      </c>
      <c r="V115" s="4">
        <f>VLOOKUP(B115,'#Jakarta (2)'!$B$4:$AH$430,23,FALSE)</f>
        <v>0</v>
      </c>
      <c r="W115" s="4">
        <f>VLOOKUP(B115,'#Jakarta (2)'!$B$4:$AH$430,24,FALSE)</f>
        <v>0</v>
      </c>
      <c r="X115" s="4">
        <f>VLOOKUP(B115,'#Jakarta (2)'!$B$4:$AH$430,25,FALSE)</f>
        <v>0</v>
      </c>
      <c r="Y115" s="4">
        <f>VLOOKUP(B115,'#Jakarta (2)'!$B$4:$AH$430,26,FALSE)</f>
        <v>0</v>
      </c>
      <c r="Z115" s="4">
        <f>VLOOKUP(B115,'#Jakarta (2)'!$B$4:$AH$430,27,FALSE)</f>
        <v>0</v>
      </c>
      <c r="AA115" s="5"/>
      <c r="AB115" s="5"/>
      <c r="AC115" s="5"/>
      <c r="AD115" s="22" t="e">
        <f>(G115*#REF!)+(H115*#REF!)+(I115*#REF!)+(J115*#REF!)+(K115*#REF!)+(N115*#REF!)+(S115*#REF!)+(T115*#REF!)+(U115*#REF!)+(Z115*#REF!)+(AA115*#REF!)+(AB115*#REF!)+(AC115*#REF!)</f>
        <v>#REF!</v>
      </c>
      <c r="AE115" s="4">
        <f>VLOOKUP(B115,'#Jakarta (2)'!$B$4:$AH$430,32,FALSE)</f>
        <v>1</v>
      </c>
      <c r="AF115" s="4">
        <f>VLOOKUP(B115,'#Jakarta (2)'!$B$4:$AH$430,33,FALSE)</f>
        <v>0</v>
      </c>
      <c r="AG115" s="3" t="s">
        <v>25</v>
      </c>
      <c r="AH115" s="3" t="s">
        <v>2846</v>
      </c>
    </row>
    <row r="116" spans="1:34" x14ac:dyDescent="0.25">
      <c r="A116" s="4">
        <v>115</v>
      </c>
      <c r="B116" s="2" t="s">
        <v>2841</v>
      </c>
      <c r="C116" s="2" t="s">
        <v>2842</v>
      </c>
      <c r="D116" s="2" t="s">
        <v>9</v>
      </c>
      <c r="E116" s="2" t="s">
        <v>10</v>
      </c>
      <c r="F116" s="2" t="s">
        <v>52</v>
      </c>
      <c r="G116" s="4">
        <f>VLOOKUP(B116,'#Jakarta (2)'!$B$4:$AH$430,6,FALSE)</f>
        <v>1</v>
      </c>
      <c r="H116" s="4">
        <f>VLOOKUP(B116,'#Jakarta (2)'!$B$4:$AH$430,7,FALSE)</f>
        <v>1</v>
      </c>
      <c r="I116" s="4">
        <f>VLOOKUP(B116,'#Jakarta (2)'!$B$4:$AH$430,9,FALSE)</f>
        <v>0</v>
      </c>
      <c r="J116" s="4">
        <f>VLOOKUP(B116,'#Jakarta (2)'!$B$4:$AH$430,10,FALSE)</f>
        <v>0</v>
      </c>
      <c r="K116" s="4">
        <f>VLOOKUP(B116,'#Jakarta (2)'!$B$4:$AH$430,11,FALSE)</f>
        <v>0</v>
      </c>
      <c r="L116" s="4">
        <f>VLOOKUP(B116,'#Jakarta (2)'!$B$4:$AH$430,12,FALSE)</f>
        <v>0</v>
      </c>
      <c r="M116" s="4">
        <f>VLOOKUP(B116,'#Jakarta (2)'!$B$4:$AH$430,13,FALSE)</f>
        <v>0</v>
      </c>
      <c r="N116" s="4">
        <f>VLOOKUP(B116,'#Jakarta (2)'!$B$4:$AH$430,14,FALSE)</f>
        <v>1</v>
      </c>
      <c r="O116" s="4">
        <f>VLOOKUP(B116,'#Jakarta (2)'!$B$4:$AH$430,15,FALSE)</f>
        <v>0</v>
      </c>
      <c r="P116" s="4">
        <f>VLOOKUP(B116,'#Jakarta (2)'!$B$4:$AH$430,16,FALSE)</f>
        <v>0</v>
      </c>
      <c r="Q116" s="4">
        <f>VLOOKUP(B116,'#Jakarta (2)'!$B$4:$AH$430,17,FALSE)</f>
        <v>0</v>
      </c>
      <c r="R116" s="4">
        <f>VLOOKUP(B116,'#Jakarta (2)'!$B$4:$AH$430,18,FALSE)</f>
        <v>0</v>
      </c>
      <c r="S116" s="4">
        <f>VLOOKUP(B116,'#Jakarta (2)'!$B$4:$AH$430,19,FALSE)</f>
        <v>0</v>
      </c>
      <c r="T116" s="4">
        <f>VLOOKUP(B116,'#Jakarta (2)'!$B$4:$AH$430,20,FALSE)</f>
        <v>0</v>
      </c>
      <c r="U116" s="4">
        <f>VLOOKUP(B116,'#Jakarta (2)'!$B$4:$AH$430,22,FALSE)</f>
        <v>1</v>
      </c>
      <c r="V116" s="4">
        <f>VLOOKUP(B116,'#Jakarta (2)'!$B$4:$AH$430,23,FALSE)</f>
        <v>0</v>
      </c>
      <c r="W116" s="4">
        <f>VLOOKUP(B116,'#Jakarta (2)'!$B$4:$AH$430,24,FALSE)</f>
        <v>0</v>
      </c>
      <c r="X116" s="4">
        <f>VLOOKUP(B116,'#Jakarta (2)'!$B$4:$AH$430,25,FALSE)</f>
        <v>0</v>
      </c>
      <c r="Y116" s="4">
        <f>VLOOKUP(B116,'#Jakarta (2)'!$B$4:$AH$430,26,FALSE)</f>
        <v>0</v>
      </c>
      <c r="Z116" s="4">
        <f>VLOOKUP(B116,'#Jakarta (2)'!$B$4:$AH$430,27,FALSE)</f>
        <v>0</v>
      </c>
      <c r="AA116" s="4"/>
      <c r="AB116" s="4"/>
      <c r="AC116" s="4"/>
      <c r="AD116" s="22" t="e">
        <f>(G116*#REF!)+(H116*#REF!)+(I116*#REF!)+(J116*#REF!)+(K116*#REF!)+(N116*#REF!)+(S116*#REF!)+(T116*#REF!)+(U116*#REF!)+(Z116*#REF!)+(AA116*#REF!)+(AB116*#REF!)+(AC116*#REF!)</f>
        <v>#REF!</v>
      </c>
      <c r="AE116" s="4">
        <f>VLOOKUP(B116,'#Jakarta (2)'!$B$4:$AH$430,32,FALSE)</f>
        <v>1</v>
      </c>
      <c r="AF116" s="4">
        <f>VLOOKUP(B116,'#Jakarta (2)'!$B$4:$AH$430,33,FALSE)</f>
        <v>0</v>
      </c>
      <c r="AG116" s="2" t="s">
        <v>25</v>
      </c>
      <c r="AH116" s="2" t="s">
        <v>2843</v>
      </c>
    </row>
    <row r="117" spans="1:34" x14ac:dyDescent="0.25">
      <c r="A117" s="5">
        <v>116</v>
      </c>
      <c r="B117" s="3" t="s">
        <v>2838</v>
      </c>
      <c r="C117" s="3" t="s">
        <v>2839</v>
      </c>
      <c r="D117" s="3" t="s">
        <v>9</v>
      </c>
      <c r="E117" s="3" t="s">
        <v>10</v>
      </c>
      <c r="F117" s="3" t="s">
        <v>52</v>
      </c>
      <c r="G117" s="4">
        <f>VLOOKUP(B117,'#Jakarta (2)'!$B$4:$AH$430,6,FALSE)</f>
        <v>1</v>
      </c>
      <c r="H117" s="4">
        <f>VLOOKUP(B117,'#Jakarta (2)'!$B$4:$AH$430,7,FALSE)</f>
        <v>1</v>
      </c>
      <c r="I117" s="4">
        <f>VLOOKUP(B117,'#Jakarta (2)'!$B$4:$AH$430,9,FALSE)</f>
        <v>0</v>
      </c>
      <c r="J117" s="4">
        <f>VLOOKUP(B117,'#Jakarta (2)'!$B$4:$AH$430,10,FALSE)</f>
        <v>0</v>
      </c>
      <c r="K117" s="4">
        <f>VLOOKUP(B117,'#Jakarta (2)'!$B$4:$AH$430,11,FALSE)</f>
        <v>0</v>
      </c>
      <c r="L117" s="4">
        <f>VLOOKUP(B117,'#Jakarta (2)'!$B$4:$AH$430,12,FALSE)</f>
        <v>0</v>
      </c>
      <c r="M117" s="4">
        <f>VLOOKUP(B117,'#Jakarta (2)'!$B$4:$AH$430,13,FALSE)</f>
        <v>0</v>
      </c>
      <c r="N117" s="4">
        <f>VLOOKUP(B117,'#Jakarta (2)'!$B$4:$AH$430,14,FALSE)</f>
        <v>1</v>
      </c>
      <c r="O117" s="4">
        <f>VLOOKUP(B117,'#Jakarta (2)'!$B$4:$AH$430,15,FALSE)</f>
        <v>0</v>
      </c>
      <c r="P117" s="4">
        <f>VLOOKUP(B117,'#Jakarta (2)'!$B$4:$AH$430,16,FALSE)</f>
        <v>0</v>
      </c>
      <c r="Q117" s="4">
        <f>VLOOKUP(B117,'#Jakarta (2)'!$B$4:$AH$430,17,FALSE)</f>
        <v>0</v>
      </c>
      <c r="R117" s="4">
        <f>VLOOKUP(B117,'#Jakarta (2)'!$B$4:$AH$430,18,FALSE)</f>
        <v>0</v>
      </c>
      <c r="S117" s="4">
        <f>VLOOKUP(B117,'#Jakarta (2)'!$B$4:$AH$430,19,FALSE)</f>
        <v>0</v>
      </c>
      <c r="T117" s="4">
        <f>VLOOKUP(B117,'#Jakarta (2)'!$B$4:$AH$430,20,FALSE)</f>
        <v>0</v>
      </c>
      <c r="U117" s="4">
        <f>VLOOKUP(B117,'#Jakarta (2)'!$B$4:$AH$430,22,FALSE)</f>
        <v>1</v>
      </c>
      <c r="V117" s="4">
        <f>VLOOKUP(B117,'#Jakarta (2)'!$B$4:$AH$430,23,FALSE)</f>
        <v>0</v>
      </c>
      <c r="W117" s="4">
        <f>VLOOKUP(B117,'#Jakarta (2)'!$B$4:$AH$430,24,FALSE)</f>
        <v>0</v>
      </c>
      <c r="X117" s="4">
        <f>VLOOKUP(B117,'#Jakarta (2)'!$B$4:$AH$430,25,FALSE)</f>
        <v>0</v>
      </c>
      <c r="Y117" s="4">
        <f>VLOOKUP(B117,'#Jakarta (2)'!$B$4:$AH$430,26,FALSE)</f>
        <v>0</v>
      </c>
      <c r="Z117" s="4">
        <f>VLOOKUP(B117,'#Jakarta (2)'!$B$4:$AH$430,27,FALSE)</f>
        <v>0</v>
      </c>
      <c r="AA117" s="5"/>
      <c r="AB117" s="5"/>
      <c r="AC117" s="5"/>
      <c r="AD117" s="22" t="e">
        <f>(G117*#REF!)+(H117*#REF!)+(I117*#REF!)+(J117*#REF!)+(K117*#REF!)+(N117*#REF!)+(S117*#REF!)+(T117*#REF!)+(U117*#REF!)+(Z117*#REF!)+(AA117*#REF!)+(AB117*#REF!)+(AC117*#REF!)</f>
        <v>#REF!</v>
      </c>
      <c r="AE117" s="4">
        <f>VLOOKUP(B117,'#Jakarta (2)'!$B$4:$AH$430,32,FALSE)</f>
        <v>1</v>
      </c>
      <c r="AF117" s="4">
        <f>VLOOKUP(B117,'#Jakarta (2)'!$B$4:$AH$430,33,FALSE)</f>
        <v>0</v>
      </c>
      <c r="AG117" s="3" t="s">
        <v>25</v>
      </c>
      <c r="AH117" s="3" t="s">
        <v>2840</v>
      </c>
    </row>
    <row r="118" spans="1:34" x14ac:dyDescent="0.25">
      <c r="A118" s="4">
        <v>117</v>
      </c>
      <c r="B118" s="2" t="s">
        <v>2835</v>
      </c>
      <c r="C118" s="2" t="s">
        <v>2836</v>
      </c>
      <c r="D118" s="2" t="s">
        <v>9</v>
      </c>
      <c r="E118" s="2" t="s">
        <v>10</v>
      </c>
      <c r="F118" s="2" t="s">
        <v>52</v>
      </c>
      <c r="G118" s="4">
        <f>VLOOKUP(B118,'#Jakarta (2)'!$B$4:$AH$430,6,FALSE)</f>
        <v>1</v>
      </c>
      <c r="H118" s="4">
        <f>VLOOKUP(B118,'#Jakarta (2)'!$B$4:$AH$430,7,FALSE)</f>
        <v>1</v>
      </c>
      <c r="I118" s="4">
        <f>VLOOKUP(B118,'#Jakarta (2)'!$B$4:$AH$430,9,FALSE)</f>
        <v>0</v>
      </c>
      <c r="J118" s="4">
        <f>VLOOKUP(B118,'#Jakarta (2)'!$B$4:$AH$430,10,FALSE)</f>
        <v>0</v>
      </c>
      <c r="K118" s="4">
        <f>VLOOKUP(B118,'#Jakarta (2)'!$B$4:$AH$430,11,FALSE)</f>
        <v>0</v>
      </c>
      <c r="L118" s="4">
        <f>VLOOKUP(B118,'#Jakarta (2)'!$B$4:$AH$430,12,FALSE)</f>
        <v>0</v>
      </c>
      <c r="M118" s="4">
        <f>VLOOKUP(B118,'#Jakarta (2)'!$B$4:$AH$430,13,FALSE)</f>
        <v>0</v>
      </c>
      <c r="N118" s="4">
        <f>VLOOKUP(B118,'#Jakarta (2)'!$B$4:$AH$430,14,FALSE)</f>
        <v>1</v>
      </c>
      <c r="O118" s="4">
        <f>VLOOKUP(B118,'#Jakarta (2)'!$B$4:$AH$430,15,FALSE)</f>
        <v>0</v>
      </c>
      <c r="P118" s="4">
        <f>VLOOKUP(B118,'#Jakarta (2)'!$B$4:$AH$430,16,FALSE)</f>
        <v>0</v>
      </c>
      <c r="Q118" s="4">
        <f>VLOOKUP(B118,'#Jakarta (2)'!$B$4:$AH$430,17,FALSE)</f>
        <v>0</v>
      </c>
      <c r="R118" s="4">
        <f>VLOOKUP(B118,'#Jakarta (2)'!$B$4:$AH$430,18,FALSE)</f>
        <v>0</v>
      </c>
      <c r="S118" s="4">
        <f>VLOOKUP(B118,'#Jakarta (2)'!$B$4:$AH$430,19,FALSE)</f>
        <v>0</v>
      </c>
      <c r="T118" s="4">
        <f>VLOOKUP(B118,'#Jakarta (2)'!$B$4:$AH$430,20,FALSE)</f>
        <v>0</v>
      </c>
      <c r="U118" s="4">
        <f>VLOOKUP(B118,'#Jakarta (2)'!$B$4:$AH$430,22,FALSE)</f>
        <v>1</v>
      </c>
      <c r="V118" s="4">
        <f>VLOOKUP(B118,'#Jakarta (2)'!$B$4:$AH$430,23,FALSE)</f>
        <v>0</v>
      </c>
      <c r="W118" s="4">
        <f>VLOOKUP(B118,'#Jakarta (2)'!$B$4:$AH$430,24,FALSE)</f>
        <v>0</v>
      </c>
      <c r="X118" s="4">
        <f>VLOOKUP(B118,'#Jakarta (2)'!$B$4:$AH$430,25,FALSE)</f>
        <v>0</v>
      </c>
      <c r="Y118" s="4">
        <f>VLOOKUP(B118,'#Jakarta (2)'!$B$4:$AH$430,26,FALSE)</f>
        <v>0</v>
      </c>
      <c r="Z118" s="4">
        <f>VLOOKUP(B118,'#Jakarta (2)'!$B$4:$AH$430,27,FALSE)</f>
        <v>0</v>
      </c>
      <c r="AA118" s="4"/>
      <c r="AB118" s="4"/>
      <c r="AC118" s="4"/>
      <c r="AD118" s="22" t="e">
        <f>(G118*#REF!)+(H118*#REF!)+(I118*#REF!)+(J118*#REF!)+(K118*#REF!)+(N118*#REF!)+(S118*#REF!)+(T118*#REF!)+(U118*#REF!)+(Z118*#REF!)+(AA118*#REF!)+(AB118*#REF!)+(AC118*#REF!)</f>
        <v>#REF!</v>
      </c>
      <c r="AE118" s="4">
        <f>VLOOKUP(B118,'#Jakarta (2)'!$B$4:$AH$430,32,FALSE)</f>
        <v>1</v>
      </c>
      <c r="AF118" s="4">
        <f>VLOOKUP(B118,'#Jakarta (2)'!$B$4:$AH$430,33,FALSE)</f>
        <v>0</v>
      </c>
      <c r="AG118" s="2" t="s">
        <v>25</v>
      </c>
      <c r="AH118" s="2" t="s">
        <v>2837</v>
      </c>
    </row>
    <row r="119" spans="1:34" x14ac:dyDescent="0.25">
      <c r="A119" s="5">
        <v>118</v>
      </c>
      <c r="B119" s="3" t="s">
        <v>2832</v>
      </c>
      <c r="C119" s="3" t="s">
        <v>2833</v>
      </c>
      <c r="D119" s="3" t="s">
        <v>9</v>
      </c>
      <c r="E119" s="3" t="s">
        <v>10</v>
      </c>
      <c r="F119" s="3" t="s">
        <v>52</v>
      </c>
      <c r="G119" s="4">
        <f>VLOOKUP(B119,'#Jakarta (2)'!$B$4:$AH$430,6,FALSE)</f>
        <v>1</v>
      </c>
      <c r="H119" s="4">
        <f>VLOOKUP(B119,'#Jakarta (2)'!$B$4:$AH$430,7,FALSE)</f>
        <v>1</v>
      </c>
      <c r="I119" s="4">
        <f>VLOOKUP(B119,'#Jakarta (2)'!$B$4:$AH$430,9,FALSE)</f>
        <v>0</v>
      </c>
      <c r="J119" s="4">
        <f>VLOOKUP(B119,'#Jakarta (2)'!$B$4:$AH$430,10,FALSE)</f>
        <v>0</v>
      </c>
      <c r="K119" s="4">
        <f>VLOOKUP(B119,'#Jakarta (2)'!$B$4:$AH$430,11,FALSE)</f>
        <v>0</v>
      </c>
      <c r="L119" s="4">
        <f>VLOOKUP(B119,'#Jakarta (2)'!$B$4:$AH$430,12,FALSE)</f>
        <v>0</v>
      </c>
      <c r="M119" s="4">
        <f>VLOOKUP(B119,'#Jakarta (2)'!$B$4:$AH$430,13,FALSE)</f>
        <v>0</v>
      </c>
      <c r="N119" s="4">
        <f>VLOOKUP(B119,'#Jakarta (2)'!$B$4:$AH$430,14,FALSE)</f>
        <v>1</v>
      </c>
      <c r="O119" s="4">
        <f>VLOOKUP(B119,'#Jakarta (2)'!$B$4:$AH$430,15,FALSE)</f>
        <v>0</v>
      </c>
      <c r="P119" s="4">
        <f>VLOOKUP(B119,'#Jakarta (2)'!$B$4:$AH$430,16,FALSE)</f>
        <v>0</v>
      </c>
      <c r="Q119" s="4">
        <f>VLOOKUP(B119,'#Jakarta (2)'!$B$4:$AH$430,17,FALSE)</f>
        <v>0</v>
      </c>
      <c r="R119" s="4">
        <f>VLOOKUP(B119,'#Jakarta (2)'!$B$4:$AH$430,18,FALSE)</f>
        <v>0</v>
      </c>
      <c r="S119" s="4">
        <f>VLOOKUP(B119,'#Jakarta (2)'!$B$4:$AH$430,19,FALSE)</f>
        <v>0</v>
      </c>
      <c r="T119" s="4">
        <f>VLOOKUP(B119,'#Jakarta (2)'!$B$4:$AH$430,20,FALSE)</f>
        <v>0</v>
      </c>
      <c r="U119" s="4">
        <f>VLOOKUP(B119,'#Jakarta (2)'!$B$4:$AH$430,22,FALSE)</f>
        <v>1</v>
      </c>
      <c r="V119" s="4">
        <f>VLOOKUP(B119,'#Jakarta (2)'!$B$4:$AH$430,23,FALSE)</f>
        <v>0</v>
      </c>
      <c r="W119" s="4">
        <f>VLOOKUP(B119,'#Jakarta (2)'!$B$4:$AH$430,24,FALSE)</f>
        <v>0</v>
      </c>
      <c r="X119" s="4">
        <f>VLOOKUP(B119,'#Jakarta (2)'!$B$4:$AH$430,25,FALSE)</f>
        <v>0</v>
      </c>
      <c r="Y119" s="4">
        <f>VLOOKUP(B119,'#Jakarta (2)'!$B$4:$AH$430,26,FALSE)</f>
        <v>0</v>
      </c>
      <c r="Z119" s="4">
        <f>VLOOKUP(B119,'#Jakarta (2)'!$B$4:$AH$430,27,FALSE)</f>
        <v>0</v>
      </c>
      <c r="AA119" s="5"/>
      <c r="AB119" s="5"/>
      <c r="AC119" s="5"/>
      <c r="AD119" s="22" t="e">
        <f>(G119*#REF!)+(H119*#REF!)+(I119*#REF!)+(J119*#REF!)+(K119*#REF!)+(N119*#REF!)+(S119*#REF!)+(T119*#REF!)+(U119*#REF!)+(Z119*#REF!)+(AA119*#REF!)+(AB119*#REF!)+(AC119*#REF!)</f>
        <v>#REF!</v>
      </c>
      <c r="AE119" s="4">
        <f>VLOOKUP(B119,'#Jakarta (2)'!$B$4:$AH$430,32,FALSE)</f>
        <v>1</v>
      </c>
      <c r="AF119" s="4">
        <f>VLOOKUP(B119,'#Jakarta (2)'!$B$4:$AH$430,33,FALSE)</f>
        <v>0</v>
      </c>
      <c r="AG119" s="3" t="s">
        <v>25</v>
      </c>
      <c r="AH119" s="3" t="s">
        <v>2834</v>
      </c>
    </row>
    <row r="120" spans="1:34" x14ac:dyDescent="0.25">
      <c r="A120" s="4">
        <v>119</v>
      </c>
      <c r="B120" s="2" t="s">
        <v>2829</v>
      </c>
      <c r="C120" s="2" t="s">
        <v>2830</v>
      </c>
      <c r="D120" s="2" t="s">
        <v>9</v>
      </c>
      <c r="E120" s="2" t="s">
        <v>10</v>
      </c>
      <c r="F120" s="2" t="s">
        <v>52</v>
      </c>
      <c r="G120" s="4">
        <f>VLOOKUP(B120,'#Jakarta (2)'!$B$4:$AH$430,6,FALSE)</f>
        <v>1</v>
      </c>
      <c r="H120" s="4">
        <f>VLOOKUP(B120,'#Jakarta (2)'!$B$4:$AH$430,7,FALSE)</f>
        <v>1</v>
      </c>
      <c r="I120" s="4">
        <f>VLOOKUP(B120,'#Jakarta (2)'!$B$4:$AH$430,9,FALSE)</f>
        <v>0</v>
      </c>
      <c r="J120" s="4">
        <f>VLOOKUP(B120,'#Jakarta (2)'!$B$4:$AH$430,10,FALSE)</f>
        <v>0</v>
      </c>
      <c r="K120" s="4">
        <f>VLOOKUP(B120,'#Jakarta (2)'!$B$4:$AH$430,11,FALSE)</f>
        <v>0</v>
      </c>
      <c r="L120" s="4">
        <f>VLOOKUP(B120,'#Jakarta (2)'!$B$4:$AH$430,12,FALSE)</f>
        <v>0</v>
      </c>
      <c r="M120" s="4">
        <f>VLOOKUP(B120,'#Jakarta (2)'!$B$4:$AH$430,13,FALSE)</f>
        <v>0</v>
      </c>
      <c r="N120" s="4">
        <f>VLOOKUP(B120,'#Jakarta (2)'!$B$4:$AH$430,14,FALSE)</f>
        <v>1</v>
      </c>
      <c r="O120" s="4">
        <f>VLOOKUP(B120,'#Jakarta (2)'!$B$4:$AH$430,15,FALSE)</f>
        <v>0</v>
      </c>
      <c r="P120" s="4">
        <f>VLOOKUP(B120,'#Jakarta (2)'!$B$4:$AH$430,16,FALSE)</f>
        <v>0</v>
      </c>
      <c r="Q120" s="4">
        <f>VLOOKUP(B120,'#Jakarta (2)'!$B$4:$AH$430,17,FALSE)</f>
        <v>0</v>
      </c>
      <c r="R120" s="4">
        <f>VLOOKUP(B120,'#Jakarta (2)'!$B$4:$AH$430,18,FALSE)</f>
        <v>0</v>
      </c>
      <c r="S120" s="4">
        <f>VLOOKUP(B120,'#Jakarta (2)'!$B$4:$AH$430,19,FALSE)</f>
        <v>0</v>
      </c>
      <c r="T120" s="4">
        <f>VLOOKUP(B120,'#Jakarta (2)'!$B$4:$AH$430,20,FALSE)</f>
        <v>0</v>
      </c>
      <c r="U120" s="4">
        <f>VLOOKUP(B120,'#Jakarta (2)'!$B$4:$AH$430,22,FALSE)</f>
        <v>1</v>
      </c>
      <c r="V120" s="4">
        <f>VLOOKUP(B120,'#Jakarta (2)'!$B$4:$AH$430,23,FALSE)</f>
        <v>0</v>
      </c>
      <c r="W120" s="4">
        <f>VLOOKUP(B120,'#Jakarta (2)'!$B$4:$AH$430,24,FALSE)</f>
        <v>0</v>
      </c>
      <c r="X120" s="4">
        <f>VLOOKUP(B120,'#Jakarta (2)'!$B$4:$AH$430,25,FALSE)</f>
        <v>0</v>
      </c>
      <c r="Y120" s="4">
        <f>VLOOKUP(B120,'#Jakarta (2)'!$B$4:$AH$430,26,FALSE)</f>
        <v>0</v>
      </c>
      <c r="Z120" s="4">
        <f>VLOOKUP(B120,'#Jakarta (2)'!$B$4:$AH$430,27,FALSE)</f>
        <v>0</v>
      </c>
      <c r="AA120" s="4"/>
      <c r="AB120" s="4"/>
      <c r="AC120" s="4"/>
      <c r="AD120" s="22" t="e">
        <f>(G120*#REF!)+(H120*#REF!)+(I120*#REF!)+(J120*#REF!)+(K120*#REF!)+(N120*#REF!)+(S120*#REF!)+(T120*#REF!)+(U120*#REF!)+(Z120*#REF!)+(AA120*#REF!)+(AB120*#REF!)+(AC120*#REF!)</f>
        <v>#REF!</v>
      </c>
      <c r="AE120" s="4">
        <f>VLOOKUP(B120,'#Jakarta (2)'!$B$4:$AH$430,32,FALSE)</f>
        <v>1</v>
      </c>
      <c r="AF120" s="4">
        <f>VLOOKUP(B120,'#Jakarta (2)'!$B$4:$AH$430,33,FALSE)</f>
        <v>0</v>
      </c>
      <c r="AG120" s="2" t="s">
        <v>25</v>
      </c>
      <c r="AH120" s="2" t="s">
        <v>2831</v>
      </c>
    </row>
    <row r="121" spans="1:34" x14ac:dyDescent="0.25">
      <c r="A121" s="5">
        <v>120</v>
      </c>
      <c r="B121" s="3" t="s">
        <v>2826</v>
      </c>
      <c r="C121" s="3" t="s">
        <v>2827</v>
      </c>
      <c r="D121" s="3" t="s">
        <v>9</v>
      </c>
      <c r="E121" s="3" t="s">
        <v>10</v>
      </c>
      <c r="F121" s="3" t="s">
        <v>52</v>
      </c>
      <c r="G121" s="4">
        <f>VLOOKUP(B121,'#Jakarta (2)'!$B$4:$AH$430,6,FALSE)</f>
        <v>1</v>
      </c>
      <c r="H121" s="4">
        <f>VLOOKUP(B121,'#Jakarta (2)'!$B$4:$AH$430,7,FALSE)</f>
        <v>1</v>
      </c>
      <c r="I121" s="4">
        <f>VLOOKUP(B121,'#Jakarta (2)'!$B$4:$AH$430,9,FALSE)</f>
        <v>0</v>
      </c>
      <c r="J121" s="4">
        <f>VLOOKUP(B121,'#Jakarta (2)'!$B$4:$AH$430,10,FALSE)</f>
        <v>0</v>
      </c>
      <c r="K121" s="4">
        <f>VLOOKUP(B121,'#Jakarta (2)'!$B$4:$AH$430,11,FALSE)</f>
        <v>0</v>
      </c>
      <c r="L121" s="4">
        <f>VLOOKUP(B121,'#Jakarta (2)'!$B$4:$AH$430,12,FALSE)</f>
        <v>0</v>
      </c>
      <c r="M121" s="4">
        <f>VLOOKUP(B121,'#Jakarta (2)'!$B$4:$AH$430,13,FALSE)</f>
        <v>0</v>
      </c>
      <c r="N121" s="4">
        <f>VLOOKUP(B121,'#Jakarta (2)'!$B$4:$AH$430,14,FALSE)</f>
        <v>1</v>
      </c>
      <c r="O121" s="4">
        <f>VLOOKUP(B121,'#Jakarta (2)'!$B$4:$AH$430,15,FALSE)</f>
        <v>0</v>
      </c>
      <c r="P121" s="4">
        <f>VLOOKUP(B121,'#Jakarta (2)'!$B$4:$AH$430,16,FALSE)</f>
        <v>0</v>
      </c>
      <c r="Q121" s="4">
        <f>VLOOKUP(B121,'#Jakarta (2)'!$B$4:$AH$430,17,FALSE)</f>
        <v>0</v>
      </c>
      <c r="R121" s="4">
        <f>VLOOKUP(B121,'#Jakarta (2)'!$B$4:$AH$430,18,FALSE)</f>
        <v>0</v>
      </c>
      <c r="S121" s="4">
        <f>VLOOKUP(B121,'#Jakarta (2)'!$B$4:$AH$430,19,FALSE)</f>
        <v>0</v>
      </c>
      <c r="T121" s="4">
        <f>VLOOKUP(B121,'#Jakarta (2)'!$B$4:$AH$430,20,FALSE)</f>
        <v>0</v>
      </c>
      <c r="U121" s="4">
        <f>VLOOKUP(B121,'#Jakarta (2)'!$B$4:$AH$430,22,FALSE)</f>
        <v>1</v>
      </c>
      <c r="V121" s="4">
        <f>VLOOKUP(B121,'#Jakarta (2)'!$B$4:$AH$430,23,FALSE)</f>
        <v>0</v>
      </c>
      <c r="W121" s="4">
        <f>VLOOKUP(B121,'#Jakarta (2)'!$B$4:$AH$430,24,FALSE)</f>
        <v>0</v>
      </c>
      <c r="X121" s="4">
        <f>VLOOKUP(B121,'#Jakarta (2)'!$B$4:$AH$430,25,FALSE)</f>
        <v>0</v>
      </c>
      <c r="Y121" s="4">
        <f>VLOOKUP(B121,'#Jakarta (2)'!$B$4:$AH$430,26,FALSE)</f>
        <v>0</v>
      </c>
      <c r="Z121" s="4">
        <f>VLOOKUP(B121,'#Jakarta (2)'!$B$4:$AH$430,27,FALSE)</f>
        <v>0</v>
      </c>
      <c r="AA121" s="5"/>
      <c r="AB121" s="5"/>
      <c r="AC121" s="5"/>
      <c r="AD121" s="22" t="e">
        <f>(G121*#REF!)+(H121*#REF!)+(I121*#REF!)+(J121*#REF!)+(K121*#REF!)+(N121*#REF!)+(S121*#REF!)+(T121*#REF!)+(U121*#REF!)+(Z121*#REF!)+(AA121*#REF!)+(AB121*#REF!)+(AC121*#REF!)</f>
        <v>#REF!</v>
      </c>
      <c r="AE121" s="4">
        <f>VLOOKUP(B121,'#Jakarta (2)'!$B$4:$AH$430,32,FALSE)</f>
        <v>1</v>
      </c>
      <c r="AF121" s="4">
        <f>VLOOKUP(B121,'#Jakarta (2)'!$B$4:$AH$430,33,FALSE)</f>
        <v>0</v>
      </c>
      <c r="AG121" s="3" t="s">
        <v>12</v>
      </c>
      <c r="AH121" s="3" t="s">
        <v>2828</v>
      </c>
    </row>
    <row r="122" spans="1:34" x14ac:dyDescent="0.25">
      <c r="A122" s="4">
        <v>121</v>
      </c>
      <c r="B122" s="2" t="s">
        <v>2823</v>
      </c>
      <c r="C122" s="2" t="s">
        <v>2824</v>
      </c>
      <c r="D122" s="2" t="s">
        <v>9</v>
      </c>
      <c r="E122" s="2" t="s">
        <v>10</v>
      </c>
      <c r="F122" s="2" t="s">
        <v>52</v>
      </c>
      <c r="G122" s="4">
        <f>VLOOKUP(B122,'#Jakarta (2)'!$B$4:$AH$430,6,FALSE)</f>
        <v>1</v>
      </c>
      <c r="H122" s="4">
        <f>VLOOKUP(B122,'#Jakarta (2)'!$B$4:$AH$430,7,FALSE)</f>
        <v>1</v>
      </c>
      <c r="I122" s="4">
        <f>VLOOKUP(B122,'#Jakarta (2)'!$B$4:$AH$430,9,FALSE)</f>
        <v>0</v>
      </c>
      <c r="J122" s="4">
        <f>VLOOKUP(B122,'#Jakarta (2)'!$B$4:$AH$430,10,FALSE)</f>
        <v>0</v>
      </c>
      <c r="K122" s="4">
        <f>VLOOKUP(B122,'#Jakarta (2)'!$B$4:$AH$430,11,FALSE)</f>
        <v>0</v>
      </c>
      <c r="L122" s="4">
        <f>VLOOKUP(B122,'#Jakarta (2)'!$B$4:$AH$430,12,FALSE)</f>
        <v>0</v>
      </c>
      <c r="M122" s="4">
        <f>VLOOKUP(B122,'#Jakarta (2)'!$B$4:$AH$430,13,FALSE)</f>
        <v>0</v>
      </c>
      <c r="N122" s="4">
        <f>VLOOKUP(B122,'#Jakarta (2)'!$B$4:$AH$430,14,FALSE)</f>
        <v>1</v>
      </c>
      <c r="O122" s="4">
        <f>VLOOKUP(B122,'#Jakarta (2)'!$B$4:$AH$430,15,FALSE)</f>
        <v>0</v>
      </c>
      <c r="P122" s="4">
        <f>VLOOKUP(B122,'#Jakarta (2)'!$B$4:$AH$430,16,FALSE)</f>
        <v>0</v>
      </c>
      <c r="Q122" s="4">
        <f>VLOOKUP(B122,'#Jakarta (2)'!$B$4:$AH$430,17,FALSE)</f>
        <v>0</v>
      </c>
      <c r="R122" s="4">
        <f>VLOOKUP(B122,'#Jakarta (2)'!$B$4:$AH$430,18,FALSE)</f>
        <v>0</v>
      </c>
      <c r="S122" s="4">
        <f>VLOOKUP(B122,'#Jakarta (2)'!$B$4:$AH$430,19,FALSE)</f>
        <v>0</v>
      </c>
      <c r="T122" s="4">
        <f>VLOOKUP(B122,'#Jakarta (2)'!$B$4:$AH$430,20,FALSE)</f>
        <v>0</v>
      </c>
      <c r="U122" s="4">
        <f>VLOOKUP(B122,'#Jakarta (2)'!$B$4:$AH$430,22,FALSE)</f>
        <v>1</v>
      </c>
      <c r="V122" s="4">
        <f>VLOOKUP(B122,'#Jakarta (2)'!$B$4:$AH$430,23,FALSE)</f>
        <v>0</v>
      </c>
      <c r="W122" s="4">
        <f>VLOOKUP(B122,'#Jakarta (2)'!$B$4:$AH$430,24,FALSE)</f>
        <v>0</v>
      </c>
      <c r="X122" s="4">
        <f>VLOOKUP(B122,'#Jakarta (2)'!$B$4:$AH$430,25,FALSE)</f>
        <v>0</v>
      </c>
      <c r="Y122" s="4">
        <f>VLOOKUP(B122,'#Jakarta (2)'!$B$4:$AH$430,26,FALSE)</f>
        <v>0</v>
      </c>
      <c r="Z122" s="4">
        <f>VLOOKUP(B122,'#Jakarta (2)'!$B$4:$AH$430,27,FALSE)</f>
        <v>0</v>
      </c>
      <c r="AA122" s="4"/>
      <c r="AB122" s="4"/>
      <c r="AC122" s="4"/>
      <c r="AD122" s="22" t="e">
        <f>(G122*#REF!)+(H122*#REF!)+(I122*#REF!)+(J122*#REF!)+(K122*#REF!)+(N122*#REF!)+(S122*#REF!)+(T122*#REF!)+(U122*#REF!)+(Z122*#REF!)+(AA122*#REF!)+(AB122*#REF!)+(AC122*#REF!)</f>
        <v>#REF!</v>
      </c>
      <c r="AE122" s="4">
        <f>VLOOKUP(B122,'#Jakarta (2)'!$B$4:$AH$430,32,FALSE)</f>
        <v>1</v>
      </c>
      <c r="AF122" s="4">
        <f>VLOOKUP(B122,'#Jakarta (2)'!$B$4:$AH$430,33,FALSE)</f>
        <v>0</v>
      </c>
      <c r="AG122" s="2" t="s">
        <v>12</v>
      </c>
      <c r="AH122" s="2" t="s">
        <v>2825</v>
      </c>
    </row>
    <row r="123" spans="1:34" x14ac:dyDescent="0.25">
      <c r="A123" s="5">
        <v>122</v>
      </c>
      <c r="B123" s="3" t="s">
        <v>2820</v>
      </c>
      <c r="C123" s="3" t="s">
        <v>2821</v>
      </c>
      <c r="D123" s="3" t="s">
        <v>9</v>
      </c>
      <c r="E123" s="3" t="s">
        <v>10</v>
      </c>
      <c r="F123" s="3" t="s">
        <v>52</v>
      </c>
      <c r="G123" s="4">
        <f>VLOOKUP(B123,'#Jakarta (2)'!$B$4:$AH$430,6,FALSE)</f>
        <v>1</v>
      </c>
      <c r="H123" s="4">
        <f>VLOOKUP(B123,'#Jakarta (2)'!$B$4:$AH$430,7,FALSE)</f>
        <v>1</v>
      </c>
      <c r="I123" s="4">
        <f>VLOOKUP(B123,'#Jakarta (2)'!$B$4:$AH$430,9,FALSE)</f>
        <v>0</v>
      </c>
      <c r="J123" s="4">
        <f>VLOOKUP(B123,'#Jakarta (2)'!$B$4:$AH$430,10,FALSE)</f>
        <v>0</v>
      </c>
      <c r="K123" s="4">
        <f>VLOOKUP(B123,'#Jakarta (2)'!$B$4:$AH$430,11,FALSE)</f>
        <v>0</v>
      </c>
      <c r="L123" s="4">
        <f>VLOOKUP(B123,'#Jakarta (2)'!$B$4:$AH$430,12,FALSE)</f>
        <v>0</v>
      </c>
      <c r="M123" s="4">
        <f>VLOOKUP(B123,'#Jakarta (2)'!$B$4:$AH$430,13,FALSE)</f>
        <v>0</v>
      </c>
      <c r="N123" s="4">
        <f>VLOOKUP(B123,'#Jakarta (2)'!$B$4:$AH$430,14,FALSE)</f>
        <v>1</v>
      </c>
      <c r="O123" s="4">
        <f>VLOOKUP(B123,'#Jakarta (2)'!$B$4:$AH$430,15,FALSE)</f>
        <v>0</v>
      </c>
      <c r="P123" s="4">
        <f>VLOOKUP(B123,'#Jakarta (2)'!$B$4:$AH$430,16,FALSE)</f>
        <v>0</v>
      </c>
      <c r="Q123" s="4">
        <f>VLOOKUP(B123,'#Jakarta (2)'!$B$4:$AH$430,17,FALSE)</f>
        <v>0</v>
      </c>
      <c r="R123" s="4">
        <f>VLOOKUP(B123,'#Jakarta (2)'!$B$4:$AH$430,18,FALSE)</f>
        <v>0</v>
      </c>
      <c r="S123" s="4">
        <f>VLOOKUP(B123,'#Jakarta (2)'!$B$4:$AH$430,19,FALSE)</f>
        <v>0</v>
      </c>
      <c r="T123" s="4">
        <f>VLOOKUP(B123,'#Jakarta (2)'!$B$4:$AH$430,20,FALSE)</f>
        <v>0</v>
      </c>
      <c r="U123" s="4">
        <f>VLOOKUP(B123,'#Jakarta (2)'!$B$4:$AH$430,22,FALSE)</f>
        <v>1</v>
      </c>
      <c r="V123" s="4">
        <f>VLOOKUP(B123,'#Jakarta (2)'!$B$4:$AH$430,23,FALSE)</f>
        <v>0</v>
      </c>
      <c r="W123" s="4">
        <f>VLOOKUP(B123,'#Jakarta (2)'!$B$4:$AH$430,24,FALSE)</f>
        <v>0</v>
      </c>
      <c r="X123" s="4">
        <f>VLOOKUP(B123,'#Jakarta (2)'!$B$4:$AH$430,25,FALSE)</f>
        <v>0</v>
      </c>
      <c r="Y123" s="4">
        <f>VLOOKUP(B123,'#Jakarta (2)'!$B$4:$AH$430,26,FALSE)</f>
        <v>0</v>
      </c>
      <c r="Z123" s="4">
        <f>VLOOKUP(B123,'#Jakarta (2)'!$B$4:$AH$430,27,FALSE)</f>
        <v>0</v>
      </c>
      <c r="AA123" s="5"/>
      <c r="AB123" s="5"/>
      <c r="AC123" s="5"/>
      <c r="AD123" s="22" t="e">
        <f>(G123*#REF!)+(H123*#REF!)+(I123*#REF!)+(J123*#REF!)+(K123*#REF!)+(N123*#REF!)+(S123*#REF!)+(T123*#REF!)+(U123*#REF!)+(Z123*#REF!)+(AA123*#REF!)+(AB123*#REF!)+(AC123*#REF!)</f>
        <v>#REF!</v>
      </c>
      <c r="AE123" s="4">
        <f>VLOOKUP(B123,'#Jakarta (2)'!$B$4:$AH$430,32,FALSE)</f>
        <v>1</v>
      </c>
      <c r="AF123" s="4">
        <f>VLOOKUP(B123,'#Jakarta (2)'!$B$4:$AH$430,33,FALSE)</f>
        <v>0</v>
      </c>
      <c r="AG123" s="3" t="s">
        <v>12</v>
      </c>
      <c r="AH123" s="3" t="s">
        <v>2822</v>
      </c>
    </row>
    <row r="124" spans="1:34" x14ac:dyDescent="0.25">
      <c r="A124" s="4">
        <v>123</v>
      </c>
      <c r="B124" s="2" t="s">
        <v>2817</v>
      </c>
      <c r="C124" s="2" t="s">
        <v>2818</v>
      </c>
      <c r="D124" s="2" t="s">
        <v>9</v>
      </c>
      <c r="E124" s="2" t="s">
        <v>10</v>
      </c>
      <c r="F124" s="2" t="s">
        <v>52</v>
      </c>
      <c r="G124" s="4">
        <f>VLOOKUP(B124,'#Jakarta (2)'!$B$4:$AH$430,6,FALSE)</f>
        <v>1</v>
      </c>
      <c r="H124" s="4">
        <f>VLOOKUP(B124,'#Jakarta (2)'!$B$4:$AH$430,7,FALSE)</f>
        <v>1</v>
      </c>
      <c r="I124" s="4">
        <f>VLOOKUP(B124,'#Jakarta (2)'!$B$4:$AH$430,9,FALSE)</f>
        <v>0</v>
      </c>
      <c r="J124" s="4">
        <f>VLOOKUP(B124,'#Jakarta (2)'!$B$4:$AH$430,10,FALSE)</f>
        <v>0</v>
      </c>
      <c r="K124" s="4">
        <f>VLOOKUP(B124,'#Jakarta (2)'!$B$4:$AH$430,11,FALSE)</f>
        <v>0</v>
      </c>
      <c r="L124" s="4">
        <f>VLOOKUP(B124,'#Jakarta (2)'!$B$4:$AH$430,12,FALSE)</f>
        <v>0</v>
      </c>
      <c r="M124" s="4">
        <f>VLOOKUP(B124,'#Jakarta (2)'!$B$4:$AH$430,13,FALSE)</f>
        <v>0</v>
      </c>
      <c r="N124" s="4">
        <f>VLOOKUP(B124,'#Jakarta (2)'!$B$4:$AH$430,14,FALSE)</f>
        <v>1</v>
      </c>
      <c r="O124" s="4">
        <f>VLOOKUP(B124,'#Jakarta (2)'!$B$4:$AH$430,15,FALSE)</f>
        <v>0</v>
      </c>
      <c r="P124" s="4">
        <f>VLOOKUP(B124,'#Jakarta (2)'!$B$4:$AH$430,16,FALSE)</f>
        <v>0</v>
      </c>
      <c r="Q124" s="4">
        <f>VLOOKUP(B124,'#Jakarta (2)'!$B$4:$AH$430,17,FALSE)</f>
        <v>0</v>
      </c>
      <c r="R124" s="4">
        <f>VLOOKUP(B124,'#Jakarta (2)'!$B$4:$AH$430,18,FALSE)</f>
        <v>0</v>
      </c>
      <c r="S124" s="4">
        <f>VLOOKUP(B124,'#Jakarta (2)'!$B$4:$AH$430,19,FALSE)</f>
        <v>0</v>
      </c>
      <c r="T124" s="4">
        <f>VLOOKUP(B124,'#Jakarta (2)'!$B$4:$AH$430,20,FALSE)</f>
        <v>0</v>
      </c>
      <c r="U124" s="4">
        <f>VLOOKUP(B124,'#Jakarta (2)'!$B$4:$AH$430,22,FALSE)</f>
        <v>1</v>
      </c>
      <c r="V124" s="4">
        <f>VLOOKUP(B124,'#Jakarta (2)'!$B$4:$AH$430,23,FALSE)</f>
        <v>0</v>
      </c>
      <c r="W124" s="4">
        <f>VLOOKUP(B124,'#Jakarta (2)'!$B$4:$AH$430,24,FALSE)</f>
        <v>0</v>
      </c>
      <c r="X124" s="4">
        <f>VLOOKUP(B124,'#Jakarta (2)'!$B$4:$AH$430,25,FALSE)</f>
        <v>0</v>
      </c>
      <c r="Y124" s="4">
        <f>VLOOKUP(B124,'#Jakarta (2)'!$B$4:$AH$430,26,FALSE)</f>
        <v>0</v>
      </c>
      <c r="Z124" s="4">
        <f>VLOOKUP(B124,'#Jakarta (2)'!$B$4:$AH$430,27,FALSE)</f>
        <v>0</v>
      </c>
      <c r="AA124" s="4"/>
      <c r="AB124" s="4"/>
      <c r="AC124" s="4"/>
      <c r="AD124" s="22" t="e">
        <f>(G124*#REF!)+(H124*#REF!)+(I124*#REF!)+(J124*#REF!)+(K124*#REF!)+(N124*#REF!)+(S124*#REF!)+(T124*#REF!)+(U124*#REF!)+(Z124*#REF!)+(AA124*#REF!)+(AB124*#REF!)+(AC124*#REF!)</f>
        <v>#REF!</v>
      </c>
      <c r="AE124" s="4">
        <f>VLOOKUP(B124,'#Jakarta (2)'!$B$4:$AH$430,32,FALSE)</f>
        <v>1</v>
      </c>
      <c r="AF124" s="4">
        <f>VLOOKUP(B124,'#Jakarta (2)'!$B$4:$AH$430,33,FALSE)</f>
        <v>0</v>
      </c>
      <c r="AG124" s="2" t="s">
        <v>12</v>
      </c>
      <c r="AH124" s="2" t="s">
        <v>2819</v>
      </c>
    </row>
    <row r="125" spans="1:34" x14ac:dyDescent="0.25">
      <c r="A125" s="5">
        <v>124</v>
      </c>
      <c r="B125" s="3" t="s">
        <v>2814</v>
      </c>
      <c r="C125" s="3" t="s">
        <v>2815</v>
      </c>
      <c r="D125" s="3" t="s">
        <v>9</v>
      </c>
      <c r="E125" s="3" t="s">
        <v>10</v>
      </c>
      <c r="F125" s="3" t="s">
        <v>52</v>
      </c>
      <c r="G125" s="4">
        <f>VLOOKUP(B125,'#Jakarta (2)'!$B$4:$AH$430,6,FALSE)</f>
        <v>1</v>
      </c>
      <c r="H125" s="4">
        <f>VLOOKUP(B125,'#Jakarta (2)'!$B$4:$AH$430,7,FALSE)</f>
        <v>1</v>
      </c>
      <c r="I125" s="4">
        <f>VLOOKUP(B125,'#Jakarta (2)'!$B$4:$AH$430,9,FALSE)</f>
        <v>0</v>
      </c>
      <c r="J125" s="4">
        <f>VLOOKUP(B125,'#Jakarta (2)'!$B$4:$AH$430,10,FALSE)</f>
        <v>0</v>
      </c>
      <c r="K125" s="4">
        <f>VLOOKUP(B125,'#Jakarta (2)'!$B$4:$AH$430,11,FALSE)</f>
        <v>0</v>
      </c>
      <c r="L125" s="4">
        <f>VLOOKUP(B125,'#Jakarta (2)'!$B$4:$AH$430,12,FALSE)</f>
        <v>0</v>
      </c>
      <c r="M125" s="4">
        <f>VLOOKUP(B125,'#Jakarta (2)'!$B$4:$AH$430,13,FALSE)</f>
        <v>0</v>
      </c>
      <c r="N125" s="4">
        <f>VLOOKUP(B125,'#Jakarta (2)'!$B$4:$AH$430,14,FALSE)</f>
        <v>1</v>
      </c>
      <c r="O125" s="4">
        <f>VLOOKUP(B125,'#Jakarta (2)'!$B$4:$AH$430,15,FALSE)</f>
        <v>0</v>
      </c>
      <c r="P125" s="4">
        <f>VLOOKUP(B125,'#Jakarta (2)'!$B$4:$AH$430,16,FALSE)</f>
        <v>0</v>
      </c>
      <c r="Q125" s="4">
        <f>VLOOKUP(B125,'#Jakarta (2)'!$B$4:$AH$430,17,FALSE)</f>
        <v>0</v>
      </c>
      <c r="R125" s="4">
        <f>VLOOKUP(B125,'#Jakarta (2)'!$B$4:$AH$430,18,FALSE)</f>
        <v>0</v>
      </c>
      <c r="S125" s="4">
        <f>VLOOKUP(B125,'#Jakarta (2)'!$B$4:$AH$430,19,FALSE)</f>
        <v>0</v>
      </c>
      <c r="T125" s="4">
        <f>VLOOKUP(B125,'#Jakarta (2)'!$B$4:$AH$430,20,FALSE)</f>
        <v>0</v>
      </c>
      <c r="U125" s="4">
        <f>VLOOKUP(B125,'#Jakarta (2)'!$B$4:$AH$430,22,FALSE)</f>
        <v>1</v>
      </c>
      <c r="V125" s="4">
        <f>VLOOKUP(B125,'#Jakarta (2)'!$B$4:$AH$430,23,FALSE)</f>
        <v>0</v>
      </c>
      <c r="W125" s="4">
        <f>VLOOKUP(B125,'#Jakarta (2)'!$B$4:$AH$430,24,FALSE)</f>
        <v>0</v>
      </c>
      <c r="X125" s="4">
        <f>VLOOKUP(B125,'#Jakarta (2)'!$B$4:$AH$430,25,FALSE)</f>
        <v>0</v>
      </c>
      <c r="Y125" s="4">
        <f>VLOOKUP(B125,'#Jakarta (2)'!$B$4:$AH$430,26,FALSE)</f>
        <v>0</v>
      </c>
      <c r="Z125" s="4">
        <f>VLOOKUP(B125,'#Jakarta (2)'!$B$4:$AH$430,27,FALSE)</f>
        <v>0</v>
      </c>
      <c r="AA125" s="5"/>
      <c r="AB125" s="5"/>
      <c r="AC125" s="5"/>
      <c r="AD125" s="22" t="e">
        <f>(G125*#REF!)+(H125*#REF!)+(I125*#REF!)+(J125*#REF!)+(K125*#REF!)+(N125*#REF!)+(S125*#REF!)+(T125*#REF!)+(U125*#REF!)+(Z125*#REF!)+(AA125*#REF!)+(AB125*#REF!)+(AC125*#REF!)</f>
        <v>#REF!</v>
      </c>
      <c r="AE125" s="4">
        <f>VLOOKUP(B125,'#Jakarta (2)'!$B$4:$AH$430,32,FALSE)</f>
        <v>1</v>
      </c>
      <c r="AF125" s="4">
        <f>VLOOKUP(B125,'#Jakarta (2)'!$B$4:$AH$430,33,FALSE)</f>
        <v>0</v>
      </c>
      <c r="AG125" s="3" t="s">
        <v>12</v>
      </c>
      <c r="AH125" s="3" t="s">
        <v>2816</v>
      </c>
    </row>
    <row r="126" spans="1:34" x14ac:dyDescent="0.25">
      <c r="A126" s="4">
        <v>125</v>
      </c>
      <c r="B126" s="2" t="s">
        <v>2811</v>
      </c>
      <c r="C126" s="2" t="s">
        <v>2812</v>
      </c>
      <c r="D126" s="2" t="s">
        <v>9</v>
      </c>
      <c r="E126" s="2" t="s">
        <v>10</v>
      </c>
      <c r="F126" s="2" t="s">
        <v>52</v>
      </c>
      <c r="G126" s="4">
        <f>VLOOKUP(B126,'#Jakarta (2)'!$B$4:$AH$430,6,FALSE)</f>
        <v>1</v>
      </c>
      <c r="H126" s="4">
        <f>VLOOKUP(B126,'#Jakarta (2)'!$B$4:$AH$430,7,FALSE)</f>
        <v>1</v>
      </c>
      <c r="I126" s="4">
        <f>VLOOKUP(B126,'#Jakarta (2)'!$B$4:$AH$430,9,FALSE)</f>
        <v>0</v>
      </c>
      <c r="J126" s="4">
        <f>VLOOKUP(B126,'#Jakarta (2)'!$B$4:$AH$430,10,FALSE)</f>
        <v>0</v>
      </c>
      <c r="K126" s="4">
        <f>VLOOKUP(B126,'#Jakarta (2)'!$B$4:$AH$430,11,FALSE)</f>
        <v>0</v>
      </c>
      <c r="L126" s="4">
        <f>VLOOKUP(B126,'#Jakarta (2)'!$B$4:$AH$430,12,FALSE)</f>
        <v>0</v>
      </c>
      <c r="M126" s="4">
        <f>VLOOKUP(B126,'#Jakarta (2)'!$B$4:$AH$430,13,FALSE)</f>
        <v>0</v>
      </c>
      <c r="N126" s="4">
        <f>VLOOKUP(B126,'#Jakarta (2)'!$B$4:$AH$430,14,FALSE)</f>
        <v>1</v>
      </c>
      <c r="O126" s="4">
        <f>VLOOKUP(B126,'#Jakarta (2)'!$B$4:$AH$430,15,FALSE)</f>
        <v>0</v>
      </c>
      <c r="P126" s="4">
        <f>VLOOKUP(B126,'#Jakarta (2)'!$B$4:$AH$430,16,FALSE)</f>
        <v>0</v>
      </c>
      <c r="Q126" s="4">
        <f>VLOOKUP(B126,'#Jakarta (2)'!$B$4:$AH$430,17,FALSE)</f>
        <v>0</v>
      </c>
      <c r="R126" s="4">
        <f>VLOOKUP(B126,'#Jakarta (2)'!$B$4:$AH$430,18,FALSE)</f>
        <v>0</v>
      </c>
      <c r="S126" s="4">
        <f>VLOOKUP(B126,'#Jakarta (2)'!$B$4:$AH$430,19,FALSE)</f>
        <v>0</v>
      </c>
      <c r="T126" s="4">
        <f>VLOOKUP(B126,'#Jakarta (2)'!$B$4:$AH$430,20,FALSE)</f>
        <v>0</v>
      </c>
      <c r="U126" s="4">
        <f>VLOOKUP(B126,'#Jakarta (2)'!$B$4:$AH$430,22,FALSE)</f>
        <v>1</v>
      </c>
      <c r="V126" s="4">
        <f>VLOOKUP(B126,'#Jakarta (2)'!$B$4:$AH$430,23,FALSE)</f>
        <v>0</v>
      </c>
      <c r="W126" s="4">
        <f>VLOOKUP(B126,'#Jakarta (2)'!$B$4:$AH$430,24,FALSE)</f>
        <v>0</v>
      </c>
      <c r="X126" s="4">
        <f>VLOOKUP(B126,'#Jakarta (2)'!$B$4:$AH$430,25,FALSE)</f>
        <v>0</v>
      </c>
      <c r="Y126" s="4">
        <f>VLOOKUP(B126,'#Jakarta (2)'!$B$4:$AH$430,26,FALSE)</f>
        <v>0</v>
      </c>
      <c r="Z126" s="4">
        <f>VLOOKUP(B126,'#Jakarta (2)'!$B$4:$AH$430,27,FALSE)</f>
        <v>0</v>
      </c>
      <c r="AA126" s="4"/>
      <c r="AB126" s="4"/>
      <c r="AC126" s="4"/>
      <c r="AD126" s="22" t="e">
        <f>(G126*#REF!)+(H126*#REF!)+(I126*#REF!)+(J126*#REF!)+(K126*#REF!)+(N126*#REF!)+(S126*#REF!)+(T126*#REF!)+(U126*#REF!)+(Z126*#REF!)+(AA126*#REF!)+(AB126*#REF!)+(AC126*#REF!)</f>
        <v>#REF!</v>
      </c>
      <c r="AE126" s="4">
        <f>VLOOKUP(B126,'#Jakarta (2)'!$B$4:$AH$430,32,FALSE)</f>
        <v>1</v>
      </c>
      <c r="AF126" s="4">
        <f>VLOOKUP(B126,'#Jakarta (2)'!$B$4:$AH$430,33,FALSE)</f>
        <v>0</v>
      </c>
      <c r="AG126" s="2" t="s">
        <v>12</v>
      </c>
      <c r="AH126" s="2" t="s">
        <v>2813</v>
      </c>
    </row>
    <row r="127" spans="1:34" x14ac:dyDescent="0.25">
      <c r="A127" s="5">
        <v>126</v>
      </c>
      <c r="B127" s="3" t="s">
        <v>2808</v>
      </c>
      <c r="C127" s="3" t="s">
        <v>2809</v>
      </c>
      <c r="D127" s="3" t="s">
        <v>9</v>
      </c>
      <c r="E127" s="3" t="s">
        <v>10</v>
      </c>
      <c r="F127" s="3" t="s">
        <v>52</v>
      </c>
      <c r="G127" s="4">
        <f>VLOOKUP(B127,'#Jakarta (2)'!$B$4:$AH$430,6,FALSE)</f>
        <v>1</v>
      </c>
      <c r="H127" s="4">
        <f>VLOOKUP(B127,'#Jakarta (2)'!$B$4:$AH$430,7,FALSE)</f>
        <v>1</v>
      </c>
      <c r="I127" s="4">
        <f>VLOOKUP(B127,'#Jakarta (2)'!$B$4:$AH$430,9,FALSE)</f>
        <v>0</v>
      </c>
      <c r="J127" s="4">
        <f>VLOOKUP(B127,'#Jakarta (2)'!$B$4:$AH$430,10,FALSE)</f>
        <v>0</v>
      </c>
      <c r="K127" s="4">
        <f>VLOOKUP(B127,'#Jakarta (2)'!$B$4:$AH$430,11,FALSE)</f>
        <v>0</v>
      </c>
      <c r="L127" s="4">
        <f>VLOOKUP(B127,'#Jakarta (2)'!$B$4:$AH$430,12,FALSE)</f>
        <v>0</v>
      </c>
      <c r="M127" s="4">
        <f>VLOOKUP(B127,'#Jakarta (2)'!$B$4:$AH$430,13,FALSE)</f>
        <v>0</v>
      </c>
      <c r="N127" s="4">
        <f>VLOOKUP(B127,'#Jakarta (2)'!$B$4:$AH$430,14,FALSE)</f>
        <v>1</v>
      </c>
      <c r="O127" s="4">
        <f>VLOOKUP(B127,'#Jakarta (2)'!$B$4:$AH$430,15,FALSE)</f>
        <v>0</v>
      </c>
      <c r="P127" s="4">
        <f>VLOOKUP(B127,'#Jakarta (2)'!$B$4:$AH$430,16,FALSE)</f>
        <v>0</v>
      </c>
      <c r="Q127" s="4">
        <f>VLOOKUP(B127,'#Jakarta (2)'!$B$4:$AH$430,17,FALSE)</f>
        <v>0</v>
      </c>
      <c r="R127" s="4">
        <f>VLOOKUP(B127,'#Jakarta (2)'!$B$4:$AH$430,18,FALSE)</f>
        <v>0</v>
      </c>
      <c r="S127" s="4">
        <f>VLOOKUP(B127,'#Jakarta (2)'!$B$4:$AH$430,19,FALSE)</f>
        <v>0</v>
      </c>
      <c r="T127" s="4">
        <f>VLOOKUP(B127,'#Jakarta (2)'!$B$4:$AH$430,20,FALSE)</f>
        <v>0</v>
      </c>
      <c r="U127" s="4">
        <f>VLOOKUP(B127,'#Jakarta (2)'!$B$4:$AH$430,22,FALSE)</f>
        <v>1</v>
      </c>
      <c r="V127" s="4">
        <f>VLOOKUP(B127,'#Jakarta (2)'!$B$4:$AH$430,23,FALSE)</f>
        <v>0</v>
      </c>
      <c r="W127" s="4">
        <f>VLOOKUP(B127,'#Jakarta (2)'!$B$4:$AH$430,24,FALSE)</f>
        <v>0</v>
      </c>
      <c r="X127" s="4">
        <f>VLOOKUP(B127,'#Jakarta (2)'!$B$4:$AH$430,25,FALSE)</f>
        <v>0</v>
      </c>
      <c r="Y127" s="4">
        <f>VLOOKUP(B127,'#Jakarta (2)'!$B$4:$AH$430,26,FALSE)</f>
        <v>0</v>
      </c>
      <c r="Z127" s="4">
        <f>VLOOKUP(B127,'#Jakarta (2)'!$B$4:$AH$430,27,FALSE)</f>
        <v>0</v>
      </c>
      <c r="AA127" s="5"/>
      <c r="AB127" s="5"/>
      <c r="AC127" s="5"/>
      <c r="AD127" s="22" t="e">
        <f>(G127*#REF!)+(H127*#REF!)+(I127*#REF!)+(J127*#REF!)+(K127*#REF!)+(N127*#REF!)+(S127*#REF!)+(T127*#REF!)+(U127*#REF!)+(Z127*#REF!)+(AA127*#REF!)+(AB127*#REF!)+(AC127*#REF!)</f>
        <v>#REF!</v>
      </c>
      <c r="AE127" s="4">
        <f>VLOOKUP(B127,'#Jakarta (2)'!$B$4:$AH$430,32,FALSE)</f>
        <v>1</v>
      </c>
      <c r="AF127" s="4">
        <f>VLOOKUP(B127,'#Jakarta (2)'!$B$4:$AH$430,33,FALSE)</f>
        <v>0</v>
      </c>
      <c r="AG127" s="3" t="s">
        <v>25</v>
      </c>
      <c r="AH127" s="3" t="s">
        <v>2810</v>
      </c>
    </row>
    <row r="128" spans="1:34" x14ac:dyDescent="0.25">
      <c r="A128" s="4">
        <v>127</v>
      </c>
      <c r="B128" s="2" t="s">
        <v>2805</v>
      </c>
      <c r="C128" s="2" t="s">
        <v>2806</v>
      </c>
      <c r="D128" s="2" t="s">
        <v>9</v>
      </c>
      <c r="E128" s="2" t="s">
        <v>10</v>
      </c>
      <c r="F128" s="2" t="s">
        <v>52</v>
      </c>
      <c r="G128" s="4">
        <f>VLOOKUP(B128,'#Jakarta (2)'!$B$4:$AH$430,6,FALSE)</f>
        <v>1</v>
      </c>
      <c r="H128" s="4">
        <f>VLOOKUP(B128,'#Jakarta (2)'!$B$4:$AH$430,7,FALSE)</f>
        <v>1</v>
      </c>
      <c r="I128" s="4">
        <f>VLOOKUP(B128,'#Jakarta (2)'!$B$4:$AH$430,9,FALSE)</f>
        <v>0</v>
      </c>
      <c r="J128" s="4">
        <f>VLOOKUP(B128,'#Jakarta (2)'!$B$4:$AH$430,10,FALSE)</f>
        <v>0</v>
      </c>
      <c r="K128" s="4">
        <f>VLOOKUP(B128,'#Jakarta (2)'!$B$4:$AH$430,11,FALSE)</f>
        <v>0</v>
      </c>
      <c r="L128" s="4">
        <f>VLOOKUP(B128,'#Jakarta (2)'!$B$4:$AH$430,12,FALSE)</f>
        <v>0</v>
      </c>
      <c r="M128" s="4">
        <f>VLOOKUP(B128,'#Jakarta (2)'!$B$4:$AH$430,13,FALSE)</f>
        <v>0</v>
      </c>
      <c r="N128" s="4">
        <f>VLOOKUP(B128,'#Jakarta (2)'!$B$4:$AH$430,14,FALSE)</f>
        <v>1</v>
      </c>
      <c r="O128" s="4">
        <f>VLOOKUP(B128,'#Jakarta (2)'!$B$4:$AH$430,15,FALSE)</f>
        <v>0</v>
      </c>
      <c r="P128" s="4">
        <f>VLOOKUP(B128,'#Jakarta (2)'!$B$4:$AH$430,16,FALSE)</f>
        <v>0</v>
      </c>
      <c r="Q128" s="4">
        <f>VLOOKUP(B128,'#Jakarta (2)'!$B$4:$AH$430,17,FALSE)</f>
        <v>0</v>
      </c>
      <c r="R128" s="4">
        <f>VLOOKUP(B128,'#Jakarta (2)'!$B$4:$AH$430,18,FALSE)</f>
        <v>0</v>
      </c>
      <c r="S128" s="4">
        <f>VLOOKUP(B128,'#Jakarta (2)'!$B$4:$AH$430,19,FALSE)</f>
        <v>0</v>
      </c>
      <c r="T128" s="4">
        <f>VLOOKUP(B128,'#Jakarta (2)'!$B$4:$AH$430,20,FALSE)</f>
        <v>0</v>
      </c>
      <c r="U128" s="4">
        <f>VLOOKUP(B128,'#Jakarta (2)'!$B$4:$AH$430,22,FALSE)</f>
        <v>1</v>
      </c>
      <c r="V128" s="4">
        <f>VLOOKUP(B128,'#Jakarta (2)'!$B$4:$AH$430,23,FALSE)</f>
        <v>0</v>
      </c>
      <c r="W128" s="4">
        <f>VLOOKUP(B128,'#Jakarta (2)'!$B$4:$AH$430,24,FALSE)</f>
        <v>0</v>
      </c>
      <c r="X128" s="4">
        <f>VLOOKUP(B128,'#Jakarta (2)'!$B$4:$AH$430,25,FALSE)</f>
        <v>0</v>
      </c>
      <c r="Y128" s="4">
        <f>VLOOKUP(B128,'#Jakarta (2)'!$B$4:$AH$430,26,FALSE)</f>
        <v>0</v>
      </c>
      <c r="Z128" s="4">
        <f>VLOOKUP(B128,'#Jakarta (2)'!$B$4:$AH$430,27,FALSE)</f>
        <v>0</v>
      </c>
      <c r="AA128" s="4"/>
      <c r="AB128" s="4"/>
      <c r="AC128" s="4"/>
      <c r="AD128" s="22" t="e">
        <f>(G128*#REF!)+(H128*#REF!)+(I128*#REF!)+(J128*#REF!)+(K128*#REF!)+(N128*#REF!)+(S128*#REF!)+(T128*#REF!)+(U128*#REF!)+(Z128*#REF!)+(AA128*#REF!)+(AB128*#REF!)+(AC128*#REF!)</f>
        <v>#REF!</v>
      </c>
      <c r="AE128" s="4">
        <f>VLOOKUP(B128,'#Jakarta (2)'!$B$4:$AH$430,32,FALSE)</f>
        <v>1</v>
      </c>
      <c r="AF128" s="4">
        <f>VLOOKUP(B128,'#Jakarta (2)'!$B$4:$AH$430,33,FALSE)</f>
        <v>0</v>
      </c>
      <c r="AG128" s="2" t="s">
        <v>25</v>
      </c>
      <c r="AH128" s="2" t="s">
        <v>2807</v>
      </c>
    </row>
    <row r="129" spans="1:34" x14ac:dyDescent="0.25">
      <c r="A129" s="5">
        <v>128</v>
      </c>
      <c r="B129" s="3" t="s">
        <v>2802</v>
      </c>
      <c r="C129" s="3" t="s">
        <v>2803</v>
      </c>
      <c r="D129" s="3" t="s">
        <v>9</v>
      </c>
      <c r="E129" s="3" t="s">
        <v>10</v>
      </c>
      <c r="F129" s="3" t="s">
        <v>52</v>
      </c>
      <c r="G129" s="4">
        <f>VLOOKUP(B129,'#Jakarta (2)'!$B$4:$AH$430,6,FALSE)</f>
        <v>1</v>
      </c>
      <c r="H129" s="4">
        <f>VLOOKUP(B129,'#Jakarta (2)'!$B$4:$AH$430,7,FALSE)</f>
        <v>1</v>
      </c>
      <c r="I129" s="4">
        <f>VLOOKUP(B129,'#Jakarta (2)'!$B$4:$AH$430,9,FALSE)</f>
        <v>0</v>
      </c>
      <c r="J129" s="4">
        <f>VLOOKUP(B129,'#Jakarta (2)'!$B$4:$AH$430,10,FALSE)</f>
        <v>0</v>
      </c>
      <c r="K129" s="4">
        <f>VLOOKUP(B129,'#Jakarta (2)'!$B$4:$AH$430,11,FALSE)</f>
        <v>0</v>
      </c>
      <c r="L129" s="4">
        <f>VLOOKUP(B129,'#Jakarta (2)'!$B$4:$AH$430,12,FALSE)</f>
        <v>0</v>
      </c>
      <c r="M129" s="4">
        <f>VLOOKUP(B129,'#Jakarta (2)'!$B$4:$AH$430,13,FALSE)</f>
        <v>0</v>
      </c>
      <c r="N129" s="4">
        <f>VLOOKUP(B129,'#Jakarta (2)'!$B$4:$AH$430,14,FALSE)</f>
        <v>1</v>
      </c>
      <c r="O129" s="4">
        <f>VLOOKUP(B129,'#Jakarta (2)'!$B$4:$AH$430,15,FALSE)</f>
        <v>0</v>
      </c>
      <c r="P129" s="4">
        <f>VLOOKUP(B129,'#Jakarta (2)'!$B$4:$AH$430,16,FALSE)</f>
        <v>0</v>
      </c>
      <c r="Q129" s="4">
        <f>VLOOKUP(B129,'#Jakarta (2)'!$B$4:$AH$430,17,FALSE)</f>
        <v>0</v>
      </c>
      <c r="R129" s="4">
        <f>VLOOKUP(B129,'#Jakarta (2)'!$B$4:$AH$430,18,FALSE)</f>
        <v>0</v>
      </c>
      <c r="S129" s="4">
        <f>VLOOKUP(B129,'#Jakarta (2)'!$B$4:$AH$430,19,FALSE)</f>
        <v>0</v>
      </c>
      <c r="T129" s="4">
        <f>VLOOKUP(B129,'#Jakarta (2)'!$B$4:$AH$430,20,FALSE)</f>
        <v>0</v>
      </c>
      <c r="U129" s="4">
        <f>VLOOKUP(B129,'#Jakarta (2)'!$B$4:$AH$430,22,FALSE)</f>
        <v>1</v>
      </c>
      <c r="V129" s="4">
        <f>VLOOKUP(B129,'#Jakarta (2)'!$B$4:$AH$430,23,FALSE)</f>
        <v>0</v>
      </c>
      <c r="W129" s="4">
        <f>VLOOKUP(B129,'#Jakarta (2)'!$B$4:$AH$430,24,FALSE)</f>
        <v>0</v>
      </c>
      <c r="X129" s="4">
        <f>VLOOKUP(B129,'#Jakarta (2)'!$B$4:$AH$430,25,FALSE)</f>
        <v>0</v>
      </c>
      <c r="Y129" s="4">
        <f>VLOOKUP(B129,'#Jakarta (2)'!$B$4:$AH$430,26,FALSE)</f>
        <v>0</v>
      </c>
      <c r="Z129" s="4">
        <f>VLOOKUP(B129,'#Jakarta (2)'!$B$4:$AH$430,27,FALSE)</f>
        <v>0</v>
      </c>
      <c r="AA129" s="5"/>
      <c r="AB129" s="5"/>
      <c r="AC129" s="5"/>
      <c r="AD129" s="22" t="e">
        <f>(G129*#REF!)+(H129*#REF!)+(I129*#REF!)+(J129*#REF!)+(K129*#REF!)+(N129*#REF!)+(S129*#REF!)+(T129*#REF!)+(U129*#REF!)+(Z129*#REF!)+(AA129*#REF!)+(AB129*#REF!)+(AC129*#REF!)</f>
        <v>#REF!</v>
      </c>
      <c r="AE129" s="4">
        <f>VLOOKUP(B129,'#Jakarta (2)'!$B$4:$AH$430,32,FALSE)</f>
        <v>1</v>
      </c>
      <c r="AF129" s="4">
        <f>VLOOKUP(B129,'#Jakarta (2)'!$B$4:$AH$430,33,FALSE)</f>
        <v>0</v>
      </c>
      <c r="AG129" s="3" t="s">
        <v>25</v>
      </c>
      <c r="AH129" s="3" t="s">
        <v>2804</v>
      </c>
    </row>
    <row r="130" spans="1:34" x14ac:dyDescent="0.25">
      <c r="A130" s="4">
        <v>129</v>
      </c>
      <c r="B130" s="2" t="s">
        <v>2799</v>
      </c>
      <c r="C130" s="2" t="s">
        <v>2800</v>
      </c>
      <c r="D130" s="2" t="s">
        <v>9</v>
      </c>
      <c r="E130" s="2" t="s">
        <v>10</v>
      </c>
      <c r="F130" s="2" t="s">
        <v>52</v>
      </c>
      <c r="G130" s="4">
        <f>VLOOKUP(B130,'#Jakarta (2)'!$B$4:$AH$430,6,FALSE)</f>
        <v>1</v>
      </c>
      <c r="H130" s="4">
        <f>VLOOKUP(B130,'#Jakarta (2)'!$B$4:$AH$430,7,FALSE)</f>
        <v>1</v>
      </c>
      <c r="I130" s="4">
        <f>VLOOKUP(B130,'#Jakarta (2)'!$B$4:$AH$430,9,FALSE)</f>
        <v>0</v>
      </c>
      <c r="J130" s="4">
        <f>VLOOKUP(B130,'#Jakarta (2)'!$B$4:$AH$430,10,FALSE)</f>
        <v>0</v>
      </c>
      <c r="K130" s="4">
        <f>VLOOKUP(B130,'#Jakarta (2)'!$B$4:$AH$430,11,FALSE)</f>
        <v>0</v>
      </c>
      <c r="L130" s="4">
        <f>VLOOKUP(B130,'#Jakarta (2)'!$B$4:$AH$430,12,FALSE)</f>
        <v>0</v>
      </c>
      <c r="M130" s="4">
        <f>VLOOKUP(B130,'#Jakarta (2)'!$B$4:$AH$430,13,FALSE)</f>
        <v>0</v>
      </c>
      <c r="N130" s="4">
        <f>VLOOKUP(B130,'#Jakarta (2)'!$B$4:$AH$430,14,FALSE)</f>
        <v>1</v>
      </c>
      <c r="O130" s="4">
        <f>VLOOKUP(B130,'#Jakarta (2)'!$B$4:$AH$430,15,FALSE)</f>
        <v>0</v>
      </c>
      <c r="P130" s="4">
        <f>VLOOKUP(B130,'#Jakarta (2)'!$B$4:$AH$430,16,FALSE)</f>
        <v>0</v>
      </c>
      <c r="Q130" s="4">
        <f>VLOOKUP(B130,'#Jakarta (2)'!$B$4:$AH$430,17,FALSE)</f>
        <v>0</v>
      </c>
      <c r="R130" s="4">
        <f>VLOOKUP(B130,'#Jakarta (2)'!$B$4:$AH$430,18,FALSE)</f>
        <v>0</v>
      </c>
      <c r="S130" s="4">
        <f>VLOOKUP(B130,'#Jakarta (2)'!$B$4:$AH$430,19,FALSE)</f>
        <v>0</v>
      </c>
      <c r="T130" s="4">
        <f>VLOOKUP(B130,'#Jakarta (2)'!$B$4:$AH$430,20,FALSE)</f>
        <v>0</v>
      </c>
      <c r="U130" s="4">
        <f>VLOOKUP(B130,'#Jakarta (2)'!$B$4:$AH$430,22,FALSE)</f>
        <v>1</v>
      </c>
      <c r="V130" s="4">
        <f>VLOOKUP(B130,'#Jakarta (2)'!$B$4:$AH$430,23,FALSE)</f>
        <v>0</v>
      </c>
      <c r="W130" s="4">
        <f>VLOOKUP(B130,'#Jakarta (2)'!$B$4:$AH$430,24,FALSE)</f>
        <v>0</v>
      </c>
      <c r="X130" s="4">
        <f>VLOOKUP(B130,'#Jakarta (2)'!$B$4:$AH$430,25,FALSE)</f>
        <v>0</v>
      </c>
      <c r="Y130" s="4">
        <f>VLOOKUP(B130,'#Jakarta (2)'!$B$4:$AH$430,26,FALSE)</f>
        <v>0</v>
      </c>
      <c r="Z130" s="4">
        <f>VLOOKUP(B130,'#Jakarta (2)'!$B$4:$AH$430,27,FALSE)</f>
        <v>0</v>
      </c>
      <c r="AA130" s="4"/>
      <c r="AB130" s="4"/>
      <c r="AC130" s="4"/>
      <c r="AD130" s="22" t="e">
        <f>(G130*#REF!)+(H130*#REF!)+(I130*#REF!)+(J130*#REF!)+(K130*#REF!)+(N130*#REF!)+(S130*#REF!)+(T130*#REF!)+(U130*#REF!)+(Z130*#REF!)+(AA130*#REF!)+(AB130*#REF!)+(AC130*#REF!)</f>
        <v>#REF!</v>
      </c>
      <c r="AE130" s="4">
        <f>VLOOKUP(B130,'#Jakarta (2)'!$B$4:$AH$430,32,FALSE)</f>
        <v>1</v>
      </c>
      <c r="AF130" s="4">
        <f>VLOOKUP(B130,'#Jakarta (2)'!$B$4:$AH$430,33,FALSE)</f>
        <v>0</v>
      </c>
      <c r="AG130" s="2" t="s">
        <v>25</v>
      </c>
      <c r="AH130" s="2" t="s">
        <v>2801</v>
      </c>
    </row>
    <row r="131" spans="1:34" x14ac:dyDescent="0.25">
      <c r="A131" s="5">
        <v>130</v>
      </c>
      <c r="B131" s="3" t="s">
        <v>2796</v>
      </c>
      <c r="C131" s="3" t="s">
        <v>2797</v>
      </c>
      <c r="D131" s="3" t="s">
        <v>9</v>
      </c>
      <c r="E131" s="3" t="s">
        <v>10</v>
      </c>
      <c r="F131" s="3" t="s">
        <v>52</v>
      </c>
      <c r="G131" s="4">
        <f>VLOOKUP(B131,'#Jakarta (2)'!$B$4:$AH$430,6,FALSE)</f>
        <v>1</v>
      </c>
      <c r="H131" s="4">
        <f>VLOOKUP(B131,'#Jakarta (2)'!$B$4:$AH$430,7,FALSE)</f>
        <v>1</v>
      </c>
      <c r="I131" s="4">
        <f>VLOOKUP(B131,'#Jakarta (2)'!$B$4:$AH$430,9,FALSE)</f>
        <v>0</v>
      </c>
      <c r="J131" s="4">
        <f>VLOOKUP(B131,'#Jakarta (2)'!$B$4:$AH$430,10,FALSE)</f>
        <v>0</v>
      </c>
      <c r="K131" s="4">
        <f>VLOOKUP(B131,'#Jakarta (2)'!$B$4:$AH$430,11,FALSE)</f>
        <v>0</v>
      </c>
      <c r="L131" s="4">
        <f>VLOOKUP(B131,'#Jakarta (2)'!$B$4:$AH$430,12,FALSE)</f>
        <v>0</v>
      </c>
      <c r="M131" s="4">
        <f>VLOOKUP(B131,'#Jakarta (2)'!$B$4:$AH$430,13,FALSE)</f>
        <v>0</v>
      </c>
      <c r="N131" s="4">
        <f>VLOOKUP(B131,'#Jakarta (2)'!$B$4:$AH$430,14,FALSE)</f>
        <v>1</v>
      </c>
      <c r="O131" s="4">
        <f>VLOOKUP(B131,'#Jakarta (2)'!$B$4:$AH$430,15,FALSE)</f>
        <v>0</v>
      </c>
      <c r="P131" s="4">
        <f>VLOOKUP(B131,'#Jakarta (2)'!$B$4:$AH$430,16,FALSE)</f>
        <v>0</v>
      </c>
      <c r="Q131" s="4">
        <f>VLOOKUP(B131,'#Jakarta (2)'!$B$4:$AH$430,17,FALSE)</f>
        <v>0</v>
      </c>
      <c r="R131" s="4">
        <f>VLOOKUP(B131,'#Jakarta (2)'!$B$4:$AH$430,18,FALSE)</f>
        <v>0</v>
      </c>
      <c r="S131" s="4">
        <f>VLOOKUP(B131,'#Jakarta (2)'!$B$4:$AH$430,19,FALSE)</f>
        <v>0</v>
      </c>
      <c r="T131" s="4">
        <f>VLOOKUP(B131,'#Jakarta (2)'!$B$4:$AH$430,20,FALSE)</f>
        <v>0</v>
      </c>
      <c r="U131" s="4">
        <f>VLOOKUP(B131,'#Jakarta (2)'!$B$4:$AH$430,22,FALSE)</f>
        <v>1</v>
      </c>
      <c r="V131" s="4">
        <f>VLOOKUP(B131,'#Jakarta (2)'!$B$4:$AH$430,23,FALSE)</f>
        <v>0</v>
      </c>
      <c r="W131" s="4">
        <f>VLOOKUP(B131,'#Jakarta (2)'!$B$4:$AH$430,24,FALSE)</f>
        <v>0</v>
      </c>
      <c r="X131" s="4">
        <f>VLOOKUP(B131,'#Jakarta (2)'!$B$4:$AH$430,25,FALSE)</f>
        <v>0</v>
      </c>
      <c r="Y131" s="4">
        <f>VLOOKUP(B131,'#Jakarta (2)'!$B$4:$AH$430,26,FALSE)</f>
        <v>0</v>
      </c>
      <c r="Z131" s="4">
        <f>VLOOKUP(B131,'#Jakarta (2)'!$B$4:$AH$430,27,FALSE)</f>
        <v>0</v>
      </c>
      <c r="AA131" s="5"/>
      <c r="AB131" s="5"/>
      <c r="AC131" s="5"/>
      <c r="AD131" s="22" t="e">
        <f>(G131*#REF!)+(H131*#REF!)+(I131*#REF!)+(J131*#REF!)+(K131*#REF!)+(N131*#REF!)+(S131*#REF!)+(T131*#REF!)+(U131*#REF!)+(Z131*#REF!)+(AA131*#REF!)+(AB131*#REF!)+(AC131*#REF!)</f>
        <v>#REF!</v>
      </c>
      <c r="AE131" s="4">
        <f>VLOOKUP(B131,'#Jakarta (2)'!$B$4:$AH$430,32,FALSE)</f>
        <v>1</v>
      </c>
      <c r="AF131" s="4">
        <f>VLOOKUP(B131,'#Jakarta (2)'!$B$4:$AH$430,33,FALSE)</f>
        <v>0</v>
      </c>
      <c r="AG131" s="3" t="s">
        <v>25</v>
      </c>
      <c r="AH131" s="3" t="s">
        <v>2798</v>
      </c>
    </row>
    <row r="132" spans="1:34" x14ac:dyDescent="0.25">
      <c r="A132" s="4">
        <v>131</v>
      </c>
      <c r="B132" s="2" t="s">
        <v>2793</v>
      </c>
      <c r="C132" s="2" t="s">
        <v>2794</v>
      </c>
      <c r="D132" s="2" t="s">
        <v>9</v>
      </c>
      <c r="E132" s="2" t="s">
        <v>10</v>
      </c>
      <c r="F132" s="2" t="s">
        <v>52</v>
      </c>
      <c r="G132" s="4">
        <f>VLOOKUP(B132,'#Jakarta (2)'!$B$4:$AH$430,6,FALSE)</f>
        <v>1</v>
      </c>
      <c r="H132" s="4">
        <f>VLOOKUP(B132,'#Jakarta (2)'!$B$4:$AH$430,7,FALSE)</f>
        <v>1</v>
      </c>
      <c r="I132" s="4">
        <f>VLOOKUP(B132,'#Jakarta (2)'!$B$4:$AH$430,9,FALSE)</f>
        <v>0</v>
      </c>
      <c r="J132" s="4">
        <f>VLOOKUP(B132,'#Jakarta (2)'!$B$4:$AH$430,10,FALSE)</f>
        <v>0</v>
      </c>
      <c r="K132" s="4">
        <f>VLOOKUP(B132,'#Jakarta (2)'!$B$4:$AH$430,11,FALSE)</f>
        <v>0</v>
      </c>
      <c r="L132" s="4">
        <f>VLOOKUP(B132,'#Jakarta (2)'!$B$4:$AH$430,12,FALSE)</f>
        <v>0</v>
      </c>
      <c r="M132" s="4">
        <f>VLOOKUP(B132,'#Jakarta (2)'!$B$4:$AH$430,13,FALSE)</f>
        <v>0</v>
      </c>
      <c r="N132" s="4">
        <f>VLOOKUP(B132,'#Jakarta (2)'!$B$4:$AH$430,14,FALSE)</f>
        <v>1</v>
      </c>
      <c r="O132" s="4">
        <f>VLOOKUP(B132,'#Jakarta (2)'!$B$4:$AH$430,15,FALSE)</f>
        <v>0</v>
      </c>
      <c r="P132" s="4">
        <f>VLOOKUP(B132,'#Jakarta (2)'!$B$4:$AH$430,16,FALSE)</f>
        <v>0</v>
      </c>
      <c r="Q132" s="4">
        <f>VLOOKUP(B132,'#Jakarta (2)'!$B$4:$AH$430,17,FALSE)</f>
        <v>0</v>
      </c>
      <c r="R132" s="4">
        <f>VLOOKUP(B132,'#Jakarta (2)'!$B$4:$AH$430,18,FALSE)</f>
        <v>0</v>
      </c>
      <c r="S132" s="4">
        <f>VLOOKUP(B132,'#Jakarta (2)'!$B$4:$AH$430,19,FALSE)</f>
        <v>0</v>
      </c>
      <c r="T132" s="4">
        <f>VLOOKUP(B132,'#Jakarta (2)'!$B$4:$AH$430,20,FALSE)</f>
        <v>0</v>
      </c>
      <c r="U132" s="4">
        <f>VLOOKUP(B132,'#Jakarta (2)'!$B$4:$AH$430,22,FALSE)</f>
        <v>1</v>
      </c>
      <c r="V132" s="4">
        <f>VLOOKUP(B132,'#Jakarta (2)'!$B$4:$AH$430,23,FALSE)</f>
        <v>0</v>
      </c>
      <c r="W132" s="4">
        <f>VLOOKUP(B132,'#Jakarta (2)'!$B$4:$AH$430,24,FALSE)</f>
        <v>0</v>
      </c>
      <c r="X132" s="4">
        <f>VLOOKUP(B132,'#Jakarta (2)'!$B$4:$AH$430,25,FALSE)</f>
        <v>0</v>
      </c>
      <c r="Y132" s="4">
        <f>VLOOKUP(B132,'#Jakarta (2)'!$B$4:$AH$430,26,FALSE)</f>
        <v>0</v>
      </c>
      <c r="Z132" s="4">
        <f>VLOOKUP(B132,'#Jakarta (2)'!$B$4:$AH$430,27,FALSE)</f>
        <v>0</v>
      </c>
      <c r="AA132" s="4"/>
      <c r="AB132" s="4"/>
      <c r="AC132" s="4"/>
      <c r="AD132" s="22" t="e">
        <f>(G132*#REF!)+(H132*#REF!)+(I132*#REF!)+(J132*#REF!)+(K132*#REF!)+(N132*#REF!)+(S132*#REF!)+(T132*#REF!)+(U132*#REF!)+(Z132*#REF!)+(AA132*#REF!)+(AB132*#REF!)+(AC132*#REF!)</f>
        <v>#REF!</v>
      </c>
      <c r="AE132" s="4">
        <f>VLOOKUP(B132,'#Jakarta (2)'!$B$4:$AH$430,32,FALSE)</f>
        <v>1</v>
      </c>
      <c r="AF132" s="4">
        <f>VLOOKUP(B132,'#Jakarta (2)'!$B$4:$AH$430,33,FALSE)</f>
        <v>0</v>
      </c>
      <c r="AG132" s="2" t="s">
        <v>25</v>
      </c>
      <c r="AH132" s="2" t="s">
        <v>2795</v>
      </c>
    </row>
    <row r="133" spans="1:34" x14ac:dyDescent="0.25">
      <c r="A133" s="5">
        <v>132</v>
      </c>
      <c r="B133" s="3" t="s">
        <v>2790</v>
      </c>
      <c r="C133" s="3" t="s">
        <v>2791</v>
      </c>
      <c r="D133" s="3" t="s">
        <v>9</v>
      </c>
      <c r="E133" s="3" t="s">
        <v>10</v>
      </c>
      <c r="F133" s="3" t="s">
        <v>52</v>
      </c>
      <c r="G133" s="4">
        <f>VLOOKUP(B133,'#Jakarta (2)'!$B$4:$AH$430,6,FALSE)</f>
        <v>1</v>
      </c>
      <c r="H133" s="4">
        <f>VLOOKUP(B133,'#Jakarta (2)'!$B$4:$AH$430,7,FALSE)</f>
        <v>1</v>
      </c>
      <c r="I133" s="4">
        <f>VLOOKUP(B133,'#Jakarta (2)'!$B$4:$AH$430,9,FALSE)</f>
        <v>0</v>
      </c>
      <c r="J133" s="4">
        <f>VLOOKUP(B133,'#Jakarta (2)'!$B$4:$AH$430,10,FALSE)</f>
        <v>0</v>
      </c>
      <c r="K133" s="4">
        <f>VLOOKUP(B133,'#Jakarta (2)'!$B$4:$AH$430,11,FALSE)</f>
        <v>0</v>
      </c>
      <c r="L133" s="4">
        <f>VLOOKUP(B133,'#Jakarta (2)'!$B$4:$AH$430,12,FALSE)</f>
        <v>0</v>
      </c>
      <c r="M133" s="4">
        <f>VLOOKUP(B133,'#Jakarta (2)'!$B$4:$AH$430,13,FALSE)</f>
        <v>0</v>
      </c>
      <c r="N133" s="4">
        <f>VLOOKUP(B133,'#Jakarta (2)'!$B$4:$AH$430,14,FALSE)</f>
        <v>1</v>
      </c>
      <c r="O133" s="4">
        <f>VLOOKUP(B133,'#Jakarta (2)'!$B$4:$AH$430,15,FALSE)</f>
        <v>0</v>
      </c>
      <c r="P133" s="4">
        <f>VLOOKUP(B133,'#Jakarta (2)'!$B$4:$AH$430,16,FALSE)</f>
        <v>0</v>
      </c>
      <c r="Q133" s="4">
        <f>VLOOKUP(B133,'#Jakarta (2)'!$B$4:$AH$430,17,FALSE)</f>
        <v>0</v>
      </c>
      <c r="R133" s="4">
        <f>VLOOKUP(B133,'#Jakarta (2)'!$B$4:$AH$430,18,FALSE)</f>
        <v>0</v>
      </c>
      <c r="S133" s="4">
        <f>VLOOKUP(B133,'#Jakarta (2)'!$B$4:$AH$430,19,FALSE)</f>
        <v>0</v>
      </c>
      <c r="T133" s="4">
        <f>VLOOKUP(B133,'#Jakarta (2)'!$B$4:$AH$430,20,FALSE)</f>
        <v>0</v>
      </c>
      <c r="U133" s="4">
        <f>VLOOKUP(B133,'#Jakarta (2)'!$B$4:$AH$430,22,FALSE)</f>
        <v>1</v>
      </c>
      <c r="V133" s="4">
        <f>VLOOKUP(B133,'#Jakarta (2)'!$B$4:$AH$430,23,FALSE)</f>
        <v>0</v>
      </c>
      <c r="W133" s="4">
        <f>VLOOKUP(B133,'#Jakarta (2)'!$B$4:$AH$430,24,FALSE)</f>
        <v>0</v>
      </c>
      <c r="X133" s="4">
        <f>VLOOKUP(B133,'#Jakarta (2)'!$B$4:$AH$430,25,FALSE)</f>
        <v>0</v>
      </c>
      <c r="Y133" s="4">
        <f>VLOOKUP(B133,'#Jakarta (2)'!$B$4:$AH$430,26,FALSE)</f>
        <v>0</v>
      </c>
      <c r="Z133" s="4">
        <f>VLOOKUP(B133,'#Jakarta (2)'!$B$4:$AH$430,27,FALSE)</f>
        <v>0</v>
      </c>
      <c r="AA133" s="5"/>
      <c r="AB133" s="5"/>
      <c r="AC133" s="5"/>
      <c r="AD133" s="22" t="e">
        <f>(G133*#REF!)+(H133*#REF!)+(I133*#REF!)+(J133*#REF!)+(K133*#REF!)+(N133*#REF!)+(S133*#REF!)+(T133*#REF!)+(U133*#REF!)+(Z133*#REF!)+(AA133*#REF!)+(AB133*#REF!)+(AC133*#REF!)</f>
        <v>#REF!</v>
      </c>
      <c r="AE133" s="4">
        <f>VLOOKUP(B133,'#Jakarta (2)'!$B$4:$AH$430,32,FALSE)</f>
        <v>1</v>
      </c>
      <c r="AF133" s="4">
        <f>VLOOKUP(B133,'#Jakarta (2)'!$B$4:$AH$430,33,FALSE)</f>
        <v>0</v>
      </c>
      <c r="AG133" s="3" t="s">
        <v>315</v>
      </c>
      <c r="AH133" s="3" t="s">
        <v>2792</v>
      </c>
    </row>
    <row r="134" spans="1:34" x14ac:dyDescent="0.25">
      <c r="A134" s="4">
        <v>133</v>
      </c>
      <c r="B134" s="2" t="s">
        <v>2787</v>
      </c>
      <c r="C134" s="2" t="s">
        <v>2788</v>
      </c>
      <c r="D134" s="2" t="s">
        <v>9</v>
      </c>
      <c r="E134" s="2" t="s">
        <v>10</v>
      </c>
      <c r="F134" s="2" t="s">
        <v>52</v>
      </c>
      <c r="G134" s="4">
        <f>VLOOKUP(B134,'#Jakarta (2)'!$B$4:$AH$430,6,FALSE)</f>
        <v>1</v>
      </c>
      <c r="H134" s="4">
        <f>VLOOKUP(B134,'#Jakarta (2)'!$B$4:$AH$430,7,FALSE)</f>
        <v>1</v>
      </c>
      <c r="I134" s="4">
        <f>VLOOKUP(B134,'#Jakarta (2)'!$B$4:$AH$430,9,FALSE)</f>
        <v>0</v>
      </c>
      <c r="J134" s="4">
        <f>VLOOKUP(B134,'#Jakarta (2)'!$B$4:$AH$430,10,FALSE)</f>
        <v>0</v>
      </c>
      <c r="K134" s="4">
        <f>VLOOKUP(B134,'#Jakarta (2)'!$B$4:$AH$430,11,FALSE)</f>
        <v>0</v>
      </c>
      <c r="L134" s="4">
        <f>VLOOKUP(B134,'#Jakarta (2)'!$B$4:$AH$430,12,FALSE)</f>
        <v>0</v>
      </c>
      <c r="M134" s="4">
        <f>VLOOKUP(B134,'#Jakarta (2)'!$B$4:$AH$430,13,FALSE)</f>
        <v>0</v>
      </c>
      <c r="N134" s="4">
        <f>VLOOKUP(B134,'#Jakarta (2)'!$B$4:$AH$430,14,FALSE)</f>
        <v>1</v>
      </c>
      <c r="O134" s="4">
        <f>VLOOKUP(B134,'#Jakarta (2)'!$B$4:$AH$430,15,FALSE)</f>
        <v>0</v>
      </c>
      <c r="P134" s="4">
        <f>VLOOKUP(B134,'#Jakarta (2)'!$B$4:$AH$430,16,FALSE)</f>
        <v>0</v>
      </c>
      <c r="Q134" s="4">
        <f>VLOOKUP(B134,'#Jakarta (2)'!$B$4:$AH$430,17,FALSE)</f>
        <v>0</v>
      </c>
      <c r="R134" s="4">
        <f>VLOOKUP(B134,'#Jakarta (2)'!$B$4:$AH$430,18,FALSE)</f>
        <v>0</v>
      </c>
      <c r="S134" s="4">
        <f>VLOOKUP(B134,'#Jakarta (2)'!$B$4:$AH$430,19,FALSE)</f>
        <v>0</v>
      </c>
      <c r="T134" s="4">
        <f>VLOOKUP(B134,'#Jakarta (2)'!$B$4:$AH$430,20,FALSE)</f>
        <v>0</v>
      </c>
      <c r="U134" s="4">
        <f>VLOOKUP(B134,'#Jakarta (2)'!$B$4:$AH$430,22,FALSE)</f>
        <v>1</v>
      </c>
      <c r="V134" s="4">
        <f>VLOOKUP(B134,'#Jakarta (2)'!$B$4:$AH$430,23,FALSE)</f>
        <v>0</v>
      </c>
      <c r="W134" s="4">
        <f>VLOOKUP(B134,'#Jakarta (2)'!$B$4:$AH$430,24,FALSE)</f>
        <v>0</v>
      </c>
      <c r="X134" s="4">
        <f>VLOOKUP(B134,'#Jakarta (2)'!$B$4:$AH$430,25,FALSE)</f>
        <v>0</v>
      </c>
      <c r="Y134" s="4">
        <f>VLOOKUP(B134,'#Jakarta (2)'!$B$4:$AH$430,26,FALSE)</f>
        <v>0</v>
      </c>
      <c r="Z134" s="4">
        <f>VLOOKUP(B134,'#Jakarta (2)'!$B$4:$AH$430,27,FALSE)</f>
        <v>0</v>
      </c>
      <c r="AA134" s="4"/>
      <c r="AB134" s="4"/>
      <c r="AC134" s="4"/>
      <c r="AD134" s="22" t="e">
        <f>(G134*#REF!)+(H134*#REF!)+(I134*#REF!)+(J134*#REF!)+(K134*#REF!)+(N134*#REF!)+(S134*#REF!)+(T134*#REF!)+(U134*#REF!)+(Z134*#REF!)+(AA134*#REF!)+(AB134*#REF!)+(AC134*#REF!)</f>
        <v>#REF!</v>
      </c>
      <c r="AE134" s="4">
        <f>VLOOKUP(B134,'#Jakarta (2)'!$B$4:$AH$430,32,FALSE)</f>
        <v>1</v>
      </c>
      <c r="AF134" s="4">
        <f>VLOOKUP(B134,'#Jakarta (2)'!$B$4:$AH$430,33,FALSE)</f>
        <v>0</v>
      </c>
      <c r="AG134" s="2" t="s">
        <v>315</v>
      </c>
      <c r="AH134" s="2" t="s">
        <v>2789</v>
      </c>
    </row>
    <row r="135" spans="1:34" x14ac:dyDescent="0.25">
      <c r="A135" s="5">
        <v>134</v>
      </c>
      <c r="B135" s="3" t="s">
        <v>2784</v>
      </c>
      <c r="C135" s="3" t="s">
        <v>2785</v>
      </c>
      <c r="D135" s="3" t="s">
        <v>9</v>
      </c>
      <c r="E135" s="3" t="s">
        <v>10</v>
      </c>
      <c r="F135" s="3" t="s">
        <v>52</v>
      </c>
      <c r="G135" s="4">
        <f>VLOOKUP(B135,'#Jakarta (2)'!$B$4:$AH$430,6,FALSE)</f>
        <v>1</v>
      </c>
      <c r="H135" s="4">
        <f>VLOOKUP(B135,'#Jakarta (2)'!$B$4:$AH$430,7,FALSE)</f>
        <v>1</v>
      </c>
      <c r="I135" s="4">
        <f>VLOOKUP(B135,'#Jakarta (2)'!$B$4:$AH$430,9,FALSE)</f>
        <v>0</v>
      </c>
      <c r="J135" s="4">
        <f>VLOOKUP(B135,'#Jakarta (2)'!$B$4:$AH$430,10,FALSE)</f>
        <v>0</v>
      </c>
      <c r="K135" s="4">
        <f>VLOOKUP(B135,'#Jakarta (2)'!$B$4:$AH$430,11,FALSE)</f>
        <v>0</v>
      </c>
      <c r="L135" s="4">
        <f>VLOOKUP(B135,'#Jakarta (2)'!$B$4:$AH$430,12,FALSE)</f>
        <v>0</v>
      </c>
      <c r="M135" s="4">
        <f>VLOOKUP(B135,'#Jakarta (2)'!$B$4:$AH$430,13,FALSE)</f>
        <v>0</v>
      </c>
      <c r="N135" s="4">
        <f>VLOOKUP(B135,'#Jakarta (2)'!$B$4:$AH$430,14,FALSE)</f>
        <v>1</v>
      </c>
      <c r="O135" s="4">
        <f>VLOOKUP(B135,'#Jakarta (2)'!$B$4:$AH$430,15,FALSE)</f>
        <v>0</v>
      </c>
      <c r="P135" s="4">
        <f>VLOOKUP(B135,'#Jakarta (2)'!$B$4:$AH$430,16,FALSE)</f>
        <v>0</v>
      </c>
      <c r="Q135" s="4">
        <f>VLOOKUP(B135,'#Jakarta (2)'!$B$4:$AH$430,17,FALSE)</f>
        <v>0</v>
      </c>
      <c r="R135" s="4">
        <f>VLOOKUP(B135,'#Jakarta (2)'!$B$4:$AH$430,18,FALSE)</f>
        <v>0</v>
      </c>
      <c r="S135" s="4">
        <f>VLOOKUP(B135,'#Jakarta (2)'!$B$4:$AH$430,19,FALSE)</f>
        <v>0</v>
      </c>
      <c r="T135" s="4">
        <f>VLOOKUP(B135,'#Jakarta (2)'!$B$4:$AH$430,20,FALSE)</f>
        <v>0</v>
      </c>
      <c r="U135" s="4">
        <f>VLOOKUP(B135,'#Jakarta (2)'!$B$4:$AH$430,22,FALSE)</f>
        <v>1</v>
      </c>
      <c r="V135" s="4">
        <f>VLOOKUP(B135,'#Jakarta (2)'!$B$4:$AH$430,23,FALSE)</f>
        <v>0</v>
      </c>
      <c r="W135" s="4">
        <f>VLOOKUP(B135,'#Jakarta (2)'!$B$4:$AH$430,24,FALSE)</f>
        <v>0</v>
      </c>
      <c r="X135" s="4">
        <f>VLOOKUP(B135,'#Jakarta (2)'!$B$4:$AH$430,25,FALSE)</f>
        <v>0</v>
      </c>
      <c r="Y135" s="4">
        <f>VLOOKUP(B135,'#Jakarta (2)'!$B$4:$AH$430,26,FALSE)</f>
        <v>0</v>
      </c>
      <c r="Z135" s="4">
        <f>VLOOKUP(B135,'#Jakarta (2)'!$B$4:$AH$430,27,FALSE)</f>
        <v>0</v>
      </c>
      <c r="AA135" s="5"/>
      <c r="AB135" s="5"/>
      <c r="AC135" s="5"/>
      <c r="AD135" s="22" t="e">
        <f>(G135*#REF!)+(H135*#REF!)+(I135*#REF!)+(J135*#REF!)+(K135*#REF!)+(N135*#REF!)+(S135*#REF!)+(T135*#REF!)+(U135*#REF!)+(Z135*#REF!)+(AA135*#REF!)+(AB135*#REF!)+(AC135*#REF!)</f>
        <v>#REF!</v>
      </c>
      <c r="AE135" s="4">
        <f>VLOOKUP(B135,'#Jakarta (2)'!$B$4:$AH$430,32,FALSE)</f>
        <v>1</v>
      </c>
      <c r="AF135" s="4">
        <f>VLOOKUP(B135,'#Jakarta (2)'!$B$4:$AH$430,33,FALSE)</f>
        <v>0</v>
      </c>
      <c r="AG135" s="3" t="s">
        <v>25</v>
      </c>
      <c r="AH135" s="3" t="s">
        <v>2786</v>
      </c>
    </row>
    <row r="136" spans="1:34" x14ac:dyDescent="0.25">
      <c r="A136" s="4">
        <v>135</v>
      </c>
      <c r="B136" s="2" t="s">
        <v>2781</v>
      </c>
      <c r="C136" s="2" t="s">
        <v>2782</v>
      </c>
      <c r="D136" s="2" t="s">
        <v>9</v>
      </c>
      <c r="E136" s="2" t="s">
        <v>10</v>
      </c>
      <c r="F136" s="2" t="s">
        <v>52</v>
      </c>
      <c r="G136" s="4">
        <f>VLOOKUP(B136,'#Jakarta (2)'!$B$4:$AH$430,6,FALSE)</f>
        <v>1</v>
      </c>
      <c r="H136" s="4">
        <f>VLOOKUP(B136,'#Jakarta (2)'!$B$4:$AH$430,7,FALSE)</f>
        <v>1</v>
      </c>
      <c r="I136" s="4">
        <f>VLOOKUP(B136,'#Jakarta (2)'!$B$4:$AH$430,9,FALSE)</f>
        <v>0</v>
      </c>
      <c r="J136" s="4">
        <f>VLOOKUP(B136,'#Jakarta (2)'!$B$4:$AH$430,10,FALSE)</f>
        <v>0</v>
      </c>
      <c r="K136" s="4">
        <f>VLOOKUP(B136,'#Jakarta (2)'!$B$4:$AH$430,11,FALSE)</f>
        <v>0</v>
      </c>
      <c r="L136" s="4">
        <f>VLOOKUP(B136,'#Jakarta (2)'!$B$4:$AH$430,12,FALSE)</f>
        <v>0</v>
      </c>
      <c r="M136" s="4">
        <f>VLOOKUP(B136,'#Jakarta (2)'!$B$4:$AH$430,13,FALSE)</f>
        <v>0</v>
      </c>
      <c r="N136" s="4">
        <f>VLOOKUP(B136,'#Jakarta (2)'!$B$4:$AH$430,14,FALSE)</f>
        <v>1</v>
      </c>
      <c r="O136" s="4">
        <f>VLOOKUP(B136,'#Jakarta (2)'!$B$4:$AH$430,15,FALSE)</f>
        <v>0</v>
      </c>
      <c r="P136" s="4">
        <f>VLOOKUP(B136,'#Jakarta (2)'!$B$4:$AH$430,16,FALSE)</f>
        <v>0</v>
      </c>
      <c r="Q136" s="4">
        <f>VLOOKUP(B136,'#Jakarta (2)'!$B$4:$AH$430,17,FALSE)</f>
        <v>0</v>
      </c>
      <c r="R136" s="4">
        <f>VLOOKUP(B136,'#Jakarta (2)'!$B$4:$AH$430,18,FALSE)</f>
        <v>0</v>
      </c>
      <c r="S136" s="4">
        <f>VLOOKUP(B136,'#Jakarta (2)'!$B$4:$AH$430,19,FALSE)</f>
        <v>0</v>
      </c>
      <c r="T136" s="4">
        <f>VLOOKUP(B136,'#Jakarta (2)'!$B$4:$AH$430,20,FALSE)</f>
        <v>0</v>
      </c>
      <c r="U136" s="4">
        <f>VLOOKUP(B136,'#Jakarta (2)'!$B$4:$AH$430,22,FALSE)</f>
        <v>1</v>
      </c>
      <c r="V136" s="4">
        <f>VLOOKUP(B136,'#Jakarta (2)'!$B$4:$AH$430,23,FALSE)</f>
        <v>0</v>
      </c>
      <c r="W136" s="4">
        <f>VLOOKUP(B136,'#Jakarta (2)'!$B$4:$AH$430,24,FALSE)</f>
        <v>0</v>
      </c>
      <c r="X136" s="4">
        <f>VLOOKUP(B136,'#Jakarta (2)'!$B$4:$AH$430,25,FALSE)</f>
        <v>0</v>
      </c>
      <c r="Y136" s="4">
        <f>VLOOKUP(B136,'#Jakarta (2)'!$B$4:$AH$430,26,FALSE)</f>
        <v>0</v>
      </c>
      <c r="Z136" s="4">
        <f>VLOOKUP(B136,'#Jakarta (2)'!$B$4:$AH$430,27,FALSE)</f>
        <v>0</v>
      </c>
      <c r="AA136" s="4"/>
      <c r="AB136" s="4"/>
      <c r="AC136" s="4"/>
      <c r="AD136" s="22" t="e">
        <f>(G136*#REF!)+(H136*#REF!)+(I136*#REF!)+(J136*#REF!)+(K136*#REF!)+(N136*#REF!)+(S136*#REF!)+(T136*#REF!)+(U136*#REF!)+(Z136*#REF!)+(AA136*#REF!)+(AB136*#REF!)+(AC136*#REF!)</f>
        <v>#REF!</v>
      </c>
      <c r="AE136" s="4">
        <f>VLOOKUP(B136,'#Jakarta (2)'!$B$4:$AH$430,32,FALSE)</f>
        <v>1</v>
      </c>
      <c r="AF136" s="4">
        <f>VLOOKUP(B136,'#Jakarta (2)'!$B$4:$AH$430,33,FALSE)</f>
        <v>0</v>
      </c>
      <c r="AG136" s="2" t="s">
        <v>315</v>
      </c>
      <c r="AH136" s="2" t="s">
        <v>2783</v>
      </c>
    </row>
    <row r="137" spans="1:34" x14ac:dyDescent="0.25">
      <c r="A137" s="5">
        <v>136</v>
      </c>
      <c r="B137" s="3" t="s">
        <v>2778</v>
      </c>
      <c r="C137" s="3" t="s">
        <v>2779</v>
      </c>
      <c r="D137" s="3" t="s">
        <v>9</v>
      </c>
      <c r="E137" s="3" t="s">
        <v>10</v>
      </c>
      <c r="F137" s="3" t="s">
        <v>52</v>
      </c>
      <c r="G137" s="4">
        <f>VLOOKUP(B137,'#Jakarta (2)'!$B$4:$AH$430,6,FALSE)</f>
        <v>1</v>
      </c>
      <c r="H137" s="4">
        <f>VLOOKUP(B137,'#Jakarta (2)'!$B$4:$AH$430,7,FALSE)</f>
        <v>1</v>
      </c>
      <c r="I137" s="4">
        <f>VLOOKUP(B137,'#Jakarta (2)'!$B$4:$AH$430,9,FALSE)</f>
        <v>0</v>
      </c>
      <c r="J137" s="4">
        <f>VLOOKUP(B137,'#Jakarta (2)'!$B$4:$AH$430,10,FALSE)</f>
        <v>0</v>
      </c>
      <c r="K137" s="4">
        <f>VLOOKUP(B137,'#Jakarta (2)'!$B$4:$AH$430,11,FALSE)</f>
        <v>0</v>
      </c>
      <c r="L137" s="4">
        <f>VLOOKUP(B137,'#Jakarta (2)'!$B$4:$AH$430,12,FALSE)</f>
        <v>0</v>
      </c>
      <c r="M137" s="4">
        <f>VLOOKUP(B137,'#Jakarta (2)'!$B$4:$AH$430,13,FALSE)</f>
        <v>0</v>
      </c>
      <c r="N137" s="4">
        <f>VLOOKUP(B137,'#Jakarta (2)'!$B$4:$AH$430,14,FALSE)</f>
        <v>1</v>
      </c>
      <c r="O137" s="4">
        <f>VLOOKUP(B137,'#Jakarta (2)'!$B$4:$AH$430,15,FALSE)</f>
        <v>0</v>
      </c>
      <c r="P137" s="4">
        <f>VLOOKUP(B137,'#Jakarta (2)'!$B$4:$AH$430,16,FALSE)</f>
        <v>0</v>
      </c>
      <c r="Q137" s="4">
        <f>VLOOKUP(B137,'#Jakarta (2)'!$B$4:$AH$430,17,FALSE)</f>
        <v>0</v>
      </c>
      <c r="R137" s="4">
        <f>VLOOKUP(B137,'#Jakarta (2)'!$B$4:$AH$430,18,FALSE)</f>
        <v>0</v>
      </c>
      <c r="S137" s="4">
        <f>VLOOKUP(B137,'#Jakarta (2)'!$B$4:$AH$430,19,FALSE)</f>
        <v>0</v>
      </c>
      <c r="T137" s="4">
        <f>VLOOKUP(B137,'#Jakarta (2)'!$B$4:$AH$430,20,FALSE)</f>
        <v>0</v>
      </c>
      <c r="U137" s="4">
        <f>VLOOKUP(B137,'#Jakarta (2)'!$B$4:$AH$430,22,FALSE)</f>
        <v>1</v>
      </c>
      <c r="V137" s="4">
        <f>VLOOKUP(B137,'#Jakarta (2)'!$B$4:$AH$430,23,FALSE)</f>
        <v>0</v>
      </c>
      <c r="W137" s="4">
        <f>VLOOKUP(B137,'#Jakarta (2)'!$B$4:$AH$430,24,FALSE)</f>
        <v>0</v>
      </c>
      <c r="X137" s="4">
        <f>VLOOKUP(B137,'#Jakarta (2)'!$B$4:$AH$430,25,FALSE)</f>
        <v>0</v>
      </c>
      <c r="Y137" s="4">
        <f>VLOOKUP(B137,'#Jakarta (2)'!$B$4:$AH$430,26,FALSE)</f>
        <v>0</v>
      </c>
      <c r="Z137" s="4">
        <f>VLOOKUP(B137,'#Jakarta (2)'!$B$4:$AH$430,27,FALSE)</f>
        <v>0</v>
      </c>
      <c r="AA137" s="5"/>
      <c r="AB137" s="5"/>
      <c r="AC137" s="5"/>
      <c r="AD137" s="22" t="e">
        <f>(G137*#REF!)+(H137*#REF!)+(I137*#REF!)+(J137*#REF!)+(K137*#REF!)+(N137*#REF!)+(S137*#REF!)+(T137*#REF!)+(U137*#REF!)+(Z137*#REF!)+(AA137*#REF!)+(AB137*#REF!)+(AC137*#REF!)</f>
        <v>#REF!</v>
      </c>
      <c r="AE137" s="4">
        <f>VLOOKUP(B137,'#Jakarta (2)'!$B$4:$AH$430,32,FALSE)</f>
        <v>1</v>
      </c>
      <c r="AF137" s="4">
        <f>VLOOKUP(B137,'#Jakarta (2)'!$B$4:$AH$430,33,FALSE)</f>
        <v>0</v>
      </c>
      <c r="AG137" s="3" t="s">
        <v>315</v>
      </c>
      <c r="AH137" s="3" t="s">
        <v>2780</v>
      </c>
    </row>
    <row r="138" spans="1:34" x14ac:dyDescent="0.25">
      <c r="A138" s="4">
        <v>137</v>
      </c>
      <c r="B138" s="2" t="s">
        <v>391</v>
      </c>
      <c r="C138" s="2" t="s">
        <v>392</v>
      </c>
      <c r="D138" s="2" t="s">
        <v>9</v>
      </c>
      <c r="E138" s="2" t="s">
        <v>47</v>
      </c>
      <c r="F138" s="2" t="s">
        <v>52</v>
      </c>
      <c r="G138" s="4">
        <f>VLOOKUP(B138,'#Jakarta (2)'!$B$4:$AH$430,6,FALSE)</f>
        <v>1</v>
      </c>
      <c r="H138" s="4">
        <f>VLOOKUP(B138,'#Jakarta (2)'!$B$4:$AH$430,7,FALSE)</f>
        <v>1</v>
      </c>
      <c r="I138" s="4">
        <f>VLOOKUP(B138,'#Jakarta (2)'!$B$4:$AH$430,9,FALSE)</f>
        <v>0</v>
      </c>
      <c r="J138" s="4">
        <f>VLOOKUP(B138,'#Jakarta (2)'!$B$4:$AH$430,10,FALSE)</f>
        <v>1</v>
      </c>
      <c r="K138" s="4">
        <f>VLOOKUP(B138,'#Jakarta (2)'!$B$4:$AH$430,11,FALSE)</f>
        <v>0</v>
      </c>
      <c r="L138" s="4">
        <f>VLOOKUP(B138,'#Jakarta (2)'!$B$4:$AH$430,12,FALSE)</f>
        <v>0</v>
      </c>
      <c r="M138" s="4">
        <f>VLOOKUP(B138,'#Jakarta (2)'!$B$4:$AH$430,13,FALSE)</f>
        <v>0</v>
      </c>
      <c r="N138" s="4">
        <f>VLOOKUP(B138,'#Jakarta (2)'!$B$4:$AH$430,14,FALSE)</f>
        <v>0</v>
      </c>
      <c r="O138" s="4">
        <f>VLOOKUP(B138,'#Jakarta (2)'!$B$4:$AH$430,15,FALSE)</f>
        <v>1</v>
      </c>
      <c r="P138" s="4">
        <f>VLOOKUP(B138,'#Jakarta (2)'!$B$4:$AH$430,16,FALSE)</f>
        <v>0</v>
      </c>
      <c r="Q138" s="4">
        <f>VLOOKUP(B138,'#Jakarta (2)'!$B$4:$AH$430,17,FALSE)</f>
        <v>0</v>
      </c>
      <c r="R138" s="4">
        <f>VLOOKUP(B138,'#Jakarta (2)'!$B$4:$AH$430,18,FALSE)</f>
        <v>0</v>
      </c>
      <c r="S138" s="4">
        <f>VLOOKUP(B138,'#Jakarta (2)'!$B$4:$AH$430,19,FALSE)</f>
        <v>0</v>
      </c>
      <c r="T138" s="4">
        <f>VLOOKUP(B138,'#Jakarta (2)'!$B$4:$AH$430,20,FALSE)</f>
        <v>0</v>
      </c>
      <c r="U138" s="4">
        <f>VLOOKUP(B138,'#Jakarta (2)'!$B$4:$AH$430,22,FALSE)</f>
        <v>1</v>
      </c>
      <c r="V138" s="4">
        <f>VLOOKUP(B138,'#Jakarta (2)'!$B$4:$AH$430,23,FALSE)</f>
        <v>0</v>
      </c>
      <c r="W138" s="4">
        <f>VLOOKUP(B138,'#Jakarta (2)'!$B$4:$AH$430,24,FALSE)</f>
        <v>0</v>
      </c>
      <c r="X138" s="4">
        <f>VLOOKUP(B138,'#Jakarta (2)'!$B$4:$AH$430,25,FALSE)</f>
        <v>0</v>
      </c>
      <c r="Y138" s="4">
        <f>VLOOKUP(B138,'#Jakarta (2)'!$B$4:$AH$430,26,FALSE)</f>
        <v>0</v>
      </c>
      <c r="Z138" s="4">
        <f>VLOOKUP(B138,'#Jakarta (2)'!$B$4:$AH$430,27,FALSE)</f>
        <v>0</v>
      </c>
      <c r="AA138" s="4"/>
      <c r="AB138" s="4"/>
      <c r="AC138" s="4"/>
      <c r="AD138" s="22" t="e">
        <f>(G138*#REF!)+(H138*#REF!)+(I138*#REF!)+(J138*#REF!)+(K138*#REF!)+(N138*#REF!)+(S138*#REF!)+(T138*#REF!)+(U138*#REF!)+(Z138*#REF!)+(AA138*#REF!)+(AB138*#REF!)+(AC138*#REF!)</f>
        <v>#REF!</v>
      </c>
      <c r="AE138" s="4">
        <f>VLOOKUP(B138,'#Jakarta (2)'!$B$4:$AH$430,32,FALSE)</f>
        <v>0</v>
      </c>
      <c r="AF138" s="4">
        <f>VLOOKUP(B138,'#Jakarta (2)'!$B$4:$AH$430,33,FALSE)</f>
        <v>0</v>
      </c>
      <c r="AG138" s="2" t="s">
        <v>25</v>
      </c>
      <c r="AH138" s="2" t="s">
        <v>393</v>
      </c>
    </row>
    <row r="139" spans="1:34" x14ac:dyDescent="0.25">
      <c r="A139" s="5">
        <v>138</v>
      </c>
      <c r="B139" s="3" t="s">
        <v>2775</v>
      </c>
      <c r="C139" s="3" t="s">
        <v>2776</v>
      </c>
      <c r="D139" s="3" t="s">
        <v>9</v>
      </c>
      <c r="E139" s="3" t="s">
        <v>10</v>
      </c>
      <c r="F139" s="3" t="s">
        <v>52</v>
      </c>
      <c r="G139" s="4">
        <f>VLOOKUP(B139,'#Jakarta (2)'!$B$4:$AH$430,6,FALSE)</f>
        <v>1</v>
      </c>
      <c r="H139" s="4">
        <f>VLOOKUP(B139,'#Jakarta (2)'!$B$4:$AH$430,7,FALSE)</f>
        <v>1</v>
      </c>
      <c r="I139" s="4">
        <f>VLOOKUP(B139,'#Jakarta (2)'!$B$4:$AH$430,9,FALSE)</f>
        <v>0</v>
      </c>
      <c r="J139" s="4">
        <f>VLOOKUP(B139,'#Jakarta (2)'!$B$4:$AH$430,10,FALSE)</f>
        <v>0</v>
      </c>
      <c r="K139" s="4">
        <f>VLOOKUP(B139,'#Jakarta (2)'!$B$4:$AH$430,11,FALSE)</f>
        <v>0</v>
      </c>
      <c r="L139" s="4">
        <f>VLOOKUP(B139,'#Jakarta (2)'!$B$4:$AH$430,12,FALSE)</f>
        <v>0</v>
      </c>
      <c r="M139" s="4">
        <f>VLOOKUP(B139,'#Jakarta (2)'!$B$4:$AH$430,13,FALSE)</f>
        <v>0</v>
      </c>
      <c r="N139" s="4">
        <f>VLOOKUP(B139,'#Jakarta (2)'!$B$4:$AH$430,14,FALSE)</f>
        <v>1</v>
      </c>
      <c r="O139" s="4">
        <f>VLOOKUP(B139,'#Jakarta (2)'!$B$4:$AH$430,15,FALSE)</f>
        <v>0</v>
      </c>
      <c r="P139" s="4">
        <f>VLOOKUP(B139,'#Jakarta (2)'!$B$4:$AH$430,16,FALSE)</f>
        <v>0</v>
      </c>
      <c r="Q139" s="4">
        <f>VLOOKUP(B139,'#Jakarta (2)'!$B$4:$AH$430,17,FALSE)</f>
        <v>0</v>
      </c>
      <c r="R139" s="4">
        <f>VLOOKUP(B139,'#Jakarta (2)'!$B$4:$AH$430,18,FALSE)</f>
        <v>0</v>
      </c>
      <c r="S139" s="4">
        <f>VLOOKUP(B139,'#Jakarta (2)'!$B$4:$AH$430,19,FALSE)</f>
        <v>0</v>
      </c>
      <c r="T139" s="4">
        <f>VLOOKUP(B139,'#Jakarta (2)'!$B$4:$AH$430,20,FALSE)</f>
        <v>0</v>
      </c>
      <c r="U139" s="4">
        <f>VLOOKUP(B139,'#Jakarta (2)'!$B$4:$AH$430,22,FALSE)</f>
        <v>1</v>
      </c>
      <c r="V139" s="4">
        <f>VLOOKUP(B139,'#Jakarta (2)'!$B$4:$AH$430,23,FALSE)</f>
        <v>0</v>
      </c>
      <c r="W139" s="4">
        <f>VLOOKUP(B139,'#Jakarta (2)'!$B$4:$AH$430,24,FALSE)</f>
        <v>0</v>
      </c>
      <c r="X139" s="4">
        <f>VLOOKUP(B139,'#Jakarta (2)'!$B$4:$AH$430,25,FALSE)</f>
        <v>0</v>
      </c>
      <c r="Y139" s="4">
        <f>VLOOKUP(B139,'#Jakarta (2)'!$B$4:$AH$430,26,FALSE)</f>
        <v>0</v>
      </c>
      <c r="Z139" s="4">
        <f>VLOOKUP(B139,'#Jakarta (2)'!$B$4:$AH$430,27,FALSE)</f>
        <v>0</v>
      </c>
      <c r="AA139" s="5"/>
      <c r="AB139" s="5"/>
      <c r="AC139" s="5"/>
      <c r="AD139" s="22" t="e">
        <f>(G139*#REF!)+(H139*#REF!)+(I139*#REF!)+(J139*#REF!)+(K139*#REF!)+(N139*#REF!)+(S139*#REF!)+(T139*#REF!)+(U139*#REF!)+(Z139*#REF!)+(AA139*#REF!)+(AB139*#REF!)+(AC139*#REF!)</f>
        <v>#REF!</v>
      </c>
      <c r="AE139" s="4">
        <f>VLOOKUP(B139,'#Jakarta (2)'!$B$4:$AH$430,32,FALSE)</f>
        <v>1</v>
      </c>
      <c r="AF139" s="4">
        <f>VLOOKUP(B139,'#Jakarta (2)'!$B$4:$AH$430,33,FALSE)</f>
        <v>0</v>
      </c>
      <c r="AG139" s="3" t="s">
        <v>315</v>
      </c>
      <c r="AH139" s="3" t="s">
        <v>2777</v>
      </c>
    </row>
    <row r="140" spans="1:34" x14ac:dyDescent="0.25">
      <c r="A140" s="4">
        <v>139</v>
      </c>
      <c r="B140" s="2" t="s">
        <v>397</v>
      </c>
      <c r="C140" s="2" t="s">
        <v>398</v>
      </c>
      <c r="D140" s="2" t="s">
        <v>9</v>
      </c>
      <c r="E140" s="2" t="s">
        <v>10</v>
      </c>
      <c r="F140" s="2" t="s">
        <v>52</v>
      </c>
      <c r="G140" s="4">
        <f>VLOOKUP(B140,'#Jakarta (2)'!$B$4:$AH$430,6,FALSE)</f>
        <v>1</v>
      </c>
      <c r="H140" s="4">
        <f>VLOOKUP(B140,'#Jakarta (2)'!$B$4:$AH$430,7,FALSE)</f>
        <v>1</v>
      </c>
      <c r="I140" s="4">
        <f>VLOOKUP(B140,'#Jakarta (2)'!$B$4:$AH$430,9,FALSE)</f>
        <v>0</v>
      </c>
      <c r="J140" s="4">
        <f>VLOOKUP(B140,'#Jakarta (2)'!$B$4:$AH$430,10,FALSE)</f>
        <v>0</v>
      </c>
      <c r="K140" s="4">
        <f>VLOOKUP(B140,'#Jakarta (2)'!$B$4:$AH$430,11,FALSE)</f>
        <v>0</v>
      </c>
      <c r="L140" s="4">
        <f>VLOOKUP(B140,'#Jakarta (2)'!$B$4:$AH$430,12,FALSE)</f>
        <v>0</v>
      </c>
      <c r="M140" s="4">
        <f>VLOOKUP(B140,'#Jakarta (2)'!$B$4:$AH$430,13,FALSE)</f>
        <v>0</v>
      </c>
      <c r="N140" s="4">
        <f>VLOOKUP(B140,'#Jakarta (2)'!$B$4:$AH$430,14,FALSE)</f>
        <v>1</v>
      </c>
      <c r="O140" s="4">
        <f>VLOOKUP(B140,'#Jakarta (2)'!$B$4:$AH$430,15,FALSE)</f>
        <v>0</v>
      </c>
      <c r="P140" s="4">
        <f>VLOOKUP(B140,'#Jakarta (2)'!$B$4:$AH$430,16,FALSE)</f>
        <v>0</v>
      </c>
      <c r="Q140" s="4">
        <f>VLOOKUP(B140,'#Jakarta (2)'!$B$4:$AH$430,17,FALSE)</f>
        <v>0</v>
      </c>
      <c r="R140" s="4">
        <f>VLOOKUP(B140,'#Jakarta (2)'!$B$4:$AH$430,18,FALSE)</f>
        <v>0</v>
      </c>
      <c r="S140" s="4">
        <f>VLOOKUP(B140,'#Jakarta (2)'!$B$4:$AH$430,19,FALSE)</f>
        <v>0</v>
      </c>
      <c r="T140" s="4">
        <f>VLOOKUP(B140,'#Jakarta (2)'!$B$4:$AH$430,20,FALSE)</f>
        <v>2</v>
      </c>
      <c r="U140" s="4">
        <f>VLOOKUP(B140,'#Jakarta (2)'!$B$4:$AH$430,22,FALSE)</f>
        <v>0</v>
      </c>
      <c r="V140" s="4">
        <f>VLOOKUP(B140,'#Jakarta (2)'!$B$4:$AH$430,23,FALSE)</f>
        <v>0</v>
      </c>
      <c r="W140" s="4">
        <f>VLOOKUP(B140,'#Jakarta (2)'!$B$4:$AH$430,24,FALSE)</f>
        <v>0</v>
      </c>
      <c r="X140" s="4">
        <f>VLOOKUP(B140,'#Jakarta (2)'!$B$4:$AH$430,25,FALSE)</f>
        <v>0</v>
      </c>
      <c r="Y140" s="4">
        <f>VLOOKUP(B140,'#Jakarta (2)'!$B$4:$AH$430,26,FALSE)</f>
        <v>0</v>
      </c>
      <c r="Z140" s="4">
        <f>VLOOKUP(B140,'#Jakarta (2)'!$B$4:$AH$430,27,FALSE)</f>
        <v>0</v>
      </c>
      <c r="AA140" s="4"/>
      <c r="AB140" s="4"/>
      <c r="AC140" s="4"/>
      <c r="AD140" s="22" t="e">
        <f>(G140*#REF!)+(H140*#REF!)+(I140*#REF!)+(J140*#REF!)+(K140*#REF!)+(N140*#REF!)+(S140*#REF!)+(T140*#REF!)+(U140*#REF!)+(Z140*#REF!)+(AA140*#REF!)+(AB140*#REF!)+(AC140*#REF!)</f>
        <v>#REF!</v>
      </c>
      <c r="AE140" s="4">
        <f>VLOOKUP(B140,'#Jakarta (2)'!$B$4:$AH$430,32,FALSE)</f>
        <v>1</v>
      </c>
      <c r="AF140" s="4">
        <f>VLOOKUP(B140,'#Jakarta (2)'!$B$4:$AH$430,33,FALSE)</f>
        <v>0</v>
      </c>
      <c r="AG140" s="2" t="s">
        <v>25</v>
      </c>
      <c r="AH140" s="2" t="s">
        <v>399</v>
      </c>
    </row>
    <row r="141" spans="1:34" x14ac:dyDescent="0.25">
      <c r="A141" s="5">
        <v>140</v>
      </c>
      <c r="B141" s="3" t="s">
        <v>2772</v>
      </c>
      <c r="C141" s="3" t="s">
        <v>2773</v>
      </c>
      <c r="D141" s="3" t="s">
        <v>9</v>
      </c>
      <c r="E141" s="3" t="s">
        <v>10</v>
      </c>
      <c r="F141" s="3" t="s">
        <v>52</v>
      </c>
      <c r="G141" s="4">
        <f>VLOOKUP(B141,'#Jakarta (2)'!$B$4:$AH$430,6,FALSE)</f>
        <v>1</v>
      </c>
      <c r="H141" s="4">
        <f>VLOOKUP(B141,'#Jakarta (2)'!$B$4:$AH$430,7,FALSE)</f>
        <v>1</v>
      </c>
      <c r="I141" s="4">
        <f>VLOOKUP(B141,'#Jakarta (2)'!$B$4:$AH$430,9,FALSE)</f>
        <v>0</v>
      </c>
      <c r="J141" s="4">
        <f>VLOOKUP(B141,'#Jakarta (2)'!$B$4:$AH$430,10,FALSE)</f>
        <v>0</v>
      </c>
      <c r="K141" s="4">
        <f>VLOOKUP(B141,'#Jakarta (2)'!$B$4:$AH$430,11,FALSE)</f>
        <v>0</v>
      </c>
      <c r="L141" s="4">
        <f>VLOOKUP(B141,'#Jakarta (2)'!$B$4:$AH$430,12,FALSE)</f>
        <v>0</v>
      </c>
      <c r="M141" s="4">
        <f>VLOOKUP(B141,'#Jakarta (2)'!$B$4:$AH$430,13,FALSE)</f>
        <v>0</v>
      </c>
      <c r="N141" s="4">
        <f>VLOOKUP(B141,'#Jakarta (2)'!$B$4:$AH$430,14,FALSE)</f>
        <v>1</v>
      </c>
      <c r="O141" s="4">
        <f>VLOOKUP(B141,'#Jakarta (2)'!$B$4:$AH$430,15,FALSE)</f>
        <v>0</v>
      </c>
      <c r="P141" s="4">
        <f>VLOOKUP(B141,'#Jakarta (2)'!$B$4:$AH$430,16,FALSE)</f>
        <v>0</v>
      </c>
      <c r="Q141" s="4">
        <f>VLOOKUP(B141,'#Jakarta (2)'!$B$4:$AH$430,17,FALSE)</f>
        <v>0</v>
      </c>
      <c r="R141" s="4">
        <f>VLOOKUP(B141,'#Jakarta (2)'!$B$4:$AH$430,18,FALSE)</f>
        <v>0</v>
      </c>
      <c r="S141" s="4">
        <f>VLOOKUP(B141,'#Jakarta (2)'!$B$4:$AH$430,19,FALSE)</f>
        <v>0</v>
      </c>
      <c r="T141" s="4">
        <f>VLOOKUP(B141,'#Jakarta (2)'!$B$4:$AH$430,20,FALSE)</f>
        <v>0</v>
      </c>
      <c r="U141" s="4">
        <f>VLOOKUP(B141,'#Jakarta (2)'!$B$4:$AH$430,22,FALSE)</f>
        <v>1</v>
      </c>
      <c r="V141" s="4">
        <f>VLOOKUP(B141,'#Jakarta (2)'!$B$4:$AH$430,23,FALSE)</f>
        <v>0</v>
      </c>
      <c r="W141" s="4">
        <f>VLOOKUP(B141,'#Jakarta (2)'!$B$4:$AH$430,24,FALSE)</f>
        <v>0</v>
      </c>
      <c r="X141" s="4">
        <f>VLOOKUP(B141,'#Jakarta (2)'!$B$4:$AH$430,25,FALSE)</f>
        <v>0</v>
      </c>
      <c r="Y141" s="4">
        <f>VLOOKUP(B141,'#Jakarta (2)'!$B$4:$AH$430,26,FALSE)</f>
        <v>0</v>
      </c>
      <c r="Z141" s="4">
        <f>VLOOKUP(B141,'#Jakarta (2)'!$B$4:$AH$430,27,FALSE)</f>
        <v>0</v>
      </c>
      <c r="AA141" s="5"/>
      <c r="AB141" s="5"/>
      <c r="AC141" s="5"/>
      <c r="AD141" s="22" t="e">
        <f>(G141*#REF!)+(H141*#REF!)+(I141*#REF!)+(J141*#REF!)+(K141*#REF!)+(N141*#REF!)+(S141*#REF!)+(T141*#REF!)+(U141*#REF!)+(Z141*#REF!)+(AA141*#REF!)+(AB141*#REF!)+(AC141*#REF!)</f>
        <v>#REF!</v>
      </c>
      <c r="AE141" s="4">
        <f>VLOOKUP(B141,'#Jakarta (2)'!$B$4:$AH$430,32,FALSE)</f>
        <v>1</v>
      </c>
      <c r="AF141" s="4">
        <f>VLOOKUP(B141,'#Jakarta (2)'!$B$4:$AH$430,33,FALSE)</f>
        <v>0</v>
      </c>
      <c r="AG141" s="3" t="s">
        <v>315</v>
      </c>
      <c r="AH141" s="3" t="s">
        <v>2774</v>
      </c>
    </row>
    <row r="142" spans="1:34" x14ac:dyDescent="0.25">
      <c r="A142" s="4">
        <v>141</v>
      </c>
      <c r="B142" s="2" t="s">
        <v>2769</v>
      </c>
      <c r="C142" s="2" t="s">
        <v>2770</v>
      </c>
      <c r="D142" s="2" t="s">
        <v>9</v>
      </c>
      <c r="E142" s="2" t="s">
        <v>10</v>
      </c>
      <c r="F142" s="2" t="s">
        <v>52</v>
      </c>
      <c r="G142" s="4">
        <f>VLOOKUP(B142,'#Jakarta (2)'!$B$4:$AH$430,6,FALSE)</f>
        <v>1</v>
      </c>
      <c r="H142" s="4">
        <f>VLOOKUP(B142,'#Jakarta (2)'!$B$4:$AH$430,7,FALSE)</f>
        <v>1</v>
      </c>
      <c r="I142" s="4">
        <f>VLOOKUP(B142,'#Jakarta (2)'!$B$4:$AH$430,9,FALSE)</f>
        <v>0</v>
      </c>
      <c r="J142" s="4">
        <f>VLOOKUP(B142,'#Jakarta (2)'!$B$4:$AH$430,10,FALSE)</f>
        <v>0</v>
      </c>
      <c r="K142" s="4">
        <f>VLOOKUP(B142,'#Jakarta (2)'!$B$4:$AH$430,11,FALSE)</f>
        <v>0</v>
      </c>
      <c r="L142" s="4">
        <f>VLOOKUP(B142,'#Jakarta (2)'!$B$4:$AH$430,12,FALSE)</f>
        <v>0</v>
      </c>
      <c r="M142" s="4">
        <f>VLOOKUP(B142,'#Jakarta (2)'!$B$4:$AH$430,13,FALSE)</f>
        <v>0</v>
      </c>
      <c r="N142" s="4">
        <f>VLOOKUP(B142,'#Jakarta (2)'!$B$4:$AH$430,14,FALSE)</f>
        <v>1</v>
      </c>
      <c r="O142" s="4">
        <f>VLOOKUP(B142,'#Jakarta (2)'!$B$4:$AH$430,15,FALSE)</f>
        <v>0</v>
      </c>
      <c r="P142" s="4">
        <f>VLOOKUP(B142,'#Jakarta (2)'!$B$4:$AH$430,16,FALSE)</f>
        <v>0</v>
      </c>
      <c r="Q142" s="4">
        <f>VLOOKUP(B142,'#Jakarta (2)'!$B$4:$AH$430,17,FALSE)</f>
        <v>0</v>
      </c>
      <c r="R142" s="4">
        <f>VLOOKUP(B142,'#Jakarta (2)'!$B$4:$AH$430,18,FALSE)</f>
        <v>0</v>
      </c>
      <c r="S142" s="4">
        <f>VLOOKUP(B142,'#Jakarta (2)'!$B$4:$AH$430,19,FALSE)</f>
        <v>0</v>
      </c>
      <c r="T142" s="4">
        <f>VLOOKUP(B142,'#Jakarta (2)'!$B$4:$AH$430,20,FALSE)</f>
        <v>0</v>
      </c>
      <c r="U142" s="4">
        <f>VLOOKUP(B142,'#Jakarta (2)'!$B$4:$AH$430,22,FALSE)</f>
        <v>1</v>
      </c>
      <c r="V142" s="4">
        <f>VLOOKUP(B142,'#Jakarta (2)'!$B$4:$AH$430,23,FALSE)</f>
        <v>0</v>
      </c>
      <c r="W142" s="4">
        <f>VLOOKUP(B142,'#Jakarta (2)'!$B$4:$AH$430,24,FALSE)</f>
        <v>0</v>
      </c>
      <c r="X142" s="4">
        <f>VLOOKUP(B142,'#Jakarta (2)'!$B$4:$AH$430,25,FALSE)</f>
        <v>0</v>
      </c>
      <c r="Y142" s="4">
        <f>VLOOKUP(B142,'#Jakarta (2)'!$B$4:$AH$430,26,FALSE)</f>
        <v>0</v>
      </c>
      <c r="Z142" s="4">
        <f>VLOOKUP(B142,'#Jakarta (2)'!$B$4:$AH$430,27,FALSE)</f>
        <v>0</v>
      </c>
      <c r="AA142" s="4"/>
      <c r="AB142" s="4"/>
      <c r="AC142" s="4"/>
      <c r="AD142" s="22" t="e">
        <f>(G142*#REF!)+(H142*#REF!)+(I142*#REF!)+(J142*#REF!)+(K142*#REF!)+(N142*#REF!)+(S142*#REF!)+(T142*#REF!)+(U142*#REF!)+(Z142*#REF!)+(AA142*#REF!)+(AB142*#REF!)+(AC142*#REF!)</f>
        <v>#REF!</v>
      </c>
      <c r="AE142" s="4">
        <f>VLOOKUP(B142,'#Jakarta (2)'!$B$4:$AH$430,32,FALSE)</f>
        <v>1</v>
      </c>
      <c r="AF142" s="4">
        <f>VLOOKUP(B142,'#Jakarta (2)'!$B$4:$AH$430,33,FALSE)</f>
        <v>0</v>
      </c>
      <c r="AG142" s="2" t="s">
        <v>315</v>
      </c>
      <c r="AH142" s="2" t="s">
        <v>2771</v>
      </c>
    </row>
    <row r="143" spans="1:34" x14ac:dyDescent="0.25">
      <c r="A143" s="5">
        <v>142</v>
      </c>
      <c r="B143" s="3" t="s">
        <v>2766</v>
      </c>
      <c r="C143" s="3" t="s">
        <v>2767</v>
      </c>
      <c r="D143" s="3" t="s">
        <v>9</v>
      </c>
      <c r="E143" s="3" t="s">
        <v>10</v>
      </c>
      <c r="F143" s="3" t="s">
        <v>52</v>
      </c>
      <c r="G143" s="4">
        <f>VLOOKUP(B143,'#Jakarta (2)'!$B$4:$AH$430,6,FALSE)</f>
        <v>1</v>
      </c>
      <c r="H143" s="4">
        <f>VLOOKUP(B143,'#Jakarta (2)'!$B$4:$AH$430,7,FALSE)</f>
        <v>1</v>
      </c>
      <c r="I143" s="4">
        <f>VLOOKUP(B143,'#Jakarta (2)'!$B$4:$AH$430,9,FALSE)</f>
        <v>0</v>
      </c>
      <c r="J143" s="4">
        <f>VLOOKUP(B143,'#Jakarta (2)'!$B$4:$AH$430,10,FALSE)</f>
        <v>0</v>
      </c>
      <c r="K143" s="4">
        <f>VLOOKUP(B143,'#Jakarta (2)'!$B$4:$AH$430,11,FALSE)</f>
        <v>0</v>
      </c>
      <c r="L143" s="4">
        <f>VLOOKUP(B143,'#Jakarta (2)'!$B$4:$AH$430,12,FALSE)</f>
        <v>0</v>
      </c>
      <c r="M143" s="4">
        <f>VLOOKUP(B143,'#Jakarta (2)'!$B$4:$AH$430,13,FALSE)</f>
        <v>0</v>
      </c>
      <c r="N143" s="4">
        <f>VLOOKUP(B143,'#Jakarta (2)'!$B$4:$AH$430,14,FALSE)</f>
        <v>1</v>
      </c>
      <c r="O143" s="4">
        <f>VLOOKUP(B143,'#Jakarta (2)'!$B$4:$AH$430,15,FALSE)</f>
        <v>0</v>
      </c>
      <c r="P143" s="4">
        <f>VLOOKUP(B143,'#Jakarta (2)'!$B$4:$AH$430,16,FALSE)</f>
        <v>0</v>
      </c>
      <c r="Q143" s="4">
        <f>VLOOKUP(B143,'#Jakarta (2)'!$B$4:$AH$430,17,FALSE)</f>
        <v>0</v>
      </c>
      <c r="R143" s="4">
        <f>VLOOKUP(B143,'#Jakarta (2)'!$B$4:$AH$430,18,FALSE)</f>
        <v>0</v>
      </c>
      <c r="S143" s="4">
        <f>VLOOKUP(B143,'#Jakarta (2)'!$B$4:$AH$430,19,FALSE)</f>
        <v>0</v>
      </c>
      <c r="T143" s="4">
        <f>VLOOKUP(B143,'#Jakarta (2)'!$B$4:$AH$430,20,FALSE)</f>
        <v>0</v>
      </c>
      <c r="U143" s="4">
        <f>VLOOKUP(B143,'#Jakarta (2)'!$B$4:$AH$430,22,FALSE)</f>
        <v>1</v>
      </c>
      <c r="V143" s="4">
        <f>VLOOKUP(B143,'#Jakarta (2)'!$B$4:$AH$430,23,FALSE)</f>
        <v>0</v>
      </c>
      <c r="W143" s="4">
        <f>VLOOKUP(B143,'#Jakarta (2)'!$B$4:$AH$430,24,FALSE)</f>
        <v>0</v>
      </c>
      <c r="X143" s="4">
        <f>VLOOKUP(B143,'#Jakarta (2)'!$B$4:$AH$430,25,FALSE)</f>
        <v>0</v>
      </c>
      <c r="Y143" s="4">
        <f>VLOOKUP(B143,'#Jakarta (2)'!$B$4:$AH$430,26,FALSE)</f>
        <v>0</v>
      </c>
      <c r="Z143" s="4">
        <f>VLOOKUP(B143,'#Jakarta (2)'!$B$4:$AH$430,27,FALSE)</f>
        <v>0</v>
      </c>
      <c r="AA143" s="5"/>
      <c r="AB143" s="5"/>
      <c r="AC143" s="5"/>
      <c r="AD143" s="22" t="e">
        <f>(G143*#REF!)+(H143*#REF!)+(I143*#REF!)+(J143*#REF!)+(K143*#REF!)+(N143*#REF!)+(S143*#REF!)+(T143*#REF!)+(U143*#REF!)+(Z143*#REF!)+(AA143*#REF!)+(AB143*#REF!)+(AC143*#REF!)</f>
        <v>#REF!</v>
      </c>
      <c r="AE143" s="4">
        <f>VLOOKUP(B143,'#Jakarta (2)'!$B$4:$AH$430,32,FALSE)</f>
        <v>1</v>
      </c>
      <c r="AF143" s="4">
        <f>VLOOKUP(B143,'#Jakarta (2)'!$B$4:$AH$430,33,FALSE)</f>
        <v>0</v>
      </c>
      <c r="AG143" s="3" t="s">
        <v>315</v>
      </c>
      <c r="AH143" s="3" t="s">
        <v>2768</v>
      </c>
    </row>
    <row r="144" spans="1:34" x14ac:dyDescent="0.25">
      <c r="A144" s="4">
        <v>143</v>
      </c>
      <c r="B144" s="2" t="s">
        <v>2763</v>
      </c>
      <c r="C144" s="2" t="s">
        <v>2764</v>
      </c>
      <c r="D144" s="2" t="s">
        <v>9</v>
      </c>
      <c r="E144" s="2" t="s">
        <v>10</v>
      </c>
      <c r="F144" s="2" t="s">
        <v>52</v>
      </c>
      <c r="G144" s="4">
        <f>VLOOKUP(B144,'#Jakarta (2)'!$B$4:$AH$430,6,FALSE)</f>
        <v>1</v>
      </c>
      <c r="H144" s="4">
        <f>VLOOKUP(B144,'#Jakarta (2)'!$B$4:$AH$430,7,FALSE)</f>
        <v>1</v>
      </c>
      <c r="I144" s="4">
        <f>VLOOKUP(B144,'#Jakarta (2)'!$B$4:$AH$430,9,FALSE)</f>
        <v>0</v>
      </c>
      <c r="J144" s="4">
        <f>VLOOKUP(B144,'#Jakarta (2)'!$B$4:$AH$430,10,FALSE)</f>
        <v>0</v>
      </c>
      <c r="K144" s="4">
        <f>VLOOKUP(B144,'#Jakarta (2)'!$B$4:$AH$430,11,FALSE)</f>
        <v>0</v>
      </c>
      <c r="L144" s="4">
        <f>VLOOKUP(B144,'#Jakarta (2)'!$B$4:$AH$430,12,FALSE)</f>
        <v>0</v>
      </c>
      <c r="M144" s="4">
        <f>VLOOKUP(B144,'#Jakarta (2)'!$B$4:$AH$430,13,FALSE)</f>
        <v>0</v>
      </c>
      <c r="N144" s="4">
        <f>VLOOKUP(B144,'#Jakarta (2)'!$B$4:$AH$430,14,FALSE)</f>
        <v>1</v>
      </c>
      <c r="O144" s="4">
        <f>VLOOKUP(B144,'#Jakarta (2)'!$B$4:$AH$430,15,FALSE)</f>
        <v>0</v>
      </c>
      <c r="P144" s="4">
        <f>VLOOKUP(B144,'#Jakarta (2)'!$B$4:$AH$430,16,FALSE)</f>
        <v>0</v>
      </c>
      <c r="Q144" s="4">
        <f>VLOOKUP(B144,'#Jakarta (2)'!$B$4:$AH$430,17,FALSE)</f>
        <v>0</v>
      </c>
      <c r="R144" s="4">
        <f>VLOOKUP(B144,'#Jakarta (2)'!$B$4:$AH$430,18,FALSE)</f>
        <v>0</v>
      </c>
      <c r="S144" s="4">
        <f>VLOOKUP(B144,'#Jakarta (2)'!$B$4:$AH$430,19,FALSE)</f>
        <v>0</v>
      </c>
      <c r="T144" s="4">
        <f>VLOOKUP(B144,'#Jakarta (2)'!$B$4:$AH$430,20,FALSE)</f>
        <v>0</v>
      </c>
      <c r="U144" s="4">
        <f>VLOOKUP(B144,'#Jakarta (2)'!$B$4:$AH$430,22,FALSE)</f>
        <v>1</v>
      </c>
      <c r="V144" s="4">
        <f>VLOOKUP(B144,'#Jakarta (2)'!$B$4:$AH$430,23,FALSE)</f>
        <v>0</v>
      </c>
      <c r="W144" s="4">
        <f>VLOOKUP(B144,'#Jakarta (2)'!$B$4:$AH$430,24,FALSE)</f>
        <v>0</v>
      </c>
      <c r="X144" s="4">
        <f>VLOOKUP(B144,'#Jakarta (2)'!$B$4:$AH$430,25,FALSE)</f>
        <v>0</v>
      </c>
      <c r="Y144" s="4">
        <f>VLOOKUP(B144,'#Jakarta (2)'!$B$4:$AH$430,26,FALSE)</f>
        <v>0</v>
      </c>
      <c r="Z144" s="4">
        <f>VLOOKUP(B144,'#Jakarta (2)'!$B$4:$AH$430,27,FALSE)</f>
        <v>0</v>
      </c>
      <c r="AA144" s="4"/>
      <c r="AB144" s="4"/>
      <c r="AC144" s="4"/>
      <c r="AD144" s="22" t="e">
        <f>(G144*#REF!)+(H144*#REF!)+(I144*#REF!)+(J144*#REF!)+(K144*#REF!)+(N144*#REF!)+(S144*#REF!)+(T144*#REF!)+(U144*#REF!)+(Z144*#REF!)+(AA144*#REF!)+(AB144*#REF!)+(AC144*#REF!)</f>
        <v>#REF!</v>
      </c>
      <c r="AE144" s="4">
        <f>VLOOKUP(B144,'#Jakarta (2)'!$B$4:$AH$430,32,FALSE)</f>
        <v>1</v>
      </c>
      <c r="AF144" s="4">
        <f>VLOOKUP(B144,'#Jakarta (2)'!$B$4:$AH$430,33,FALSE)</f>
        <v>0</v>
      </c>
      <c r="AG144" s="2" t="s">
        <v>315</v>
      </c>
      <c r="AH144" s="2" t="s">
        <v>2765</v>
      </c>
    </row>
    <row r="145" spans="1:34" x14ac:dyDescent="0.25">
      <c r="A145" s="5">
        <v>144</v>
      </c>
      <c r="B145" s="3" t="s">
        <v>2760</v>
      </c>
      <c r="C145" s="3" t="s">
        <v>2761</v>
      </c>
      <c r="D145" s="3" t="s">
        <v>9</v>
      </c>
      <c r="E145" s="3" t="s">
        <v>10</v>
      </c>
      <c r="F145" s="3" t="s">
        <v>52</v>
      </c>
      <c r="G145" s="4">
        <f>VLOOKUP(B145,'#Jakarta (2)'!$B$4:$AH$430,6,FALSE)</f>
        <v>1</v>
      </c>
      <c r="H145" s="4">
        <f>VLOOKUP(B145,'#Jakarta (2)'!$B$4:$AH$430,7,FALSE)</f>
        <v>1</v>
      </c>
      <c r="I145" s="4">
        <f>VLOOKUP(B145,'#Jakarta (2)'!$B$4:$AH$430,9,FALSE)</f>
        <v>0</v>
      </c>
      <c r="J145" s="4">
        <f>VLOOKUP(B145,'#Jakarta (2)'!$B$4:$AH$430,10,FALSE)</f>
        <v>0</v>
      </c>
      <c r="K145" s="4">
        <f>VLOOKUP(B145,'#Jakarta (2)'!$B$4:$AH$430,11,FALSE)</f>
        <v>0</v>
      </c>
      <c r="L145" s="4">
        <f>VLOOKUP(B145,'#Jakarta (2)'!$B$4:$AH$430,12,FALSE)</f>
        <v>0</v>
      </c>
      <c r="M145" s="4">
        <f>VLOOKUP(B145,'#Jakarta (2)'!$B$4:$AH$430,13,FALSE)</f>
        <v>0</v>
      </c>
      <c r="N145" s="4">
        <f>VLOOKUP(B145,'#Jakarta (2)'!$B$4:$AH$430,14,FALSE)</f>
        <v>1</v>
      </c>
      <c r="O145" s="4">
        <f>VLOOKUP(B145,'#Jakarta (2)'!$B$4:$AH$430,15,FALSE)</f>
        <v>0</v>
      </c>
      <c r="P145" s="4">
        <f>VLOOKUP(B145,'#Jakarta (2)'!$B$4:$AH$430,16,FALSE)</f>
        <v>0</v>
      </c>
      <c r="Q145" s="4">
        <f>VLOOKUP(B145,'#Jakarta (2)'!$B$4:$AH$430,17,FALSE)</f>
        <v>0</v>
      </c>
      <c r="R145" s="4">
        <f>VLOOKUP(B145,'#Jakarta (2)'!$B$4:$AH$430,18,FALSE)</f>
        <v>0</v>
      </c>
      <c r="S145" s="4">
        <f>VLOOKUP(B145,'#Jakarta (2)'!$B$4:$AH$430,19,FALSE)</f>
        <v>0</v>
      </c>
      <c r="T145" s="4">
        <f>VLOOKUP(B145,'#Jakarta (2)'!$B$4:$AH$430,20,FALSE)</f>
        <v>0</v>
      </c>
      <c r="U145" s="4">
        <f>VLOOKUP(B145,'#Jakarta (2)'!$B$4:$AH$430,22,FALSE)</f>
        <v>1</v>
      </c>
      <c r="V145" s="4">
        <f>VLOOKUP(B145,'#Jakarta (2)'!$B$4:$AH$430,23,FALSE)</f>
        <v>0</v>
      </c>
      <c r="W145" s="4">
        <f>VLOOKUP(B145,'#Jakarta (2)'!$B$4:$AH$430,24,FALSE)</f>
        <v>0</v>
      </c>
      <c r="X145" s="4">
        <f>VLOOKUP(B145,'#Jakarta (2)'!$B$4:$AH$430,25,FALSE)</f>
        <v>0</v>
      </c>
      <c r="Y145" s="4">
        <f>VLOOKUP(B145,'#Jakarta (2)'!$B$4:$AH$430,26,FALSE)</f>
        <v>0</v>
      </c>
      <c r="Z145" s="4">
        <f>VLOOKUP(B145,'#Jakarta (2)'!$B$4:$AH$430,27,FALSE)</f>
        <v>0</v>
      </c>
      <c r="AA145" s="5"/>
      <c r="AB145" s="5"/>
      <c r="AC145" s="5"/>
      <c r="AD145" s="22" t="e">
        <f>(G145*#REF!)+(H145*#REF!)+(I145*#REF!)+(J145*#REF!)+(K145*#REF!)+(N145*#REF!)+(S145*#REF!)+(T145*#REF!)+(U145*#REF!)+(Z145*#REF!)+(AA145*#REF!)+(AB145*#REF!)+(AC145*#REF!)</f>
        <v>#REF!</v>
      </c>
      <c r="AE145" s="4">
        <f>VLOOKUP(B145,'#Jakarta (2)'!$B$4:$AH$430,32,FALSE)</f>
        <v>1</v>
      </c>
      <c r="AF145" s="4">
        <f>VLOOKUP(B145,'#Jakarta (2)'!$B$4:$AH$430,33,FALSE)</f>
        <v>0</v>
      </c>
      <c r="AG145" s="3" t="s">
        <v>315</v>
      </c>
      <c r="AH145" s="3" t="s">
        <v>2762</v>
      </c>
    </row>
    <row r="146" spans="1:34" x14ac:dyDescent="0.25">
      <c r="A146" s="4">
        <v>145</v>
      </c>
      <c r="B146" s="2" t="s">
        <v>2757</v>
      </c>
      <c r="C146" s="2" t="s">
        <v>2758</v>
      </c>
      <c r="D146" s="2" t="s">
        <v>9</v>
      </c>
      <c r="E146" s="2" t="s">
        <v>10</v>
      </c>
      <c r="F146" s="2" t="s">
        <v>52</v>
      </c>
      <c r="G146" s="4">
        <f>VLOOKUP(B146,'#Jakarta (2)'!$B$4:$AH$430,6,FALSE)</f>
        <v>1</v>
      </c>
      <c r="H146" s="4">
        <f>VLOOKUP(B146,'#Jakarta (2)'!$B$4:$AH$430,7,FALSE)</f>
        <v>1</v>
      </c>
      <c r="I146" s="4">
        <f>VLOOKUP(B146,'#Jakarta (2)'!$B$4:$AH$430,9,FALSE)</f>
        <v>0</v>
      </c>
      <c r="J146" s="4">
        <f>VLOOKUP(B146,'#Jakarta (2)'!$B$4:$AH$430,10,FALSE)</f>
        <v>0</v>
      </c>
      <c r="K146" s="4">
        <f>VLOOKUP(B146,'#Jakarta (2)'!$B$4:$AH$430,11,FALSE)</f>
        <v>0</v>
      </c>
      <c r="L146" s="4">
        <f>VLOOKUP(B146,'#Jakarta (2)'!$B$4:$AH$430,12,FALSE)</f>
        <v>0</v>
      </c>
      <c r="M146" s="4">
        <f>VLOOKUP(B146,'#Jakarta (2)'!$B$4:$AH$430,13,FALSE)</f>
        <v>0</v>
      </c>
      <c r="N146" s="4">
        <f>VLOOKUP(B146,'#Jakarta (2)'!$B$4:$AH$430,14,FALSE)</f>
        <v>1</v>
      </c>
      <c r="O146" s="4">
        <f>VLOOKUP(B146,'#Jakarta (2)'!$B$4:$AH$430,15,FALSE)</f>
        <v>0</v>
      </c>
      <c r="P146" s="4">
        <f>VLOOKUP(B146,'#Jakarta (2)'!$B$4:$AH$430,16,FALSE)</f>
        <v>0</v>
      </c>
      <c r="Q146" s="4">
        <f>VLOOKUP(B146,'#Jakarta (2)'!$B$4:$AH$430,17,FALSE)</f>
        <v>0</v>
      </c>
      <c r="R146" s="4">
        <f>VLOOKUP(B146,'#Jakarta (2)'!$B$4:$AH$430,18,FALSE)</f>
        <v>0</v>
      </c>
      <c r="S146" s="4">
        <f>VLOOKUP(B146,'#Jakarta (2)'!$B$4:$AH$430,19,FALSE)</f>
        <v>0</v>
      </c>
      <c r="T146" s="4">
        <f>VLOOKUP(B146,'#Jakarta (2)'!$B$4:$AH$430,20,FALSE)</f>
        <v>0</v>
      </c>
      <c r="U146" s="4">
        <f>VLOOKUP(B146,'#Jakarta (2)'!$B$4:$AH$430,22,FALSE)</f>
        <v>1</v>
      </c>
      <c r="V146" s="4">
        <f>VLOOKUP(B146,'#Jakarta (2)'!$B$4:$AH$430,23,FALSE)</f>
        <v>0</v>
      </c>
      <c r="W146" s="4">
        <f>VLOOKUP(B146,'#Jakarta (2)'!$B$4:$AH$430,24,FALSE)</f>
        <v>0</v>
      </c>
      <c r="X146" s="4">
        <f>VLOOKUP(B146,'#Jakarta (2)'!$B$4:$AH$430,25,FALSE)</f>
        <v>0</v>
      </c>
      <c r="Y146" s="4">
        <f>VLOOKUP(B146,'#Jakarta (2)'!$B$4:$AH$430,26,FALSE)</f>
        <v>0</v>
      </c>
      <c r="Z146" s="4">
        <f>VLOOKUP(B146,'#Jakarta (2)'!$B$4:$AH$430,27,FALSE)</f>
        <v>0</v>
      </c>
      <c r="AA146" s="4"/>
      <c r="AB146" s="4"/>
      <c r="AC146" s="4"/>
      <c r="AD146" s="22" t="e">
        <f>(G146*#REF!)+(H146*#REF!)+(I146*#REF!)+(J146*#REF!)+(K146*#REF!)+(N146*#REF!)+(S146*#REF!)+(T146*#REF!)+(U146*#REF!)+(Z146*#REF!)+(AA146*#REF!)+(AB146*#REF!)+(AC146*#REF!)</f>
        <v>#REF!</v>
      </c>
      <c r="AE146" s="4">
        <f>VLOOKUP(B146,'#Jakarta (2)'!$B$4:$AH$430,32,FALSE)</f>
        <v>1</v>
      </c>
      <c r="AF146" s="4">
        <f>VLOOKUP(B146,'#Jakarta (2)'!$B$4:$AH$430,33,FALSE)</f>
        <v>0</v>
      </c>
      <c r="AG146" s="2" t="s">
        <v>315</v>
      </c>
      <c r="AH146" s="2" t="s">
        <v>2759</v>
      </c>
    </row>
    <row r="147" spans="1:34" x14ac:dyDescent="0.25">
      <c r="A147" s="5">
        <v>146</v>
      </c>
      <c r="B147" s="3" t="s">
        <v>2754</v>
      </c>
      <c r="C147" s="3" t="s">
        <v>2755</v>
      </c>
      <c r="D147" s="3" t="s">
        <v>9</v>
      </c>
      <c r="E147" s="3" t="s">
        <v>10</v>
      </c>
      <c r="F147" s="3" t="s">
        <v>52</v>
      </c>
      <c r="G147" s="4">
        <f>VLOOKUP(B147,'#Jakarta (2)'!$B$4:$AH$430,6,FALSE)</f>
        <v>1</v>
      </c>
      <c r="H147" s="4">
        <f>VLOOKUP(B147,'#Jakarta (2)'!$B$4:$AH$430,7,FALSE)</f>
        <v>1</v>
      </c>
      <c r="I147" s="4">
        <f>VLOOKUP(B147,'#Jakarta (2)'!$B$4:$AH$430,9,FALSE)</f>
        <v>0</v>
      </c>
      <c r="J147" s="4">
        <f>VLOOKUP(B147,'#Jakarta (2)'!$B$4:$AH$430,10,FALSE)</f>
        <v>0</v>
      </c>
      <c r="K147" s="4">
        <f>VLOOKUP(B147,'#Jakarta (2)'!$B$4:$AH$430,11,FALSE)</f>
        <v>0</v>
      </c>
      <c r="L147" s="4">
        <f>VLOOKUP(B147,'#Jakarta (2)'!$B$4:$AH$430,12,FALSE)</f>
        <v>0</v>
      </c>
      <c r="M147" s="4">
        <f>VLOOKUP(B147,'#Jakarta (2)'!$B$4:$AH$430,13,FALSE)</f>
        <v>0</v>
      </c>
      <c r="N147" s="4">
        <f>VLOOKUP(B147,'#Jakarta (2)'!$B$4:$AH$430,14,FALSE)</f>
        <v>1</v>
      </c>
      <c r="O147" s="4">
        <f>VLOOKUP(B147,'#Jakarta (2)'!$B$4:$AH$430,15,FALSE)</f>
        <v>0</v>
      </c>
      <c r="P147" s="4">
        <f>VLOOKUP(B147,'#Jakarta (2)'!$B$4:$AH$430,16,FALSE)</f>
        <v>0</v>
      </c>
      <c r="Q147" s="4">
        <f>VLOOKUP(B147,'#Jakarta (2)'!$B$4:$AH$430,17,FALSE)</f>
        <v>0</v>
      </c>
      <c r="R147" s="4">
        <f>VLOOKUP(B147,'#Jakarta (2)'!$B$4:$AH$430,18,FALSE)</f>
        <v>0</v>
      </c>
      <c r="S147" s="4">
        <f>VLOOKUP(B147,'#Jakarta (2)'!$B$4:$AH$430,19,FALSE)</f>
        <v>0</v>
      </c>
      <c r="T147" s="4">
        <f>VLOOKUP(B147,'#Jakarta (2)'!$B$4:$AH$430,20,FALSE)</f>
        <v>0</v>
      </c>
      <c r="U147" s="4">
        <f>VLOOKUP(B147,'#Jakarta (2)'!$B$4:$AH$430,22,FALSE)</f>
        <v>1</v>
      </c>
      <c r="V147" s="4">
        <f>VLOOKUP(B147,'#Jakarta (2)'!$B$4:$AH$430,23,FALSE)</f>
        <v>0</v>
      </c>
      <c r="W147" s="4">
        <f>VLOOKUP(B147,'#Jakarta (2)'!$B$4:$AH$430,24,FALSE)</f>
        <v>0</v>
      </c>
      <c r="X147" s="4">
        <f>VLOOKUP(B147,'#Jakarta (2)'!$B$4:$AH$430,25,FALSE)</f>
        <v>0</v>
      </c>
      <c r="Y147" s="4">
        <f>VLOOKUP(B147,'#Jakarta (2)'!$B$4:$AH$430,26,FALSE)</f>
        <v>0</v>
      </c>
      <c r="Z147" s="4">
        <f>VLOOKUP(B147,'#Jakarta (2)'!$B$4:$AH$430,27,FALSE)</f>
        <v>0</v>
      </c>
      <c r="AA147" s="5"/>
      <c r="AB147" s="5"/>
      <c r="AC147" s="5"/>
      <c r="AD147" s="22" t="e">
        <f>(G147*#REF!)+(H147*#REF!)+(I147*#REF!)+(J147*#REF!)+(K147*#REF!)+(N147*#REF!)+(S147*#REF!)+(T147*#REF!)+(U147*#REF!)+(Z147*#REF!)+(AA147*#REF!)+(AB147*#REF!)+(AC147*#REF!)</f>
        <v>#REF!</v>
      </c>
      <c r="AE147" s="4">
        <f>VLOOKUP(B147,'#Jakarta (2)'!$B$4:$AH$430,32,FALSE)</f>
        <v>1</v>
      </c>
      <c r="AF147" s="4">
        <f>VLOOKUP(B147,'#Jakarta (2)'!$B$4:$AH$430,33,FALSE)</f>
        <v>0</v>
      </c>
      <c r="AG147" s="3" t="s">
        <v>12</v>
      </c>
      <c r="AH147" s="3" t="s">
        <v>2756</v>
      </c>
    </row>
    <row r="148" spans="1:34" x14ac:dyDescent="0.25">
      <c r="A148" s="4">
        <v>147</v>
      </c>
      <c r="B148" s="2" t="s">
        <v>2751</v>
      </c>
      <c r="C148" s="2" t="s">
        <v>2752</v>
      </c>
      <c r="D148" s="2" t="s">
        <v>9</v>
      </c>
      <c r="E148" s="2" t="s">
        <v>10</v>
      </c>
      <c r="F148" s="2" t="s">
        <v>52</v>
      </c>
      <c r="G148" s="4">
        <f>VLOOKUP(B148,'#Jakarta (2)'!$B$4:$AH$430,6,FALSE)</f>
        <v>1</v>
      </c>
      <c r="H148" s="4">
        <f>VLOOKUP(B148,'#Jakarta (2)'!$B$4:$AH$430,7,FALSE)</f>
        <v>1</v>
      </c>
      <c r="I148" s="4">
        <f>VLOOKUP(B148,'#Jakarta (2)'!$B$4:$AH$430,9,FALSE)</f>
        <v>0</v>
      </c>
      <c r="J148" s="4">
        <f>VLOOKUP(B148,'#Jakarta (2)'!$B$4:$AH$430,10,FALSE)</f>
        <v>0</v>
      </c>
      <c r="K148" s="4">
        <f>VLOOKUP(B148,'#Jakarta (2)'!$B$4:$AH$430,11,FALSE)</f>
        <v>0</v>
      </c>
      <c r="L148" s="4">
        <f>VLOOKUP(B148,'#Jakarta (2)'!$B$4:$AH$430,12,FALSE)</f>
        <v>0</v>
      </c>
      <c r="M148" s="4">
        <f>VLOOKUP(B148,'#Jakarta (2)'!$B$4:$AH$430,13,FALSE)</f>
        <v>0</v>
      </c>
      <c r="N148" s="4">
        <f>VLOOKUP(B148,'#Jakarta (2)'!$B$4:$AH$430,14,FALSE)</f>
        <v>1</v>
      </c>
      <c r="O148" s="4">
        <f>VLOOKUP(B148,'#Jakarta (2)'!$B$4:$AH$430,15,FALSE)</f>
        <v>0</v>
      </c>
      <c r="P148" s="4">
        <f>VLOOKUP(B148,'#Jakarta (2)'!$B$4:$AH$430,16,FALSE)</f>
        <v>0</v>
      </c>
      <c r="Q148" s="4">
        <f>VLOOKUP(B148,'#Jakarta (2)'!$B$4:$AH$430,17,FALSE)</f>
        <v>0</v>
      </c>
      <c r="R148" s="4">
        <f>VLOOKUP(B148,'#Jakarta (2)'!$B$4:$AH$430,18,FALSE)</f>
        <v>0</v>
      </c>
      <c r="S148" s="4">
        <f>VLOOKUP(B148,'#Jakarta (2)'!$B$4:$AH$430,19,FALSE)</f>
        <v>0</v>
      </c>
      <c r="T148" s="4">
        <f>VLOOKUP(B148,'#Jakarta (2)'!$B$4:$AH$430,20,FALSE)</f>
        <v>0</v>
      </c>
      <c r="U148" s="4">
        <f>VLOOKUP(B148,'#Jakarta (2)'!$B$4:$AH$430,22,FALSE)</f>
        <v>1</v>
      </c>
      <c r="V148" s="4">
        <f>VLOOKUP(B148,'#Jakarta (2)'!$B$4:$AH$430,23,FALSE)</f>
        <v>0</v>
      </c>
      <c r="W148" s="4">
        <f>VLOOKUP(B148,'#Jakarta (2)'!$B$4:$AH$430,24,FALSE)</f>
        <v>0</v>
      </c>
      <c r="X148" s="4">
        <f>VLOOKUP(B148,'#Jakarta (2)'!$B$4:$AH$430,25,FALSE)</f>
        <v>0</v>
      </c>
      <c r="Y148" s="4">
        <f>VLOOKUP(B148,'#Jakarta (2)'!$B$4:$AH$430,26,FALSE)</f>
        <v>0</v>
      </c>
      <c r="Z148" s="4">
        <f>VLOOKUP(B148,'#Jakarta (2)'!$B$4:$AH$430,27,FALSE)</f>
        <v>0</v>
      </c>
      <c r="AA148" s="4"/>
      <c r="AB148" s="4"/>
      <c r="AC148" s="4"/>
      <c r="AD148" s="22" t="e">
        <f>(G148*#REF!)+(H148*#REF!)+(I148*#REF!)+(J148*#REF!)+(K148*#REF!)+(N148*#REF!)+(S148*#REF!)+(T148*#REF!)+(U148*#REF!)+(Z148*#REF!)+(AA148*#REF!)+(AB148*#REF!)+(AC148*#REF!)</f>
        <v>#REF!</v>
      </c>
      <c r="AE148" s="4">
        <f>VLOOKUP(B148,'#Jakarta (2)'!$B$4:$AH$430,32,FALSE)</f>
        <v>1</v>
      </c>
      <c r="AF148" s="4">
        <f>VLOOKUP(B148,'#Jakarta (2)'!$B$4:$AH$430,33,FALSE)</f>
        <v>0</v>
      </c>
      <c r="AG148" s="2" t="s">
        <v>12</v>
      </c>
      <c r="AH148" s="2" t="s">
        <v>2753</v>
      </c>
    </row>
    <row r="149" spans="1:34" x14ac:dyDescent="0.25">
      <c r="A149" s="5">
        <v>148</v>
      </c>
      <c r="B149" s="3" t="s">
        <v>2748</v>
      </c>
      <c r="C149" s="3" t="s">
        <v>2749</v>
      </c>
      <c r="D149" s="3" t="s">
        <v>9</v>
      </c>
      <c r="E149" s="3" t="s">
        <v>10</v>
      </c>
      <c r="F149" s="3" t="s">
        <v>52</v>
      </c>
      <c r="G149" s="4">
        <f>VLOOKUP(B149,'#Jakarta (2)'!$B$4:$AH$430,6,FALSE)</f>
        <v>1</v>
      </c>
      <c r="H149" s="4">
        <f>VLOOKUP(B149,'#Jakarta (2)'!$B$4:$AH$430,7,FALSE)</f>
        <v>1</v>
      </c>
      <c r="I149" s="4">
        <f>VLOOKUP(B149,'#Jakarta (2)'!$B$4:$AH$430,9,FALSE)</f>
        <v>0</v>
      </c>
      <c r="J149" s="4">
        <f>VLOOKUP(B149,'#Jakarta (2)'!$B$4:$AH$430,10,FALSE)</f>
        <v>0</v>
      </c>
      <c r="K149" s="4">
        <f>VLOOKUP(B149,'#Jakarta (2)'!$B$4:$AH$430,11,FALSE)</f>
        <v>0</v>
      </c>
      <c r="L149" s="4">
        <f>VLOOKUP(B149,'#Jakarta (2)'!$B$4:$AH$430,12,FALSE)</f>
        <v>0</v>
      </c>
      <c r="M149" s="4">
        <f>VLOOKUP(B149,'#Jakarta (2)'!$B$4:$AH$430,13,FALSE)</f>
        <v>0</v>
      </c>
      <c r="N149" s="4">
        <f>VLOOKUP(B149,'#Jakarta (2)'!$B$4:$AH$430,14,FALSE)</f>
        <v>1</v>
      </c>
      <c r="O149" s="4">
        <f>VLOOKUP(B149,'#Jakarta (2)'!$B$4:$AH$430,15,FALSE)</f>
        <v>0</v>
      </c>
      <c r="P149" s="4">
        <f>VLOOKUP(B149,'#Jakarta (2)'!$B$4:$AH$430,16,FALSE)</f>
        <v>0</v>
      </c>
      <c r="Q149" s="4">
        <f>VLOOKUP(B149,'#Jakarta (2)'!$B$4:$AH$430,17,FALSE)</f>
        <v>0</v>
      </c>
      <c r="R149" s="4">
        <f>VLOOKUP(B149,'#Jakarta (2)'!$B$4:$AH$430,18,FALSE)</f>
        <v>0</v>
      </c>
      <c r="S149" s="4">
        <f>VLOOKUP(B149,'#Jakarta (2)'!$B$4:$AH$430,19,FALSE)</f>
        <v>0</v>
      </c>
      <c r="T149" s="4">
        <f>VLOOKUP(B149,'#Jakarta (2)'!$B$4:$AH$430,20,FALSE)</f>
        <v>0</v>
      </c>
      <c r="U149" s="4">
        <f>VLOOKUP(B149,'#Jakarta (2)'!$B$4:$AH$430,22,FALSE)</f>
        <v>1</v>
      </c>
      <c r="V149" s="4">
        <f>VLOOKUP(B149,'#Jakarta (2)'!$B$4:$AH$430,23,FALSE)</f>
        <v>0</v>
      </c>
      <c r="W149" s="4">
        <f>VLOOKUP(B149,'#Jakarta (2)'!$B$4:$AH$430,24,FALSE)</f>
        <v>0</v>
      </c>
      <c r="X149" s="4">
        <f>VLOOKUP(B149,'#Jakarta (2)'!$B$4:$AH$430,25,FALSE)</f>
        <v>0</v>
      </c>
      <c r="Y149" s="4">
        <f>VLOOKUP(B149,'#Jakarta (2)'!$B$4:$AH$430,26,FALSE)</f>
        <v>0</v>
      </c>
      <c r="Z149" s="4">
        <f>VLOOKUP(B149,'#Jakarta (2)'!$B$4:$AH$430,27,FALSE)</f>
        <v>0</v>
      </c>
      <c r="AA149" s="5"/>
      <c r="AB149" s="5"/>
      <c r="AC149" s="5"/>
      <c r="AD149" s="22" t="e">
        <f>(G149*#REF!)+(H149*#REF!)+(I149*#REF!)+(J149*#REF!)+(K149*#REF!)+(N149*#REF!)+(S149*#REF!)+(T149*#REF!)+(U149*#REF!)+(Z149*#REF!)+(AA149*#REF!)+(AB149*#REF!)+(AC149*#REF!)</f>
        <v>#REF!</v>
      </c>
      <c r="AE149" s="4">
        <f>VLOOKUP(B149,'#Jakarta (2)'!$B$4:$AH$430,32,FALSE)</f>
        <v>1</v>
      </c>
      <c r="AF149" s="4">
        <f>VLOOKUP(B149,'#Jakarta (2)'!$B$4:$AH$430,33,FALSE)</f>
        <v>0</v>
      </c>
      <c r="AG149" s="3" t="s">
        <v>12</v>
      </c>
      <c r="AH149" s="3" t="s">
        <v>2750</v>
      </c>
    </row>
    <row r="150" spans="1:34" x14ac:dyDescent="0.25">
      <c r="A150" s="4">
        <v>149</v>
      </c>
      <c r="B150" s="2" t="s">
        <v>2745</v>
      </c>
      <c r="C150" s="2" t="s">
        <v>2746</v>
      </c>
      <c r="D150" s="2" t="s">
        <v>9</v>
      </c>
      <c r="E150" s="2" t="s">
        <v>10</v>
      </c>
      <c r="F150" s="2" t="s">
        <v>52</v>
      </c>
      <c r="G150" s="4">
        <f>VLOOKUP(B150,'#Jakarta (2)'!$B$4:$AH$430,6,FALSE)</f>
        <v>1</v>
      </c>
      <c r="H150" s="4">
        <f>VLOOKUP(B150,'#Jakarta (2)'!$B$4:$AH$430,7,FALSE)</f>
        <v>1</v>
      </c>
      <c r="I150" s="4">
        <f>VLOOKUP(B150,'#Jakarta (2)'!$B$4:$AH$430,9,FALSE)</f>
        <v>0</v>
      </c>
      <c r="J150" s="4">
        <f>VLOOKUP(B150,'#Jakarta (2)'!$B$4:$AH$430,10,FALSE)</f>
        <v>0</v>
      </c>
      <c r="K150" s="4">
        <f>VLOOKUP(B150,'#Jakarta (2)'!$B$4:$AH$430,11,FALSE)</f>
        <v>0</v>
      </c>
      <c r="L150" s="4">
        <f>VLOOKUP(B150,'#Jakarta (2)'!$B$4:$AH$430,12,FALSE)</f>
        <v>0</v>
      </c>
      <c r="M150" s="4">
        <f>VLOOKUP(B150,'#Jakarta (2)'!$B$4:$AH$430,13,FALSE)</f>
        <v>0</v>
      </c>
      <c r="N150" s="4">
        <f>VLOOKUP(B150,'#Jakarta (2)'!$B$4:$AH$430,14,FALSE)</f>
        <v>1</v>
      </c>
      <c r="O150" s="4">
        <f>VLOOKUP(B150,'#Jakarta (2)'!$B$4:$AH$430,15,FALSE)</f>
        <v>0</v>
      </c>
      <c r="P150" s="4">
        <f>VLOOKUP(B150,'#Jakarta (2)'!$B$4:$AH$430,16,FALSE)</f>
        <v>0</v>
      </c>
      <c r="Q150" s="4">
        <f>VLOOKUP(B150,'#Jakarta (2)'!$B$4:$AH$430,17,FALSE)</f>
        <v>0</v>
      </c>
      <c r="R150" s="4">
        <f>VLOOKUP(B150,'#Jakarta (2)'!$B$4:$AH$430,18,FALSE)</f>
        <v>0</v>
      </c>
      <c r="S150" s="4">
        <f>VLOOKUP(B150,'#Jakarta (2)'!$B$4:$AH$430,19,FALSE)</f>
        <v>0</v>
      </c>
      <c r="T150" s="4">
        <f>VLOOKUP(B150,'#Jakarta (2)'!$B$4:$AH$430,20,FALSE)</f>
        <v>0</v>
      </c>
      <c r="U150" s="4">
        <f>VLOOKUP(B150,'#Jakarta (2)'!$B$4:$AH$430,22,FALSE)</f>
        <v>1</v>
      </c>
      <c r="V150" s="4">
        <f>VLOOKUP(B150,'#Jakarta (2)'!$B$4:$AH$430,23,FALSE)</f>
        <v>0</v>
      </c>
      <c r="W150" s="4">
        <f>VLOOKUP(B150,'#Jakarta (2)'!$B$4:$AH$430,24,FALSE)</f>
        <v>0</v>
      </c>
      <c r="X150" s="4">
        <f>VLOOKUP(B150,'#Jakarta (2)'!$B$4:$AH$430,25,FALSE)</f>
        <v>0</v>
      </c>
      <c r="Y150" s="4">
        <f>VLOOKUP(B150,'#Jakarta (2)'!$B$4:$AH$430,26,FALSE)</f>
        <v>0</v>
      </c>
      <c r="Z150" s="4">
        <f>VLOOKUP(B150,'#Jakarta (2)'!$B$4:$AH$430,27,FALSE)</f>
        <v>0</v>
      </c>
      <c r="AA150" s="4"/>
      <c r="AB150" s="4"/>
      <c r="AC150" s="4"/>
      <c r="AD150" s="22" t="e">
        <f>(G150*#REF!)+(H150*#REF!)+(I150*#REF!)+(J150*#REF!)+(K150*#REF!)+(N150*#REF!)+(S150*#REF!)+(T150*#REF!)+(U150*#REF!)+(Z150*#REF!)+(AA150*#REF!)+(AB150*#REF!)+(AC150*#REF!)</f>
        <v>#REF!</v>
      </c>
      <c r="AE150" s="4">
        <f>VLOOKUP(B150,'#Jakarta (2)'!$B$4:$AH$430,32,FALSE)</f>
        <v>1</v>
      </c>
      <c r="AF150" s="4">
        <f>VLOOKUP(B150,'#Jakarta (2)'!$B$4:$AH$430,33,FALSE)</f>
        <v>0</v>
      </c>
      <c r="AG150" s="2" t="s">
        <v>12</v>
      </c>
      <c r="AH150" s="2" t="s">
        <v>2747</v>
      </c>
    </row>
    <row r="151" spans="1:34" x14ac:dyDescent="0.25">
      <c r="A151" s="5">
        <v>150</v>
      </c>
      <c r="B151" s="3" t="s">
        <v>2742</v>
      </c>
      <c r="C151" s="3" t="s">
        <v>2743</v>
      </c>
      <c r="D151" s="3" t="s">
        <v>9</v>
      </c>
      <c r="E151" s="3" t="s">
        <v>10</v>
      </c>
      <c r="F151" s="3" t="s">
        <v>52</v>
      </c>
      <c r="G151" s="4">
        <f>VLOOKUP(B151,'#Jakarta (2)'!$B$4:$AH$430,6,FALSE)</f>
        <v>1</v>
      </c>
      <c r="H151" s="4">
        <f>VLOOKUP(B151,'#Jakarta (2)'!$B$4:$AH$430,7,FALSE)</f>
        <v>1</v>
      </c>
      <c r="I151" s="4">
        <f>VLOOKUP(B151,'#Jakarta (2)'!$B$4:$AH$430,9,FALSE)</f>
        <v>0</v>
      </c>
      <c r="J151" s="4">
        <f>VLOOKUP(B151,'#Jakarta (2)'!$B$4:$AH$430,10,FALSE)</f>
        <v>0</v>
      </c>
      <c r="K151" s="4">
        <f>VLOOKUP(B151,'#Jakarta (2)'!$B$4:$AH$430,11,FALSE)</f>
        <v>0</v>
      </c>
      <c r="L151" s="4">
        <f>VLOOKUP(B151,'#Jakarta (2)'!$B$4:$AH$430,12,FALSE)</f>
        <v>0</v>
      </c>
      <c r="M151" s="4">
        <f>VLOOKUP(B151,'#Jakarta (2)'!$B$4:$AH$430,13,FALSE)</f>
        <v>0</v>
      </c>
      <c r="N151" s="4">
        <f>VLOOKUP(B151,'#Jakarta (2)'!$B$4:$AH$430,14,FALSE)</f>
        <v>1</v>
      </c>
      <c r="O151" s="4">
        <f>VLOOKUP(B151,'#Jakarta (2)'!$B$4:$AH$430,15,FALSE)</f>
        <v>0</v>
      </c>
      <c r="P151" s="4">
        <f>VLOOKUP(B151,'#Jakarta (2)'!$B$4:$AH$430,16,FALSE)</f>
        <v>0</v>
      </c>
      <c r="Q151" s="4">
        <f>VLOOKUP(B151,'#Jakarta (2)'!$B$4:$AH$430,17,FALSE)</f>
        <v>0</v>
      </c>
      <c r="R151" s="4">
        <f>VLOOKUP(B151,'#Jakarta (2)'!$B$4:$AH$430,18,FALSE)</f>
        <v>0</v>
      </c>
      <c r="S151" s="4">
        <f>VLOOKUP(B151,'#Jakarta (2)'!$B$4:$AH$430,19,FALSE)</f>
        <v>0</v>
      </c>
      <c r="T151" s="4">
        <f>VLOOKUP(B151,'#Jakarta (2)'!$B$4:$AH$430,20,FALSE)</f>
        <v>0</v>
      </c>
      <c r="U151" s="4">
        <f>VLOOKUP(B151,'#Jakarta (2)'!$B$4:$AH$430,22,FALSE)</f>
        <v>1</v>
      </c>
      <c r="V151" s="4">
        <f>VLOOKUP(B151,'#Jakarta (2)'!$B$4:$AH$430,23,FALSE)</f>
        <v>0</v>
      </c>
      <c r="W151" s="4">
        <f>VLOOKUP(B151,'#Jakarta (2)'!$B$4:$AH$430,24,FALSE)</f>
        <v>0</v>
      </c>
      <c r="X151" s="4">
        <f>VLOOKUP(B151,'#Jakarta (2)'!$B$4:$AH$430,25,FALSE)</f>
        <v>0</v>
      </c>
      <c r="Y151" s="4">
        <f>VLOOKUP(B151,'#Jakarta (2)'!$B$4:$AH$430,26,FALSE)</f>
        <v>0</v>
      </c>
      <c r="Z151" s="4">
        <f>VLOOKUP(B151,'#Jakarta (2)'!$B$4:$AH$430,27,FALSE)</f>
        <v>0</v>
      </c>
      <c r="AA151" s="5"/>
      <c r="AB151" s="5"/>
      <c r="AC151" s="5"/>
      <c r="AD151" s="22" t="e">
        <f>(G151*#REF!)+(H151*#REF!)+(I151*#REF!)+(J151*#REF!)+(K151*#REF!)+(N151*#REF!)+(S151*#REF!)+(T151*#REF!)+(U151*#REF!)+(Z151*#REF!)+(AA151*#REF!)+(AB151*#REF!)+(AC151*#REF!)</f>
        <v>#REF!</v>
      </c>
      <c r="AE151" s="4">
        <f>VLOOKUP(B151,'#Jakarta (2)'!$B$4:$AH$430,32,FALSE)</f>
        <v>1</v>
      </c>
      <c r="AF151" s="4">
        <f>VLOOKUP(B151,'#Jakarta (2)'!$B$4:$AH$430,33,FALSE)</f>
        <v>0</v>
      </c>
      <c r="AG151" s="3" t="s">
        <v>25</v>
      </c>
      <c r="AH151" s="3" t="s">
        <v>2744</v>
      </c>
    </row>
    <row r="152" spans="1:34" x14ac:dyDescent="0.25">
      <c r="A152" s="4">
        <v>151</v>
      </c>
      <c r="B152" s="2" t="s">
        <v>2739</v>
      </c>
      <c r="C152" s="2" t="s">
        <v>2740</v>
      </c>
      <c r="D152" s="2" t="s">
        <v>9</v>
      </c>
      <c r="E152" s="2" t="s">
        <v>10</v>
      </c>
      <c r="F152" s="2" t="s">
        <v>52</v>
      </c>
      <c r="G152" s="4">
        <f>VLOOKUP(B152,'#Jakarta (2)'!$B$4:$AH$430,6,FALSE)</f>
        <v>1</v>
      </c>
      <c r="H152" s="4">
        <f>VLOOKUP(B152,'#Jakarta (2)'!$B$4:$AH$430,7,FALSE)</f>
        <v>1</v>
      </c>
      <c r="I152" s="4">
        <f>VLOOKUP(B152,'#Jakarta (2)'!$B$4:$AH$430,9,FALSE)</f>
        <v>0</v>
      </c>
      <c r="J152" s="4">
        <f>VLOOKUP(B152,'#Jakarta (2)'!$B$4:$AH$430,10,FALSE)</f>
        <v>0</v>
      </c>
      <c r="K152" s="4">
        <f>VLOOKUP(B152,'#Jakarta (2)'!$B$4:$AH$430,11,FALSE)</f>
        <v>0</v>
      </c>
      <c r="L152" s="4">
        <f>VLOOKUP(B152,'#Jakarta (2)'!$B$4:$AH$430,12,FALSE)</f>
        <v>0</v>
      </c>
      <c r="M152" s="4">
        <f>VLOOKUP(B152,'#Jakarta (2)'!$B$4:$AH$430,13,FALSE)</f>
        <v>0</v>
      </c>
      <c r="N152" s="4">
        <f>VLOOKUP(B152,'#Jakarta (2)'!$B$4:$AH$430,14,FALSE)</f>
        <v>1</v>
      </c>
      <c r="O152" s="4">
        <f>VLOOKUP(B152,'#Jakarta (2)'!$B$4:$AH$430,15,FALSE)</f>
        <v>0</v>
      </c>
      <c r="P152" s="4">
        <f>VLOOKUP(B152,'#Jakarta (2)'!$B$4:$AH$430,16,FALSE)</f>
        <v>0</v>
      </c>
      <c r="Q152" s="4">
        <f>VLOOKUP(B152,'#Jakarta (2)'!$B$4:$AH$430,17,FALSE)</f>
        <v>0</v>
      </c>
      <c r="R152" s="4">
        <f>VLOOKUP(B152,'#Jakarta (2)'!$B$4:$AH$430,18,FALSE)</f>
        <v>0</v>
      </c>
      <c r="S152" s="4">
        <f>VLOOKUP(B152,'#Jakarta (2)'!$B$4:$AH$430,19,FALSE)</f>
        <v>0</v>
      </c>
      <c r="T152" s="4">
        <f>VLOOKUP(B152,'#Jakarta (2)'!$B$4:$AH$430,20,FALSE)</f>
        <v>0</v>
      </c>
      <c r="U152" s="4">
        <f>VLOOKUP(B152,'#Jakarta (2)'!$B$4:$AH$430,22,FALSE)</f>
        <v>1</v>
      </c>
      <c r="V152" s="4">
        <f>VLOOKUP(B152,'#Jakarta (2)'!$B$4:$AH$430,23,FALSE)</f>
        <v>0</v>
      </c>
      <c r="W152" s="4">
        <f>VLOOKUP(B152,'#Jakarta (2)'!$B$4:$AH$430,24,FALSE)</f>
        <v>0</v>
      </c>
      <c r="X152" s="4">
        <f>VLOOKUP(B152,'#Jakarta (2)'!$B$4:$AH$430,25,FALSE)</f>
        <v>0</v>
      </c>
      <c r="Y152" s="4">
        <f>VLOOKUP(B152,'#Jakarta (2)'!$B$4:$AH$430,26,FALSE)</f>
        <v>0</v>
      </c>
      <c r="Z152" s="4">
        <f>VLOOKUP(B152,'#Jakarta (2)'!$B$4:$AH$430,27,FALSE)</f>
        <v>0</v>
      </c>
      <c r="AA152" s="4"/>
      <c r="AB152" s="4"/>
      <c r="AC152" s="4"/>
      <c r="AD152" s="22" t="e">
        <f>(G152*#REF!)+(H152*#REF!)+(I152*#REF!)+(J152*#REF!)+(K152*#REF!)+(N152*#REF!)+(S152*#REF!)+(T152*#REF!)+(U152*#REF!)+(Z152*#REF!)+(AA152*#REF!)+(AB152*#REF!)+(AC152*#REF!)</f>
        <v>#REF!</v>
      </c>
      <c r="AE152" s="4">
        <f>VLOOKUP(B152,'#Jakarta (2)'!$B$4:$AH$430,32,FALSE)</f>
        <v>1</v>
      </c>
      <c r="AF152" s="4">
        <f>VLOOKUP(B152,'#Jakarta (2)'!$B$4:$AH$430,33,FALSE)</f>
        <v>0</v>
      </c>
      <c r="AG152" s="2" t="s">
        <v>25</v>
      </c>
      <c r="AH152" s="2" t="s">
        <v>2741</v>
      </c>
    </row>
    <row r="153" spans="1:34" x14ac:dyDescent="0.25">
      <c r="A153" s="5">
        <v>152</v>
      </c>
      <c r="B153" s="3" t="s">
        <v>2736</v>
      </c>
      <c r="C153" s="3" t="s">
        <v>2737</v>
      </c>
      <c r="D153" s="3" t="s">
        <v>9</v>
      </c>
      <c r="E153" s="3" t="s">
        <v>10</v>
      </c>
      <c r="F153" s="3" t="s">
        <v>52</v>
      </c>
      <c r="G153" s="4">
        <f>VLOOKUP(B153,'#Jakarta (2)'!$B$4:$AH$430,6,FALSE)</f>
        <v>1</v>
      </c>
      <c r="H153" s="4">
        <f>VLOOKUP(B153,'#Jakarta (2)'!$B$4:$AH$430,7,FALSE)</f>
        <v>1</v>
      </c>
      <c r="I153" s="4">
        <f>VLOOKUP(B153,'#Jakarta (2)'!$B$4:$AH$430,9,FALSE)</f>
        <v>0</v>
      </c>
      <c r="J153" s="4">
        <f>VLOOKUP(B153,'#Jakarta (2)'!$B$4:$AH$430,10,FALSE)</f>
        <v>0</v>
      </c>
      <c r="K153" s="4">
        <f>VLOOKUP(B153,'#Jakarta (2)'!$B$4:$AH$430,11,FALSE)</f>
        <v>0</v>
      </c>
      <c r="L153" s="4">
        <f>VLOOKUP(B153,'#Jakarta (2)'!$B$4:$AH$430,12,FALSE)</f>
        <v>0</v>
      </c>
      <c r="M153" s="4">
        <f>VLOOKUP(B153,'#Jakarta (2)'!$B$4:$AH$430,13,FALSE)</f>
        <v>0</v>
      </c>
      <c r="N153" s="4">
        <f>VLOOKUP(B153,'#Jakarta (2)'!$B$4:$AH$430,14,FALSE)</f>
        <v>1</v>
      </c>
      <c r="O153" s="4">
        <f>VLOOKUP(B153,'#Jakarta (2)'!$B$4:$AH$430,15,FALSE)</f>
        <v>0</v>
      </c>
      <c r="P153" s="4">
        <f>VLOOKUP(B153,'#Jakarta (2)'!$B$4:$AH$430,16,FALSE)</f>
        <v>0</v>
      </c>
      <c r="Q153" s="4">
        <f>VLOOKUP(B153,'#Jakarta (2)'!$B$4:$AH$430,17,FALSE)</f>
        <v>0</v>
      </c>
      <c r="R153" s="4">
        <f>VLOOKUP(B153,'#Jakarta (2)'!$B$4:$AH$430,18,FALSE)</f>
        <v>0</v>
      </c>
      <c r="S153" s="4">
        <f>VLOOKUP(B153,'#Jakarta (2)'!$B$4:$AH$430,19,FALSE)</f>
        <v>0</v>
      </c>
      <c r="T153" s="4">
        <f>VLOOKUP(B153,'#Jakarta (2)'!$B$4:$AH$430,20,FALSE)</f>
        <v>0</v>
      </c>
      <c r="U153" s="4">
        <f>VLOOKUP(B153,'#Jakarta (2)'!$B$4:$AH$430,22,FALSE)</f>
        <v>1</v>
      </c>
      <c r="V153" s="4">
        <f>VLOOKUP(B153,'#Jakarta (2)'!$B$4:$AH$430,23,FALSE)</f>
        <v>0</v>
      </c>
      <c r="W153" s="4">
        <f>VLOOKUP(B153,'#Jakarta (2)'!$B$4:$AH$430,24,FALSE)</f>
        <v>0</v>
      </c>
      <c r="X153" s="4">
        <f>VLOOKUP(B153,'#Jakarta (2)'!$B$4:$AH$430,25,FALSE)</f>
        <v>0</v>
      </c>
      <c r="Y153" s="4">
        <f>VLOOKUP(B153,'#Jakarta (2)'!$B$4:$AH$430,26,FALSE)</f>
        <v>0</v>
      </c>
      <c r="Z153" s="4">
        <f>VLOOKUP(B153,'#Jakarta (2)'!$B$4:$AH$430,27,FALSE)</f>
        <v>0</v>
      </c>
      <c r="AA153" s="5"/>
      <c r="AB153" s="5"/>
      <c r="AC153" s="5"/>
      <c r="AD153" s="22" t="e">
        <f>(G153*#REF!)+(H153*#REF!)+(I153*#REF!)+(J153*#REF!)+(K153*#REF!)+(N153*#REF!)+(S153*#REF!)+(T153*#REF!)+(U153*#REF!)+(Z153*#REF!)+(AA153*#REF!)+(AB153*#REF!)+(AC153*#REF!)</f>
        <v>#REF!</v>
      </c>
      <c r="AE153" s="4">
        <f>VLOOKUP(B153,'#Jakarta (2)'!$B$4:$AH$430,32,FALSE)</f>
        <v>1</v>
      </c>
      <c r="AF153" s="4">
        <f>VLOOKUP(B153,'#Jakarta (2)'!$B$4:$AH$430,33,FALSE)</f>
        <v>0</v>
      </c>
      <c r="AG153" s="3" t="s">
        <v>25</v>
      </c>
      <c r="AH153" s="3" t="s">
        <v>2738</v>
      </c>
    </row>
    <row r="154" spans="1:34" x14ac:dyDescent="0.25">
      <c r="A154" s="4">
        <v>153</v>
      </c>
      <c r="B154" s="2" t="s">
        <v>2733</v>
      </c>
      <c r="C154" s="2" t="s">
        <v>2734</v>
      </c>
      <c r="D154" s="2" t="s">
        <v>9</v>
      </c>
      <c r="E154" s="2" t="s">
        <v>10</v>
      </c>
      <c r="F154" s="2" t="s">
        <v>52</v>
      </c>
      <c r="G154" s="4">
        <f>VLOOKUP(B154,'#Jakarta (2)'!$B$4:$AH$430,6,FALSE)</f>
        <v>1</v>
      </c>
      <c r="H154" s="4">
        <f>VLOOKUP(B154,'#Jakarta (2)'!$B$4:$AH$430,7,FALSE)</f>
        <v>1</v>
      </c>
      <c r="I154" s="4">
        <f>VLOOKUP(B154,'#Jakarta (2)'!$B$4:$AH$430,9,FALSE)</f>
        <v>0</v>
      </c>
      <c r="J154" s="4">
        <f>VLOOKUP(B154,'#Jakarta (2)'!$B$4:$AH$430,10,FALSE)</f>
        <v>0</v>
      </c>
      <c r="K154" s="4">
        <f>VLOOKUP(B154,'#Jakarta (2)'!$B$4:$AH$430,11,FALSE)</f>
        <v>0</v>
      </c>
      <c r="L154" s="4">
        <f>VLOOKUP(B154,'#Jakarta (2)'!$B$4:$AH$430,12,FALSE)</f>
        <v>0</v>
      </c>
      <c r="M154" s="4">
        <f>VLOOKUP(B154,'#Jakarta (2)'!$B$4:$AH$430,13,FALSE)</f>
        <v>0</v>
      </c>
      <c r="N154" s="4">
        <f>VLOOKUP(B154,'#Jakarta (2)'!$B$4:$AH$430,14,FALSE)</f>
        <v>1</v>
      </c>
      <c r="O154" s="4">
        <f>VLOOKUP(B154,'#Jakarta (2)'!$B$4:$AH$430,15,FALSE)</f>
        <v>0</v>
      </c>
      <c r="P154" s="4">
        <f>VLOOKUP(B154,'#Jakarta (2)'!$B$4:$AH$430,16,FALSE)</f>
        <v>0</v>
      </c>
      <c r="Q154" s="4">
        <f>VLOOKUP(B154,'#Jakarta (2)'!$B$4:$AH$430,17,FALSE)</f>
        <v>0</v>
      </c>
      <c r="R154" s="4">
        <f>VLOOKUP(B154,'#Jakarta (2)'!$B$4:$AH$430,18,FALSE)</f>
        <v>0</v>
      </c>
      <c r="S154" s="4">
        <f>VLOOKUP(B154,'#Jakarta (2)'!$B$4:$AH$430,19,FALSE)</f>
        <v>0</v>
      </c>
      <c r="T154" s="4">
        <f>VLOOKUP(B154,'#Jakarta (2)'!$B$4:$AH$430,20,FALSE)</f>
        <v>0</v>
      </c>
      <c r="U154" s="4">
        <f>VLOOKUP(B154,'#Jakarta (2)'!$B$4:$AH$430,22,FALSE)</f>
        <v>1</v>
      </c>
      <c r="V154" s="4">
        <f>VLOOKUP(B154,'#Jakarta (2)'!$B$4:$AH$430,23,FALSE)</f>
        <v>0</v>
      </c>
      <c r="W154" s="4">
        <f>VLOOKUP(B154,'#Jakarta (2)'!$B$4:$AH$430,24,FALSE)</f>
        <v>0</v>
      </c>
      <c r="X154" s="4">
        <f>VLOOKUP(B154,'#Jakarta (2)'!$B$4:$AH$430,25,FALSE)</f>
        <v>0</v>
      </c>
      <c r="Y154" s="4">
        <f>VLOOKUP(B154,'#Jakarta (2)'!$B$4:$AH$430,26,FALSE)</f>
        <v>0</v>
      </c>
      <c r="Z154" s="4">
        <f>VLOOKUP(B154,'#Jakarta (2)'!$B$4:$AH$430,27,FALSE)</f>
        <v>0</v>
      </c>
      <c r="AA154" s="4"/>
      <c r="AB154" s="4"/>
      <c r="AC154" s="4"/>
      <c r="AD154" s="22" t="e">
        <f>(G154*#REF!)+(H154*#REF!)+(I154*#REF!)+(J154*#REF!)+(K154*#REF!)+(N154*#REF!)+(S154*#REF!)+(T154*#REF!)+(U154*#REF!)+(Z154*#REF!)+(AA154*#REF!)+(AB154*#REF!)+(AC154*#REF!)</f>
        <v>#REF!</v>
      </c>
      <c r="AE154" s="4">
        <f>VLOOKUP(B154,'#Jakarta (2)'!$B$4:$AH$430,32,FALSE)</f>
        <v>1</v>
      </c>
      <c r="AF154" s="4">
        <f>VLOOKUP(B154,'#Jakarta (2)'!$B$4:$AH$430,33,FALSE)</f>
        <v>0</v>
      </c>
      <c r="AG154" s="2" t="s">
        <v>25</v>
      </c>
      <c r="AH154" s="2" t="s">
        <v>2735</v>
      </c>
    </row>
    <row r="155" spans="1:34" x14ac:dyDescent="0.25">
      <c r="A155" s="5">
        <v>154</v>
      </c>
      <c r="B155" s="3" t="s">
        <v>2730</v>
      </c>
      <c r="C155" s="3" t="s">
        <v>2731</v>
      </c>
      <c r="D155" s="3" t="s">
        <v>9</v>
      </c>
      <c r="E155" s="3" t="s">
        <v>10</v>
      </c>
      <c r="F155" s="3" t="s">
        <v>52</v>
      </c>
      <c r="G155" s="4">
        <f>VLOOKUP(B155,'#Jakarta (2)'!$B$4:$AH$430,6,FALSE)</f>
        <v>1</v>
      </c>
      <c r="H155" s="4">
        <f>VLOOKUP(B155,'#Jakarta (2)'!$B$4:$AH$430,7,FALSE)</f>
        <v>1</v>
      </c>
      <c r="I155" s="4">
        <f>VLOOKUP(B155,'#Jakarta (2)'!$B$4:$AH$430,9,FALSE)</f>
        <v>0</v>
      </c>
      <c r="J155" s="4">
        <f>VLOOKUP(B155,'#Jakarta (2)'!$B$4:$AH$430,10,FALSE)</f>
        <v>0</v>
      </c>
      <c r="K155" s="4">
        <f>VLOOKUP(B155,'#Jakarta (2)'!$B$4:$AH$430,11,FALSE)</f>
        <v>0</v>
      </c>
      <c r="L155" s="4">
        <f>VLOOKUP(B155,'#Jakarta (2)'!$B$4:$AH$430,12,FALSE)</f>
        <v>0</v>
      </c>
      <c r="M155" s="4">
        <f>VLOOKUP(B155,'#Jakarta (2)'!$B$4:$AH$430,13,FALSE)</f>
        <v>0</v>
      </c>
      <c r="N155" s="4">
        <f>VLOOKUP(B155,'#Jakarta (2)'!$B$4:$AH$430,14,FALSE)</f>
        <v>1</v>
      </c>
      <c r="O155" s="4">
        <f>VLOOKUP(B155,'#Jakarta (2)'!$B$4:$AH$430,15,FALSE)</f>
        <v>0</v>
      </c>
      <c r="P155" s="4">
        <f>VLOOKUP(B155,'#Jakarta (2)'!$B$4:$AH$430,16,FALSE)</f>
        <v>0</v>
      </c>
      <c r="Q155" s="4">
        <f>VLOOKUP(B155,'#Jakarta (2)'!$B$4:$AH$430,17,FALSE)</f>
        <v>0</v>
      </c>
      <c r="R155" s="4">
        <f>VLOOKUP(B155,'#Jakarta (2)'!$B$4:$AH$430,18,FALSE)</f>
        <v>0</v>
      </c>
      <c r="S155" s="4">
        <f>VLOOKUP(B155,'#Jakarta (2)'!$B$4:$AH$430,19,FALSE)</f>
        <v>0</v>
      </c>
      <c r="T155" s="4">
        <f>VLOOKUP(B155,'#Jakarta (2)'!$B$4:$AH$430,20,FALSE)</f>
        <v>0</v>
      </c>
      <c r="U155" s="4">
        <f>VLOOKUP(B155,'#Jakarta (2)'!$B$4:$AH$430,22,FALSE)</f>
        <v>1</v>
      </c>
      <c r="V155" s="4">
        <f>VLOOKUP(B155,'#Jakarta (2)'!$B$4:$AH$430,23,FALSE)</f>
        <v>0</v>
      </c>
      <c r="W155" s="4">
        <f>VLOOKUP(B155,'#Jakarta (2)'!$B$4:$AH$430,24,FALSE)</f>
        <v>0</v>
      </c>
      <c r="X155" s="4">
        <f>VLOOKUP(B155,'#Jakarta (2)'!$B$4:$AH$430,25,FALSE)</f>
        <v>0</v>
      </c>
      <c r="Y155" s="4">
        <f>VLOOKUP(B155,'#Jakarta (2)'!$B$4:$AH$430,26,FALSE)</f>
        <v>0</v>
      </c>
      <c r="Z155" s="4">
        <f>VLOOKUP(B155,'#Jakarta (2)'!$B$4:$AH$430,27,FALSE)</f>
        <v>0</v>
      </c>
      <c r="AA155" s="5"/>
      <c r="AB155" s="5"/>
      <c r="AC155" s="5"/>
      <c r="AD155" s="22" t="e">
        <f>(G155*#REF!)+(H155*#REF!)+(I155*#REF!)+(J155*#REF!)+(K155*#REF!)+(N155*#REF!)+(S155*#REF!)+(T155*#REF!)+(U155*#REF!)+(Z155*#REF!)+(AA155*#REF!)+(AB155*#REF!)+(AC155*#REF!)</f>
        <v>#REF!</v>
      </c>
      <c r="AE155" s="4">
        <f>VLOOKUP(B155,'#Jakarta (2)'!$B$4:$AH$430,32,FALSE)</f>
        <v>1</v>
      </c>
      <c r="AF155" s="4">
        <f>VLOOKUP(B155,'#Jakarta (2)'!$B$4:$AH$430,33,FALSE)</f>
        <v>0</v>
      </c>
      <c r="AG155" s="3" t="s">
        <v>25</v>
      </c>
      <c r="AH155" s="3" t="s">
        <v>2732</v>
      </c>
    </row>
    <row r="156" spans="1:34" x14ac:dyDescent="0.25">
      <c r="A156" s="4">
        <v>155</v>
      </c>
      <c r="B156" s="2" t="s">
        <v>2727</v>
      </c>
      <c r="C156" s="2" t="s">
        <v>2728</v>
      </c>
      <c r="D156" s="2" t="s">
        <v>9</v>
      </c>
      <c r="E156" s="2" t="s">
        <v>10</v>
      </c>
      <c r="F156" s="2" t="s">
        <v>52</v>
      </c>
      <c r="G156" s="4">
        <f>VLOOKUP(B156,'#Jakarta (2)'!$B$4:$AH$430,6,FALSE)</f>
        <v>1</v>
      </c>
      <c r="H156" s="4">
        <f>VLOOKUP(B156,'#Jakarta (2)'!$B$4:$AH$430,7,FALSE)</f>
        <v>1</v>
      </c>
      <c r="I156" s="4">
        <f>VLOOKUP(B156,'#Jakarta (2)'!$B$4:$AH$430,9,FALSE)</f>
        <v>0</v>
      </c>
      <c r="J156" s="4">
        <f>VLOOKUP(B156,'#Jakarta (2)'!$B$4:$AH$430,10,FALSE)</f>
        <v>0</v>
      </c>
      <c r="K156" s="4">
        <f>VLOOKUP(B156,'#Jakarta (2)'!$B$4:$AH$430,11,FALSE)</f>
        <v>0</v>
      </c>
      <c r="L156" s="4">
        <f>VLOOKUP(B156,'#Jakarta (2)'!$B$4:$AH$430,12,FALSE)</f>
        <v>0</v>
      </c>
      <c r="M156" s="4">
        <f>VLOOKUP(B156,'#Jakarta (2)'!$B$4:$AH$430,13,FALSE)</f>
        <v>0</v>
      </c>
      <c r="N156" s="4">
        <f>VLOOKUP(B156,'#Jakarta (2)'!$B$4:$AH$430,14,FALSE)</f>
        <v>1</v>
      </c>
      <c r="O156" s="4">
        <f>VLOOKUP(B156,'#Jakarta (2)'!$B$4:$AH$430,15,FALSE)</f>
        <v>0</v>
      </c>
      <c r="P156" s="4">
        <f>VLOOKUP(B156,'#Jakarta (2)'!$B$4:$AH$430,16,FALSE)</f>
        <v>0</v>
      </c>
      <c r="Q156" s="4">
        <f>VLOOKUP(B156,'#Jakarta (2)'!$B$4:$AH$430,17,FALSE)</f>
        <v>0</v>
      </c>
      <c r="R156" s="4">
        <f>VLOOKUP(B156,'#Jakarta (2)'!$B$4:$AH$430,18,FALSE)</f>
        <v>0</v>
      </c>
      <c r="S156" s="4">
        <f>VLOOKUP(B156,'#Jakarta (2)'!$B$4:$AH$430,19,FALSE)</f>
        <v>0</v>
      </c>
      <c r="T156" s="4">
        <f>VLOOKUP(B156,'#Jakarta (2)'!$B$4:$AH$430,20,FALSE)</f>
        <v>0</v>
      </c>
      <c r="U156" s="4">
        <f>VLOOKUP(B156,'#Jakarta (2)'!$B$4:$AH$430,22,FALSE)</f>
        <v>1</v>
      </c>
      <c r="V156" s="4">
        <f>VLOOKUP(B156,'#Jakarta (2)'!$B$4:$AH$430,23,FALSE)</f>
        <v>0</v>
      </c>
      <c r="W156" s="4">
        <f>VLOOKUP(B156,'#Jakarta (2)'!$B$4:$AH$430,24,FALSE)</f>
        <v>0</v>
      </c>
      <c r="X156" s="4">
        <f>VLOOKUP(B156,'#Jakarta (2)'!$B$4:$AH$430,25,FALSE)</f>
        <v>0</v>
      </c>
      <c r="Y156" s="4">
        <f>VLOOKUP(B156,'#Jakarta (2)'!$B$4:$AH$430,26,FALSE)</f>
        <v>0</v>
      </c>
      <c r="Z156" s="4">
        <f>VLOOKUP(B156,'#Jakarta (2)'!$B$4:$AH$430,27,FALSE)</f>
        <v>0</v>
      </c>
      <c r="AA156" s="4"/>
      <c r="AB156" s="4"/>
      <c r="AC156" s="4"/>
      <c r="AD156" s="22" t="e">
        <f>(G156*#REF!)+(H156*#REF!)+(I156*#REF!)+(J156*#REF!)+(K156*#REF!)+(N156*#REF!)+(S156*#REF!)+(T156*#REF!)+(U156*#REF!)+(Z156*#REF!)+(AA156*#REF!)+(AB156*#REF!)+(AC156*#REF!)</f>
        <v>#REF!</v>
      </c>
      <c r="AE156" s="4">
        <f>VLOOKUP(B156,'#Jakarta (2)'!$B$4:$AH$430,32,FALSE)</f>
        <v>1</v>
      </c>
      <c r="AF156" s="4">
        <f>VLOOKUP(B156,'#Jakarta (2)'!$B$4:$AH$430,33,FALSE)</f>
        <v>0</v>
      </c>
      <c r="AG156" s="2" t="s">
        <v>25</v>
      </c>
      <c r="AH156" s="2" t="s">
        <v>2729</v>
      </c>
    </row>
    <row r="157" spans="1:34" x14ac:dyDescent="0.25">
      <c r="A157" s="5">
        <v>156</v>
      </c>
      <c r="B157" s="3" t="s">
        <v>2724</v>
      </c>
      <c r="C157" s="3" t="s">
        <v>2725</v>
      </c>
      <c r="D157" s="3" t="s">
        <v>9</v>
      </c>
      <c r="E157" s="3" t="s">
        <v>10</v>
      </c>
      <c r="F157" s="3" t="s">
        <v>52</v>
      </c>
      <c r="G157" s="4">
        <f>VLOOKUP(B157,'#Jakarta (2)'!$B$4:$AH$430,6,FALSE)</f>
        <v>1</v>
      </c>
      <c r="H157" s="4">
        <f>VLOOKUP(B157,'#Jakarta (2)'!$B$4:$AH$430,7,FALSE)</f>
        <v>1</v>
      </c>
      <c r="I157" s="4">
        <f>VLOOKUP(B157,'#Jakarta (2)'!$B$4:$AH$430,9,FALSE)</f>
        <v>0</v>
      </c>
      <c r="J157" s="4">
        <f>VLOOKUP(B157,'#Jakarta (2)'!$B$4:$AH$430,10,FALSE)</f>
        <v>0</v>
      </c>
      <c r="K157" s="4">
        <f>VLOOKUP(B157,'#Jakarta (2)'!$B$4:$AH$430,11,FALSE)</f>
        <v>0</v>
      </c>
      <c r="L157" s="4">
        <f>VLOOKUP(B157,'#Jakarta (2)'!$B$4:$AH$430,12,FALSE)</f>
        <v>0</v>
      </c>
      <c r="M157" s="4">
        <f>VLOOKUP(B157,'#Jakarta (2)'!$B$4:$AH$430,13,FALSE)</f>
        <v>0</v>
      </c>
      <c r="N157" s="4">
        <f>VLOOKUP(B157,'#Jakarta (2)'!$B$4:$AH$430,14,FALSE)</f>
        <v>1</v>
      </c>
      <c r="O157" s="4">
        <f>VLOOKUP(B157,'#Jakarta (2)'!$B$4:$AH$430,15,FALSE)</f>
        <v>0</v>
      </c>
      <c r="P157" s="4">
        <f>VLOOKUP(B157,'#Jakarta (2)'!$B$4:$AH$430,16,FALSE)</f>
        <v>0</v>
      </c>
      <c r="Q157" s="4">
        <f>VLOOKUP(B157,'#Jakarta (2)'!$B$4:$AH$430,17,FALSE)</f>
        <v>0</v>
      </c>
      <c r="R157" s="4">
        <f>VLOOKUP(B157,'#Jakarta (2)'!$B$4:$AH$430,18,FALSE)</f>
        <v>0</v>
      </c>
      <c r="S157" s="4">
        <f>VLOOKUP(B157,'#Jakarta (2)'!$B$4:$AH$430,19,FALSE)</f>
        <v>0</v>
      </c>
      <c r="T157" s="4">
        <f>VLOOKUP(B157,'#Jakarta (2)'!$B$4:$AH$430,20,FALSE)</f>
        <v>0</v>
      </c>
      <c r="U157" s="4">
        <f>VLOOKUP(B157,'#Jakarta (2)'!$B$4:$AH$430,22,FALSE)</f>
        <v>1</v>
      </c>
      <c r="V157" s="4">
        <f>VLOOKUP(B157,'#Jakarta (2)'!$B$4:$AH$430,23,FALSE)</f>
        <v>0</v>
      </c>
      <c r="W157" s="4">
        <f>VLOOKUP(B157,'#Jakarta (2)'!$B$4:$AH$430,24,FALSE)</f>
        <v>0</v>
      </c>
      <c r="X157" s="4">
        <f>VLOOKUP(B157,'#Jakarta (2)'!$B$4:$AH$430,25,FALSE)</f>
        <v>0</v>
      </c>
      <c r="Y157" s="4">
        <f>VLOOKUP(B157,'#Jakarta (2)'!$B$4:$AH$430,26,FALSE)</f>
        <v>0</v>
      </c>
      <c r="Z157" s="4">
        <f>VLOOKUP(B157,'#Jakarta (2)'!$B$4:$AH$430,27,FALSE)</f>
        <v>0</v>
      </c>
      <c r="AA157" s="5"/>
      <c r="AB157" s="5"/>
      <c r="AC157" s="5"/>
      <c r="AD157" s="22" t="e">
        <f>(G157*#REF!)+(H157*#REF!)+(I157*#REF!)+(J157*#REF!)+(K157*#REF!)+(N157*#REF!)+(S157*#REF!)+(T157*#REF!)+(U157*#REF!)+(Z157*#REF!)+(AA157*#REF!)+(AB157*#REF!)+(AC157*#REF!)</f>
        <v>#REF!</v>
      </c>
      <c r="AE157" s="4">
        <f>VLOOKUP(B157,'#Jakarta (2)'!$B$4:$AH$430,32,FALSE)</f>
        <v>1</v>
      </c>
      <c r="AF157" s="4">
        <f>VLOOKUP(B157,'#Jakarta (2)'!$B$4:$AH$430,33,FALSE)</f>
        <v>0</v>
      </c>
      <c r="AG157" s="3" t="s">
        <v>25</v>
      </c>
      <c r="AH157" s="3" t="s">
        <v>2726</v>
      </c>
    </row>
    <row r="158" spans="1:34" x14ac:dyDescent="0.25">
      <c r="A158" s="4">
        <v>157</v>
      </c>
      <c r="B158" s="2" t="s">
        <v>2721</v>
      </c>
      <c r="C158" s="2" t="s">
        <v>2722</v>
      </c>
      <c r="D158" s="2" t="s">
        <v>9</v>
      </c>
      <c r="E158" s="2" t="s">
        <v>10</v>
      </c>
      <c r="F158" s="2" t="s">
        <v>52</v>
      </c>
      <c r="G158" s="4">
        <f>VLOOKUP(B158,'#Jakarta (2)'!$B$4:$AH$430,6,FALSE)</f>
        <v>1</v>
      </c>
      <c r="H158" s="4">
        <f>VLOOKUP(B158,'#Jakarta (2)'!$B$4:$AH$430,7,FALSE)</f>
        <v>1</v>
      </c>
      <c r="I158" s="4">
        <f>VLOOKUP(B158,'#Jakarta (2)'!$B$4:$AH$430,9,FALSE)</f>
        <v>0</v>
      </c>
      <c r="J158" s="4">
        <f>VLOOKUP(B158,'#Jakarta (2)'!$B$4:$AH$430,10,FALSE)</f>
        <v>0</v>
      </c>
      <c r="K158" s="4">
        <f>VLOOKUP(B158,'#Jakarta (2)'!$B$4:$AH$430,11,FALSE)</f>
        <v>0</v>
      </c>
      <c r="L158" s="4">
        <f>VLOOKUP(B158,'#Jakarta (2)'!$B$4:$AH$430,12,FALSE)</f>
        <v>0</v>
      </c>
      <c r="M158" s="4">
        <f>VLOOKUP(B158,'#Jakarta (2)'!$B$4:$AH$430,13,FALSE)</f>
        <v>0</v>
      </c>
      <c r="N158" s="4">
        <f>VLOOKUP(B158,'#Jakarta (2)'!$B$4:$AH$430,14,FALSE)</f>
        <v>1</v>
      </c>
      <c r="O158" s="4">
        <f>VLOOKUP(B158,'#Jakarta (2)'!$B$4:$AH$430,15,FALSE)</f>
        <v>0</v>
      </c>
      <c r="P158" s="4">
        <f>VLOOKUP(B158,'#Jakarta (2)'!$B$4:$AH$430,16,FALSE)</f>
        <v>0</v>
      </c>
      <c r="Q158" s="4">
        <f>VLOOKUP(B158,'#Jakarta (2)'!$B$4:$AH$430,17,FALSE)</f>
        <v>0</v>
      </c>
      <c r="R158" s="4">
        <f>VLOOKUP(B158,'#Jakarta (2)'!$B$4:$AH$430,18,FALSE)</f>
        <v>0</v>
      </c>
      <c r="S158" s="4">
        <f>VLOOKUP(B158,'#Jakarta (2)'!$B$4:$AH$430,19,FALSE)</f>
        <v>0</v>
      </c>
      <c r="T158" s="4">
        <f>VLOOKUP(B158,'#Jakarta (2)'!$B$4:$AH$430,20,FALSE)</f>
        <v>0</v>
      </c>
      <c r="U158" s="4">
        <f>VLOOKUP(B158,'#Jakarta (2)'!$B$4:$AH$430,22,FALSE)</f>
        <v>1</v>
      </c>
      <c r="V158" s="4">
        <f>VLOOKUP(B158,'#Jakarta (2)'!$B$4:$AH$430,23,FALSE)</f>
        <v>0</v>
      </c>
      <c r="W158" s="4">
        <f>VLOOKUP(B158,'#Jakarta (2)'!$B$4:$AH$430,24,FALSE)</f>
        <v>0</v>
      </c>
      <c r="X158" s="4">
        <f>VLOOKUP(B158,'#Jakarta (2)'!$B$4:$AH$430,25,FALSE)</f>
        <v>0</v>
      </c>
      <c r="Y158" s="4">
        <f>VLOOKUP(B158,'#Jakarta (2)'!$B$4:$AH$430,26,FALSE)</f>
        <v>0</v>
      </c>
      <c r="Z158" s="4">
        <f>VLOOKUP(B158,'#Jakarta (2)'!$B$4:$AH$430,27,FALSE)</f>
        <v>0</v>
      </c>
      <c r="AA158" s="4"/>
      <c r="AB158" s="4"/>
      <c r="AC158" s="4"/>
      <c r="AD158" s="22" t="e">
        <f>(G158*#REF!)+(H158*#REF!)+(I158*#REF!)+(J158*#REF!)+(K158*#REF!)+(N158*#REF!)+(S158*#REF!)+(T158*#REF!)+(U158*#REF!)+(Z158*#REF!)+(AA158*#REF!)+(AB158*#REF!)+(AC158*#REF!)</f>
        <v>#REF!</v>
      </c>
      <c r="AE158" s="4">
        <f>VLOOKUP(B158,'#Jakarta (2)'!$B$4:$AH$430,32,FALSE)</f>
        <v>1</v>
      </c>
      <c r="AF158" s="4">
        <f>VLOOKUP(B158,'#Jakarta (2)'!$B$4:$AH$430,33,FALSE)</f>
        <v>0</v>
      </c>
      <c r="AG158" s="2" t="s">
        <v>25</v>
      </c>
      <c r="AH158" s="2" t="s">
        <v>2723</v>
      </c>
    </row>
    <row r="159" spans="1:34" x14ac:dyDescent="0.25">
      <c r="A159" s="5">
        <v>158</v>
      </c>
      <c r="B159" s="3" t="s">
        <v>457</v>
      </c>
      <c r="C159" s="3" t="s">
        <v>458</v>
      </c>
      <c r="D159" s="3" t="s">
        <v>9</v>
      </c>
      <c r="E159" s="3" t="s">
        <v>10</v>
      </c>
      <c r="F159" s="3" t="s">
        <v>52</v>
      </c>
      <c r="G159" s="4">
        <f>VLOOKUP(B159,'#Jakarta (2)'!$B$4:$AH$430,6,FALSE)</f>
        <v>1</v>
      </c>
      <c r="H159" s="4">
        <f>VLOOKUP(B159,'#Jakarta (2)'!$B$4:$AH$430,7,FALSE)</f>
        <v>1</v>
      </c>
      <c r="I159" s="4">
        <f>VLOOKUP(B159,'#Jakarta (2)'!$B$4:$AH$430,9,FALSE)</f>
        <v>0</v>
      </c>
      <c r="J159" s="4">
        <f>VLOOKUP(B159,'#Jakarta (2)'!$B$4:$AH$430,10,FALSE)</f>
        <v>0</v>
      </c>
      <c r="K159" s="4">
        <f>VLOOKUP(B159,'#Jakarta (2)'!$B$4:$AH$430,11,FALSE)</f>
        <v>0</v>
      </c>
      <c r="L159" s="4">
        <f>VLOOKUP(B159,'#Jakarta (2)'!$B$4:$AH$430,12,FALSE)</f>
        <v>0</v>
      </c>
      <c r="M159" s="4">
        <f>VLOOKUP(B159,'#Jakarta (2)'!$B$4:$AH$430,13,FALSE)</f>
        <v>0</v>
      </c>
      <c r="N159" s="4">
        <f>VLOOKUP(B159,'#Jakarta (2)'!$B$4:$AH$430,14,FALSE)</f>
        <v>1</v>
      </c>
      <c r="O159" s="4">
        <f>VLOOKUP(B159,'#Jakarta (2)'!$B$4:$AH$430,15,FALSE)</f>
        <v>0</v>
      </c>
      <c r="P159" s="4">
        <f>VLOOKUP(B159,'#Jakarta (2)'!$B$4:$AH$430,16,FALSE)</f>
        <v>0</v>
      </c>
      <c r="Q159" s="4">
        <f>VLOOKUP(B159,'#Jakarta (2)'!$B$4:$AH$430,17,FALSE)</f>
        <v>0</v>
      </c>
      <c r="R159" s="4">
        <f>VLOOKUP(B159,'#Jakarta (2)'!$B$4:$AH$430,18,FALSE)</f>
        <v>0</v>
      </c>
      <c r="S159" s="4">
        <f>VLOOKUP(B159,'#Jakarta (2)'!$B$4:$AH$430,19,FALSE)</f>
        <v>0</v>
      </c>
      <c r="T159" s="4">
        <f>VLOOKUP(B159,'#Jakarta (2)'!$B$4:$AH$430,20,FALSE)</f>
        <v>0</v>
      </c>
      <c r="U159" s="4">
        <f>VLOOKUP(B159,'#Jakarta (2)'!$B$4:$AH$430,22,FALSE)</f>
        <v>0</v>
      </c>
      <c r="V159" s="4">
        <f>VLOOKUP(B159,'#Jakarta (2)'!$B$4:$AH$430,23,FALSE)</f>
        <v>0</v>
      </c>
      <c r="W159" s="4">
        <f>VLOOKUP(B159,'#Jakarta (2)'!$B$4:$AH$430,24,FALSE)</f>
        <v>0</v>
      </c>
      <c r="X159" s="4">
        <f>VLOOKUP(B159,'#Jakarta (2)'!$B$4:$AH$430,25,FALSE)</f>
        <v>0</v>
      </c>
      <c r="Y159" s="4">
        <f>VLOOKUP(B159,'#Jakarta (2)'!$B$4:$AH$430,26,FALSE)</f>
        <v>0</v>
      </c>
      <c r="Z159" s="4">
        <f>VLOOKUP(B159,'#Jakarta (2)'!$B$4:$AH$430,27,FALSE)</f>
        <v>0</v>
      </c>
      <c r="AA159" s="5"/>
      <c r="AB159" s="5"/>
      <c r="AC159" s="5"/>
      <c r="AD159" s="22" t="e">
        <f>(G159*#REF!)+(H159*#REF!)+(I159*#REF!)+(J159*#REF!)+(K159*#REF!)+(N159*#REF!)+(S159*#REF!)+(T159*#REF!)+(U159*#REF!)+(Z159*#REF!)+(AA159*#REF!)+(AB159*#REF!)+(AC159*#REF!)</f>
        <v>#REF!</v>
      </c>
      <c r="AE159" s="4">
        <f>VLOOKUP(B159,'#Jakarta (2)'!$B$4:$AH$430,32,FALSE)</f>
        <v>0</v>
      </c>
      <c r="AF159" s="4">
        <f>VLOOKUP(B159,'#Jakarta (2)'!$B$4:$AH$430,33,FALSE)</f>
        <v>0</v>
      </c>
      <c r="AG159" s="3" t="s">
        <v>315</v>
      </c>
      <c r="AH159" s="3" t="s">
        <v>459</v>
      </c>
    </row>
    <row r="160" spans="1:34" x14ac:dyDescent="0.25">
      <c r="A160" s="4">
        <v>159</v>
      </c>
      <c r="B160" s="2" t="s">
        <v>2718</v>
      </c>
      <c r="C160" s="2" t="s">
        <v>2719</v>
      </c>
      <c r="D160" s="2" t="s">
        <v>9</v>
      </c>
      <c r="E160" s="2" t="s">
        <v>10</v>
      </c>
      <c r="F160" s="2" t="s">
        <v>52</v>
      </c>
      <c r="G160" s="4">
        <f>VLOOKUP(B160,'#Jakarta (2)'!$B$4:$AH$430,6,FALSE)</f>
        <v>1</v>
      </c>
      <c r="H160" s="4">
        <f>VLOOKUP(B160,'#Jakarta (2)'!$B$4:$AH$430,7,FALSE)</f>
        <v>1</v>
      </c>
      <c r="I160" s="4">
        <f>VLOOKUP(B160,'#Jakarta (2)'!$B$4:$AH$430,9,FALSE)</f>
        <v>0</v>
      </c>
      <c r="J160" s="4">
        <f>VLOOKUP(B160,'#Jakarta (2)'!$B$4:$AH$430,10,FALSE)</f>
        <v>0</v>
      </c>
      <c r="K160" s="4">
        <f>VLOOKUP(B160,'#Jakarta (2)'!$B$4:$AH$430,11,FALSE)</f>
        <v>0</v>
      </c>
      <c r="L160" s="4">
        <f>VLOOKUP(B160,'#Jakarta (2)'!$B$4:$AH$430,12,FALSE)</f>
        <v>0</v>
      </c>
      <c r="M160" s="4">
        <f>VLOOKUP(B160,'#Jakarta (2)'!$B$4:$AH$430,13,FALSE)</f>
        <v>0</v>
      </c>
      <c r="N160" s="4">
        <f>VLOOKUP(B160,'#Jakarta (2)'!$B$4:$AH$430,14,FALSE)</f>
        <v>1</v>
      </c>
      <c r="O160" s="4">
        <f>VLOOKUP(B160,'#Jakarta (2)'!$B$4:$AH$430,15,FALSE)</f>
        <v>0</v>
      </c>
      <c r="P160" s="4">
        <f>VLOOKUP(B160,'#Jakarta (2)'!$B$4:$AH$430,16,FALSE)</f>
        <v>0</v>
      </c>
      <c r="Q160" s="4">
        <f>VLOOKUP(B160,'#Jakarta (2)'!$B$4:$AH$430,17,FALSE)</f>
        <v>0</v>
      </c>
      <c r="R160" s="4">
        <f>VLOOKUP(B160,'#Jakarta (2)'!$B$4:$AH$430,18,FALSE)</f>
        <v>0</v>
      </c>
      <c r="S160" s="4">
        <f>VLOOKUP(B160,'#Jakarta (2)'!$B$4:$AH$430,19,FALSE)</f>
        <v>0</v>
      </c>
      <c r="T160" s="4">
        <f>VLOOKUP(B160,'#Jakarta (2)'!$B$4:$AH$430,20,FALSE)</f>
        <v>0</v>
      </c>
      <c r="U160" s="4">
        <f>VLOOKUP(B160,'#Jakarta (2)'!$B$4:$AH$430,22,FALSE)</f>
        <v>1</v>
      </c>
      <c r="V160" s="4">
        <f>VLOOKUP(B160,'#Jakarta (2)'!$B$4:$AH$430,23,FALSE)</f>
        <v>0</v>
      </c>
      <c r="W160" s="4">
        <f>VLOOKUP(B160,'#Jakarta (2)'!$B$4:$AH$430,24,FALSE)</f>
        <v>0</v>
      </c>
      <c r="X160" s="4">
        <f>VLOOKUP(B160,'#Jakarta (2)'!$B$4:$AH$430,25,FALSE)</f>
        <v>0</v>
      </c>
      <c r="Y160" s="4">
        <f>VLOOKUP(B160,'#Jakarta (2)'!$B$4:$AH$430,26,FALSE)</f>
        <v>0</v>
      </c>
      <c r="Z160" s="4">
        <f>VLOOKUP(B160,'#Jakarta (2)'!$B$4:$AH$430,27,FALSE)</f>
        <v>0</v>
      </c>
      <c r="AA160" s="4"/>
      <c r="AB160" s="4"/>
      <c r="AC160" s="4"/>
      <c r="AD160" s="22" t="e">
        <f>(G160*#REF!)+(H160*#REF!)+(I160*#REF!)+(J160*#REF!)+(K160*#REF!)+(N160*#REF!)+(S160*#REF!)+(T160*#REF!)+(U160*#REF!)+(Z160*#REF!)+(AA160*#REF!)+(AB160*#REF!)+(AC160*#REF!)</f>
        <v>#REF!</v>
      </c>
      <c r="AE160" s="4">
        <f>VLOOKUP(B160,'#Jakarta (2)'!$B$4:$AH$430,32,FALSE)</f>
        <v>1</v>
      </c>
      <c r="AF160" s="4">
        <f>VLOOKUP(B160,'#Jakarta (2)'!$B$4:$AH$430,33,FALSE)</f>
        <v>0</v>
      </c>
      <c r="AG160" s="2" t="s">
        <v>25</v>
      </c>
      <c r="AH160" s="2" t="s">
        <v>2720</v>
      </c>
    </row>
    <row r="161" spans="1:34" x14ac:dyDescent="0.25">
      <c r="A161" s="5">
        <v>160</v>
      </c>
      <c r="B161" s="3" t="s">
        <v>2715</v>
      </c>
      <c r="C161" s="3" t="s">
        <v>2716</v>
      </c>
      <c r="D161" s="3" t="s">
        <v>9</v>
      </c>
      <c r="E161" s="3" t="s">
        <v>10</v>
      </c>
      <c r="F161" s="3" t="s">
        <v>52</v>
      </c>
      <c r="G161" s="4">
        <f>VLOOKUP(B161,'#Jakarta (2)'!$B$4:$AH$430,6,FALSE)</f>
        <v>1</v>
      </c>
      <c r="H161" s="4">
        <f>VLOOKUP(B161,'#Jakarta (2)'!$B$4:$AH$430,7,FALSE)</f>
        <v>1</v>
      </c>
      <c r="I161" s="4">
        <f>VLOOKUP(B161,'#Jakarta (2)'!$B$4:$AH$430,9,FALSE)</f>
        <v>0</v>
      </c>
      <c r="J161" s="4">
        <f>VLOOKUP(B161,'#Jakarta (2)'!$B$4:$AH$430,10,FALSE)</f>
        <v>0</v>
      </c>
      <c r="K161" s="4">
        <f>VLOOKUP(B161,'#Jakarta (2)'!$B$4:$AH$430,11,FALSE)</f>
        <v>0</v>
      </c>
      <c r="L161" s="4">
        <f>VLOOKUP(B161,'#Jakarta (2)'!$B$4:$AH$430,12,FALSE)</f>
        <v>0</v>
      </c>
      <c r="M161" s="4">
        <f>VLOOKUP(B161,'#Jakarta (2)'!$B$4:$AH$430,13,FALSE)</f>
        <v>0</v>
      </c>
      <c r="N161" s="4">
        <f>VLOOKUP(B161,'#Jakarta (2)'!$B$4:$AH$430,14,FALSE)</f>
        <v>1</v>
      </c>
      <c r="O161" s="4">
        <f>VLOOKUP(B161,'#Jakarta (2)'!$B$4:$AH$430,15,FALSE)</f>
        <v>0</v>
      </c>
      <c r="P161" s="4">
        <f>VLOOKUP(B161,'#Jakarta (2)'!$B$4:$AH$430,16,FALSE)</f>
        <v>0</v>
      </c>
      <c r="Q161" s="4">
        <f>VLOOKUP(B161,'#Jakarta (2)'!$B$4:$AH$430,17,FALSE)</f>
        <v>0</v>
      </c>
      <c r="R161" s="4">
        <f>VLOOKUP(B161,'#Jakarta (2)'!$B$4:$AH$430,18,FALSE)</f>
        <v>0</v>
      </c>
      <c r="S161" s="4">
        <f>VLOOKUP(B161,'#Jakarta (2)'!$B$4:$AH$430,19,FALSE)</f>
        <v>0</v>
      </c>
      <c r="T161" s="4">
        <f>VLOOKUP(B161,'#Jakarta (2)'!$B$4:$AH$430,20,FALSE)</f>
        <v>0</v>
      </c>
      <c r="U161" s="4">
        <f>VLOOKUP(B161,'#Jakarta (2)'!$B$4:$AH$430,22,FALSE)</f>
        <v>1</v>
      </c>
      <c r="V161" s="4">
        <f>VLOOKUP(B161,'#Jakarta (2)'!$B$4:$AH$430,23,FALSE)</f>
        <v>0</v>
      </c>
      <c r="W161" s="4">
        <f>VLOOKUP(B161,'#Jakarta (2)'!$B$4:$AH$430,24,FALSE)</f>
        <v>0</v>
      </c>
      <c r="X161" s="4">
        <f>VLOOKUP(B161,'#Jakarta (2)'!$B$4:$AH$430,25,FALSE)</f>
        <v>0</v>
      </c>
      <c r="Y161" s="4">
        <f>VLOOKUP(B161,'#Jakarta (2)'!$B$4:$AH$430,26,FALSE)</f>
        <v>0</v>
      </c>
      <c r="Z161" s="4">
        <f>VLOOKUP(B161,'#Jakarta (2)'!$B$4:$AH$430,27,FALSE)</f>
        <v>0</v>
      </c>
      <c r="AA161" s="5"/>
      <c r="AB161" s="5"/>
      <c r="AC161" s="5"/>
      <c r="AD161" s="22" t="e">
        <f>(G161*#REF!)+(H161*#REF!)+(I161*#REF!)+(J161*#REF!)+(K161*#REF!)+(N161*#REF!)+(S161*#REF!)+(T161*#REF!)+(U161*#REF!)+(Z161*#REF!)+(AA161*#REF!)+(AB161*#REF!)+(AC161*#REF!)</f>
        <v>#REF!</v>
      </c>
      <c r="AE161" s="4">
        <f>VLOOKUP(B161,'#Jakarta (2)'!$B$4:$AH$430,32,FALSE)</f>
        <v>1</v>
      </c>
      <c r="AF161" s="4">
        <f>VLOOKUP(B161,'#Jakarta (2)'!$B$4:$AH$430,33,FALSE)</f>
        <v>0</v>
      </c>
      <c r="AG161" s="3" t="s">
        <v>25</v>
      </c>
      <c r="AH161" s="3" t="s">
        <v>2717</v>
      </c>
    </row>
    <row r="162" spans="1:34" x14ac:dyDescent="0.25">
      <c r="A162" s="4">
        <v>161</v>
      </c>
      <c r="B162" s="2" t="s">
        <v>466</v>
      </c>
      <c r="C162" s="2" t="s">
        <v>467</v>
      </c>
      <c r="D162" s="2" t="s">
        <v>9</v>
      </c>
      <c r="E162" s="2" t="s">
        <v>47</v>
      </c>
      <c r="F162" s="2" t="s">
        <v>52</v>
      </c>
      <c r="G162" s="4">
        <f>VLOOKUP(B162,'#Jakarta (2)'!$B$4:$AH$430,6,FALSE)</f>
        <v>1</v>
      </c>
      <c r="H162" s="4">
        <f>VLOOKUP(B162,'#Jakarta (2)'!$B$4:$AH$430,7,FALSE)</f>
        <v>1</v>
      </c>
      <c r="I162" s="4">
        <f>VLOOKUP(B162,'#Jakarta (2)'!$B$4:$AH$430,9,FALSE)</f>
        <v>1</v>
      </c>
      <c r="J162" s="4">
        <f>VLOOKUP(B162,'#Jakarta (2)'!$B$4:$AH$430,10,FALSE)</f>
        <v>0</v>
      </c>
      <c r="K162" s="4">
        <f>VLOOKUP(B162,'#Jakarta (2)'!$B$4:$AH$430,11,FALSE)</f>
        <v>0</v>
      </c>
      <c r="L162" s="4">
        <f>VLOOKUP(B162,'#Jakarta (2)'!$B$4:$AH$430,12,FALSE)</f>
        <v>0</v>
      </c>
      <c r="M162" s="4">
        <f>VLOOKUP(B162,'#Jakarta (2)'!$B$4:$AH$430,13,FALSE)</f>
        <v>1</v>
      </c>
      <c r="N162" s="4">
        <f>VLOOKUP(B162,'#Jakarta (2)'!$B$4:$AH$430,14,FALSE)</f>
        <v>0</v>
      </c>
      <c r="O162" s="4">
        <f>VLOOKUP(B162,'#Jakarta (2)'!$B$4:$AH$430,15,FALSE)</f>
        <v>0</v>
      </c>
      <c r="P162" s="4">
        <f>VLOOKUP(B162,'#Jakarta (2)'!$B$4:$AH$430,16,FALSE)</f>
        <v>0</v>
      </c>
      <c r="Q162" s="4">
        <f>VLOOKUP(B162,'#Jakarta (2)'!$B$4:$AH$430,17,FALSE)</f>
        <v>0</v>
      </c>
      <c r="R162" s="4">
        <f>VLOOKUP(B162,'#Jakarta (2)'!$B$4:$AH$430,18,FALSE)</f>
        <v>0</v>
      </c>
      <c r="S162" s="4">
        <f>VLOOKUP(B162,'#Jakarta (2)'!$B$4:$AH$430,19,FALSE)</f>
        <v>0</v>
      </c>
      <c r="T162" s="4">
        <f>VLOOKUP(B162,'#Jakarta (2)'!$B$4:$AH$430,20,FALSE)</f>
        <v>2</v>
      </c>
      <c r="U162" s="4">
        <f>VLOOKUP(B162,'#Jakarta (2)'!$B$4:$AH$430,22,FALSE)</f>
        <v>0</v>
      </c>
      <c r="V162" s="4">
        <f>VLOOKUP(B162,'#Jakarta (2)'!$B$4:$AH$430,23,FALSE)</f>
        <v>0</v>
      </c>
      <c r="W162" s="4">
        <f>VLOOKUP(B162,'#Jakarta (2)'!$B$4:$AH$430,24,FALSE)</f>
        <v>0</v>
      </c>
      <c r="X162" s="4">
        <f>VLOOKUP(B162,'#Jakarta (2)'!$B$4:$AH$430,25,FALSE)</f>
        <v>0</v>
      </c>
      <c r="Y162" s="4">
        <f>VLOOKUP(B162,'#Jakarta (2)'!$B$4:$AH$430,26,FALSE)</f>
        <v>0</v>
      </c>
      <c r="Z162" s="4">
        <f>VLOOKUP(B162,'#Jakarta (2)'!$B$4:$AH$430,27,FALSE)</f>
        <v>0</v>
      </c>
      <c r="AA162" s="4"/>
      <c r="AB162" s="4"/>
      <c r="AC162" s="4"/>
      <c r="AD162" s="22" t="e">
        <f>(G162*#REF!)+(H162*#REF!)+(I162*#REF!)+(J162*#REF!)+(K162*#REF!)+(N162*#REF!)+(S162*#REF!)+(T162*#REF!)+(U162*#REF!)+(Z162*#REF!)+(AA162*#REF!)+(AB162*#REF!)+(AC162*#REF!)</f>
        <v>#REF!</v>
      </c>
      <c r="AE162" s="4">
        <f>VLOOKUP(B162,'#Jakarta (2)'!$B$4:$AH$430,32,FALSE)</f>
        <v>0</v>
      </c>
      <c r="AF162" s="4">
        <f>VLOOKUP(B162,'#Jakarta (2)'!$B$4:$AH$430,33,FALSE)</f>
        <v>0</v>
      </c>
      <c r="AG162" s="2" t="s">
        <v>25</v>
      </c>
      <c r="AH162" s="2" t="s">
        <v>468</v>
      </c>
    </row>
    <row r="163" spans="1:34" x14ac:dyDescent="0.25">
      <c r="A163" s="5">
        <v>162</v>
      </c>
      <c r="B163" s="3" t="s">
        <v>469</v>
      </c>
      <c r="C163" s="3" t="s">
        <v>470</v>
      </c>
      <c r="D163" s="3" t="s">
        <v>9</v>
      </c>
      <c r="E163" s="3" t="s">
        <v>47</v>
      </c>
      <c r="F163" s="3" t="s">
        <v>52</v>
      </c>
      <c r="G163" s="4">
        <f>VLOOKUP(B163,'#Jakarta (2)'!$B$4:$AH$430,6,FALSE)</f>
        <v>1</v>
      </c>
      <c r="H163" s="4">
        <f>VLOOKUP(B163,'#Jakarta (2)'!$B$4:$AH$430,7,FALSE)</f>
        <v>1</v>
      </c>
      <c r="I163" s="4">
        <f>VLOOKUP(B163,'#Jakarta (2)'!$B$4:$AH$430,9,FALSE)</f>
        <v>1</v>
      </c>
      <c r="J163" s="4">
        <f>VLOOKUP(B163,'#Jakarta (2)'!$B$4:$AH$430,10,FALSE)</f>
        <v>0</v>
      </c>
      <c r="K163" s="4">
        <f>VLOOKUP(B163,'#Jakarta (2)'!$B$4:$AH$430,11,FALSE)</f>
        <v>0</v>
      </c>
      <c r="L163" s="4">
        <f>VLOOKUP(B163,'#Jakarta (2)'!$B$4:$AH$430,12,FALSE)</f>
        <v>0</v>
      </c>
      <c r="M163" s="4">
        <f>VLOOKUP(B163,'#Jakarta (2)'!$B$4:$AH$430,13,FALSE)</f>
        <v>0</v>
      </c>
      <c r="N163" s="4">
        <f>VLOOKUP(B163,'#Jakarta (2)'!$B$4:$AH$430,14,FALSE)</f>
        <v>0</v>
      </c>
      <c r="O163" s="4">
        <f>VLOOKUP(B163,'#Jakarta (2)'!$B$4:$AH$430,15,FALSE)</f>
        <v>1</v>
      </c>
      <c r="P163" s="4">
        <f>VLOOKUP(B163,'#Jakarta (2)'!$B$4:$AH$430,16,FALSE)</f>
        <v>0</v>
      </c>
      <c r="Q163" s="4">
        <f>VLOOKUP(B163,'#Jakarta (2)'!$B$4:$AH$430,17,FALSE)</f>
        <v>0</v>
      </c>
      <c r="R163" s="4">
        <f>VLOOKUP(B163,'#Jakarta (2)'!$B$4:$AH$430,18,FALSE)</f>
        <v>0</v>
      </c>
      <c r="S163" s="4">
        <f>VLOOKUP(B163,'#Jakarta (2)'!$B$4:$AH$430,19,FALSE)</f>
        <v>0</v>
      </c>
      <c r="T163" s="4">
        <f>VLOOKUP(B163,'#Jakarta (2)'!$B$4:$AH$430,20,FALSE)</f>
        <v>0</v>
      </c>
      <c r="U163" s="4">
        <f>VLOOKUP(B163,'#Jakarta (2)'!$B$4:$AH$430,22,FALSE)</f>
        <v>1</v>
      </c>
      <c r="V163" s="4">
        <f>VLOOKUP(B163,'#Jakarta (2)'!$B$4:$AH$430,23,FALSE)</f>
        <v>0</v>
      </c>
      <c r="W163" s="4">
        <f>VLOOKUP(B163,'#Jakarta (2)'!$B$4:$AH$430,24,FALSE)</f>
        <v>0</v>
      </c>
      <c r="X163" s="4">
        <f>VLOOKUP(B163,'#Jakarta (2)'!$B$4:$AH$430,25,FALSE)</f>
        <v>0</v>
      </c>
      <c r="Y163" s="4">
        <f>VLOOKUP(B163,'#Jakarta (2)'!$B$4:$AH$430,26,FALSE)</f>
        <v>0</v>
      </c>
      <c r="Z163" s="4">
        <f>VLOOKUP(B163,'#Jakarta (2)'!$B$4:$AH$430,27,FALSE)</f>
        <v>0</v>
      </c>
      <c r="AA163" s="5"/>
      <c r="AB163" s="5"/>
      <c r="AC163" s="5"/>
      <c r="AD163" s="22" t="e">
        <f>(G163*#REF!)+(H163*#REF!)+(I163*#REF!)+(J163*#REF!)+(K163*#REF!)+(N163*#REF!)+(S163*#REF!)+(T163*#REF!)+(U163*#REF!)+(Z163*#REF!)+(AA163*#REF!)+(AB163*#REF!)+(AC163*#REF!)</f>
        <v>#REF!</v>
      </c>
      <c r="AE163" s="4">
        <f>VLOOKUP(B163,'#Jakarta (2)'!$B$4:$AH$430,32,FALSE)</f>
        <v>0</v>
      </c>
      <c r="AF163" s="4">
        <f>VLOOKUP(B163,'#Jakarta (2)'!$B$4:$AH$430,33,FALSE)</f>
        <v>0</v>
      </c>
      <c r="AG163" s="3" t="s">
        <v>25</v>
      </c>
      <c r="AH163" s="3" t="s">
        <v>471</v>
      </c>
    </row>
    <row r="164" spans="1:34" x14ac:dyDescent="0.25">
      <c r="A164" s="4">
        <v>163</v>
      </c>
      <c r="B164" s="2" t="s">
        <v>472</v>
      </c>
      <c r="C164" s="2" t="s">
        <v>473</v>
      </c>
      <c r="D164" s="2" t="s">
        <v>9</v>
      </c>
      <c r="E164" s="2" t="s">
        <v>10</v>
      </c>
      <c r="F164" s="2" t="s">
        <v>52</v>
      </c>
      <c r="G164" s="4">
        <f>VLOOKUP(B164,'#Jakarta (2)'!$B$4:$AH$430,6,FALSE)</f>
        <v>1</v>
      </c>
      <c r="H164" s="4">
        <f>VLOOKUP(B164,'#Jakarta (2)'!$B$4:$AH$430,7,FALSE)</f>
        <v>1</v>
      </c>
      <c r="I164" s="4">
        <f>VLOOKUP(B164,'#Jakarta (2)'!$B$4:$AH$430,9,FALSE)</f>
        <v>0</v>
      </c>
      <c r="J164" s="4">
        <f>VLOOKUP(B164,'#Jakarta (2)'!$B$4:$AH$430,10,FALSE)</f>
        <v>0</v>
      </c>
      <c r="K164" s="4">
        <f>VLOOKUP(B164,'#Jakarta (2)'!$B$4:$AH$430,11,FALSE)</f>
        <v>0</v>
      </c>
      <c r="L164" s="4">
        <f>VLOOKUP(B164,'#Jakarta (2)'!$B$4:$AH$430,12,FALSE)</f>
        <v>0</v>
      </c>
      <c r="M164" s="4">
        <f>VLOOKUP(B164,'#Jakarta (2)'!$B$4:$AH$430,13,FALSE)</f>
        <v>0</v>
      </c>
      <c r="N164" s="4">
        <f>VLOOKUP(B164,'#Jakarta (2)'!$B$4:$AH$430,14,FALSE)</f>
        <v>1</v>
      </c>
      <c r="O164" s="4">
        <f>VLOOKUP(B164,'#Jakarta (2)'!$B$4:$AH$430,15,FALSE)</f>
        <v>0</v>
      </c>
      <c r="P164" s="4">
        <f>VLOOKUP(B164,'#Jakarta (2)'!$B$4:$AH$430,16,FALSE)</f>
        <v>0</v>
      </c>
      <c r="Q164" s="4">
        <f>VLOOKUP(B164,'#Jakarta (2)'!$B$4:$AH$430,17,FALSE)</f>
        <v>0</v>
      </c>
      <c r="R164" s="4">
        <f>VLOOKUP(B164,'#Jakarta (2)'!$B$4:$AH$430,18,FALSE)</f>
        <v>0</v>
      </c>
      <c r="S164" s="4">
        <f>VLOOKUP(B164,'#Jakarta (2)'!$B$4:$AH$430,19,FALSE)</f>
        <v>0</v>
      </c>
      <c r="T164" s="4">
        <f>VLOOKUP(B164,'#Jakarta (2)'!$B$4:$AH$430,20,FALSE)</f>
        <v>0</v>
      </c>
      <c r="U164" s="4">
        <f>VLOOKUP(B164,'#Jakarta (2)'!$B$4:$AH$430,22,FALSE)</f>
        <v>1</v>
      </c>
      <c r="V164" s="4">
        <f>VLOOKUP(B164,'#Jakarta (2)'!$B$4:$AH$430,23,FALSE)</f>
        <v>0</v>
      </c>
      <c r="W164" s="4">
        <f>VLOOKUP(B164,'#Jakarta (2)'!$B$4:$AH$430,24,FALSE)</f>
        <v>0</v>
      </c>
      <c r="X164" s="4">
        <f>VLOOKUP(B164,'#Jakarta (2)'!$B$4:$AH$430,25,FALSE)</f>
        <v>0</v>
      </c>
      <c r="Y164" s="4">
        <f>VLOOKUP(B164,'#Jakarta (2)'!$B$4:$AH$430,26,FALSE)</f>
        <v>0</v>
      </c>
      <c r="Z164" s="4">
        <f>VLOOKUP(B164,'#Jakarta (2)'!$B$4:$AH$430,27,FALSE)</f>
        <v>0</v>
      </c>
      <c r="AA164" s="4"/>
      <c r="AB164" s="4"/>
      <c r="AC164" s="4"/>
      <c r="AD164" s="22" t="e">
        <f>(G164*#REF!)+(H164*#REF!)+(I164*#REF!)+(J164*#REF!)+(K164*#REF!)+(N164*#REF!)+(S164*#REF!)+(T164*#REF!)+(U164*#REF!)+(Z164*#REF!)+(AA164*#REF!)+(AB164*#REF!)+(AC164*#REF!)</f>
        <v>#REF!</v>
      </c>
      <c r="AE164" s="4">
        <f>VLOOKUP(B164,'#Jakarta (2)'!$B$4:$AH$430,32,FALSE)</f>
        <v>0</v>
      </c>
      <c r="AF164" s="4">
        <f>VLOOKUP(B164,'#Jakarta (2)'!$B$4:$AH$430,33,FALSE)</f>
        <v>0</v>
      </c>
      <c r="AG164" s="2" t="s">
        <v>25</v>
      </c>
      <c r="AH164" s="2" t="s">
        <v>474</v>
      </c>
    </row>
    <row r="165" spans="1:34" x14ac:dyDescent="0.25">
      <c r="A165" s="5">
        <v>164</v>
      </c>
      <c r="B165" s="3" t="s">
        <v>475</v>
      </c>
      <c r="C165" s="3" t="s">
        <v>476</v>
      </c>
      <c r="D165" s="3" t="s">
        <v>9</v>
      </c>
      <c r="E165" s="3" t="s">
        <v>10</v>
      </c>
      <c r="F165" s="3" t="s">
        <v>52</v>
      </c>
      <c r="G165" s="4">
        <f>VLOOKUP(B165,'#Jakarta (2)'!$B$4:$AH$430,6,FALSE)</f>
        <v>1</v>
      </c>
      <c r="H165" s="4">
        <f>VLOOKUP(B165,'#Jakarta (2)'!$B$4:$AH$430,7,FALSE)</f>
        <v>1</v>
      </c>
      <c r="I165" s="4">
        <f>VLOOKUP(B165,'#Jakarta (2)'!$B$4:$AH$430,9,FALSE)</f>
        <v>0</v>
      </c>
      <c r="J165" s="4">
        <f>VLOOKUP(B165,'#Jakarta (2)'!$B$4:$AH$430,10,FALSE)</f>
        <v>0</v>
      </c>
      <c r="K165" s="4">
        <f>VLOOKUP(B165,'#Jakarta (2)'!$B$4:$AH$430,11,FALSE)</f>
        <v>0</v>
      </c>
      <c r="L165" s="4">
        <f>VLOOKUP(B165,'#Jakarta (2)'!$B$4:$AH$430,12,FALSE)</f>
        <v>0</v>
      </c>
      <c r="M165" s="4">
        <f>VLOOKUP(B165,'#Jakarta (2)'!$B$4:$AH$430,13,FALSE)</f>
        <v>0</v>
      </c>
      <c r="N165" s="4">
        <f>VLOOKUP(B165,'#Jakarta (2)'!$B$4:$AH$430,14,FALSE)</f>
        <v>1</v>
      </c>
      <c r="O165" s="4">
        <f>VLOOKUP(B165,'#Jakarta (2)'!$B$4:$AH$430,15,FALSE)</f>
        <v>0</v>
      </c>
      <c r="P165" s="4">
        <f>VLOOKUP(B165,'#Jakarta (2)'!$B$4:$AH$430,16,FALSE)</f>
        <v>0</v>
      </c>
      <c r="Q165" s="4">
        <f>VLOOKUP(B165,'#Jakarta (2)'!$B$4:$AH$430,17,FALSE)</f>
        <v>0</v>
      </c>
      <c r="R165" s="4">
        <f>VLOOKUP(B165,'#Jakarta (2)'!$B$4:$AH$430,18,FALSE)</f>
        <v>0</v>
      </c>
      <c r="S165" s="4">
        <f>VLOOKUP(B165,'#Jakarta (2)'!$B$4:$AH$430,19,FALSE)</f>
        <v>0</v>
      </c>
      <c r="T165" s="4">
        <f>VLOOKUP(B165,'#Jakarta (2)'!$B$4:$AH$430,20,FALSE)</f>
        <v>0</v>
      </c>
      <c r="U165" s="4">
        <f>VLOOKUP(B165,'#Jakarta (2)'!$B$4:$AH$430,22,FALSE)</f>
        <v>1</v>
      </c>
      <c r="V165" s="4">
        <f>VLOOKUP(B165,'#Jakarta (2)'!$B$4:$AH$430,23,FALSE)</f>
        <v>0</v>
      </c>
      <c r="W165" s="4">
        <f>VLOOKUP(B165,'#Jakarta (2)'!$B$4:$AH$430,24,FALSE)</f>
        <v>0</v>
      </c>
      <c r="X165" s="4">
        <f>VLOOKUP(B165,'#Jakarta (2)'!$B$4:$AH$430,25,FALSE)</f>
        <v>0</v>
      </c>
      <c r="Y165" s="4">
        <f>VLOOKUP(B165,'#Jakarta (2)'!$B$4:$AH$430,26,FALSE)</f>
        <v>0</v>
      </c>
      <c r="Z165" s="4">
        <f>VLOOKUP(B165,'#Jakarta (2)'!$B$4:$AH$430,27,FALSE)</f>
        <v>0</v>
      </c>
      <c r="AA165" s="5"/>
      <c r="AB165" s="5"/>
      <c r="AC165" s="5"/>
      <c r="AD165" s="22" t="e">
        <f>(G165*#REF!)+(H165*#REF!)+(I165*#REF!)+(J165*#REF!)+(K165*#REF!)+(N165*#REF!)+(S165*#REF!)+(T165*#REF!)+(U165*#REF!)+(Z165*#REF!)+(AA165*#REF!)+(AB165*#REF!)+(AC165*#REF!)</f>
        <v>#REF!</v>
      </c>
      <c r="AE165" s="4">
        <f>VLOOKUP(B165,'#Jakarta (2)'!$B$4:$AH$430,32,FALSE)</f>
        <v>0</v>
      </c>
      <c r="AF165" s="4">
        <f>VLOOKUP(B165,'#Jakarta (2)'!$B$4:$AH$430,33,FALSE)</f>
        <v>0</v>
      </c>
      <c r="AG165" s="3" t="s">
        <v>315</v>
      </c>
      <c r="AH165" s="3" t="s">
        <v>477</v>
      </c>
    </row>
    <row r="166" spans="1:34" x14ac:dyDescent="0.25">
      <c r="A166" s="4">
        <v>165</v>
      </c>
      <c r="B166" s="2" t="s">
        <v>478</v>
      </c>
      <c r="C166" s="2" t="s">
        <v>479</v>
      </c>
      <c r="D166" s="2" t="s">
        <v>9</v>
      </c>
      <c r="E166" s="2" t="s">
        <v>47</v>
      </c>
      <c r="F166" s="2" t="s">
        <v>52</v>
      </c>
      <c r="G166" s="4">
        <f>VLOOKUP(B166,'#Jakarta (2)'!$B$4:$AH$430,6,FALSE)</f>
        <v>1</v>
      </c>
      <c r="H166" s="4">
        <f>VLOOKUP(B166,'#Jakarta (2)'!$B$4:$AH$430,7,FALSE)</f>
        <v>1</v>
      </c>
      <c r="I166" s="4">
        <f>VLOOKUP(B166,'#Jakarta (2)'!$B$4:$AH$430,9,FALSE)</f>
        <v>0</v>
      </c>
      <c r="J166" s="4">
        <f>VLOOKUP(B166,'#Jakarta (2)'!$B$4:$AH$430,10,FALSE)</f>
        <v>1</v>
      </c>
      <c r="K166" s="4">
        <f>VLOOKUP(B166,'#Jakarta (2)'!$B$4:$AH$430,11,FALSE)</f>
        <v>0</v>
      </c>
      <c r="L166" s="4">
        <f>VLOOKUP(B166,'#Jakarta (2)'!$B$4:$AH$430,12,FALSE)</f>
        <v>0</v>
      </c>
      <c r="M166" s="4">
        <f>VLOOKUP(B166,'#Jakarta (2)'!$B$4:$AH$430,13,FALSE)</f>
        <v>0</v>
      </c>
      <c r="N166" s="4">
        <f>VLOOKUP(B166,'#Jakarta (2)'!$B$4:$AH$430,14,FALSE)</f>
        <v>0</v>
      </c>
      <c r="O166" s="4">
        <f>VLOOKUP(B166,'#Jakarta (2)'!$B$4:$AH$430,15,FALSE)</f>
        <v>1</v>
      </c>
      <c r="P166" s="4">
        <f>VLOOKUP(B166,'#Jakarta (2)'!$B$4:$AH$430,16,FALSE)</f>
        <v>0</v>
      </c>
      <c r="Q166" s="4">
        <f>VLOOKUP(B166,'#Jakarta (2)'!$B$4:$AH$430,17,FALSE)</f>
        <v>0</v>
      </c>
      <c r="R166" s="4">
        <f>VLOOKUP(B166,'#Jakarta (2)'!$B$4:$AH$430,18,FALSE)</f>
        <v>0</v>
      </c>
      <c r="S166" s="4">
        <f>VLOOKUP(B166,'#Jakarta (2)'!$B$4:$AH$430,19,FALSE)</f>
        <v>0</v>
      </c>
      <c r="T166" s="4">
        <f>VLOOKUP(B166,'#Jakarta (2)'!$B$4:$AH$430,20,FALSE)</f>
        <v>0</v>
      </c>
      <c r="U166" s="4">
        <f>VLOOKUP(B166,'#Jakarta (2)'!$B$4:$AH$430,22,FALSE)</f>
        <v>0</v>
      </c>
      <c r="V166" s="4">
        <f>VLOOKUP(B166,'#Jakarta (2)'!$B$4:$AH$430,23,FALSE)</f>
        <v>0</v>
      </c>
      <c r="W166" s="4">
        <f>VLOOKUP(B166,'#Jakarta (2)'!$B$4:$AH$430,24,FALSE)</f>
        <v>0</v>
      </c>
      <c r="X166" s="4">
        <f>VLOOKUP(B166,'#Jakarta (2)'!$B$4:$AH$430,25,FALSE)</f>
        <v>0</v>
      </c>
      <c r="Y166" s="4">
        <f>VLOOKUP(B166,'#Jakarta (2)'!$B$4:$AH$430,26,FALSE)</f>
        <v>0</v>
      </c>
      <c r="Z166" s="4">
        <f>VLOOKUP(B166,'#Jakarta (2)'!$B$4:$AH$430,27,FALSE)</f>
        <v>2</v>
      </c>
      <c r="AA166" s="4"/>
      <c r="AB166" s="4"/>
      <c r="AC166" s="4"/>
      <c r="AD166" s="22" t="e">
        <f>(G166*#REF!)+(H166*#REF!)+(I166*#REF!)+(J166*#REF!)+(K166*#REF!)+(N166*#REF!)+(S166*#REF!)+(T166*#REF!)+(U166*#REF!)+(Z166*#REF!)+(AA166*#REF!)+(AB166*#REF!)+(AC166*#REF!)</f>
        <v>#REF!</v>
      </c>
      <c r="AE166" s="4">
        <f>VLOOKUP(B166,'#Jakarta (2)'!$B$4:$AH$430,32,FALSE)</f>
        <v>0</v>
      </c>
      <c r="AF166" s="4">
        <f>VLOOKUP(B166,'#Jakarta (2)'!$B$4:$AH$430,33,FALSE)</f>
        <v>0</v>
      </c>
      <c r="AG166" s="2" t="s">
        <v>25</v>
      </c>
      <c r="AH166" s="2" t="s">
        <v>480</v>
      </c>
    </row>
    <row r="167" spans="1:34" x14ac:dyDescent="0.25">
      <c r="A167" s="5">
        <v>166</v>
      </c>
      <c r="B167" s="3" t="s">
        <v>2712</v>
      </c>
      <c r="C167" s="3" t="s">
        <v>2713</v>
      </c>
      <c r="D167" s="3" t="s">
        <v>9</v>
      </c>
      <c r="E167" s="3" t="s">
        <v>10</v>
      </c>
      <c r="F167" s="3" t="s">
        <v>52</v>
      </c>
      <c r="G167" s="4">
        <f>VLOOKUP(B167,'#Jakarta (2)'!$B$4:$AH$430,6,FALSE)</f>
        <v>1</v>
      </c>
      <c r="H167" s="4">
        <f>VLOOKUP(B167,'#Jakarta (2)'!$B$4:$AH$430,7,FALSE)</f>
        <v>1</v>
      </c>
      <c r="I167" s="4">
        <f>VLOOKUP(B167,'#Jakarta (2)'!$B$4:$AH$430,9,FALSE)</f>
        <v>0</v>
      </c>
      <c r="J167" s="4">
        <f>VLOOKUP(B167,'#Jakarta (2)'!$B$4:$AH$430,10,FALSE)</f>
        <v>0</v>
      </c>
      <c r="K167" s="4">
        <f>VLOOKUP(B167,'#Jakarta (2)'!$B$4:$AH$430,11,FALSE)</f>
        <v>0</v>
      </c>
      <c r="L167" s="4">
        <f>VLOOKUP(B167,'#Jakarta (2)'!$B$4:$AH$430,12,FALSE)</f>
        <v>0</v>
      </c>
      <c r="M167" s="4">
        <f>VLOOKUP(B167,'#Jakarta (2)'!$B$4:$AH$430,13,FALSE)</f>
        <v>0</v>
      </c>
      <c r="N167" s="4">
        <f>VLOOKUP(B167,'#Jakarta (2)'!$B$4:$AH$430,14,FALSE)</f>
        <v>1</v>
      </c>
      <c r="O167" s="4">
        <f>VLOOKUP(B167,'#Jakarta (2)'!$B$4:$AH$430,15,FALSE)</f>
        <v>0</v>
      </c>
      <c r="P167" s="4">
        <f>VLOOKUP(B167,'#Jakarta (2)'!$B$4:$AH$430,16,FALSE)</f>
        <v>0</v>
      </c>
      <c r="Q167" s="4">
        <f>VLOOKUP(B167,'#Jakarta (2)'!$B$4:$AH$430,17,FALSE)</f>
        <v>0</v>
      </c>
      <c r="R167" s="4">
        <f>VLOOKUP(B167,'#Jakarta (2)'!$B$4:$AH$430,18,FALSE)</f>
        <v>0</v>
      </c>
      <c r="S167" s="4">
        <f>VLOOKUP(B167,'#Jakarta (2)'!$B$4:$AH$430,19,FALSE)</f>
        <v>0</v>
      </c>
      <c r="T167" s="4">
        <f>VLOOKUP(B167,'#Jakarta (2)'!$B$4:$AH$430,20,FALSE)</f>
        <v>0</v>
      </c>
      <c r="U167" s="4">
        <f>VLOOKUP(B167,'#Jakarta (2)'!$B$4:$AH$430,22,FALSE)</f>
        <v>1</v>
      </c>
      <c r="V167" s="4">
        <f>VLOOKUP(B167,'#Jakarta (2)'!$B$4:$AH$430,23,FALSE)</f>
        <v>0</v>
      </c>
      <c r="W167" s="4">
        <f>VLOOKUP(B167,'#Jakarta (2)'!$B$4:$AH$430,24,FALSE)</f>
        <v>0</v>
      </c>
      <c r="X167" s="4">
        <f>VLOOKUP(B167,'#Jakarta (2)'!$B$4:$AH$430,25,FALSE)</f>
        <v>0</v>
      </c>
      <c r="Y167" s="4">
        <f>VLOOKUP(B167,'#Jakarta (2)'!$B$4:$AH$430,26,FALSE)</f>
        <v>0</v>
      </c>
      <c r="Z167" s="4">
        <f>VLOOKUP(B167,'#Jakarta (2)'!$B$4:$AH$430,27,FALSE)</f>
        <v>0</v>
      </c>
      <c r="AA167" s="5"/>
      <c r="AB167" s="5"/>
      <c r="AC167" s="5"/>
      <c r="AD167" s="22" t="e">
        <f>(G167*#REF!)+(H167*#REF!)+(I167*#REF!)+(J167*#REF!)+(K167*#REF!)+(N167*#REF!)+(S167*#REF!)+(T167*#REF!)+(U167*#REF!)+(Z167*#REF!)+(AA167*#REF!)+(AB167*#REF!)+(AC167*#REF!)</f>
        <v>#REF!</v>
      </c>
      <c r="AE167" s="4">
        <f>VLOOKUP(B167,'#Jakarta (2)'!$B$4:$AH$430,32,FALSE)</f>
        <v>1</v>
      </c>
      <c r="AF167" s="4">
        <f>VLOOKUP(B167,'#Jakarta (2)'!$B$4:$AH$430,33,FALSE)</f>
        <v>0</v>
      </c>
      <c r="AG167" s="3" t="s">
        <v>25</v>
      </c>
      <c r="AH167" s="3" t="s">
        <v>2714</v>
      </c>
    </row>
    <row r="168" spans="1:34" x14ac:dyDescent="0.25">
      <c r="A168" s="4">
        <v>167</v>
      </c>
      <c r="B168" s="2" t="s">
        <v>2709</v>
      </c>
      <c r="C168" s="2" t="s">
        <v>2710</v>
      </c>
      <c r="D168" s="2" t="s">
        <v>9</v>
      </c>
      <c r="E168" s="2" t="s">
        <v>10</v>
      </c>
      <c r="F168" s="2" t="s">
        <v>52</v>
      </c>
      <c r="G168" s="4">
        <f>VLOOKUP(B168,'#Jakarta (2)'!$B$4:$AH$430,6,FALSE)</f>
        <v>1</v>
      </c>
      <c r="H168" s="4">
        <f>VLOOKUP(B168,'#Jakarta (2)'!$B$4:$AH$430,7,FALSE)</f>
        <v>1</v>
      </c>
      <c r="I168" s="4">
        <f>VLOOKUP(B168,'#Jakarta (2)'!$B$4:$AH$430,9,FALSE)</f>
        <v>0</v>
      </c>
      <c r="J168" s="4">
        <f>VLOOKUP(B168,'#Jakarta (2)'!$B$4:$AH$430,10,FALSE)</f>
        <v>0</v>
      </c>
      <c r="K168" s="4">
        <f>VLOOKUP(B168,'#Jakarta (2)'!$B$4:$AH$430,11,FALSE)</f>
        <v>0</v>
      </c>
      <c r="L168" s="4">
        <f>VLOOKUP(B168,'#Jakarta (2)'!$B$4:$AH$430,12,FALSE)</f>
        <v>0</v>
      </c>
      <c r="M168" s="4">
        <f>VLOOKUP(B168,'#Jakarta (2)'!$B$4:$AH$430,13,FALSE)</f>
        <v>0</v>
      </c>
      <c r="N168" s="4">
        <f>VLOOKUP(B168,'#Jakarta (2)'!$B$4:$AH$430,14,FALSE)</f>
        <v>1</v>
      </c>
      <c r="O168" s="4">
        <f>VLOOKUP(B168,'#Jakarta (2)'!$B$4:$AH$430,15,FALSE)</f>
        <v>0</v>
      </c>
      <c r="P168" s="4">
        <f>VLOOKUP(B168,'#Jakarta (2)'!$B$4:$AH$430,16,FALSE)</f>
        <v>0</v>
      </c>
      <c r="Q168" s="4">
        <f>VLOOKUP(B168,'#Jakarta (2)'!$B$4:$AH$430,17,FALSE)</f>
        <v>0</v>
      </c>
      <c r="R168" s="4">
        <f>VLOOKUP(B168,'#Jakarta (2)'!$B$4:$AH$430,18,FALSE)</f>
        <v>0</v>
      </c>
      <c r="S168" s="4">
        <f>VLOOKUP(B168,'#Jakarta (2)'!$B$4:$AH$430,19,FALSE)</f>
        <v>0</v>
      </c>
      <c r="T168" s="4">
        <f>VLOOKUP(B168,'#Jakarta (2)'!$B$4:$AH$430,20,FALSE)</f>
        <v>0</v>
      </c>
      <c r="U168" s="4">
        <f>VLOOKUP(B168,'#Jakarta (2)'!$B$4:$AH$430,22,FALSE)</f>
        <v>1</v>
      </c>
      <c r="V168" s="4">
        <f>VLOOKUP(B168,'#Jakarta (2)'!$B$4:$AH$430,23,FALSE)</f>
        <v>0</v>
      </c>
      <c r="W168" s="4">
        <f>VLOOKUP(B168,'#Jakarta (2)'!$B$4:$AH$430,24,FALSE)</f>
        <v>0</v>
      </c>
      <c r="X168" s="4">
        <f>VLOOKUP(B168,'#Jakarta (2)'!$B$4:$AH$430,25,FALSE)</f>
        <v>0</v>
      </c>
      <c r="Y168" s="4">
        <f>VLOOKUP(B168,'#Jakarta (2)'!$B$4:$AH$430,26,FALSE)</f>
        <v>0</v>
      </c>
      <c r="Z168" s="4">
        <f>VLOOKUP(B168,'#Jakarta (2)'!$B$4:$AH$430,27,FALSE)</f>
        <v>0</v>
      </c>
      <c r="AA168" s="4"/>
      <c r="AB168" s="4"/>
      <c r="AC168" s="4"/>
      <c r="AD168" s="22" t="e">
        <f>(G168*#REF!)+(H168*#REF!)+(I168*#REF!)+(J168*#REF!)+(K168*#REF!)+(N168*#REF!)+(S168*#REF!)+(T168*#REF!)+(U168*#REF!)+(Z168*#REF!)+(AA168*#REF!)+(AB168*#REF!)+(AC168*#REF!)</f>
        <v>#REF!</v>
      </c>
      <c r="AE168" s="4">
        <f>VLOOKUP(B168,'#Jakarta (2)'!$B$4:$AH$430,32,FALSE)</f>
        <v>1</v>
      </c>
      <c r="AF168" s="4">
        <f>VLOOKUP(B168,'#Jakarta (2)'!$B$4:$AH$430,33,FALSE)</f>
        <v>0</v>
      </c>
      <c r="AG168" s="2" t="s">
        <v>25</v>
      </c>
      <c r="AH168" s="2" t="s">
        <v>2711</v>
      </c>
    </row>
    <row r="169" spans="1:34" x14ac:dyDescent="0.25">
      <c r="A169" s="5">
        <v>168</v>
      </c>
      <c r="B169" s="3" t="s">
        <v>2706</v>
      </c>
      <c r="C169" s="3" t="s">
        <v>2707</v>
      </c>
      <c r="D169" s="3" t="s">
        <v>9</v>
      </c>
      <c r="E169" s="3" t="s">
        <v>10</v>
      </c>
      <c r="F169" s="3" t="s">
        <v>52</v>
      </c>
      <c r="G169" s="4">
        <f>VLOOKUP(B169,'#Jakarta (2)'!$B$4:$AH$430,6,FALSE)</f>
        <v>1</v>
      </c>
      <c r="H169" s="4">
        <f>VLOOKUP(B169,'#Jakarta (2)'!$B$4:$AH$430,7,FALSE)</f>
        <v>1</v>
      </c>
      <c r="I169" s="4">
        <f>VLOOKUP(B169,'#Jakarta (2)'!$B$4:$AH$430,9,FALSE)</f>
        <v>0</v>
      </c>
      <c r="J169" s="4">
        <f>VLOOKUP(B169,'#Jakarta (2)'!$B$4:$AH$430,10,FALSE)</f>
        <v>0</v>
      </c>
      <c r="K169" s="4">
        <f>VLOOKUP(B169,'#Jakarta (2)'!$B$4:$AH$430,11,FALSE)</f>
        <v>0</v>
      </c>
      <c r="L169" s="4">
        <f>VLOOKUP(B169,'#Jakarta (2)'!$B$4:$AH$430,12,FALSE)</f>
        <v>0</v>
      </c>
      <c r="M169" s="4">
        <f>VLOOKUP(B169,'#Jakarta (2)'!$B$4:$AH$430,13,FALSE)</f>
        <v>0</v>
      </c>
      <c r="N169" s="4">
        <f>VLOOKUP(B169,'#Jakarta (2)'!$B$4:$AH$430,14,FALSE)</f>
        <v>1</v>
      </c>
      <c r="O169" s="4">
        <f>VLOOKUP(B169,'#Jakarta (2)'!$B$4:$AH$430,15,FALSE)</f>
        <v>0</v>
      </c>
      <c r="P169" s="4">
        <f>VLOOKUP(B169,'#Jakarta (2)'!$B$4:$AH$430,16,FALSE)</f>
        <v>0</v>
      </c>
      <c r="Q169" s="4">
        <f>VLOOKUP(B169,'#Jakarta (2)'!$B$4:$AH$430,17,FALSE)</f>
        <v>0</v>
      </c>
      <c r="R169" s="4">
        <f>VLOOKUP(B169,'#Jakarta (2)'!$B$4:$AH$430,18,FALSE)</f>
        <v>0</v>
      </c>
      <c r="S169" s="4">
        <f>VLOOKUP(B169,'#Jakarta (2)'!$B$4:$AH$430,19,FALSE)</f>
        <v>0</v>
      </c>
      <c r="T169" s="4">
        <f>VLOOKUP(B169,'#Jakarta (2)'!$B$4:$AH$430,20,FALSE)</f>
        <v>0</v>
      </c>
      <c r="U169" s="4">
        <f>VLOOKUP(B169,'#Jakarta (2)'!$B$4:$AH$430,22,FALSE)</f>
        <v>1</v>
      </c>
      <c r="V169" s="4">
        <f>VLOOKUP(B169,'#Jakarta (2)'!$B$4:$AH$430,23,FALSE)</f>
        <v>0</v>
      </c>
      <c r="W169" s="4">
        <f>VLOOKUP(B169,'#Jakarta (2)'!$B$4:$AH$430,24,FALSE)</f>
        <v>0</v>
      </c>
      <c r="X169" s="4">
        <f>VLOOKUP(B169,'#Jakarta (2)'!$B$4:$AH$430,25,FALSE)</f>
        <v>0</v>
      </c>
      <c r="Y169" s="4">
        <f>VLOOKUP(B169,'#Jakarta (2)'!$B$4:$AH$430,26,FALSE)</f>
        <v>0</v>
      </c>
      <c r="Z169" s="4">
        <f>VLOOKUP(B169,'#Jakarta (2)'!$B$4:$AH$430,27,FALSE)</f>
        <v>0</v>
      </c>
      <c r="AA169" s="5"/>
      <c r="AB169" s="5"/>
      <c r="AC169" s="5"/>
      <c r="AD169" s="22" t="e">
        <f>(G169*#REF!)+(H169*#REF!)+(I169*#REF!)+(J169*#REF!)+(K169*#REF!)+(N169*#REF!)+(S169*#REF!)+(T169*#REF!)+(U169*#REF!)+(Z169*#REF!)+(AA169*#REF!)+(AB169*#REF!)+(AC169*#REF!)</f>
        <v>#REF!</v>
      </c>
      <c r="AE169" s="4">
        <f>VLOOKUP(B169,'#Jakarta (2)'!$B$4:$AH$430,32,FALSE)</f>
        <v>1</v>
      </c>
      <c r="AF169" s="4">
        <f>VLOOKUP(B169,'#Jakarta (2)'!$B$4:$AH$430,33,FALSE)</f>
        <v>0</v>
      </c>
      <c r="AG169" s="3" t="s">
        <v>25</v>
      </c>
      <c r="AH169" s="3" t="s">
        <v>2708</v>
      </c>
    </row>
    <row r="170" spans="1:34" x14ac:dyDescent="0.25">
      <c r="A170" s="4">
        <v>169</v>
      </c>
      <c r="B170" s="2" t="s">
        <v>2703</v>
      </c>
      <c r="C170" s="2" t="s">
        <v>2704</v>
      </c>
      <c r="D170" s="2" t="s">
        <v>9</v>
      </c>
      <c r="E170" s="2" t="s">
        <v>10</v>
      </c>
      <c r="F170" s="2" t="s">
        <v>52</v>
      </c>
      <c r="G170" s="4">
        <f>VLOOKUP(B170,'#Jakarta (2)'!$B$4:$AH$430,6,FALSE)</f>
        <v>1</v>
      </c>
      <c r="H170" s="4">
        <f>VLOOKUP(B170,'#Jakarta (2)'!$B$4:$AH$430,7,FALSE)</f>
        <v>1</v>
      </c>
      <c r="I170" s="4">
        <f>VLOOKUP(B170,'#Jakarta (2)'!$B$4:$AH$430,9,FALSE)</f>
        <v>0</v>
      </c>
      <c r="J170" s="4">
        <f>VLOOKUP(B170,'#Jakarta (2)'!$B$4:$AH$430,10,FALSE)</f>
        <v>0</v>
      </c>
      <c r="K170" s="4">
        <f>VLOOKUP(B170,'#Jakarta (2)'!$B$4:$AH$430,11,FALSE)</f>
        <v>0</v>
      </c>
      <c r="L170" s="4">
        <f>VLOOKUP(B170,'#Jakarta (2)'!$B$4:$AH$430,12,FALSE)</f>
        <v>0</v>
      </c>
      <c r="M170" s="4">
        <f>VLOOKUP(B170,'#Jakarta (2)'!$B$4:$AH$430,13,FALSE)</f>
        <v>0</v>
      </c>
      <c r="N170" s="4">
        <f>VLOOKUP(B170,'#Jakarta (2)'!$B$4:$AH$430,14,FALSE)</f>
        <v>1</v>
      </c>
      <c r="O170" s="4">
        <f>VLOOKUP(B170,'#Jakarta (2)'!$B$4:$AH$430,15,FALSE)</f>
        <v>0</v>
      </c>
      <c r="P170" s="4">
        <f>VLOOKUP(B170,'#Jakarta (2)'!$B$4:$AH$430,16,FALSE)</f>
        <v>0</v>
      </c>
      <c r="Q170" s="4">
        <f>VLOOKUP(B170,'#Jakarta (2)'!$B$4:$AH$430,17,FALSE)</f>
        <v>0</v>
      </c>
      <c r="R170" s="4">
        <f>VLOOKUP(B170,'#Jakarta (2)'!$B$4:$AH$430,18,FALSE)</f>
        <v>0</v>
      </c>
      <c r="S170" s="4">
        <f>VLOOKUP(B170,'#Jakarta (2)'!$B$4:$AH$430,19,FALSE)</f>
        <v>0</v>
      </c>
      <c r="T170" s="4">
        <f>VLOOKUP(B170,'#Jakarta (2)'!$B$4:$AH$430,20,FALSE)</f>
        <v>0</v>
      </c>
      <c r="U170" s="4">
        <f>VLOOKUP(B170,'#Jakarta (2)'!$B$4:$AH$430,22,FALSE)</f>
        <v>1</v>
      </c>
      <c r="V170" s="4">
        <f>VLOOKUP(B170,'#Jakarta (2)'!$B$4:$AH$430,23,FALSE)</f>
        <v>0</v>
      </c>
      <c r="W170" s="4">
        <f>VLOOKUP(B170,'#Jakarta (2)'!$B$4:$AH$430,24,FALSE)</f>
        <v>0</v>
      </c>
      <c r="X170" s="4">
        <f>VLOOKUP(B170,'#Jakarta (2)'!$B$4:$AH$430,25,FALSE)</f>
        <v>0</v>
      </c>
      <c r="Y170" s="4">
        <f>VLOOKUP(B170,'#Jakarta (2)'!$B$4:$AH$430,26,FALSE)</f>
        <v>0</v>
      </c>
      <c r="Z170" s="4">
        <f>VLOOKUP(B170,'#Jakarta (2)'!$B$4:$AH$430,27,FALSE)</f>
        <v>0</v>
      </c>
      <c r="AA170" s="4"/>
      <c r="AB170" s="4"/>
      <c r="AC170" s="4"/>
      <c r="AD170" s="22" t="e">
        <f>(G170*#REF!)+(H170*#REF!)+(I170*#REF!)+(J170*#REF!)+(K170*#REF!)+(N170*#REF!)+(S170*#REF!)+(T170*#REF!)+(U170*#REF!)+(Z170*#REF!)+(AA170*#REF!)+(AB170*#REF!)+(AC170*#REF!)</f>
        <v>#REF!</v>
      </c>
      <c r="AE170" s="4">
        <f>VLOOKUP(B170,'#Jakarta (2)'!$B$4:$AH$430,32,FALSE)</f>
        <v>1</v>
      </c>
      <c r="AF170" s="4">
        <f>VLOOKUP(B170,'#Jakarta (2)'!$B$4:$AH$430,33,FALSE)</f>
        <v>0</v>
      </c>
      <c r="AG170" s="2" t="s">
        <v>25</v>
      </c>
      <c r="AH170" s="2" t="s">
        <v>2705</v>
      </c>
    </row>
    <row r="171" spans="1:34" x14ac:dyDescent="0.25">
      <c r="A171" s="5">
        <v>170</v>
      </c>
      <c r="B171" s="3" t="s">
        <v>495</v>
      </c>
      <c r="C171" s="3" t="s">
        <v>496</v>
      </c>
      <c r="D171" s="3" t="s">
        <v>9</v>
      </c>
      <c r="E171" s="3" t="s">
        <v>47</v>
      </c>
      <c r="F171" s="3" t="s">
        <v>52</v>
      </c>
      <c r="G171" s="4">
        <f>VLOOKUP(B171,'#Jakarta (2)'!$B$4:$AH$430,6,FALSE)</f>
        <v>1</v>
      </c>
      <c r="H171" s="4">
        <f>VLOOKUP(B171,'#Jakarta (2)'!$B$4:$AH$430,7,FALSE)</f>
        <v>1</v>
      </c>
      <c r="I171" s="4">
        <f>VLOOKUP(B171,'#Jakarta (2)'!$B$4:$AH$430,9,FALSE)</f>
        <v>0</v>
      </c>
      <c r="J171" s="4">
        <f>VLOOKUP(B171,'#Jakarta (2)'!$B$4:$AH$430,10,FALSE)</f>
        <v>0</v>
      </c>
      <c r="K171" s="4">
        <f>VLOOKUP(B171,'#Jakarta (2)'!$B$4:$AH$430,11,FALSE)</f>
        <v>1</v>
      </c>
      <c r="L171" s="4">
        <f>VLOOKUP(B171,'#Jakarta (2)'!$B$4:$AH$430,12,FALSE)</f>
        <v>0</v>
      </c>
      <c r="M171" s="4">
        <f>VLOOKUP(B171,'#Jakarta (2)'!$B$4:$AH$430,13,FALSE)</f>
        <v>0</v>
      </c>
      <c r="N171" s="4">
        <f>VLOOKUP(B171,'#Jakarta (2)'!$B$4:$AH$430,14,FALSE)</f>
        <v>0</v>
      </c>
      <c r="O171" s="4">
        <f>VLOOKUP(B171,'#Jakarta (2)'!$B$4:$AH$430,15,FALSE)</f>
        <v>1</v>
      </c>
      <c r="P171" s="4">
        <f>VLOOKUP(B171,'#Jakarta (2)'!$B$4:$AH$430,16,FALSE)</f>
        <v>0</v>
      </c>
      <c r="Q171" s="4">
        <f>VLOOKUP(B171,'#Jakarta (2)'!$B$4:$AH$430,17,FALSE)</f>
        <v>0</v>
      </c>
      <c r="R171" s="4">
        <f>VLOOKUP(B171,'#Jakarta (2)'!$B$4:$AH$430,18,FALSE)</f>
        <v>0</v>
      </c>
      <c r="S171" s="4">
        <f>VLOOKUP(B171,'#Jakarta (2)'!$B$4:$AH$430,19,FALSE)</f>
        <v>0</v>
      </c>
      <c r="T171" s="4">
        <f>VLOOKUP(B171,'#Jakarta (2)'!$B$4:$AH$430,20,FALSE)</f>
        <v>0</v>
      </c>
      <c r="U171" s="4">
        <f>VLOOKUP(B171,'#Jakarta (2)'!$B$4:$AH$430,22,FALSE)</f>
        <v>0</v>
      </c>
      <c r="V171" s="4">
        <f>VLOOKUP(B171,'#Jakarta (2)'!$B$4:$AH$430,23,FALSE)</f>
        <v>0</v>
      </c>
      <c r="W171" s="4">
        <f>VLOOKUP(B171,'#Jakarta (2)'!$B$4:$AH$430,24,FALSE)</f>
        <v>0</v>
      </c>
      <c r="X171" s="4">
        <f>VLOOKUP(B171,'#Jakarta (2)'!$B$4:$AH$430,25,FALSE)</f>
        <v>0</v>
      </c>
      <c r="Y171" s="4">
        <f>VLOOKUP(B171,'#Jakarta (2)'!$B$4:$AH$430,26,FALSE)</f>
        <v>0</v>
      </c>
      <c r="Z171" s="4">
        <f>VLOOKUP(B171,'#Jakarta (2)'!$B$4:$AH$430,27,FALSE)</f>
        <v>0</v>
      </c>
      <c r="AA171" s="5"/>
      <c r="AB171" s="5"/>
      <c r="AC171" s="5"/>
      <c r="AD171" s="22" t="e">
        <f>(G171*#REF!)+(H171*#REF!)+(I171*#REF!)+(J171*#REF!)+(K171*#REF!)+(N171*#REF!)+(S171*#REF!)+(T171*#REF!)+(U171*#REF!)+(Z171*#REF!)+(AA171*#REF!)+(AB171*#REF!)+(AC171*#REF!)</f>
        <v>#REF!</v>
      </c>
      <c r="AE171" s="4">
        <f>VLOOKUP(B171,'#Jakarta (2)'!$B$4:$AH$430,32,FALSE)</f>
        <v>0</v>
      </c>
      <c r="AF171" s="4">
        <f>VLOOKUP(B171,'#Jakarta (2)'!$B$4:$AH$430,33,FALSE)</f>
        <v>0</v>
      </c>
      <c r="AG171" s="3" t="s">
        <v>315</v>
      </c>
      <c r="AH171" s="3" t="s">
        <v>497</v>
      </c>
    </row>
    <row r="172" spans="1:34" x14ac:dyDescent="0.25">
      <c r="A172" s="4">
        <v>171</v>
      </c>
      <c r="B172" s="2" t="s">
        <v>2700</v>
      </c>
      <c r="C172" s="2" t="s">
        <v>2701</v>
      </c>
      <c r="D172" s="2" t="s">
        <v>9</v>
      </c>
      <c r="E172" s="2" t="s">
        <v>10</v>
      </c>
      <c r="F172" s="2" t="s">
        <v>52</v>
      </c>
      <c r="G172" s="4">
        <f>VLOOKUP(B172,'#Jakarta (2)'!$B$4:$AH$430,6,FALSE)</f>
        <v>1</v>
      </c>
      <c r="H172" s="4">
        <f>VLOOKUP(B172,'#Jakarta (2)'!$B$4:$AH$430,7,FALSE)</f>
        <v>1</v>
      </c>
      <c r="I172" s="4">
        <f>VLOOKUP(B172,'#Jakarta (2)'!$B$4:$AH$430,9,FALSE)</f>
        <v>0</v>
      </c>
      <c r="J172" s="4">
        <f>VLOOKUP(B172,'#Jakarta (2)'!$B$4:$AH$430,10,FALSE)</f>
        <v>0</v>
      </c>
      <c r="K172" s="4">
        <f>VLOOKUP(B172,'#Jakarta (2)'!$B$4:$AH$430,11,FALSE)</f>
        <v>0</v>
      </c>
      <c r="L172" s="4">
        <f>VLOOKUP(B172,'#Jakarta (2)'!$B$4:$AH$430,12,FALSE)</f>
        <v>0</v>
      </c>
      <c r="M172" s="4">
        <f>VLOOKUP(B172,'#Jakarta (2)'!$B$4:$AH$430,13,FALSE)</f>
        <v>0</v>
      </c>
      <c r="N172" s="4">
        <f>VLOOKUP(B172,'#Jakarta (2)'!$B$4:$AH$430,14,FALSE)</f>
        <v>1</v>
      </c>
      <c r="O172" s="4">
        <f>VLOOKUP(B172,'#Jakarta (2)'!$B$4:$AH$430,15,FALSE)</f>
        <v>0</v>
      </c>
      <c r="P172" s="4">
        <f>VLOOKUP(B172,'#Jakarta (2)'!$B$4:$AH$430,16,FALSE)</f>
        <v>0</v>
      </c>
      <c r="Q172" s="4">
        <f>VLOOKUP(B172,'#Jakarta (2)'!$B$4:$AH$430,17,FALSE)</f>
        <v>0</v>
      </c>
      <c r="R172" s="4">
        <f>VLOOKUP(B172,'#Jakarta (2)'!$B$4:$AH$430,18,FALSE)</f>
        <v>0</v>
      </c>
      <c r="S172" s="4">
        <f>VLOOKUP(B172,'#Jakarta (2)'!$B$4:$AH$430,19,FALSE)</f>
        <v>0</v>
      </c>
      <c r="T172" s="4">
        <f>VLOOKUP(B172,'#Jakarta (2)'!$B$4:$AH$430,20,FALSE)</f>
        <v>0</v>
      </c>
      <c r="U172" s="4">
        <f>VLOOKUP(B172,'#Jakarta (2)'!$B$4:$AH$430,22,FALSE)</f>
        <v>1</v>
      </c>
      <c r="V172" s="4">
        <f>VLOOKUP(B172,'#Jakarta (2)'!$B$4:$AH$430,23,FALSE)</f>
        <v>0</v>
      </c>
      <c r="W172" s="4">
        <f>VLOOKUP(B172,'#Jakarta (2)'!$B$4:$AH$430,24,FALSE)</f>
        <v>0</v>
      </c>
      <c r="X172" s="4">
        <f>VLOOKUP(B172,'#Jakarta (2)'!$B$4:$AH$430,25,FALSE)</f>
        <v>0</v>
      </c>
      <c r="Y172" s="4">
        <f>VLOOKUP(B172,'#Jakarta (2)'!$B$4:$AH$430,26,FALSE)</f>
        <v>0</v>
      </c>
      <c r="Z172" s="4">
        <f>VLOOKUP(B172,'#Jakarta (2)'!$B$4:$AH$430,27,FALSE)</f>
        <v>0</v>
      </c>
      <c r="AA172" s="4"/>
      <c r="AB172" s="4"/>
      <c r="AC172" s="4"/>
      <c r="AD172" s="22" t="e">
        <f>(G172*#REF!)+(H172*#REF!)+(I172*#REF!)+(J172*#REF!)+(K172*#REF!)+(N172*#REF!)+(S172*#REF!)+(T172*#REF!)+(U172*#REF!)+(Z172*#REF!)+(AA172*#REF!)+(AB172*#REF!)+(AC172*#REF!)</f>
        <v>#REF!</v>
      </c>
      <c r="AE172" s="4">
        <f>VLOOKUP(B172,'#Jakarta (2)'!$B$4:$AH$430,32,FALSE)</f>
        <v>1</v>
      </c>
      <c r="AF172" s="4">
        <f>VLOOKUP(B172,'#Jakarta (2)'!$B$4:$AH$430,33,FALSE)</f>
        <v>0</v>
      </c>
      <c r="AG172" s="2" t="s">
        <v>25</v>
      </c>
      <c r="AH172" s="2" t="s">
        <v>2702</v>
      </c>
    </row>
    <row r="173" spans="1:34" x14ac:dyDescent="0.25">
      <c r="A173" s="5">
        <v>172</v>
      </c>
      <c r="B173" s="3" t="s">
        <v>2697</v>
      </c>
      <c r="C173" s="3" t="s">
        <v>2698</v>
      </c>
      <c r="D173" s="3" t="s">
        <v>9</v>
      </c>
      <c r="E173" s="3" t="s">
        <v>10</v>
      </c>
      <c r="F173" s="3" t="s">
        <v>52</v>
      </c>
      <c r="G173" s="4">
        <f>VLOOKUP(B173,'#Jakarta (2)'!$B$4:$AH$430,6,FALSE)</f>
        <v>1</v>
      </c>
      <c r="H173" s="4">
        <f>VLOOKUP(B173,'#Jakarta (2)'!$B$4:$AH$430,7,FALSE)</f>
        <v>1</v>
      </c>
      <c r="I173" s="4">
        <f>VLOOKUP(B173,'#Jakarta (2)'!$B$4:$AH$430,9,FALSE)</f>
        <v>0</v>
      </c>
      <c r="J173" s="4">
        <f>VLOOKUP(B173,'#Jakarta (2)'!$B$4:$AH$430,10,FALSE)</f>
        <v>0</v>
      </c>
      <c r="K173" s="4">
        <f>VLOOKUP(B173,'#Jakarta (2)'!$B$4:$AH$430,11,FALSE)</f>
        <v>0</v>
      </c>
      <c r="L173" s="4">
        <f>VLOOKUP(B173,'#Jakarta (2)'!$B$4:$AH$430,12,FALSE)</f>
        <v>0</v>
      </c>
      <c r="M173" s="4">
        <f>VLOOKUP(B173,'#Jakarta (2)'!$B$4:$AH$430,13,FALSE)</f>
        <v>0</v>
      </c>
      <c r="N173" s="4">
        <f>VLOOKUP(B173,'#Jakarta (2)'!$B$4:$AH$430,14,FALSE)</f>
        <v>1</v>
      </c>
      <c r="O173" s="4">
        <f>VLOOKUP(B173,'#Jakarta (2)'!$B$4:$AH$430,15,FALSE)</f>
        <v>0</v>
      </c>
      <c r="P173" s="4">
        <f>VLOOKUP(B173,'#Jakarta (2)'!$B$4:$AH$430,16,FALSE)</f>
        <v>0</v>
      </c>
      <c r="Q173" s="4">
        <f>VLOOKUP(B173,'#Jakarta (2)'!$B$4:$AH$430,17,FALSE)</f>
        <v>0</v>
      </c>
      <c r="R173" s="4">
        <f>VLOOKUP(B173,'#Jakarta (2)'!$B$4:$AH$430,18,FALSE)</f>
        <v>0</v>
      </c>
      <c r="S173" s="4">
        <f>VLOOKUP(B173,'#Jakarta (2)'!$B$4:$AH$430,19,FALSE)</f>
        <v>0</v>
      </c>
      <c r="T173" s="4">
        <f>VLOOKUP(B173,'#Jakarta (2)'!$B$4:$AH$430,20,FALSE)</f>
        <v>0</v>
      </c>
      <c r="U173" s="4">
        <f>VLOOKUP(B173,'#Jakarta (2)'!$B$4:$AH$430,22,FALSE)</f>
        <v>1</v>
      </c>
      <c r="V173" s="4">
        <f>VLOOKUP(B173,'#Jakarta (2)'!$B$4:$AH$430,23,FALSE)</f>
        <v>0</v>
      </c>
      <c r="W173" s="4">
        <f>VLOOKUP(B173,'#Jakarta (2)'!$B$4:$AH$430,24,FALSE)</f>
        <v>0</v>
      </c>
      <c r="X173" s="4">
        <f>VLOOKUP(B173,'#Jakarta (2)'!$B$4:$AH$430,25,FALSE)</f>
        <v>0</v>
      </c>
      <c r="Y173" s="4">
        <f>VLOOKUP(B173,'#Jakarta (2)'!$B$4:$AH$430,26,FALSE)</f>
        <v>0</v>
      </c>
      <c r="Z173" s="4">
        <f>VLOOKUP(B173,'#Jakarta (2)'!$B$4:$AH$430,27,FALSE)</f>
        <v>0</v>
      </c>
      <c r="AA173" s="5"/>
      <c r="AB173" s="5"/>
      <c r="AC173" s="5"/>
      <c r="AD173" s="22" t="e">
        <f>(G173*#REF!)+(H173*#REF!)+(I173*#REF!)+(J173*#REF!)+(K173*#REF!)+(N173*#REF!)+(S173*#REF!)+(T173*#REF!)+(U173*#REF!)+(Z173*#REF!)+(AA173*#REF!)+(AB173*#REF!)+(AC173*#REF!)</f>
        <v>#REF!</v>
      </c>
      <c r="AE173" s="4">
        <f>VLOOKUP(B173,'#Jakarta (2)'!$B$4:$AH$430,32,FALSE)</f>
        <v>1</v>
      </c>
      <c r="AF173" s="4">
        <f>VLOOKUP(B173,'#Jakarta (2)'!$B$4:$AH$430,33,FALSE)</f>
        <v>0</v>
      </c>
      <c r="AG173" s="3" t="s">
        <v>25</v>
      </c>
      <c r="AH173" s="3" t="s">
        <v>2699</v>
      </c>
    </row>
    <row r="174" spans="1:34" x14ac:dyDescent="0.25">
      <c r="A174" s="4">
        <v>173</v>
      </c>
      <c r="B174" s="2" t="s">
        <v>2694</v>
      </c>
      <c r="C174" s="2" t="s">
        <v>2695</v>
      </c>
      <c r="D174" s="2" t="s">
        <v>9</v>
      </c>
      <c r="E174" s="2" t="s">
        <v>10</v>
      </c>
      <c r="F174" s="2" t="s">
        <v>52</v>
      </c>
      <c r="G174" s="4">
        <f>VLOOKUP(B174,'#Jakarta (2)'!$B$4:$AH$430,6,FALSE)</f>
        <v>1</v>
      </c>
      <c r="H174" s="4">
        <f>VLOOKUP(B174,'#Jakarta (2)'!$B$4:$AH$430,7,FALSE)</f>
        <v>1</v>
      </c>
      <c r="I174" s="4">
        <f>VLOOKUP(B174,'#Jakarta (2)'!$B$4:$AH$430,9,FALSE)</f>
        <v>0</v>
      </c>
      <c r="J174" s="4">
        <f>VLOOKUP(B174,'#Jakarta (2)'!$B$4:$AH$430,10,FALSE)</f>
        <v>0</v>
      </c>
      <c r="K174" s="4">
        <f>VLOOKUP(B174,'#Jakarta (2)'!$B$4:$AH$430,11,FALSE)</f>
        <v>0</v>
      </c>
      <c r="L174" s="4">
        <f>VLOOKUP(B174,'#Jakarta (2)'!$B$4:$AH$430,12,FALSE)</f>
        <v>0</v>
      </c>
      <c r="M174" s="4">
        <f>VLOOKUP(B174,'#Jakarta (2)'!$B$4:$AH$430,13,FALSE)</f>
        <v>0</v>
      </c>
      <c r="N174" s="4">
        <f>VLOOKUP(B174,'#Jakarta (2)'!$B$4:$AH$430,14,FALSE)</f>
        <v>1</v>
      </c>
      <c r="O174" s="4">
        <f>VLOOKUP(B174,'#Jakarta (2)'!$B$4:$AH$430,15,FALSE)</f>
        <v>0</v>
      </c>
      <c r="P174" s="4">
        <f>VLOOKUP(B174,'#Jakarta (2)'!$B$4:$AH$430,16,FALSE)</f>
        <v>0</v>
      </c>
      <c r="Q174" s="4">
        <f>VLOOKUP(B174,'#Jakarta (2)'!$B$4:$AH$430,17,FALSE)</f>
        <v>0</v>
      </c>
      <c r="R174" s="4">
        <f>VLOOKUP(B174,'#Jakarta (2)'!$B$4:$AH$430,18,FALSE)</f>
        <v>0</v>
      </c>
      <c r="S174" s="4">
        <f>VLOOKUP(B174,'#Jakarta (2)'!$B$4:$AH$430,19,FALSE)</f>
        <v>0</v>
      </c>
      <c r="T174" s="4">
        <f>VLOOKUP(B174,'#Jakarta (2)'!$B$4:$AH$430,20,FALSE)</f>
        <v>0</v>
      </c>
      <c r="U174" s="4">
        <f>VLOOKUP(B174,'#Jakarta (2)'!$B$4:$AH$430,22,FALSE)</f>
        <v>1</v>
      </c>
      <c r="V174" s="4">
        <f>VLOOKUP(B174,'#Jakarta (2)'!$B$4:$AH$430,23,FALSE)</f>
        <v>0</v>
      </c>
      <c r="W174" s="4">
        <f>VLOOKUP(B174,'#Jakarta (2)'!$B$4:$AH$430,24,FALSE)</f>
        <v>0</v>
      </c>
      <c r="X174" s="4">
        <f>VLOOKUP(B174,'#Jakarta (2)'!$B$4:$AH$430,25,FALSE)</f>
        <v>0</v>
      </c>
      <c r="Y174" s="4">
        <f>VLOOKUP(B174,'#Jakarta (2)'!$B$4:$AH$430,26,FALSE)</f>
        <v>0</v>
      </c>
      <c r="Z174" s="4">
        <f>VLOOKUP(B174,'#Jakarta (2)'!$B$4:$AH$430,27,FALSE)</f>
        <v>0</v>
      </c>
      <c r="AA174" s="4"/>
      <c r="AB174" s="4"/>
      <c r="AC174" s="4"/>
      <c r="AD174" s="22" t="e">
        <f>(G174*#REF!)+(H174*#REF!)+(I174*#REF!)+(J174*#REF!)+(K174*#REF!)+(N174*#REF!)+(S174*#REF!)+(T174*#REF!)+(U174*#REF!)+(Z174*#REF!)+(AA174*#REF!)+(AB174*#REF!)+(AC174*#REF!)</f>
        <v>#REF!</v>
      </c>
      <c r="AE174" s="4">
        <f>VLOOKUP(B174,'#Jakarta (2)'!$B$4:$AH$430,32,FALSE)</f>
        <v>1</v>
      </c>
      <c r="AF174" s="4">
        <f>VLOOKUP(B174,'#Jakarta (2)'!$B$4:$AH$430,33,FALSE)</f>
        <v>0</v>
      </c>
      <c r="AG174" s="2" t="s">
        <v>25</v>
      </c>
      <c r="AH174" s="2" t="s">
        <v>2696</v>
      </c>
    </row>
    <row r="175" spans="1:34" x14ac:dyDescent="0.25">
      <c r="A175" s="5">
        <v>174</v>
      </c>
      <c r="B175" s="3" t="s">
        <v>507</v>
      </c>
      <c r="C175" s="3" t="s">
        <v>508</v>
      </c>
      <c r="D175" s="3" t="s">
        <v>9</v>
      </c>
      <c r="E175" s="3" t="s">
        <v>10</v>
      </c>
      <c r="F175" s="3" t="s">
        <v>52</v>
      </c>
      <c r="G175" s="4">
        <f>VLOOKUP(B175,'#Jakarta (2)'!$B$4:$AH$430,6,FALSE)</f>
        <v>1</v>
      </c>
      <c r="H175" s="4">
        <f>VLOOKUP(B175,'#Jakarta (2)'!$B$4:$AH$430,7,FALSE)</f>
        <v>1</v>
      </c>
      <c r="I175" s="4">
        <f>VLOOKUP(B175,'#Jakarta (2)'!$B$4:$AH$430,9,FALSE)</f>
        <v>0</v>
      </c>
      <c r="J175" s="4">
        <f>VLOOKUP(B175,'#Jakarta (2)'!$B$4:$AH$430,10,FALSE)</f>
        <v>0</v>
      </c>
      <c r="K175" s="4">
        <f>VLOOKUP(B175,'#Jakarta (2)'!$B$4:$AH$430,11,FALSE)</f>
        <v>0</v>
      </c>
      <c r="L175" s="4">
        <f>VLOOKUP(B175,'#Jakarta (2)'!$B$4:$AH$430,12,FALSE)</f>
        <v>0</v>
      </c>
      <c r="M175" s="4">
        <f>VLOOKUP(B175,'#Jakarta (2)'!$B$4:$AH$430,13,FALSE)</f>
        <v>0</v>
      </c>
      <c r="N175" s="4">
        <f>VLOOKUP(B175,'#Jakarta (2)'!$B$4:$AH$430,14,FALSE)</f>
        <v>1</v>
      </c>
      <c r="O175" s="4">
        <f>VLOOKUP(B175,'#Jakarta (2)'!$B$4:$AH$430,15,FALSE)</f>
        <v>0</v>
      </c>
      <c r="P175" s="4">
        <f>VLOOKUP(B175,'#Jakarta (2)'!$B$4:$AH$430,16,FALSE)</f>
        <v>0</v>
      </c>
      <c r="Q175" s="4">
        <f>VLOOKUP(B175,'#Jakarta (2)'!$B$4:$AH$430,17,FALSE)</f>
        <v>0</v>
      </c>
      <c r="R175" s="4">
        <f>VLOOKUP(B175,'#Jakarta (2)'!$B$4:$AH$430,18,FALSE)</f>
        <v>0</v>
      </c>
      <c r="S175" s="4">
        <f>VLOOKUP(B175,'#Jakarta (2)'!$B$4:$AH$430,19,FALSE)</f>
        <v>0</v>
      </c>
      <c r="T175" s="4">
        <f>VLOOKUP(B175,'#Jakarta (2)'!$B$4:$AH$430,20,FALSE)</f>
        <v>0</v>
      </c>
      <c r="U175" s="4">
        <f>VLOOKUP(B175,'#Jakarta (2)'!$B$4:$AH$430,22,FALSE)</f>
        <v>1</v>
      </c>
      <c r="V175" s="4">
        <f>VLOOKUP(B175,'#Jakarta (2)'!$B$4:$AH$430,23,FALSE)</f>
        <v>0</v>
      </c>
      <c r="W175" s="4">
        <f>VLOOKUP(B175,'#Jakarta (2)'!$B$4:$AH$430,24,FALSE)</f>
        <v>0</v>
      </c>
      <c r="X175" s="4">
        <f>VLOOKUP(B175,'#Jakarta (2)'!$B$4:$AH$430,25,FALSE)</f>
        <v>0</v>
      </c>
      <c r="Y175" s="4">
        <f>VLOOKUP(B175,'#Jakarta (2)'!$B$4:$AH$430,26,FALSE)</f>
        <v>0</v>
      </c>
      <c r="Z175" s="4">
        <f>VLOOKUP(B175,'#Jakarta (2)'!$B$4:$AH$430,27,FALSE)</f>
        <v>0</v>
      </c>
      <c r="AA175" s="5"/>
      <c r="AB175" s="5"/>
      <c r="AC175" s="5"/>
      <c r="AD175" s="22" t="e">
        <f>(G175*#REF!)+(H175*#REF!)+(I175*#REF!)+(J175*#REF!)+(K175*#REF!)+(N175*#REF!)+(S175*#REF!)+(T175*#REF!)+(U175*#REF!)+(Z175*#REF!)+(AA175*#REF!)+(AB175*#REF!)+(AC175*#REF!)</f>
        <v>#REF!</v>
      </c>
      <c r="AE175" s="4">
        <f>VLOOKUP(B175,'#Jakarta (2)'!$B$4:$AH$430,32,FALSE)</f>
        <v>0</v>
      </c>
      <c r="AF175" s="4">
        <f>VLOOKUP(B175,'#Jakarta (2)'!$B$4:$AH$430,33,FALSE)</f>
        <v>0</v>
      </c>
      <c r="AG175" s="3" t="s">
        <v>315</v>
      </c>
      <c r="AH175" s="3" t="s">
        <v>509</v>
      </c>
    </row>
    <row r="176" spans="1:34" x14ac:dyDescent="0.25">
      <c r="A176" s="4">
        <v>175</v>
      </c>
      <c r="B176" s="2" t="s">
        <v>2691</v>
      </c>
      <c r="C176" s="2" t="s">
        <v>2692</v>
      </c>
      <c r="D176" s="2" t="s">
        <v>9</v>
      </c>
      <c r="E176" s="2" t="s">
        <v>10</v>
      </c>
      <c r="F176" s="2" t="s">
        <v>52</v>
      </c>
      <c r="G176" s="4">
        <f>VLOOKUP(B176,'#Jakarta (2)'!$B$4:$AH$430,6,FALSE)</f>
        <v>1</v>
      </c>
      <c r="H176" s="4">
        <f>VLOOKUP(B176,'#Jakarta (2)'!$B$4:$AH$430,7,FALSE)</f>
        <v>1</v>
      </c>
      <c r="I176" s="4">
        <f>VLOOKUP(B176,'#Jakarta (2)'!$B$4:$AH$430,9,FALSE)</f>
        <v>0</v>
      </c>
      <c r="J176" s="4">
        <f>VLOOKUP(B176,'#Jakarta (2)'!$B$4:$AH$430,10,FALSE)</f>
        <v>0</v>
      </c>
      <c r="K176" s="4">
        <f>VLOOKUP(B176,'#Jakarta (2)'!$B$4:$AH$430,11,FALSE)</f>
        <v>0</v>
      </c>
      <c r="L176" s="4">
        <f>VLOOKUP(B176,'#Jakarta (2)'!$B$4:$AH$430,12,FALSE)</f>
        <v>0</v>
      </c>
      <c r="M176" s="4">
        <f>VLOOKUP(B176,'#Jakarta (2)'!$B$4:$AH$430,13,FALSE)</f>
        <v>0</v>
      </c>
      <c r="N176" s="4">
        <f>VLOOKUP(B176,'#Jakarta (2)'!$B$4:$AH$430,14,FALSE)</f>
        <v>1</v>
      </c>
      <c r="O176" s="4">
        <f>VLOOKUP(B176,'#Jakarta (2)'!$B$4:$AH$430,15,FALSE)</f>
        <v>0</v>
      </c>
      <c r="P176" s="4">
        <f>VLOOKUP(B176,'#Jakarta (2)'!$B$4:$AH$430,16,FALSE)</f>
        <v>0</v>
      </c>
      <c r="Q176" s="4">
        <f>VLOOKUP(B176,'#Jakarta (2)'!$B$4:$AH$430,17,FALSE)</f>
        <v>0</v>
      </c>
      <c r="R176" s="4">
        <f>VLOOKUP(B176,'#Jakarta (2)'!$B$4:$AH$430,18,FALSE)</f>
        <v>0</v>
      </c>
      <c r="S176" s="4">
        <f>VLOOKUP(B176,'#Jakarta (2)'!$B$4:$AH$430,19,FALSE)</f>
        <v>0</v>
      </c>
      <c r="T176" s="4">
        <f>VLOOKUP(B176,'#Jakarta (2)'!$B$4:$AH$430,20,FALSE)</f>
        <v>0</v>
      </c>
      <c r="U176" s="4">
        <f>VLOOKUP(B176,'#Jakarta (2)'!$B$4:$AH$430,22,FALSE)</f>
        <v>1</v>
      </c>
      <c r="V176" s="4">
        <f>VLOOKUP(B176,'#Jakarta (2)'!$B$4:$AH$430,23,FALSE)</f>
        <v>0</v>
      </c>
      <c r="W176" s="4">
        <f>VLOOKUP(B176,'#Jakarta (2)'!$B$4:$AH$430,24,FALSE)</f>
        <v>0</v>
      </c>
      <c r="X176" s="4">
        <f>VLOOKUP(B176,'#Jakarta (2)'!$B$4:$AH$430,25,FALSE)</f>
        <v>0</v>
      </c>
      <c r="Y176" s="4">
        <f>VLOOKUP(B176,'#Jakarta (2)'!$B$4:$AH$430,26,FALSE)</f>
        <v>0</v>
      </c>
      <c r="Z176" s="4">
        <f>VLOOKUP(B176,'#Jakarta (2)'!$B$4:$AH$430,27,FALSE)</f>
        <v>0</v>
      </c>
      <c r="AA176" s="4"/>
      <c r="AB176" s="4"/>
      <c r="AC176" s="4"/>
      <c r="AD176" s="22" t="e">
        <f>(G176*#REF!)+(H176*#REF!)+(I176*#REF!)+(J176*#REF!)+(K176*#REF!)+(N176*#REF!)+(S176*#REF!)+(T176*#REF!)+(U176*#REF!)+(Z176*#REF!)+(AA176*#REF!)+(AB176*#REF!)+(AC176*#REF!)</f>
        <v>#REF!</v>
      </c>
      <c r="AE176" s="4">
        <f>VLOOKUP(B176,'#Jakarta (2)'!$B$4:$AH$430,32,FALSE)</f>
        <v>1</v>
      </c>
      <c r="AF176" s="4">
        <f>VLOOKUP(B176,'#Jakarta (2)'!$B$4:$AH$430,33,FALSE)</f>
        <v>0</v>
      </c>
      <c r="AG176" s="2" t="s">
        <v>25</v>
      </c>
      <c r="AH176" s="2" t="s">
        <v>2693</v>
      </c>
    </row>
    <row r="177" spans="1:34" x14ac:dyDescent="0.25">
      <c r="A177" s="5">
        <v>176</v>
      </c>
      <c r="B177" s="3" t="s">
        <v>2688</v>
      </c>
      <c r="C177" s="3" t="s">
        <v>2689</v>
      </c>
      <c r="D177" s="3" t="s">
        <v>9</v>
      </c>
      <c r="E177" s="3" t="s">
        <v>10</v>
      </c>
      <c r="F177" s="3" t="s">
        <v>52</v>
      </c>
      <c r="G177" s="4">
        <f>VLOOKUP(B177,'#Jakarta (2)'!$B$4:$AH$430,6,FALSE)</f>
        <v>1</v>
      </c>
      <c r="H177" s="4">
        <f>VLOOKUP(B177,'#Jakarta (2)'!$B$4:$AH$430,7,FALSE)</f>
        <v>1</v>
      </c>
      <c r="I177" s="4">
        <f>VLOOKUP(B177,'#Jakarta (2)'!$B$4:$AH$430,9,FALSE)</f>
        <v>0</v>
      </c>
      <c r="J177" s="4">
        <f>VLOOKUP(B177,'#Jakarta (2)'!$B$4:$AH$430,10,FALSE)</f>
        <v>0</v>
      </c>
      <c r="K177" s="4">
        <f>VLOOKUP(B177,'#Jakarta (2)'!$B$4:$AH$430,11,FALSE)</f>
        <v>0</v>
      </c>
      <c r="L177" s="4">
        <f>VLOOKUP(B177,'#Jakarta (2)'!$B$4:$AH$430,12,FALSE)</f>
        <v>0</v>
      </c>
      <c r="M177" s="4">
        <f>VLOOKUP(B177,'#Jakarta (2)'!$B$4:$AH$430,13,FALSE)</f>
        <v>0</v>
      </c>
      <c r="N177" s="4">
        <f>VLOOKUP(B177,'#Jakarta (2)'!$B$4:$AH$430,14,FALSE)</f>
        <v>1</v>
      </c>
      <c r="O177" s="4">
        <f>VLOOKUP(B177,'#Jakarta (2)'!$B$4:$AH$430,15,FALSE)</f>
        <v>0</v>
      </c>
      <c r="P177" s="4">
        <f>VLOOKUP(B177,'#Jakarta (2)'!$B$4:$AH$430,16,FALSE)</f>
        <v>0</v>
      </c>
      <c r="Q177" s="4">
        <f>VLOOKUP(B177,'#Jakarta (2)'!$B$4:$AH$430,17,FALSE)</f>
        <v>0</v>
      </c>
      <c r="R177" s="4">
        <f>VLOOKUP(B177,'#Jakarta (2)'!$B$4:$AH$430,18,FALSE)</f>
        <v>0</v>
      </c>
      <c r="S177" s="4">
        <f>VLOOKUP(B177,'#Jakarta (2)'!$B$4:$AH$430,19,FALSE)</f>
        <v>0</v>
      </c>
      <c r="T177" s="4">
        <f>VLOOKUP(B177,'#Jakarta (2)'!$B$4:$AH$430,20,FALSE)</f>
        <v>0</v>
      </c>
      <c r="U177" s="4">
        <f>VLOOKUP(B177,'#Jakarta (2)'!$B$4:$AH$430,22,FALSE)</f>
        <v>1</v>
      </c>
      <c r="V177" s="4">
        <f>VLOOKUP(B177,'#Jakarta (2)'!$B$4:$AH$430,23,FALSE)</f>
        <v>0</v>
      </c>
      <c r="W177" s="4">
        <f>VLOOKUP(B177,'#Jakarta (2)'!$B$4:$AH$430,24,FALSE)</f>
        <v>0</v>
      </c>
      <c r="X177" s="4">
        <f>VLOOKUP(B177,'#Jakarta (2)'!$B$4:$AH$430,25,FALSE)</f>
        <v>0</v>
      </c>
      <c r="Y177" s="4">
        <f>VLOOKUP(B177,'#Jakarta (2)'!$B$4:$AH$430,26,FALSE)</f>
        <v>0</v>
      </c>
      <c r="Z177" s="4">
        <f>VLOOKUP(B177,'#Jakarta (2)'!$B$4:$AH$430,27,FALSE)</f>
        <v>0</v>
      </c>
      <c r="AA177" s="5"/>
      <c r="AB177" s="5"/>
      <c r="AC177" s="5"/>
      <c r="AD177" s="22" t="e">
        <f>(G177*#REF!)+(H177*#REF!)+(I177*#REF!)+(J177*#REF!)+(K177*#REF!)+(N177*#REF!)+(S177*#REF!)+(T177*#REF!)+(U177*#REF!)+(Z177*#REF!)+(AA177*#REF!)+(AB177*#REF!)+(AC177*#REF!)</f>
        <v>#REF!</v>
      </c>
      <c r="AE177" s="4">
        <f>VLOOKUP(B177,'#Jakarta (2)'!$B$4:$AH$430,32,FALSE)</f>
        <v>1</v>
      </c>
      <c r="AF177" s="4">
        <f>VLOOKUP(B177,'#Jakarta (2)'!$B$4:$AH$430,33,FALSE)</f>
        <v>0</v>
      </c>
      <c r="AG177" s="3" t="s">
        <v>25</v>
      </c>
      <c r="AH177" s="3" t="s">
        <v>2690</v>
      </c>
    </row>
    <row r="178" spans="1:34" x14ac:dyDescent="0.25">
      <c r="A178" s="4">
        <v>177</v>
      </c>
      <c r="B178" s="2" t="s">
        <v>2685</v>
      </c>
      <c r="C178" s="2" t="s">
        <v>2686</v>
      </c>
      <c r="D178" s="2" t="s">
        <v>9</v>
      </c>
      <c r="E178" s="2" t="s">
        <v>10</v>
      </c>
      <c r="F178" s="2" t="s">
        <v>52</v>
      </c>
      <c r="G178" s="4">
        <f>VLOOKUP(B178,'#Jakarta (2)'!$B$4:$AH$430,6,FALSE)</f>
        <v>1</v>
      </c>
      <c r="H178" s="4">
        <f>VLOOKUP(B178,'#Jakarta (2)'!$B$4:$AH$430,7,FALSE)</f>
        <v>1</v>
      </c>
      <c r="I178" s="4">
        <f>VLOOKUP(B178,'#Jakarta (2)'!$B$4:$AH$430,9,FALSE)</f>
        <v>0</v>
      </c>
      <c r="J178" s="4">
        <f>VLOOKUP(B178,'#Jakarta (2)'!$B$4:$AH$430,10,FALSE)</f>
        <v>0</v>
      </c>
      <c r="K178" s="4">
        <f>VLOOKUP(B178,'#Jakarta (2)'!$B$4:$AH$430,11,FALSE)</f>
        <v>0</v>
      </c>
      <c r="L178" s="4">
        <f>VLOOKUP(B178,'#Jakarta (2)'!$B$4:$AH$430,12,FALSE)</f>
        <v>0</v>
      </c>
      <c r="M178" s="4">
        <f>VLOOKUP(B178,'#Jakarta (2)'!$B$4:$AH$430,13,FALSE)</f>
        <v>0</v>
      </c>
      <c r="N178" s="4">
        <f>VLOOKUP(B178,'#Jakarta (2)'!$B$4:$AH$430,14,FALSE)</f>
        <v>1</v>
      </c>
      <c r="O178" s="4">
        <f>VLOOKUP(B178,'#Jakarta (2)'!$B$4:$AH$430,15,FALSE)</f>
        <v>0</v>
      </c>
      <c r="P178" s="4">
        <f>VLOOKUP(B178,'#Jakarta (2)'!$B$4:$AH$430,16,FALSE)</f>
        <v>0</v>
      </c>
      <c r="Q178" s="4">
        <f>VLOOKUP(B178,'#Jakarta (2)'!$B$4:$AH$430,17,FALSE)</f>
        <v>0</v>
      </c>
      <c r="R178" s="4">
        <f>VLOOKUP(B178,'#Jakarta (2)'!$B$4:$AH$430,18,FALSE)</f>
        <v>0</v>
      </c>
      <c r="S178" s="4">
        <f>VLOOKUP(B178,'#Jakarta (2)'!$B$4:$AH$430,19,FALSE)</f>
        <v>0</v>
      </c>
      <c r="T178" s="4">
        <f>VLOOKUP(B178,'#Jakarta (2)'!$B$4:$AH$430,20,FALSE)</f>
        <v>0</v>
      </c>
      <c r="U178" s="4">
        <f>VLOOKUP(B178,'#Jakarta (2)'!$B$4:$AH$430,22,FALSE)</f>
        <v>1</v>
      </c>
      <c r="V178" s="4">
        <f>VLOOKUP(B178,'#Jakarta (2)'!$B$4:$AH$430,23,FALSE)</f>
        <v>0</v>
      </c>
      <c r="W178" s="4">
        <f>VLOOKUP(B178,'#Jakarta (2)'!$B$4:$AH$430,24,FALSE)</f>
        <v>0</v>
      </c>
      <c r="X178" s="4">
        <f>VLOOKUP(B178,'#Jakarta (2)'!$B$4:$AH$430,25,FALSE)</f>
        <v>0</v>
      </c>
      <c r="Y178" s="4">
        <f>VLOOKUP(B178,'#Jakarta (2)'!$B$4:$AH$430,26,FALSE)</f>
        <v>0</v>
      </c>
      <c r="Z178" s="4">
        <f>VLOOKUP(B178,'#Jakarta (2)'!$B$4:$AH$430,27,FALSE)</f>
        <v>0</v>
      </c>
      <c r="AA178" s="4"/>
      <c r="AB178" s="4"/>
      <c r="AC178" s="4"/>
      <c r="AD178" s="22" t="e">
        <f>(G178*#REF!)+(H178*#REF!)+(I178*#REF!)+(J178*#REF!)+(K178*#REF!)+(N178*#REF!)+(S178*#REF!)+(T178*#REF!)+(U178*#REF!)+(Z178*#REF!)+(AA178*#REF!)+(AB178*#REF!)+(AC178*#REF!)</f>
        <v>#REF!</v>
      </c>
      <c r="AE178" s="4">
        <f>VLOOKUP(B178,'#Jakarta (2)'!$B$4:$AH$430,32,FALSE)</f>
        <v>1</v>
      </c>
      <c r="AF178" s="4">
        <f>VLOOKUP(B178,'#Jakarta (2)'!$B$4:$AH$430,33,FALSE)</f>
        <v>0</v>
      </c>
      <c r="AG178" s="2" t="s">
        <v>25</v>
      </c>
      <c r="AH178" s="2" t="s">
        <v>2687</v>
      </c>
    </row>
    <row r="179" spans="1:34" x14ac:dyDescent="0.25">
      <c r="A179" s="5">
        <v>178</v>
      </c>
      <c r="B179" s="3" t="s">
        <v>2682</v>
      </c>
      <c r="C179" s="3" t="s">
        <v>2683</v>
      </c>
      <c r="D179" s="3" t="s">
        <v>9</v>
      </c>
      <c r="E179" s="3" t="s">
        <v>10</v>
      </c>
      <c r="F179" s="3" t="s">
        <v>52</v>
      </c>
      <c r="G179" s="4">
        <f>VLOOKUP(B179,'#Jakarta (2)'!$B$4:$AH$430,6,FALSE)</f>
        <v>1</v>
      </c>
      <c r="H179" s="4">
        <f>VLOOKUP(B179,'#Jakarta (2)'!$B$4:$AH$430,7,FALSE)</f>
        <v>1</v>
      </c>
      <c r="I179" s="4">
        <f>VLOOKUP(B179,'#Jakarta (2)'!$B$4:$AH$430,9,FALSE)</f>
        <v>0</v>
      </c>
      <c r="J179" s="4">
        <f>VLOOKUP(B179,'#Jakarta (2)'!$B$4:$AH$430,10,FALSE)</f>
        <v>0</v>
      </c>
      <c r="K179" s="4">
        <f>VLOOKUP(B179,'#Jakarta (2)'!$B$4:$AH$430,11,FALSE)</f>
        <v>0</v>
      </c>
      <c r="L179" s="4">
        <f>VLOOKUP(B179,'#Jakarta (2)'!$B$4:$AH$430,12,FALSE)</f>
        <v>0</v>
      </c>
      <c r="M179" s="4">
        <f>VLOOKUP(B179,'#Jakarta (2)'!$B$4:$AH$430,13,FALSE)</f>
        <v>0</v>
      </c>
      <c r="N179" s="4">
        <f>VLOOKUP(B179,'#Jakarta (2)'!$B$4:$AH$430,14,FALSE)</f>
        <v>1</v>
      </c>
      <c r="O179" s="4">
        <f>VLOOKUP(B179,'#Jakarta (2)'!$B$4:$AH$430,15,FALSE)</f>
        <v>0</v>
      </c>
      <c r="P179" s="4">
        <f>VLOOKUP(B179,'#Jakarta (2)'!$B$4:$AH$430,16,FALSE)</f>
        <v>0</v>
      </c>
      <c r="Q179" s="4">
        <f>VLOOKUP(B179,'#Jakarta (2)'!$B$4:$AH$430,17,FALSE)</f>
        <v>0</v>
      </c>
      <c r="R179" s="4">
        <f>VLOOKUP(B179,'#Jakarta (2)'!$B$4:$AH$430,18,FALSE)</f>
        <v>0</v>
      </c>
      <c r="S179" s="4">
        <f>VLOOKUP(B179,'#Jakarta (2)'!$B$4:$AH$430,19,FALSE)</f>
        <v>0</v>
      </c>
      <c r="T179" s="4">
        <f>VLOOKUP(B179,'#Jakarta (2)'!$B$4:$AH$430,20,FALSE)</f>
        <v>0</v>
      </c>
      <c r="U179" s="4">
        <f>VLOOKUP(B179,'#Jakarta (2)'!$B$4:$AH$430,22,FALSE)</f>
        <v>1</v>
      </c>
      <c r="V179" s="4">
        <f>VLOOKUP(B179,'#Jakarta (2)'!$B$4:$AH$430,23,FALSE)</f>
        <v>0</v>
      </c>
      <c r="W179" s="4">
        <f>VLOOKUP(B179,'#Jakarta (2)'!$B$4:$AH$430,24,FALSE)</f>
        <v>0</v>
      </c>
      <c r="X179" s="4">
        <f>VLOOKUP(B179,'#Jakarta (2)'!$B$4:$AH$430,25,FALSE)</f>
        <v>0</v>
      </c>
      <c r="Y179" s="4">
        <f>VLOOKUP(B179,'#Jakarta (2)'!$B$4:$AH$430,26,FALSE)</f>
        <v>0</v>
      </c>
      <c r="Z179" s="4">
        <f>VLOOKUP(B179,'#Jakarta (2)'!$B$4:$AH$430,27,FALSE)</f>
        <v>0</v>
      </c>
      <c r="AA179" s="5"/>
      <c r="AB179" s="5"/>
      <c r="AC179" s="5"/>
      <c r="AD179" s="22" t="e">
        <f>(G179*#REF!)+(H179*#REF!)+(I179*#REF!)+(J179*#REF!)+(K179*#REF!)+(N179*#REF!)+(S179*#REF!)+(T179*#REF!)+(U179*#REF!)+(Z179*#REF!)+(AA179*#REF!)+(AB179*#REF!)+(AC179*#REF!)</f>
        <v>#REF!</v>
      </c>
      <c r="AE179" s="4">
        <f>VLOOKUP(B179,'#Jakarta (2)'!$B$4:$AH$430,32,FALSE)</f>
        <v>1</v>
      </c>
      <c r="AF179" s="4">
        <f>VLOOKUP(B179,'#Jakarta (2)'!$B$4:$AH$430,33,FALSE)</f>
        <v>0</v>
      </c>
      <c r="AG179" s="3" t="s">
        <v>25</v>
      </c>
      <c r="AH179" s="3" t="s">
        <v>2684</v>
      </c>
    </row>
    <row r="180" spans="1:34" x14ac:dyDescent="0.25">
      <c r="A180" s="4">
        <v>179</v>
      </c>
      <c r="B180" s="2" t="s">
        <v>2679</v>
      </c>
      <c r="C180" s="2" t="s">
        <v>2680</v>
      </c>
      <c r="D180" s="2" t="s">
        <v>9</v>
      </c>
      <c r="E180" s="2" t="s">
        <v>10</v>
      </c>
      <c r="F180" s="2" t="s">
        <v>52</v>
      </c>
      <c r="G180" s="4">
        <f>VLOOKUP(B180,'#Jakarta (2)'!$B$4:$AH$430,6,FALSE)</f>
        <v>1</v>
      </c>
      <c r="H180" s="4">
        <f>VLOOKUP(B180,'#Jakarta (2)'!$B$4:$AH$430,7,FALSE)</f>
        <v>1</v>
      </c>
      <c r="I180" s="4">
        <f>VLOOKUP(B180,'#Jakarta (2)'!$B$4:$AH$430,9,FALSE)</f>
        <v>0</v>
      </c>
      <c r="J180" s="4">
        <f>VLOOKUP(B180,'#Jakarta (2)'!$B$4:$AH$430,10,FALSE)</f>
        <v>0</v>
      </c>
      <c r="K180" s="4">
        <f>VLOOKUP(B180,'#Jakarta (2)'!$B$4:$AH$430,11,FALSE)</f>
        <v>0</v>
      </c>
      <c r="L180" s="4">
        <f>VLOOKUP(B180,'#Jakarta (2)'!$B$4:$AH$430,12,FALSE)</f>
        <v>0</v>
      </c>
      <c r="M180" s="4">
        <f>VLOOKUP(B180,'#Jakarta (2)'!$B$4:$AH$430,13,FALSE)</f>
        <v>0</v>
      </c>
      <c r="N180" s="4">
        <f>VLOOKUP(B180,'#Jakarta (2)'!$B$4:$AH$430,14,FALSE)</f>
        <v>1</v>
      </c>
      <c r="O180" s="4">
        <f>VLOOKUP(B180,'#Jakarta (2)'!$B$4:$AH$430,15,FALSE)</f>
        <v>0</v>
      </c>
      <c r="P180" s="4">
        <f>VLOOKUP(B180,'#Jakarta (2)'!$B$4:$AH$430,16,FALSE)</f>
        <v>0</v>
      </c>
      <c r="Q180" s="4">
        <f>VLOOKUP(B180,'#Jakarta (2)'!$B$4:$AH$430,17,FALSE)</f>
        <v>0</v>
      </c>
      <c r="R180" s="4">
        <f>VLOOKUP(B180,'#Jakarta (2)'!$B$4:$AH$430,18,FALSE)</f>
        <v>0</v>
      </c>
      <c r="S180" s="4">
        <f>VLOOKUP(B180,'#Jakarta (2)'!$B$4:$AH$430,19,FALSE)</f>
        <v>0</v>
      </c>
      <c r="T180" s="4">
        <f>VLOOKUP(B180,'#Jakarta (2)'!$B$4:$AH$430,20,FALSE)</f>
        <v>0</v>
      </c>
      <c r="U180" s="4">
        <f>VLOOKUP(B180,'#Jakarta (2)'!$B$4:$AH$430,22,FALSE)</f>
        <v>1</v>
      </c>
      <c r="V180" s="4">
        <f>VLOOKUP(B180,'#Jakarta (2)'!$B$4:$AH$430,23,FALSE)</f>
        <v>0</v>
      </c>
      <c r="W180" s="4">
        <f>VLOOKUP(B180,'#Jakarta (2)'!$B$4:$AH$430,24,FALSE)</f>
        <v>0</v>
      </c>
      <c r="X180" s="4">
        <f>VLOOKUP(B180,'#Jakarta (2)'!$B$4:$AH$430,25,FALSE)</f>
        <v>0</v>
      </c>
      <c r="Y180" s="4">
        <f>VLOOKUP(B180,'#Jakarta (2)'!$B$4:$AH$430,26,FALSE)</f>
        <v>0</v>
      </c>
      <c r="Z180" s="4">
        <f>VLOOKUP(B180,'#Jakarta (2)'!$B$4:$AH$430,27,FALSE)</f>
        <v>0</v>
      </c>
      <c r="AA180" s="4"/>
      <c r="AB180" s="4"/>
      <c r="AC180" s="4"/>
      <c r="AD180" s="22" t="e">
        <f>(G180*#REF!)+(H180*#REF!)+(I180*#REF!)+(J180*#REF!)+(K180*#REF!)+(N180*#REF!)+(S180*#REF!)+(T180*#REF!)+(U180*#REF!)+(Z180*#REF!)+(AA180*#REF!)+(AB180*#REF!)+(AC180*#REF!)</f>
        <v>#REF!</v>
      </c>
      <c r="AE180" s="4">
        <f>VLOOKUP(B180,'#Jakarta (2)'!$B$4:$AH$430,32,FALSE)</f>
        <v>1</v>
      </c>
      <c r="AF180" s="4">
        <f>VLOOKUP(B180,'#Jakarta (2)'!$B$4:$AH$430,33,FALSE)</f>
        <v>0</v>
      </c>
      <c r="AG180" s="2" t="s">
        <v>25</v>
      </c>
      <c r="AH180" s="2" t="s">
        <v>2681</v>
      </c>
    </row>
    <row r="181" spans="1:34" x14ac:dyDescent="0.25">
      <c r="A181" s="5">
        <v>180</v>
      </c>
      <c r="B181" s="3" t="s">
        <v>2676</v>
      </c>
      <c r="C181" s="3" t="s">
        <v>2677</v>
      </c>
      <c r="D181" s="3" t="s">
        <v>9</v>
      </c>
      <c r="E181" s="3" t="s">
        <v>10</v>
      </c>
      <c r="F181" s="3" t="s">
        <v>52</v>
      </c>
      <c r="G181" s="4">
        <f>VLOOKUP(B181,'#Jakarta (2)'!$B$4:$AH$430,6,FALSE)</f>
        <v>1</v>
      </c>
      <c r="H181" s="4">
        <f>VLOOKUP(B181,'#Jakarta (2)'!$B$4:$AH$430,7,FALSE)</f>
        <v>1</v>
      </c>
      <c r="I181" s="4">
        <f>VLOOKUP(B181,'#Jakarta (2)'!$B$4:$AH$430,9,FALSE)</f>
        <v>0</v>
      </c>
      <c r="J181" s="4">
        <f>VLOOKUP(B181,'#Jakarta (2)'!$B$4:$AH$430,10,FALSE)</f>
        <v>0</v>
      </c>
      <c r="K181" s="4">
        <f>VLOOKUP(B181,'#Jakarta (2)'!$B$4:$AH$430,11,FALSE)</f>
        <v>0</v>
      </c>
      <c r="L181" s="4">
        <f>VLOOKUP(B181,'#Jakarta (2)'!$B$4:$AH$430,12,FALSE)</f>
        <v>0</v>
      </c>
      <c r="M181" s="4">
        <f>VLOOKUP(B181,'#Jakarta (2)'!$B$4:$AH$430,13,FALSE)</f>
        <v>0</v>
      </c>
      <c r="N181" s="4">
        <f>VLOOKUP(B181,'#Jakarta (2)'!$B$4:$AH$430,14,FALSE)</f>
        <v>1</v>
      </c>
      <c r="O181" s="4">
        <f>VLOOKUP(B181,'#Jakarta (2)'!$B$4:$AH$430,15,FALSE)</f>
        <v>0</v>
      </c>
      <c r="P181" s="4">
        <f>VLOOKUP(B181,'#Jakarta (2)'!$B$4:$AH$430,16,FALSE)</f>
        <v>0</v>
      </c>
      <c r="Q181" s="4">
        <f>VLOOKUP(B181,'#Jakarta (2)'!$B$4:$AH$430,17,FALSE)</f>
        <v>0</v>
      </c>
      <c r="R181" s="4">
        <f>VLOOKUP(B181,'#Jakarta (2)'!$B$4:$AH$430,18,FALSE)</f>
        <v>0</v>
      </c>
      <c r="S181" s="4">
        <f>VLOOKUP(B181,'#Jakarta (2)'!$B$4:$AH$430,19,FALSE)</f>
        <v>0</v>
      </c>
      <c r="T181" s="4">
        <f>VLOOKUP(B181,'#Jakarta (2)'!$B$4:$AH$430,20,FALSE)</f>
        <v>0</v>
      </c>
      <c r="U181" s="4">
        <f>VLOOKUP(B181,'#Jakarta (2)'!$B$4:$AH$430,22,FALSE)</f>
        <v>1</v>
      </c>
      <c r="V181" s="4">
        <f>VLOOKUP(B181,'#Jakarta (2)'!$B$4:$AH$430,23,FALSE)</f>
        <v>0</v>
      </c>
      <c r="W181" s="4">
        <f>VLOOKUP(B181,'#Jakarta (2)'!$B$4:$AH$430,24,FALSE)</f>
        <v>0</v>
      </c>
      <c r="X181" s="4">
        <f>VLOOKUP(B181,'#Jakarta (2)'!$B$4:$AH$430,25,FALSE)</f>
        <v>0</v>
      </c>
      <c r="Y181" s="4">
        <f>VLOOKUP(B181,'#Jakarta (2)'!$B$4:$AH$430,26,FALSE)</f>
        <v>0</v>
      </c>
      <c r="Z181" s="4">
        <f>VLOOKUP(B181,'#Jakarta (2)'!$B$4:$AH$430,27,FALSE)</f>
        <v>0</v>
      </c>
      <c r="AA181" s="5"/>
      <c r="AB181" s="5"/>
      <c r="AC181" s="5"/>
      <c r="AD181" s="22" t="e">
        <f>(G181*#REF!)+(H181*#REF!)+(I181*#REF!)+(J181*#REF!)+(K181*#REF!)+(N181*#REF!)+(S181*#REF!)+(T181*#REF!)+(U181*#REF!)+(Z181*#REF!)+(AA181*#REF!)+(AB181*#REF!)+(AC181*#REF!)</f>
        <v>#REF!</v>
      </c>
      <c r="AE181" s="4">
        <f>VLOOKUP(B181,'#Jakarta (2)'!$B$4:$AH$430,32,FALSE)</f>
        <v>1</v>
      </c>
      <c r="AF181" s="4">
        <f>VLOOKUP(B181,'#Jakarta (2)'!$B$4:$AH$430,33,FALSE)</f>
        <v>0</v>
      </c>
      <c r="AG181" s="3" t="s">
        <v>25</v>
      </c>
      <c r="AH181" s="3" t="s">
        <v>2678</v>
      </c>
    </row>
    <row r="182" spans="1:34" x14ac:dyDescent="0.25">
      <c r="A182" s="4">
        <v>181</v>
      </c>
      <c r="B182" s="2" t="s">
        <v>2673</v>
      </c>
      <c r="C182" s="2" t="s">
        <v>2674</v>
      </c>
      <c r="D182" s="2" t="s">
        <v>9</v>
      </c>
      <c r="E182" s="2" t="s">
        <v>10</v>
      </c>
      <c r="F182" s="2" t="s">
        <v>52</v>
      </c>
      <c r="G182" s="4">
        <f>VLOOKUP(B182,'#Jakarta (2)'!$B$4:$AH$430,6,FALSE)</f>
        <v>1</v>
      </c>
      <c r="H182" s="4">
        <f>VLOOKUP(B182,'#Jakarta (2)'!$B$4:$AH$430,7,FALSE)</f>
        <v>1</v>
      </c>
      <c r="I182" s="4">
        <f>VLOOKUP(B182,'#Jakarta (2)'!$B$4:$AH$430,9,FALSE)</f>
        <v>0</v>
      </c>
      <c r="J182" s="4">
        <f>VLOOKUP(B182,'#Jakarta (2)'!$B$4:$AH$430,10,FALSE)</f>
        <v>0</v>
      </c>
      <c r="K182" s="4">
        <f>VLOOKUP(B182,'#Jakarta (2)'!$B$4:$AH$430,11,FALSE)</f>
        <v>0</v>
      </c>
      <c r="L182" s="4">
        <f>VLOOKUP(B182,'#Jakarta (2)'!$B$4:$AH$430,12,FALSE)</f>
        <v>0</v>
      </c>
      <c r="M182" s="4">
        <f>VLOOKUP(B182,'#Jakarta (2)'!$B$4:$AH$430,13,FALSE)</f>
        <v>0</v>
      </c>
      <c r="N182" s="4">
        <f>VLOOKUP(B182,'#Jakarta (2)'!$B$4:$AH$430,14,FALSE)</f>
        <v>1</v>
      </c>
      <c r="O182" s="4">
        <f>VLOOKUP(B182,'#Jakarta (2)'!$B$4:$AH$430,15,FALSE)</f>
        <v>0</v>
      </c>
      <c r="P182" s="4">
        <f>VLOOKUP(B182,'#Jakarta (2)'!$B$4:$AH$430,16,FALSE)</f>
        <v>0</v>
      </c>
      <c r="Q182" s="4">
        <f>VLOOKUP(B182,'#Jakarta (2)'!$B$4:$AH$430,17,FALSE)</f>
        <v>0</v>
      </c>
      <c r="R182" s="4">
        <f>VLOOKUP(B182,'#Jakarta (2)'!$B$4:$AH$430,18,FALSE)</f>
        <v>0</v>
      </c>
      <c r="S182" s="4">
        <f>VLOOKUP(B182,'#Jakarta (2)'!$B$4:$AH$430,19,FALSE)</f>
        <v>0</v>
      </c>
      <c r="T182" s="4">
        <f>VLOOKUP(B182,'#Jakarta (2)'!$B$4:$AH$430,20,FALSE)</f>
        <v>0</v>
      </c>
      <c r="U182" s="4">
        <f>VLOOKUP(B182,'#Jakarta (2)'!$B$4:$AH$430,22,FALSE)</f>
        <v>1</v>
      </c>
      <c r="V182" s="4">
        <f>VLOOKUP(B182,'#Jakarta (2)'!$B$4:$AH$430,23,FALSE)</f>
        <v>0</v>
      </c>
      <c r="W182" s="4">
        <f>VLOOKUP(B182,'#Jakarta (2)'!$B$4:$AH$430,24,FALSE)</f>
        <v>0</v>
      </c>
      <c r="X182" s="4">
        <f>VLOOKUP(B182,'#Jakarta (2)'!$B$4:$AH$430,25,FALSE)</f>
        <v>0</v>
      </c>
      <c r="Y182" s="4">
        <f>VLOOKUP(B182,'#Jakarta (2)'!$B$4:$AH$430,26,FALSE)</f>
        <v>0</v>
      </c>
      <c r="Z182" s="4">
        <f>VLOOKUP(B182,'#Jakarta (2)'!$B$4:$AH$430,27,FALSE)</f>
        <v>0</v>
      </c>
      <c r="AA182" s="4"/>
      <c r="AB182" s="4"/>
      <c r="AC182" s="4"/>
      <c r="AD182" s="22" t="e">
        <f>(G182*#REF!)+(H182*#REF!)+(I182*#REF!)+(J182*#REF!)+(K182*#REF!)+(N182*#REF!)+(S182*#REF!)+(T182*#REF!)+(U182*#REF!)+(Z182*#REF!)+(AA182*#REF!)+(AB182*#REF!)+(AC182*#REF!)</f>
        <v>#REF!</v>
      </c>
      <c r="AE182" s="4">
        <f>VLOOKUP(B182,'#Jakarta (2)'!$B$4:$AH$430,32,FALSE)</f>
        <v>1</v>
      </c>
      <c r="AF182" s="4">
        <f>VLOOKUP(B182,'#Jakarta (2)'!$B$4:$AH$430,33,FALSE)</f>
        <v>0</v>
      </c>
      <c r="AG182" s="2" t="s">
        <v>25</v>
      </c>
      <c r="AH182" s="2" t="s">
        <v>2675</v>
      </c>
    </row>
    <row r="183" spans="1:34" x14ac:dyDescent="0.25">
      <c r="A183" s="5">
        <v>182</v>
      </c>
      <c r="B183" s="3" t="s">
        <v>532</v>
      </c>
      <c r="C183" s="3" t="s">
        <v>533</v>
      </c>
      <c r="D183" s="3" t="s">
        <v>9</v>
      </c>
      <c r="E183" s="3" t="s">
        <v>47</v>
      </c>
      <c r="F183" s="3" t="s">
        <v>52</v>
      </c>
      <c r="G183" s="4">
        <f>VLOOKUP(B183,'#Jakarta (2)'!$B$4:$AH$430,6,FALSE)</f>
        <v>1</v>
      </c>
      <c r="H183" s="4">
        <f>VLOOKUP(B183,'#Jakarta (2)'!$B$4:$AH$430,7,FALSE)</f>
        <v>1</v>
      </c>
      <c r="I183" s="4">
        <f>VLOOKUP(B183,'#Jakarta (2)'!$B$4:$AH$430,9,FALSE)</f>
        <v>1</v>
      </c>
      <c r="J183" s="4">
        <f>VLOOKUP(B183,'#Jakarta (2)'!$B$4:$AH$430,10,FALSE)</f>
        <v>0</v>
      </c>
      <c r="K183" s="4">
        <f>VLOOKUP(B183,'#Jakarta (2)'!$B$4:$AH$430,11,FALSE)</f>
        <v>0</v>
      </c>
      <c r="L183" s="4">
        <f>VLOOKUP(B183,'#Jakarta (2)'!$B$4:$AH$430,12,FALSE)</f>
        <v>0</v>
      </c>
      <c r="M183" s="4">
        <f>VLOOKUP(B183,'#Jakarta (2)'!$B$4:$AH$430,13,FALSE)</f>
        <v>0</v>
      </c>
      <c r="N183" s="4">
        <f>VLOOKUP(B183,'#Jakarta (2)'!$B$4:$AH$430,14,FALSE)</f>
        <v>0</v>
      </c>
      <c r="O183" s="4">
        <f>VLOOKUP(B183,'#Jakarta (2)'!$B$4:$AH$430,15,FALSE)</f>
        <v>0</v>
      </c>
      <c r="P183" s="4">
        <f>VLOOKUP(B183,'#Jakarta (2)'!$B$4:$AH$430,16,FALSE)</f>
        <v>0</v>
      </c>
      <c r="Q183" s="4">
        <f>VLOOKUP(B183,'#Jakarta (2)'!$B$4:$AH$430,17,FALSE)</f>
        <v>1</v>
      </c>
      <c r="R183" s="4">
        <f>VLOOKUP(B183,'#Jakarta (2)'!$B$4:$AH$430,18,FALSE)</f>
        <v>1</v>
      </c>
      <c r="S183" s="4">
        <f>VLOOKUP(B183,'#Jakarta (2)'!$B$4:$AH$430,19,FALSE)</f>
        <v>0</v>
      </c>
      <c r="T183" s="4">
        <f>VLOOKUP(B183,'#Jakarta (2)'!$B$4:$AH$430,20,FALSE)</f>
        <v>2</v>
      </c>
      <c r="U183" s="4">
        <f>VLOOKUP(B183,'#Jakarta (2)'!$B$4:$AH$430,22,FALSE)</f>
        <v>0</v>
      </c>
      <c r="V183" s="4">
        <f>VLOOKUP(B183,'#Jakarta (2)'!$B$4:$AH$430,23,FALSE)</f>
        <v>0</v>
      </c>
      <c r="W183" s="4">
        <f>VLOOKUP(B183,'#Jakarta (2)'!$B$4:$AH$430,24,FALSE)</f>
        <v>0</v>
      </c>
      <c r="X183" s="4">
        <f>VLOOKUP(B183,'#Jakarta (2)'!$B$4:$AH$430,25,FALSE)</f>
        <v>0</v>
      </c>
      <c r="Y183" s="4">
        <f>VLOOKUP(B183,'#Jakarta (2)'!$B$4:$AH$430,26,FALSE)</f>
        <v>0</v>
      </c>
      <c r="Z183" s="4">
        <f>VLOOKUP(B183,'#Jakarta (2)'!$B$4:$AH$430,27,FALSE)</f>
        <v>0</v>
      </c>
      <c r="AA183" s="5"/>
      <c r="AB183" s="5"/>
      <c r="AC183" s="5"/>
      <c r="AD183" s="22" t="e">
        <f>(G183*#REF!)+(H183*#REF!)+(I183*#REF!)+(J183*#REF!)+(K183*#REF!)+(N183*#REF!)+(S183*#REF!)+(T183*#REF!)+(U183*#REF!)+(Z183*#REF!)+(AA183*#REF!)+(AB183*#REF!)+(AC183*#REF!)</f>
        <v>#REF!</v>
      </c>
      <c r="AE183" s="4">
        <f>VLOOKUP(B183,'#Jakarta (2)'!$B$4:$AH$430,32,FALSE)</f>
        <v>0</v>
      </c>
      <c r="AF183" s="4">
        <f>VLOOKUP(B183,'#Jakarta (2)'!$B$4:$AH$430,33,FALSE)</f>
        <v>0</v>
      </c>
      <c r="AG183" s="3" t="s">
        <v>25</v>
      </c>
      <c r="AH183" s="3" t="s">
        <v>534</v>
      </c>
    </row>
    <row r="184" spans="1:34" x14ac:dyDescent="0.25">
      <c r="A184" s="4">
        <v>183</v>
      </c>
      <c r="B184" s="2" t="s">
        <v>2670</v>
      </c>
      <c r="C184" s="2" t="s">
        <v>2671</v>
      </c>
      <c r="D184" s="2" t="s">
        <v>9</v>
      </c>
      <c r="E184" s="2" t="s">
        <v>10</v>
      </c>
      <c r="F184" s="2" t="s">
        <v>52</v>
      </c>
      <c r="G184" s="4">
        <f>VLOOKUP(B184,'#Jakarta (2)'!$B$4:$AH$430,6,FALSE)</f>
        <v>1</v>
      </c>
      <c r="H184" s="4">
        <f>VLOOKUP(B184,'#Jakarta (2)'!$B$4:$AH$430,7,FALSE)</f>
        <v>1</v>
      </c>
      <c r="I184" s="4">
        <f>VLOOKUP(B184,'#Jakarta (2)'!$B$4:$AH$430,9,FALSE)</f>
        <v>0</v>
      </c>
      <c r="J184" s="4">
        <f>VLOOKUP(B184,'#Jakarta (2)'!$B$4:$AH$430,10,FALSE)</f>
        <v>0</v>
      </c>
      <c r="K184" s="4">
        <f>VLOOKUP(B184,'#Jakarta (2)'!$B$4:$AH$430,11,FALSE)</f>
        <v>0</v>
      </c>
      <c r="L184" s="4">
        <f>VLOOKUP(B184,'#Jakarta (2)'!$B$4:$AH$430,12,FALSE)</f>
        <v>0</v>
      </c>
      <c r="M184" s="4">
        <f>VLOOKUP(B184,'#Jakarta (2)'!$B$4:$AH$430,13,FALSE)</f>
        <v>0</v>
      </c>
      <c r="N184" s="4">
        <f>VLOOKUP(B184,'#Jakarta (2)'!$B$4:$AH$430,14,FALSE)</f>
        <v>1</v>
      </c>
      <c r="O184" s="4">
        <f>VLOOKUP(B184,'#Jakarta (2)'!$B$4:$AH$430,15,FALSE)</f>
        <v>0</v>
      </c>
      <c r="P184" s="4">
        <f>VLOOKUP(B184,'#Jakarta (2)'!$B$4:$AH$430,16,FALSE)</f>
        <v>0</v>
      </c>
      <c r="Q184" s="4">
        <f>VLOOKUP(B184,'#Jakarta (2)'!$B$4:$AH$430,17,FALSE)</f>
        <v>0</v>
      </c>
      <c r="R184" s="4">
        <f>VLOOKUP(B184,'#Jakarta (2)'!$B$4:$AH$430,18,FALSE)</f>
        <v>0</v>
      </c>
      <c r="S184" s="4">
        <f>VLOOKUP(B184,'#Jakarta (2)'!$B$4:$AH$430,19,FALSE)</f>
        <v>0</v>
      </c>
      <c r="T184" s="4">
        <f>VLOOKUP(B184,'#Jakarta (2)'!$B$4:$AH$430,20,FALSE)</f>
        <v>0</v>
      </c>
      <c r="U184" s="4">
        <f>VLOOKUP(B184,'#Jakarta (2)'!$B$4:$AH$430,22,FALSE)</f>
        <v>1</v>
      </c>
      <c r="V184" s="4">
        <f>VLOOKUP(B184,'#Jakarta (2)'!$B$4:$AH$430,23,FALSE)</f>
        <v>0</v>
      </c>
      <c r="W184" s="4">
        <f>VLOOKUP(B184,'#Jakarta (2)'!$B$4:$AH$430,24,FALSE)</f>
        <v>0</v>
      </c>
      <c r="X184" s="4">
        <f>VLOOKUP(B184,'#Jakarta (2)'!$B$4:$AH$430,25,FALSE)</f>
        <v>0</v>
      </c>
      <c r="Y184" s="4">
        <f>VLOOKUP(B184,'#Jakarta (2)'!$B$4:$AH$430,26,FALSE)</f>
        <v>0</v>
      </c>
      <c r="Z184" s="4">
        <f>VLOOKUP(B184,'#Jakarta (2)'!$B$4:$AH$430,27,FALSE)</f>
        <v>0</v>
      </c>
      <c r="AA184" s="4"/>
      <c r="AB184" s="4"/>
      <c r="AC184" s="4"/>
      <c r="AD184" s="22" t="e">
        <f>(G184*#REF!)+(H184*#REF!)+(I184*#REF!)+(J184*#REF!)+(K184*#REF!)+(N184*#REF!)+(S184*#REF!)+(T184*#REF!)+(U184*#REF!)+(Z184*#REF!)+(AA184*#REF!)+(AB184*#REF!)+(AC184*#REF!)</f>
        <v>#REF!</v>
      </c>
      <c r="AE184" s="4">
        <f>VLOOKUP(B184,'#Jakarta (2)'!$B$4:$AH$430,32,FALSE)</f>
        <v>1</v>
      </c>
      <c r="AF184" s="4">
        <f>VLOOKUP(B184,'#Jakarta (2)'!$B$4:$AH$430,33,FALSE)</f>
        <v>0</v>
      </c>
      <c r="AG184" s="2" t="s">
        <v>25</v>
      </c>
      <c r="AH184" s="2" t="s">
        <v>2672</v>
      </c>
    </row>
    <row r="185" spans="1:34" x14ac:dyDescent="0.25">
      <c r="A185" s="5">
        <v>184</v>
      </c>
      <c r="B185" s="3" t="s">
        <v>2667</v>
      </c>
      <c r="C185" s="3" t="s">
        <v>2668</v>
      </c>
      <c r="D185" s="3" t="s">
        <v>9</v>
      </c>
      <c r="E185" s="3" t="s">
        <v>10</v>
      </c>
      <c r="F185" s="3" t="s">
        <v>52</v>
      </c>
      <c r="G185" s="4">
        <f>VLOOKUP(B185,'#Jakarta (2)'!$B$4:$AH$430,6,FALSE)</f>
        <v>1</v>
      </c>
      <c r="H185" s="4">
        <f>VLOOKUP(B185,'#Jakarta (2)'!$B$4:$AH$430,7,FALSE)</f>
        <v>1</v>
      </c>
      <c r="I185" s="4">
        <f>VLOOKUP(B185,'#Jakarta (2)'!$B$4:$AH$430,9,FALSE)</f>
        <v>0</v>
      </c>
      <c r="J185" s="4">
        <f>VLOOKUP(B185,'#Jakarta (2)'!$B$4:$AH$430,10,FALSE)</f>
        <v>0</v>
      </c>
      <c r="K185" s="4">
        <f>VLOOKUP(B185,'#Jakarta (2)'!$B$4:$AH$430,11,FALSE)</f>
        <v>0</v>
      </c>
      <c r="L185" s="4">
        <f>VLOOKUP(B185,'#Jakarta (2)'!$B$4:$AH$430,12,FALSE)</f>
        <v>0</v>
      </c>
      <c r="M185" s="4">
        <f>VLOOKUP(B185,'#Jakarta (2)'!$B$4:$AH$430,13,FALSE)</f>
        <v>0</v>
      </c>
      <c r="N185" s="4">
        <f>VLOOKUP(B185,'#Jakarta (2)'!$B$4:$AH$430,14,FALSE)</f>
        <v>1</v>
      </c>
      <c r="O185" s="4">
        <f>VLOOKUP(B185,'#Jakarta (2)'!$B$4:$AH$430,15,FALSE)</f>
        <v>0</v>
      </c>
      <c r="P185" s="4">
        <f>VLOOKUP(B185,'#Jakarta (2)'!$B$4:$AH$430,16,FALSE)</f>
        <v>0</v>
      </c>
      <c r="Q185" s="4">
        <f>VLOOKUP(B185,'#Jakarta (2)'!$B$4:$AH$430,17,FALSE)</f>
        <v>0</v>
      </c>
      <c r="R185" s="4">
        <f>VLOOKUP(B185,'#Jakarta (2)'!$B$4:$AH$430,18,FALSE)</f>
        <v>0</v>
      </c>
      <c r="S185" s="4">
        <f>VLOOKUP(B185,'#Jakarta (2)'!$B$4:$AH$430,19,FALSE)</f>
        <v>0</v>
      </c>
      <c r="T185" s="4">
        <f>VLOOKUP(B185,'#Jakarta (2)'!$B$4:$AH$430,20,FALSE)</f>
        <v>0</v>
      </c>
      <c r="U185" s="4">
        <f>VLOOKUP(B185,'#Jakarta (2)'!$B$4:$AH$430,22,FALSE)</f>
        <v>1</v>
      </c>
      <c r="V185" s="4">
        <f>VLOOKUP(B185,'#Jakarta (2)'!$B$4:$AH$430,23,FALSE)</f>
        <v>0</v>
      </c>
      <c r="W185" s="4">
        <f>VLOOKUP(B185,'#Jakarta (2)'!$B$4:$AH$430,24,FALSE)</f>
        <v>0</v>
      </c>
      <c r="X185" s="4">
        <f>VLOOKUP(B185,'#Jakarta (2)'!$B$4:$AH$430,25,FALSE)</f>
        <v>0</v>
      </c>
      <c r="Y185" s="4">
        <f>VLOOKUP(B185,'#Jakarta (2)'!$B$4:$AH$430,26,FALSE)</f>
        <v>0</v>
      </c>
      <c r="Z185" s="4">
        <f>VLOOKUP(B185,'#Jakarta (2)'!$B$4:$AH$430,27,FALSE)</f>
        <v>0</v>
      </c>
      <c r="AA185" s="5"/>
      <c r="AB185" s="5"/>
      <c r="AC185" s="5"/>
      <c r="AD185" s="22" t="e">
        <f>(G185*#REF!)+(H185*#REF!)+(I185*#REF!)+(J185*#REF!)+(K185*#REF!)+(N185*#REF!)+(S185*#REF!)+(T185*#REF!)+(U185*#REF!)+(Z185*#REF!)+(AA185*#REF!)+(AB185*#REF!)+(AC185*#REF!)</f>
        <v>#REF!</v>
      </c>
      <c r="AE185" s="4">
        <f>VLOOKUP(B185,'#Jakarta (2)'!$B$4:$AH$430,32,FALSE)</f>
        <v>1</v>
      </c>
      <c r="AF185" s="4">
        <f>VLOOKUP(B185,'#Jakarta (2)'!$B$4:$AH$430,33,FALSE)</f>
        <v>0</v>
      </c>
      <c r="AG185" s="3" t="s">
        <v>25</v>
      </c>
      <c r="AH185" s="3" t="s">
        <v>2669</v>
      </c>
    </row>
    <row r="186" spans="1:34" x14ac:dyDescent="0.25">
      <c r="A186" s="4">
        <v>185</v>
      </c>
      <c r="B186" s="2" t="s">
        <v>2664</v>
      </c>
      <c r="C186" s="2" t="s">
        <v>2665</v>
      </c>
      <c r="D186" s="2" t="s">
        <v>9</v>
      </c>
      <c r="E186" s="2" t="s">
        <v>10</v>
      </c>
      <c r="F186" s="2" t="s">
        <v>52</v>
      </c>
      <c r="G186" s="4">
        <f>VLOOKUP(B186,'#Jakarta (2)'!$B$4:$AH$430,6,FALSE)</f>
        <v>1</v>
      </c>
      <c r="H186" s="4">
        <f>VLOOKUP(B186,'#Jakarta (2)'!$B$4:$AH$430,7,FALSE)</f>
        <v>1</v>
      </c>
      <c r="I186" s="4">
        <f>VLOOKUP(B186,'#Jakarta (2)'!$B$4:$AH$430,9,FALSE)</f>
        <v>0</v>
      </c>
      <c r="J186" s="4">
        <f>VLOOKUP(B186,'#Jakarta (2)'!$B$4:$AH$430,10,FALSE)</f>
        <v>0</v>
      </c>
      <c r="K186" s="4">
        <f>VLOOKUP(B186,'#Jakarta (2)'!$B$4:$AH$430,11,FALSE)</f>
        <v>0</v>
      </c>
      <c r="L186" s="4">
        <f>VLOOKUP(B186,'#Jakarta (2)'!$B$4:$AH$430,12,FALSE)</f>
        <v>0</v>
      </c>
      <c r="M186" s="4">
        <f>VLOOKUP(B186,'#Jakarta (2)'!$B$4:$AH$430,13,FALSE)</f>
        <v>0</v>
      </c>
      <c r="N186" s="4">
        <f>VLOOKUP(B186,'#Jakarta (2)'!$B$4:$AH$430,14,FALSE)</f>
        <v>1</v>
      </c>
      <c r="O186" s="4">
        <f>VLOOKUP(B186,'#Jakarta (2)'!$B$4:$AH$430,15,FALSE)</f>
        <v>0</v>
      </c>
      <c r="P186" s="4">
        <f>VLOOKUP(B186,'#Jakarta (2)'!$B$4:$AH$430,16,FALSE)</f>
        <v>0</v>
      </c>
      <c r="Q186" s="4">
        <f>VLOOKUP(B186,'#Jakarta (2)'!$B$4:$AH$430,17,FALSE)</f>
        <v>0</v>
      </c>
      <c r="R186" s="4">
        <f>VLOOKUP(B186,'#Jakarta (2)'!$B$4:$AH$430,18,FALSE)</f>
        <v>0</v>
      </c>
      <c r="S186" s="4">
        <f>VLOOKUP(B186,'#Jakarta (2)'!$B$4:$AH$430,19,FALSE)</f>
        <v>0</v>
      </c>
      <c r="T186" s="4">
        <f>VLOOKUP(B186,'#Jakarta (2)'!$B$4:$AH$430,20,FALSE)</f>
        <v>0</v>
      </c>
      <c r="U186" s="4">
        <f>VLOOKUP(B186,'#Jakarta (2)'!$B$4:$AH$430,22,FALSE)</f>
        <v>1</v>
      </c>
      <c r="V186" s="4">
        <f>VLOOKUP(B186,'#Jakarta (2)'!$B$4:$AH$430,23,FALSE)</f>
        <v>0</v>
      </c>
      <c r="W186" s="4">
        <f>VLOOKUP(B186,'#Jakarta (2)'!$B$4:$AH$430,24,FALSE)</f>
        <v>0</v>
      </c>
      <c r="X186" s="4">
        <f>VLOOKUP(B186,'#Jakarta (2)'!$B$4:$AH$430,25,FALSE)</f>
        <v>0</v>
      </c>
      <c r="Y186" s="4">
        <f>VLOOKUP(B186,'#Jakarta (2)'!$B$4:$AH$430,26,FALSE)</f>
        <v>0</v>
      </c>
      <c r="Z186" s="4">
        <f>VLOOKUP(B186,'#Jakarta (2)'!$B$4:$AH$430,27,FALSE)</f>
        <v>0</v>
      </c>
      <c r="AA186" s="4"/>
      <c r="AB186" s="4"/>
      <c r="AC186" s="4"/>
      <c r="AD186" s="22" t="e">
        <f>(G186*#REF!)+(H186*#REF!)+(I186*#REF!)+(J186*#REF!)+(K186*#REF!)+(N186*#REF!)+(S186*#REF!)+(T186*#REF!)+(U186*#REF!)+(Z186*#REF!)+(AA186*#REF!)+(AB186*#REF!)+(AC186*#REF!)</f>
        <v>#REF!</v>
      </c>
      <c r="AE186" s="4">
        <f>VLOOKUP(B186,'#Jakarta (2)'!$B$4:$AH$430,32,FALSE)</f>
        <v>1</v>
      </c>
      <c r="AF186" s="4">
        <f>VLOOKUP(B186,'#Jakarta (2)'!$B$4:$AH$430,33,FALSE)</f>
        <v>0</v>
      </c>
      <c r="AG186" s="2" t="s">
        <v>25</v>
      </c>
      <c r="AH186" s="2" t="s">
        <v>2666</v>
      </c>
    </row>
    <row r="187" spans="1:34" x14ac:dyDescent="0.25">
      <c r="A187" s="5">
        <v>186</v>
      </c>
      <c r="B187" s="3" t="s">
        <v>544</v>
      </c>
      <c r="C187" s="3" t="s">
        <v>545</v>
      </c>
      <c r="D187" s="3" t="s">
        <v>9</v>
      </c>
      <c r="E187" s="3" t="s">
        <v>10</v>
      </c>
      <c r="F187" s="3" t="s">
        <v>52</v>
      </c>
      <c r="G187" s="4">
        <f>VLOOKUP(B187,'#Jakarta (2)'!$B$4:$AH$430,6,FALSE)</f>
        <v>1</v>
      </c>
      <c r="H187" s="4">
        <f>VLOOKUP(B187,'#Jakarta (2)'!$B$4:$AH$430,7,FALSE)</f>
        <v>1</v>
      </c>
      <c r="I187" s="4">
        <f>VLOOKUP(B187,'#Jakarta (2)'!$B$4:$AH$430,9,FALSE)</f>
        <v>0</v>
      </c>
      <c r="J187" s="4">
        <f>VLOOKUP(B187,'#Jakarta (2)'!$B$4:$AH$430,10,FALSE)</f>
        <v>0</v>
      </c>
      <c r="K187" s="4">
        <f>VLOOKUP(B187,'#Jakarta (2)'!$B$4:$AH$430,11,FALSE)</f>
        <v>0</v>
      </c>
      <c r="L187" s="4">
        <f>VLOOKUP(B187,'#Jakarta (2)'!$B$4:$AH$430,12,FALSE)</f>
        <v>0</v>
      </c>
      <c r="M187" s="4">
        <f>VLOOKUP(B187,'#Jakarta (2)'!$B$4:$AH$430,13,FALSE)</f>
        <v>0</v>
      </c>
      <c r="N187" s="4">
        <f>VLOOKUP(B187,'#Jakarta (2)'!$B$4:$AH$430,14,FALSE)</f>
        <v>1</v>
      </c>
      <c r="O187" s="4">
        <f>VLOOKUP(B187,'#Jakarta (2)'!$B$4:$AH$430,15,FALSE)</f>
        <v>0</v>
      </c>
      <c r="P187" s="4">
        <f>VLOOKUP(B187,'#Jakarta (2)'!$B$4:$AH$430,16,FALSE)</f>
        <v>0</v>
      </c>
      <c r="Q187" s="4">
        <f>VLOOKUP(B187,'#Jakarta (2)'!$B$4:$AH$430,17,FALSE)</f>
        <v>0</v>
      </c>
      <c r="R187" s="4">
        <f>VLOOKUP(B187,'#Jakarta (2)'!$B$4:$AH$430,18,FALSE)</f>
        <v>0</v>
      </c>
      <c r="S187" s="4">
        <f>VLOOKUP(B187,'#Jakarta (2)'!$B$4:$AH$430,19,FALSE)</f>
        <v>0</v>
      </c>
      <c r="T187" s="4">
        <f>VLOOKUP(B187,'#Jakarta (2)'!$B$4:$AH$430,20,FALSE)</f>
        <v>0</v>
      </c>
      <c r="U187" s="4">
        <f>VLOOKUP(B187,'#Jakarta (2)'!$B$4:$AH$430,22,FALSE)</f>
        <v>0</v>
      </c>
      <c r="V187" s="4">
        <f>VLOOKUP(B187,'#Jakarta (2)'!$B$4:$AH$430,23,FALSE)</f>
        <v>0</v>
      </c>
      <c r="W187" s="4">
        <f>VLOOKUP(B187,'#Jakarta (2)'!$B$4:$AH$430,24,FALSE)</f>
        <v>0</v>
      </c>
      <c r="X187" s="4">
        <f>VLOOKUP(B187,'#Jakarta (2)'!$B$4:$AH$430,25,FALSE)</f>
        <v>0</v>
      </c>
      <c r="Y187" s="4">
        <f>VLOOKUP(B187,'#Jakarta (2)'!$B$4:$AH$430,26,FALSE)</f>
        <v>0</v>
      </c>
      <c r="Z187" s="4">
        <f>VLOOKUP(B187,'#Jakarta (2)'!$B$4:$AH$430,27,FALSE)</f>
        <v>1</v>
      </c>
      <c r="AA187" s="5"/>
      <c r="AB187" s="5"/>
      <c r="AC187" s="5"/>
      <c r="AD187" s="22" t="e">
        <f>(G187*#REF!)+(H187*#REF!)+(I187*#REF!)+(J187*#REF!)+(K187*#REF!)+(N187*#REF!)+(S187*#REF!)+(T187*#REF!)+(U187*#REF!)+(Z187*#REF!)+(AA187*#REF!)+(AB187*#REF!)+(AC187*#REF!)</f>
        <v>#REF!</v>
      </c>
      <c r="AE187" s="4">
        <f>VLOOKUP(B187,'#Jakarta (2)'!$B$4:$AH$430,32,FALSE)</f>
        <v>0</v>
      </c>
      <c r="AF187" s="4">
        <f>VLOOKUP(B187,'#Jakarta (2)'!$B$4:$AH$430,33,FALSE)</f>
        <v>0</v>
      </c>
      <c r="AG187" s="3" t="s">
        <v>25</v>
      </c>
      <c r="AH187" s="3" t="s">
        <v>546</v>
      </c>
    </row>
    <row r="188" spans="1:34" x14ac:dyDescent="0.25">
      <c r="A188" s="4">
        <v>187</v>
      </c>
      <c r="B188" s="2" t="s">
        <v>547</v>
      </c>
      <c r="C188" s="2" t="s">
        <v>548</v>
      </c>
      <c r="D188" s="2" t="s">
        <v>9</v>
      </c>
      <c r="E188" s="2" t="s">
        <v>47</v>
      </c>
      <c r="F188" s="2" t="s">
        <v>52</v>
      </c>
      <c r="G188" s="4">
        <f>VLOOKUP(B188,'#Jakarta (2)'!$B$4:$AH$430,6,FALSE)</f>
        <v>1</v>
      </c>
      <c r="H188" s="4">
        <f>VLOOKUP(B188,'#Jakarta (2)'!$B$4:$AH$430,7,FALSE)</f>
        <v>1</v>
      </c>
      <c r="I188" s="4">
        <f>VLOOKUP(B188,'#Jakarta (2)'!$B$4:$AH$430,9,FALSE)</f>
        <v>0</v>
      </c>
      <c r="J188" s="4">
        <f>VLOOKUP(B188,'#Jakarta (2)'!$B$4:$AH$430,10,FALSE)</f>
        <v>1</v>
      </c>
      <c r="K188" s="4">
        <f>VLOOKUP(B188,'#Jakarta (2)'!$B$4:$AH$430,11,FALSE)</f>
        <v>0</v>
      </c>
      <c r="L188" s="4">
        <f>VLOOKUP(B188,'#Jakarta (2)'!$B$4:$AH$430,12,FALSE)</f>
        <v>0</v>
      </c>
      <c r="M188" s="4">
        <f>VLOOKUP(B188,'#Jakarta (2)'!$B$4:$AH$430,13,FALSE)</f>
        <v>0</v>
      </c>
      <c r="N188" s="4">
        <f>VLOOKUP(B188,'#Jakarta (2)'!$B$4:$AH$430,14,FALSE)</f>
        <v>0</v>
      </c>
      <c r="O188" s="4">
        <f>VLOOKUP(B188,'#Jakarta (2)'!$B$4:$AH$430,15,FALSE)</f>
        <v>1</v>
      </c>
      <c r="P188" s="4">
        <f>VLOOKUP(B188,'#Jakarta (2)'!$B$4:$AH$430,16,FALSE)</f>
        <v>0</v>
      </c>
      <c r="Q188" s="4">
        <f>VLOOKUP(B188,'#Jakarta (2)'!$B$4:$AH$430,17,FALSE)</f>
        <v>0</v>
      </c>
      <c r="R188" s="4">
        <f>VLOOKUP(B188,'#Jakarta (2)'!$B$4:$AH$430,18,FALSE)</f>
        <v>0</v>
      </c>
      <c r="S188" s="4">
        <f>VLOOKUP(B188,'#Jakarta (2)'!$B$4:$AH$430,19,FALSE)</f>
        <v>0</v>
      </c>
      <c r="T188" s="4">
        <f>VLOOKUP(B188,'#Jakarta (2)'!$B$4:$AH$430,20,FALSE)</f>
        <v>0</v>
      </c>
      <c r="U188" s="4">
        <f>VLOOKUP(B188,'#Jakarta (2)'!$B$4:$AH$430,22,FALSE)</f>
        <v>4</v>
      </c>
      <c r="V188" s="4">
        <f>VLOOKUP(B188,'#Jakarta (2)'!$B$4:$AH$430,23,FALSE)</f>
        <v>0</v>
      </c>
      <c r="W188" s="4">
        <f>VLOOKUP(B188,'#Jakarta (2)'!$B$4:$AH$430,24,FALSE)</f>
        <v>0</v>
      </c>
      <c r="X188" s="4">
        <f>VLOOKUP(B188,'#Jakarta (2)'!$B$4:$AH$430,25,FALSE)</f>
        <v>0</v>
      </c>
      <c r="Y188" s="4">
        <f>VLOOKUP(B188,'#Jakarta (2)'!$B$4:$AH$430,26,FALSE)</f>
        <v>0</v>
      </c>
      <c r="Z188" s="4">
        <f>VLOOKUP(B188,'#Jakarta (2)'!$B$4:$AH$430,27,FALSE)</f>
        <v>0</v>
      </c>
      <c r="AA188" s="4"/>
      <c r="AB188" s="4"/>
      <c r="AC188" s="4"/>
      <c r="AD188" s="22" t="e">
        <f>(G188*#REF!)+(H188*#REF!)+(I188*#REF!)+(J188*#REF!)+(K188*#REF!)+(N188*#REF!)+(S188*#REF!)+(T188*#REF!)+(U188*#REF!)+(Z188*#REF!)+(AA188*#REF!)+(AB188*#REF!)+(AC188*#REF!)</f>
        <v>#REF!</v>
      </c>
      <c r="AE188" s="4">
        <f>VLOOKUP(B188,'#Jakarta (2)'!$B$4:$AH$430,32,FALSE)</f>
        <v>0</v>
      </c>
      <c r="AF188" s="4">
        <f>VLOOKUP(B188,'#Jakarta (2)'!$B$4:$AH$430,33,FALSE)</f>
        <v>0</v>
      </c>
      <c r="AG188" s="2" t="s">
        <v>25</v>
      </c>
      <c r="AH188" s="2" t="s">
        <v>549</v>
      </c>
    </row>
    <row r="189" spans="1:34" x14ac:dyDescent="0.25">
      <c r="A189" s="5">
        <v>188</v>
      </c>
      <c r="B189" s="3" t="s">
        <v>2661</v>
      </c>
      <c r="C189" s="3" t="s">
        <v>2662</v>
      </c>
      <c r="D189" s="3" t="s">
        <v>9</v>
      </c>
      <c r="E189" s="3" t="s">
        <v>10</v>
      </c>
      <c r="F189" s="3" t="s">
        <v>52</v>
      </c>
      <c r="G189" s="4">
        <f>VLOOKUP(B189,'#Jakarta (2)'!$B$4:$AH$430,6,FALSE)</f>
        <v>1</v>
      </c>
      <c r="H189" s="4">
        <f>VLOOKUP(B189,'#Jakarta (2)'!$B$4:$AH$430,7,FALSE)</f>
        <v>1</v>
      </c>
      <c r="I189" s="4">
        <f>VLOOKUP(B189,'#Jakarta (2)'!$B$4:$AH$430,9,FALSE)</f>
        <v>0</v>
      </c>
      <c r="J189" s="4">
        <f>VLOOKUP(B189,'#Jakarta (2)'!$B$4:$AH$430,10,FALSE)</f>
        <v>0</v>
      </c>
      <c r="K189" s="4">
        <f>VLOOKUP(B189,'#Jakarta (2)'!$B$4:$AH$430,11,FALSE)</f>
        <v>0</v>
      </c>
      <c r="L189" s="4">
        <f>VLOOKUP(B189,'#Jakarta (2)'!$B$4:$AH$430,12,FALSE)</f>
        <v>0</v>
      </c>
      <c r="M189" s="4">
        <f>VLOOKUP(B189,'#Jakarta (2)'!$B$4:$AH$430,13,FALSE)</f>
        <v>0</v>
      </c>
      <c r="N189" s="4">
        <f>VLOOKUP(B189,'#Jakarta (2)'!$B$4:$AH$430,14,FALSE)</f>
        <v>1</v>
      </c>
      <c r="O189" s="4">
        <f>VLOOKUP(B189,'#Jakarta (2)'!$B$4:$AH$430,15,FALSE)</f>
        <v>0</v>
      </c>
      <c r="P189" s="4">
        <f>VLOOKUP(B189,'#Jakarta (2)'!$B$4:$AH$430,16,FALSE)</f>
        <v>0</v>
      </c>
      <c r="Q189" s="4">
        <f>VLOOKUP(B189,'#Jakarta (2)'!$B$4:$AH$430,17,FALSE)</f>
        <v>0</v>
      </c>
      <c r="R189" s="4">
        <f>VLOOKUP(B189,'#Jakarta (2)'!$B$4:$AH$430,18,FALSE)</f>
        <v>0</v>
      </c>
      <c r="S189" s="4">
        <f>VLOOKUP(B189,'#Jakarta (2)'!$B$4:$AH$430,19,FALSE)</f>
        <v>0</v>
      </c>
      <c r="T189" s="4">
        <f>VLOOKUP(B189,'#Jakarta (2)'!$B$4:$AH$430,20,FALSE)</f>
        <v>0</v>
      </c>
      <c r="U189" s="4">
        <f>VLOOKUP(B189,'#Jakarta (2)'!$B$4:$AH$430,22,FALSE)</f>
        <v>1</v>
      </c>
      <c r="V189" s="4">
        <f>VLOOKUP(B189,'#Jakarta (2)'!$B$4:$AH$430,23,FALSE)</f>
        <v>0</v>
      </c>
      <c r="W189" s="4">
        <f>VLOOKUP(B189,'#Jakarta (2)'!$B$4:$AH$430,24,FALSE)</f>
        <v>0</v>
      </c>
      <c r="X189" s="4">
        <f>VLOOKUP(B189,'#Jakarta (2)'!$B$4:$AH$430,25,FALSE)</f>
        <v>0</v>
      </c>
      <c r="Y189" s="4">
        <f>VLOOKUP(B189,'#Jakarta (2)'!$B$4:$AH$430,26,FALSE)</f>
        <v>0</v>
      </c>
      <c r="Z189" s="4">
        <f>VLOOKUP(B189,'#Jakarta (2)'!$B$4:$AH$430,27,FALSE)</f>
        <v>0</v>
      </c>
      <c r="AA189" s="5"/>
      <c r="AB189" s="5"/>
      <c r="AC189" s="5"/>
      <c r="AD189" s="22" t="e">
        <f>(G189*#REF!)+(H189*#REF!)+(I189*#REF!)+(J189*#REF!)+(K189*#REF!)+(N189*#REF!)+(S189*#REF!)+(T189*#REF!)+(U189*#REF!)+(Z189*#REF!)+(AA189*#REF!)+(AB189*#REF!)+(AC189*#REF!)</f>
        <v>#REF!</v>
      </c>
      <c r="AE189" s="4">
        <f>VLOOKUP(B189,'#Jakarta (2)'!$B$4:$AH$430,32,FALSE)</f>
        <v>1</v>
      </c>
      <c r="AF189" s="4">
        <f>VLOOKUP(B189,'#Jakarta (2)'!$B$4:$AH$430,33,FALSE)</f>
        <v>0</v>
      </c>
      <c r="AG189" s="3" t="s">
        <v>25</v>
      </c>
      <c r="AH189" s="3" t="s">
        <v>2663</v>
      </c>
    </row>
    <row r="190" spans="1:34" x14ac:dyDescent="0.25">
      <c r="A190" s="4">
        <v>189</v>
      </c>
      <c r="B190" s="2" t="s">
        <v>2658</v>
      </c>
      <c r="C190" s="2" t="s">
        <v>2659</v>
      </c>
      <c r="D190" s="2" t="s">
        <v>9</v>
      </c>
      <c r="E190" s="2" t="s">
        <v>10</v>
      </c>
      <c r="F190" s="2" t="s">
        <v>52</v>
      </c>
      <c r="G190" s="4">
        <f>VLOOKUP(B190,'#Jakarta (2)'!$B$4:$AH$430,6,FALSE)</f>
        <v>1</v>
      </c>
      <c r="H190" s="4">
        <f>VLOOKUP(B190,'#Jakarta (2)'!$B$4:$AH$430,7,FALSE)</f>
        <v>1</v>
      </c>
      <c r="I190" s="4">
        <f>VLOOKUP(B190,'#Jakarta (2)'!$B$4:$AH$430,9,FALSE)</f>
        <v>0</v>
      </c>
      <c r="J190" s="4">
        <f>VLOOKUP(B190,'#Jakarta (2)'!$B$4:$AH$430,10,FALSE)</f>
        <v>0</v>
      </c>
      <c r="K190" s="4">
        <f>VLOOKUP(B190,'#Jakarta (2)'!$B$4:$AH$430,11,FALSE)</f>
        <v>0</v>
      </c>
      <c r="L190" s="4">
        <f>VLOOKUP(B190,'#Jakarta (2)'!$B$4:$AH$430,12,FALSE)</f>
        <v>0</v>
      </c>
      <c r="M190" s="4">
        <f>VLOOKUP(B190,'#Jakarta (2)'!$B$4:$AH$430,13,FALSE)</f>
        <v>0</v>
      </c>
      <c r="N190" s="4">
        <f>VLOOKUP(B190,'#Jakarta (2)'!$B$4:$AH$430,14,FALSE)</f>
        <v>1</v>
      </c>
      <c r="O190" s="4">
        <f>VLOOKUP(B190,'#Jakarta (2)'!$B$4:$AH$430,15,FALSE)</f>
        <v>0</v>
      </c>
      <c r="P190" s="4">
        <f>VLOOKUP(B190,'#Jakarta (2)'!$B$4:$AH$430,16,FALSE)</f>
        <v>0</v>
      </c>
      <c r="Q190" s="4">
        <f>VLOOKUP(B190,'#Jakarta (2)'!$B$4:$AH$430,17,FALSE)</f>
        <v>0</v>
      </c>
      <c r="R190" s="4">
        <f>VLOOKUP(B190,'#Jakarta (2)'!$B$4:$AH$430,18,FALSE)</f>
        <v>0</v>
      </c>
      <c r="S190" s="4">
        <f>VLOOKUP(B190,'#Jakarta (2)'!$B$4:$AH$430,19,FALSE)</f>
        <v>0</v>
      </c>
      <c r="T190" s="4">
        <f>VLOOKUP(B190,'#Jakarta (2)'!$B$4:$AH$430,20,FALSE)</f>
        <v>0</v>
      </c>
      <c r="U190" s="4">
        <f>VLOOKUP(B190,'#Jakarta (2)'!$B$4:$AH$430,22,FALSE)</f>
        <v>1</v>
      </c>
      <c r="V190" s="4">
        <f>VLOOKUP(B190,'#Jakarta (2)'!$B$4:$AH$430,23,FALSE)</f>
        <v>0</v>
      </c>
      <c r="W190" s="4">
        <f>VLOOKUP(B190,'#Jakarta (2)'!$B$4:$AH$430,24,FALSE)</f>
        <v>0</v>
      </c>
      <c r="X190" s="4">
        <f>VLOOKUP(B190,'#Jakarta (2)'!$B$4:$AH$430,25,FALSE)</f>
        <v>0</v>
      </c>
      <c r="Y190" s="4">
        <f>VLOOKUP(B190,'#Jakarta (2)'!$B$4:$AH$430,26,FALSE)</f>
        <v>0</v>
      </c>
      <c r="Z190" s="4">
        <f>VLOOKUP(B190,'#Jakarta (2)'!$B$4:$AH$430,27,FALSE)</f>
        <v>0</v>
      </c>
      <c r="AA190" s="4"/>
      <c r="AB190" s="4"/>
      <c r="AC190" s="4"/>
      <c r="AD190" s="22" t="e">
        <f>(G190*#REF!)+(H190*#REF!)+(I190*#REF!)+(J190*#REF!)+(K190*#REF!)+(N190*#REF!)+(S190*#REF!)+(T190*#REF!)+(U190*#REF!)+(Z190*#REF!)+(AA190*#REF!)+(AB190*#REF!)+(AC190*#REF!)</f>
        <v>#REF!</v>
      </c>
      <c r="AE190" s="4">
        <f>VLOOKUP(B190,'#Jakarta (2)'!$B$4:$AH$430,32,FALSE)</f>
        <v>1</v>
      </c>
      <c r="AF190" s="4">
        <f>VLOOKUP(B190,'#Jakarta (2)'!$B$4:$AH$430,33,FALSE)</f>
        <v>0</v>
      </c>
      <c r="AG190" s="2" t="s">
        <v>25</v>
      </c>
      <c r="AH190" s="2" t="s">
        <v>2660</v>
      </c>
    </row>
    <row r="191" spans="1:34" x14ac:dyDescent="0.25">
      <c r="A191" s="5">
        <v>190</v>
      </c>
      <c r="B191" s="3" t="s">
        <v>2655</v>
      </c>
      <c r="C191" s="3" t="s">
        <v>2656</v>
      </c>
      <c r="D191" s="3" t="s">
        <v>9</v>
      </c>
      <c r="E191" s="3" t="s">
        <v>10</v>
      </c>
      <c r="F191" s="3" t="s">
        <v>52</v>
      </c>
      <c r="G191" s="4">
        <f>VLOOKUP(B191,'#Jakarta (2)'!$B$4:$AH$430,6,FALSE)</f>
        <v>1</v>
      </c>
      <c r="H191" s="4">
        <f>VLOOKUP(B191,'#Jakarta (2)'!$B$4:$AH$430,7,FALSE)</f>
        <v>1</v>
      </c>
      <c r="I191" s="4">
        <f>VLOOKUP(B191,'#Jakarta (2)'!$B$4:$AH$430,9,FALSE)</f>
        <v>0</v>
      </c>
      <c r="J191" s="4">
        <f>VLOOKUP(B191,'#Jakarta (2)'!$B$4:$AH$430,10,FALSE)</f>
        <v>0</v>
      </c>
      <c r="K191" s="4">
        <f>VLOOKUP(B191,'#Jakarta (2)'!$B$4:$AH$430,11,FALSE)</f>
        <v>0</v>
      </c>
      <c r="L191" s="4">
        <f>VLOOKUP(B191,'#Jakarta (2)'!$B$4:$AH$430,12,FALSE)</f>
        <v>0</v>
      </c>
      <c r="M191" s="4">
        <f>VLOOKUP(B191,'#Jakarta (2)'!$B$4:$AH$430,13,FALSE)</f>
        <v>0</v>
      </c>
      <c r="N191" s="4">
        <f>VLOOKUP(B191,'#Jakarta (2)'!$B$4:$AH$430,14,FALSE)</f>
        <v>1</v>
      </c>
      <c r="O191" s="4">
        <f>VLOOKUP(B191,'#Jakarta (2)'!$B$4:$AH$430,15,FALSE)</f>
        <v>0</v>
      </c>
      <c r="P191" s="4">
        <f>VLOOKUP(B191,'#Jakarta (2)'!$B$4:$AH$430,16,FALSE)</f>
        <v>0</v>
      </c>
      <c r="Q191" s="4">
        <f>VLOOKUP(B191,'#Jakarta (2)'!$B$4:$AH$430,17,FALSE)</f>
        <v>0</v>
      </c>
      <c r="R191" s="4">
        <f>VLOOKUP(B191,'#Jakarta (2)'!$B$4:$AH$430,18,FALSE)</f>
        <v>0</v>
      </c>
      <c r="S191" s="4">
        <f>VLOOKUP(B191,'#Jakarta (2)'!$B$4:$AH$430,19,FALSE)</f>
        <v>0</v>
      </c>
      <c r="T191" s="4">
        <f>VLOOKUP(B191,'#Jakarta (2)'!$B$4:$AH$430,20,FALSE)</f>
        <v>0</v>
      </c>
      <c r="U191" s="4">
        <f>VLOOKUP(B191,'#Jakarta (2)'!$B$4:$AH$430,22,FALSE)</f>
        <v>1</v>
      </c>
      <c r="V191" s="4">
        <f>VLOOKUP(B191,'#Jakarta (2)'!$B$4:$AH$430,23,FALSE)</f>
        <v>0</v>
      </c>
      <c r="W191" s="4">
        <f>VLOOKUP(B191,'#Jakarta (2)'!$B$4:$AH$430,24,FALSE)</f>
        <v>0</v>
      </c>
      <c r="X191" s="4">
        <f>VLOOKUP(B191,'#Jakarta (2)'!$B$4:$AH$430,25,FALSE)</f>
        <v>0</v>
      </c>
      <c r="Y191" s="4">
        <f>VLOOKUP(B191,'#Jakarta (2)'!$B$4:$AH$430,26,FALSE)</f>
        <v>0</v>
      </c>
      <c r="Z191" s="4">
        <f>VLOOKUP(B191,'#Jakarta (2)'!$B$4:$AH$430,27,FALSE)</f>
        <v>0</v>
      </c>
      <c r="AA191" s="5"/>
      <c r="AB191" s="5"/>
      <c r="AC191" s="5"/>
      <c r="AD191" s="22" t="e">
        <f>(G191*#REF!)+(H191*#REF!)+(I191*#REF!)+(J191*#REF!)+(K191*#REF!)+(N191*#REF!)+(S191*#REF!)+(T191*#REF!)+(U191*#REF!)+(Z191*#REF!)+(AA191*#REF!)+(AB191*#REF!)+(AC191*#REF!)</f>
        <v>#REF!</v>
      </c>
      <c r="AE191" s="4">
        <f>VLOOKUP(B191,'#Jakarta (2)'!$B$4:$AH$430,32,FALSE)</f>
        <v>1</v>
      </c>
      <c r="AF191" s="4">
        <f>VLOOKUP(B191,'#Jakarta (2)'!$B$4:$AH$430,33,FALSE)</f>
        <v>0</v>
      </c>
      <c r="AG191" s="3" t="s">
        <v>25</v>
      </c>
      <c r="AH191" s="3" t="s">
        <v>2657</v>
      </c>
    </row>
    <row r="192" spans="1:34" x14ac:dyDescent="0.25">
      <c r="A192" s="4">
        <v>191</v>
      </c>
      <c r="B192" s="2" t="s">
        <v>2652</v>
      </c>
      <c r="C192" s="2" t="s">
        <v>2653</v>
      </c>
      <c r="D192" s="2" t="s">
        <v>9</v>
      </c>
      <c r="E192" s="2" t="s">
        <v>10</v>
      </c>
      <c r="F192" s="2" t="s">
        <v>52</v>
      </c>
      <c r="G192" s="4">
        <f>VLOOKUP(B192,'#Jakarta (2)'!$B$4:$AH$430,6,FALSE)</f>
        <v>1</v>
      </c>
      <c r="H192" s="4">
        <f>VLOOKUP(B192,'#Jakarta (2)'!$B$4:$AH$430,7,FALSE)</f>
        <v>1</v>
      </c>
      <c r="I192" s="4">
        <f>VLOOKUP(B192,'#Jakarta (2)'!$B$4:$AH$430,9,FALSE)</f>
        <v>0</v>
      </c>
      <c r="J192" s="4">
        <f>VLOOKUP(B192,'#Jakarta (2)'!$B$4:$AH$430,10,FALSE)</f>
        <v>0</v>
      </c>
      <c r="K192" s="4">
        <f>VLOOKUP(B192,'#Jakarta (2)'!$B$4:$AH$430,11,FALSE)</f>
        <v>0</v>
      </c>
      <c r="L192" s="4">
        <f>VLOOKUP(B192,'#Jakarta (2)'!$B$4:$AH$430,12,FALSE)</f>
        <v>0</v>
      </c>
      <c r="M192" s="4">
        <f>VLOOKUP(B192,'#Jakarta (2)'!$B$4:$AH$430,13,FALSE)</f>
        <v>0</v>
      </c>
      <c r="N192" s="4">
        <f>VLOOKUP(B192,'#Jakarta (2)'!$B$4:$AH$430,14,FALSE)</f>
        <v>1</v>
      </c>
      <c r="O192" s="4">
        <f>VLOOKUP(B192,'#Jakarta (2)'!$B$4:$AH$430,15,FALSE)</f>
        <v>0</v>
      </c>
      <c r="P192" s="4">
        <f>VLOOKUP(B192,'#Jakarta (2)'!$B$4:$AH$430,16,FALSE)</f>
        <v>0</v>
      </c>
      <c r="Q192" s="4">
        <f>VLOOKUP(B192,'#Jakarta (2)'!$B$4:$AH$430,17,FALSE)</f>
        <v>0</v>
      </c>
      <c r="R192" s="4">
        <f>VLOOKUP(B192,'#Jakarta (2)'!$B$4:$AH$430,18,FALSE)</f>
        <v>0</v>
      </c>
      <c r="S192" s="4">
        <f>VLOOKUP(B192,'#Jakarta (2)'!$B$4:$AH$430,19,FALSE)</f>
        <v>0</v>
      </c>
      <c r="T192" s="4">
        <f>VLOOKUP(B192,'#Jakarta (2)'!$B$4:$AH$430,20,FALSE)</f>
        <v>0</v>
      </c>
      <c r="U192" s="4">
        <f>VLOOKUP(B192,'#Jakarta (2)'!$B$4:$AH$430,22,FALSE)</f>
        <v>1</v>
      </c>
      <c r="V192" s="4">
        <f>VLOOKUP(B192,'#Jakarta (2)'!$B$4:$AH$430,23,FALSE)</f>
        <v>0</v>
      </c>
      <c r="W192" s="4">
        <f>VLOOKUP(B192,'#Jakarta (2)'!$B$4:$AH$430,24,FALSE)</f>
        <v>0</v>
      </c>
      <c r="X192" s="4">
        <f>VLOOKUP(B192,'#Jakarta (2)'!$B$4:$AH$430,25,FALSE)</f>
        <v>0</v>
      </c>
      <c r="Y192" s="4">
        <f>VLOOKUP(B192,'#Jakarta (2)'!$B$4:$AH$430,26,FALSE)</f>
        <v>0</v>
      </c>
      <c r="Z192" s="4">
        <f>VLOOKUP(B192,'#Jakarta (2)'!$B$4:$AH$430,27,FALSE)</f>
        <v>0</v>
      </c>
      <c r="AA192" s="4"/>
      <c r="AB192" s="4"/>
      <c r="AC192" s="4"/>
      <c r="AD192" s="22" t="e">
        <f>(G192*#REF!)+(H192*#REF!)+(I192*#REF!)+(J192*#REF!)+(K192*#REF!)+(N192*#REF!)+(S192*#REF!)+(T192*#REF!)+(U192*#REF!)+(Z192*#REF!)+(AA192*#REF!)+(AB192*#REF!)+(AC192*#REF!)</f>
        <v>#REF!</v>
      </c>
      <c r="AE192" s="4">
        <f>VLOOKUP(B192,'#Jakarta (2)'!$B$4:$AH$430,32,FALSE)</f>
        <v>1</v>
      </c>
      <c r="AF192" s="4">
        <f>VLOOKUP(B192,'#Jakarta (2)'!$B$4:$AH$430,33,FALSE)</f>
        <v>0</v>
      </c>
      <c r="AG192" s="2" t="s">
        <v>12</v>
      </c>
      <c r="AH192" s="2" t="s">
        <v>2654</v>
      </c>
    </row>
    <row r="193" spans="1:34" x14ac:dyDescent="0.25">
      <c r="A193" s="5">
        <v>192</v>
      </c>
      <c r="B193" s="3" t="s">
        <v>2649</v>
      </c>
      <c r="C193" s="3" t="s">
        <v>2650</v>
      </c>
      <c r="D193" s="3" t="s">
        <v>9</v>
      </c>
      <c r="E193" s="3" t="s">
        <v>10</v>
      </c>
      <c r="F193" s="3" t="s">
        <v>52</v>
      </c>
      <c r="G193" s="4">
        <f>VLOOKUP(B193,'#Jakarta (2)'!$B$4:$AH$430,6,FALSE)</f>
        <v>1</v>
      </c>
      <c r="H193" s="4">
        <f>VLOOKUP(B193,'#Jakarta (2)'!$B$4:$AH$430,7,FALSE)</f>
        <v>1</v>
      </c>
      <c r="I193" s="4">
        <f>VLOOKUP(B193,'#Jakarta (2)'!$B$4:$AH$430,9,FALSE)</f>
        <v>0</v>
      </c>
      <c r="J193" s="4">
        <f>VLOOKUP(B193,'#Jakarta (2)'!$B$4:$AH$430,10,FALSE)</f>
        <v>0</v>
      </c>
      <c r="K193" s="4">
        <f>VLOOKUP(B193,'#Jakarta (2)'!$B$4:$AH$430,11,FALSE)</f>
        <v>0</v>
      </c>
      <c r="L193" s="4">
        <f>VLOOKUP(B193,'#Jakarta (2)'!$B$4:$AH$430,12,FALSE)</f>
        <v>0</v>
      </c>
      <c r="M193" s="4">
        <f>VLOOKUP(B193,'#Jakarta (2)'!$B$4:$AH$430,13,FALSE)</f>
        <v>0</v>
      </c>
      <c r="N193" s="4">
        <f>VLOOKUP(B193,'#Jakarta (2)'!$B$4:$AH$430,14,FALSE)</f>
        <v>1</v>
      </c>
      <c r="O193" s="4">
        <f>VLOOKUP(B193,'#Jakarta (2)'!$B$4:$AH$430,15,FALSE)</f>
        <v>0</v>
      </c>
      <c r="P193" s="4">
        <f>VLOOKUP(B193,'#Jakarta (2)'!$B$4:$AH$430,16,FALSE)</f>
        <v>0</v>
      </c>
      <c r="Q193" s="4">
        <f>VLOOKUP(B193,'#Jakarta (2)'!$B$4:$AH$430,17,FALSE)</f>
        <v>0</v>
      </c>
      <c r="R193" s="4">
        <f>VLOOKUP(B193,'#Jakarta (2)'!$B$4:$AH$430,18,FALSE)</f>
        <v>0</v>
      </c>
      <c r="S193" s="4">
        <f>VLOOKUP(B193,'#Jakarta (2)'!$B$4:$AH$430,19,FALSE)</f>
        <v>0</v>
      </c>
      <c r="T193" s="4">
        <f>VLOOKUP(B193,'#Jakarta (2)'!$B$4:$AH$430,20,FALSE)</f>
        <v>0</v>
      </c>
      <c r="U193" s="4">
        <f>VLOOKUP(B193,'#Jakarta (2)'!$B$4:$AH$430,22,FALSE)</f>
        <v>1</v>
      </c>
      <c r="V193" s="4">
        <f>VLOOKUP(B193,'#Jakarta (2)'!$B$4:$AH$430,23,FALSE)</f>
        <v>0</v>
      </c>
      <c r="W193" s="4">
        <f>VLOOKUP(B193,'#Jakarta (2)'!$B$4:$AH$430,24,FALSE)</f>
        <v>0</v>
      </c>
      <c r="X193" s="4">
        <f>VLOOKUP(B193,'#Jakarta (2)'!$B$4:$AH$430,25,FALSE)</f>
        <v>0</v>
      </c>
      <c r="Y193" s="4">
        <f>VLOOKUP(B193,'#Jakarta (2)'!$B$4:$AH$430,26,FALSE)</f>
        <v>0</v>
      </c>
      <c r="Z193" s="4">
        <f>VLOOKUP(B193,'#Jakarta (2)'!$B$4:$AH$430,27,FALSE)</f>
        <v>0</v>
      </c>
      <c r="AA193" s="5"/>
      <c r="AB193" s="5"/>
      <c r="AC193" s="5"/>
      <c r="AD193" s="22" t="e">
        <f>(G193*#REF!)+(H193*#REF!)+(I193*#REF!)+(J193*#REF!)+(K193*#REF!)+(N193*#REF!)+(S193*#REF!)+(T193*#REF!)+(U193*#REF!)+(Z193*#REF!)+(AA193*#REF!)+(AB193*#REF!)+(AC193*#REF!)</f>
        <v>#REF!</v>
      </c>
      <c r="AE193" s="4">
        <f>VLOOKUP(B193,'#Jakarta (2)'!$B$4:$AH$430,32,FALSE)</f>
        <v>1</v>
      </c>
      <c r="AF193" s="4">
        <f>VLOOKUP(B193,'#Jakarta (2)'!$B$4:$AH$430,33,FALSE)</f>
        <v>0</v>
      </c>
      <c r="AG193" s="3" t="s">
        <v>25</v>
      </c>
      <c r="AH193" s="3" t="s">
        <v>2651</v>
      </c>
    </row>
    <row r="194" spans="1:34" x14ac:dyDescent="0.25">
      <c r="A194" s="4">
        <v>193</v>
      </c>
      <c r="B194" s="2" t="s">
        <v>2646</v>
      </c>
      <c r="C194" s="2" t="s">
        <v>2647</v>
      </c>
      <c r="D194" s="2" t="s">
        <v>9</v>
      </c>
      <c r="E194" s="2" t="s">
        <v>10</v>
      </c>
      <c r="F194" s="2" t="s">
        <v>52</v>
      </c>
      <c r="G194" s="4">
        <f>VLOOKUP(B194,'#Jakarta (2)'!$B$4:$AH$430,6,FALSE)</f>
        <v>1</v>
      </c>
      <c r="H194" s="4">
        <f>VLOOKUP(B194,'#Jakarta (2)'!$B$4:$AH$430,7,FALSE)</f>
        <v>1</v>
      </c>
      <c r="I194" s="4">
        <f>VLOOKUP(B194,'#Jakarta (2)'!$B$4:$AH$430,9,FALSE)</f>
        <v>0</v>
      </c>
      <c r="J194" s="4">
        <f>VLOOKUP(B194,'#Jakarta (2)'!$B$4:$AH$430,10,FALSE)</f>
        <v>0</v>
      </c>
      <c r="K194" s="4">
        <f>VLOOKUP(B194,'#Jakarta (2)'!$B$4:$AH$430,11,FALSE)</f>
        <v>0</v>
      </c>
      <c r="L194" s="4">
        <f>VLOOKUP(B194,'#Jakarta (2)'!$B$4:$AH$430,12,FALSE)</f>
        <v>0</v>
      </c>
      <c r="M194" s="4">
        <f>VLOOKUP(B194,'#Jakarta (2)'!$B$4:$AH$430,13,FALSE)</f>
        <v>0</v>
      </c>
      <c r="N194" s="4">
        <f>VLOOKUP(B194,'#Jakarta (2)'!$B$4:$AH$430,14,FALSE)</f>
        <v>1</v>
      </c>
      <c r="O194" s="4">
        <f>VLOOKUP(B194,'#Jakarta (2)'!$B$4:$AH$430,15,FALSE)</f>
        <v>0</v>
      </c>
      <c r="P194" s="4">
        <f>VLOOKUP(B194,'#Jakarta (2)'!$B$4:$AH$430,16,FALSE)</f>
        <v>0</v>
      </c>
      <c r="Q194" s="4">
        <f>VLOOKUP(B194,'#Jakarta (2)'!$B$4:$AH$430,17,FALSE)</f>
        <v>0</v>
      </c>
      <c r="R194" s="4">
        <f>VLOOKUP(B194,'#Jakarta (2)'!$B$4:$AH$430,18,FALSE)</f>
        <v>0</v>
      </c>
      <c r="S194" s="4">
        <f>VLOOKUP(B194,'#Jakarta (2)'!$B$4:$AH$430,19,FALSE)</f>
        <v>0</v>
      </c>
      <c r="T194" s="4">
        <f>VLOOKUP(B194,'#Jakarta (2)'!$B$4:$AH$430,20,FALSE)</f>
        <v>0</v>
      </c>
      <c r="U194" s="4">
        <f>VLOOKUP(B194,'#Jakarta (2)'!$B$4:$AH$430,22,FALSE)</f>
        <v>1</v>
      </c>
      <c r="V194" s="4">
        <f>VLOOKUP(B194,'#Jakarta (2)'!$B$4:$AH$430,23,FALSE)</f>
        <v>0</v>
      </c>
      <c r="W194" s="4">
        <f>VLOOKUP(B194,'#Jakarta (2)'!$B$4:$AH$430,24,FALSE)</f>
        <v>0</v>
      </c>
      <c r="X194" s="4">
        <f>VLOOKUP(B194,'#Jakarta (2)'!$B$4:$AH$430,25,FALSE)</f>
        <v>0</v>
      </c>
      <c r="Y194" s="4">
        <f>VLOOKUP(B194,'#Jakarta (2)'!$B$4:$AH$430,26,FALSE)</f>
        <v>0</v>
      </c>
      <c r="Z194" s="4">
        <f>VLOOKUP(B194,'#Jakarta (2)'!$B$4:$AH$430,27,FALSE)</f>
        <v>0</v>
      </c>
      <c r="AA194" s="4"/>
      <c r="AB194" s="4"/>
      <c r="AC194" s="4"/>
      <c r="AD194" s="22" t="e">
        <f>(G194*#REF!)+(H194*#REF!)+(I194*#REF!)+(J194*#REF!)+(K194*#REF!)+(N194*#REF!)+(S194*#REF!)+(T194*#REF!)+(U194*#REF!)+(Z194*#REF!)+(AA194*#REF!)+(AB194*#REF!)+(AC194*#REF!)</f>
        <v>#REF!</v>
      </c>
      <c r="AE194" s="4">
        <f>VLOOKUP(B194,'#Jakarta (2)'!$B$4:$AH$430,32,FALSE)</f>
        <v>1</v>
      </c>
      <c r="AF194" s="4">
        <f>VLOOKUP(B194,'#Jakarta (2)'!$B$4:$AH$430,33,FALSE)</f>
        <v>0</v>
      </c>
      <c r="AG194" s="2" t="s">
        <v>25</v>
      </c>
      <c r="AH194" s="2" t="s">
        <v>2648</v>
      </c>
    </row>
    <row r="195" spans="1:34" x14ac:dyDescent="0.25">
      <c r="A195" s="5">
        <v>194</v>
      </c>
      <c r="B195" s="3" t="s">
        <v>2643</v>
      </c>
      <c r="C195" s="3" t="s">
        <v>2644</v>
      </c>
      <c r="D195" s="3" t="s">
        <v>9</v>
      </c>
      <c r="E195" s="3" t="s">
        <v>10</v>
      </c>
      <c r="F195" s="3" t="s">
        <v>52</v>
      </c>
      <c r="G195" s="4">
        <f>VLOOKUP(B195,'#Jakarta (2)'!$B$4:$AH$430,6,FALSE)</f>
        <v>1</v>
      </c>
      <c r="H195" s="4">
        <f>VLOOKUP(B195,'#Jakarta (2)'!$B$4:$AH$430,7,FALSE)</f>
        <v>1</v>
      </c>
      <c r="I195" s="4">
        <f>VLOOKUP(B195,'#Jakarta (2)'!$B$4:$AH$430,9,FALSE)</f>
        <v>0</v>
      </c>
      <c r="J195" s="4">
        <f>VLOOKUP(B195,'#Jakarta (2)'!$B$4:$AH$430,10,FALSE)</f>
        <v>0</v>
      </c>
      <c r="K195" s="4">
        <f>VLOOKUP(B195,'#Jakarta (2)'!$B$4:$AH$430,11,FALSE)</f>
        <v>0</v>
      </c>
      <c r="L195" s="4">
        <f>VLOOKUP(B195,'#Jakarta (2)'!$B$4:$AH$430,12,FALSE)</f>
        <v>0</v>
      </c>
      <c r="M195" s="4">
        <f>VLOOKUP(B195,'#Jakarta (2)'!$B$4:$AH$430,13,FALSE)</f>
        <v>0</v>
      </c>
      <c r="N195" s="4">
        <f>VLOOKUP(B195,'#Jakarta (2)'!$B$4:$AH$430,14,FALSE)</f>
        <v>1</v>
      </c>
      <c r="O195" s="4">
        <f>VLOOKUP(B195,'#Jakarta (2)'!$B$4:$AH$430,15,FALSE)</f>
        <v>0</v>
      </c>
      <c r="P195" s="4">
        <f>VLOOKUP(B195,'#Jakarta (2)'!$B$4:$AH$430,16,FALSE)</f>
        <v>0</v>
      </c>
      <c r="Q195" s="4">
        <f>VLOOKUP(B195,'#Jakarta (2)'!$B$4:$AH$430,17,FALSE)</f>
        <v>0</v>
      </c>
      <c r="R195" s="4">
        <f>VLOOKUP(B195,'#Jakarta (2)'!$B$4:$AH$430,18,FALSE)</f>
        <v>0</v>
      </c>
      <c r="S195" s="4">
        <f>VLOOKUP(B195,'#Jakarta (2)'!$B$4:$AH$430,19,FALSE)</f>
        <v>0</v>
      </c>
      <c r="T195" s="4">
        <f>VLOOKUP(B195,'#Jakarta (2)'!$B$4:$AH$430,20,FALSE)</f>
        <v>0</v>
      </c>
      <c r="U195" s="4">
        <f>VLOOKUP(B195,'#Jakarta (2)'!$B$4:$AH$430,22,FALSE)</f>
        <v>1</v>
      </c>
      <c r="V195" s="4">
        <f>VLOOKUP(B195,'#Jakarta (2)'!$B$4:$AH$430,23,FALSE)</f>
        <v>0</v>
      </c>
      <c r="W195" s="4">
        <f>VLOOKUP(B195,'#Jakarta (2)'!$B$4:$AH$430,24,FALSE)</f>
        <v>0</v>
      </c>
      <c r="X195" s="4">
        <f>VLOOKUP(B195,'#Jakarta (2)'!$B$4:$AH$430,25,FALSE)</f>
        <v>0</v>
      </c>
      <c r="Y195" s="4">
        <f>VLOOKUP(B195,'#Jakarta (2)'!$B$4:$AH$430,26,FALSE)</f>
        <v>0</v>
      </c>
      <c r="Z195" s="4">
        <f>VLOOKUP(B195,'#Jakarta (2)'!$B$4:$AH$430,27,FALSE)</f>
        <v>0</v>
      </c>
      <c r="AA195" s="5"/>
      <c r="AB195" s="5"/>
      <c r="AC195" s="5"/>
      <c r="AD195" s="22" t="e">
        <f>(G195*#REF!)+(H195*#REF!)+(I195*#REF!)+(J195*#REF!)+(K195*#REF!)+(N195*#REF!)+(S195*#REF!)+(T195*#REF!)+(U195*#REF!)+(Z195*#REF!)+(AA195*#REF!)+(AB195*#REF!)+(AC195*#REF!)</f>
        <v>#REF!</v>
      </c>
      <c r="AE195" s="4">
        <f>VLOOKUP(B195,'#Jakarta (2)'!$B$4:$AH$430,32,FALSE)</f>
        <v>1</v>
      </c>
      <c r="AF195" s="4">
        <f>VLOOKUP(B195,'#Jakarta (2)'!$B$4:$AH$430,33,FALSE)</f>
        <v>0</v>
      </c>
      <c r="AG195" s="3" t="s">
        <v>25</v>
      </c>
      <c r="AH195" s="3" t="s">
        <v>2645</v>
      </c>
    </row>
    <row r="196" spans="1:34" x14ac:dyDescent="0.25">
      <c r="A196" s="4">
        <v>195</v>
      </c>
      <c r="B196" s="2" t="s">
        <v>2640</v>
      </c>
      <c r="C196" s="2" t="s">
        <v>2641</v>
      </c>
      <c r="D196" s="2" t="s">
        <v>9</v>
      </c>
      <c r="E196" s="2" t="s">
        <v>10</v>
      </c>
      <c r="F196" s="2" t="s">
        <v>52</v>
      </c>
      <c r="G196" s="4">
        <f>VLOOKUP(B196,'#Jakarta (2)'!$B$4:$AH$430,6,FALSE)</f>
        <v>1</v>
      </c>
      <c r="H196" s="4">
        <f>VLOOKUP(B196,'#Jakarta (2)'!$B$4:$AH$430,7,FALSE)</f>
        <v>1</v>
      </c>
      <c r="I196" s="4">
        <f>VLOOKUP(B196,'#Jakarta (2)'!$B$4:$AH$430,9,FALSE)</f>
        <v>0</v>
      </c>
      <c r="J196" s="4">
        <f>VLOOKUP(B196,'#Jakarta (2)'!$B$4:$AH$430,10,FALSE)</f>
        <v>0</v>
      </c>
      <c r="K196" s="4">
        <f>VLOOKUP(B196,'#Jakarta (2)'!$B$4:$AH$430,11,FALSE)</f>
        <v>0</v>
      </c>
      <c r="L196" s="4">
        <f>VLOOKUP(B196,'#Jakarta (2)'!$B$4:$AH$430,12,FALSE)</f>
        <v>0</v>
      </c>
      <c r="M196" s="4">
        <f>VLOOKUP(B196,'#Jakarta (2)'!$B$4:$AH$430,13,FALSE)</f>
        <v>0</v>
      </c>
      <c r="N196" s="4">
        <f>VLOOKUP(B196,'#Jakarta (2)'!$B$4:$AH$430,14,FALSE)</f>
        <v>1</v>
      </c>
      <c r="O196" s="4">
        <f>VLOOKUP(B196,'#Jakarta (2)'!$B$4:$AH$430,15,FALSE)</f>
        <v>0</v>
      </c>
      <c r="P196" s="4">
        <f>VLOOKUP(B196,'#Jakarta (2)'!$B$4:$AH$430,16,FALSE)</f>
        <v>0</v>
      </c>
      <c r="Q196" s="4">
        <f>VLOOKUP(B196,'#Jakarta (2)'!$B$4:$AH$430,17,FALSE)</f>
        <v>0</v>
      </c>
      <c r="R196" s="4">
        <f>VLOOKUP(B196,'#Jakarta (2)'!$B$4:$AH$430,18,FALSE)</f>
        <v>0</v>
      </c>
      <c r="S196" s="4">
        <f>VLOOKUP(B196,'#Jakarta (2)'!$B$4:$AH$430,19,FALSE)</f>
        <v>0</v>
      </c>
      <c r="T196" s="4">
        <f>VLOOKUP(B196,'#Jakarta (2)'!$B$4:$AH$430,20,FALSE)</f>
        <v>0</v>
      </c>
      <c r="U196" s="4">
        <f>VLOOKUP(B196,'#Jakarta (2)'!$B$4:$AH$430,22,FALSE)</f>
        <v>1</v>
      </c>
      <c r="V196" s="4">
        <f>VLOOKUP(B196,'#Jakarta (2)'!$B$4:$AH$430,23,FALSE)</f>
        <v>0</v>
      </c>
      <c r="W196" s="4">
        <f>VLOOKUP(B196,'#Jakarta (2)'!$B$4:$AH$430,24,FALSE)</f>
        <v>0</v>
      </c>
      <c r="X196" s="4">
        <f>VLOOKUP(B196,'#Jakarta (2)'!$B$4:$AH$430,25,FALSE)</f>
        <v>0</v>
      </c>
      <c r="Y196" s="4">
        <f>VLOOKUP(B196,'#Jakarta (2)'!$B$4:$AH$430,26,FALSE)</f>
        <v>0</v>
      </c>
      <c r="Z196" s="4">
        <f>VLOOKUP(B196,'#Jakarta (2)'!$B$4:$AH$430,27,FALSE)</f>
        <v>0</v>
      </c>
      <c r="AA196" s="4"/>
      <c r="AB196" s="4"/>
      <c r="AC196" s="4"/>
      <c r="AD196" s="22" t="e">
        <f>(G196*#REF!)+(H196*#REF!)+(I196*#REF!)+(J196*#REF!)+(K196*#REF!)+(N196*#REF!)+(S196*#REF!)+(T196*#REF!)+(U196*#REF!)+(Z196*#REF!)+(AA196*#REF!)+(AB196*#REF!)+(AC196*#REF!)</f>
        <v>#REF!</v>
      </c>
      <c r="AE196" s="4">
        <f>VLOOKUP(B196,'#Jakarta (2)'!$B$4:$AH$430,32,FALSE)</f>
        <v>1</v>
      </c>
      <c r="AF196" s="4">
        <f>VLOOKUP(B196,'#Jakarta (2)'!$B$4:$AH$430,33,FALSE)</f>
        <v>0</v>
      </c>
      <c r="AG196" s="2" t="s">
        <v>25</v>
      </c>
      <c r="AH196" s="2" t="s">
        <v>2642</v>
      </c>
    </row>
    <row r="197" spans="1:34" x14ac:dyDescent="0.25">
      <c r="A197" s="5">
        <v>196</v>
      </c>
      <c r="B197" s="3" t="s">
        <v>2637</v>
      </c>
      <c r="C197" s="3" t="s">
        <v>2638</v>
      </c>
      <c r="D197" s="3" t="s">
        <v>9</v>
      </c>
      <c r="E197" s="3" t="s">
        <v>10</v>
      </c>
      <c r="F197" s="3" t="s">
        <v>52</v>
      </c>
      <c r="G197" s="4">
        <f>VLOOKUP(B197,'#Jakarta (2)'!$B$4:$AH$430,6,FALSE)</f>
        <v>1</v>
      </c>
      <c r="H197" s="4">
        <f>VLOOKUP(B197,'#Jakarta (2)'!$B$4:$AH$430,7,FALSE)</f>
        <v>1</v>
      </c>
      <c r="I197" s="4">
        <f>VLOOKUP(B197,'#Jakarta (2)'!$B$4:$AH$430,9,FALSE)</f>
        <v>0</v>
      </c>
      <c r="J197" s="4">
        <f>VLOOKUP(B197,'#Jakarta (2)'!$B$4:$AH$430,10,FALSE)</f>
        <v>0</v>
      </c>
      <c r="K197" s="4">
        <f>VLOOKUP(B197,'#Jakarta (2)'!$B$4:$AH$430,11,FALSE)</f>
        <v>0</v>
      </c>
      <c r="L197" s="4">
        <f>VLOOKUP(B197,'#Jakarta (2)'!$B$4:$AH$430,12,FALSE)</f>
        <v>0</v>
      </c>
      <c r="M197" s="4">
        <f>VLOOKUP(B197,'#Jakarta (2)'!$B$4:$AH$430,13,FALSE)</f>
        <v>0</v>
      </c>
      <c r="N197" s="4">
        <f>VLOOKUP(B197,'#Jakarta (2)'!$B$4:$AH$430,14,FALSE)</f>
        <v>1</v>
      </c>
      <c r="O197" s="4">
        <f>VLOOKUP(B197,'#Jakarta (2)'!$B$4:$AH$430,15,FALSE)</f>
        <v>0</v>
      </c>
      <c r="P197" s="4">
        <f>VLOOKUP(B197,'#Jakarta (2)'!$B$4:$AH$430,16,FALSE)</f>
        <v>0</v>
      </c>
      <c r="Q197" s="4">
        <f>VLOOKUP(B197,'#Jakarta (2)'!$B$4:$AH$430,17,FALSE)</f>
        <v>0</v>
      </c>
      <c r="R197" s="4">
        <f>VLOOKUP(B197,'#Jakarta (2)'!$B$4:$AH$430,18,FALSE)</f>
        <v>0</v>
      </c>
      <c r="S197" s="4">
        <f>VLOOKUP(B197,'#Jakarta (2)'!$B$4:$AH$430,19,FALSE)</f>
        <v>0</v>
      </c>
      <c r="T197" s="4">
        <f>VLOOKUP(B197,'#Jakarta (2)'!$B$4:$AH$430,20,FALSE)</f>
        <v>0</v>
      </c>
      <c r="U197" s="4">
        <f>VLOOKUP(B197,'#Jakarta (2)'!$B$4:$AH$430,22,FALSE)</f>
        <v>1</v>
      </c>
      <c r="V197" s="4">
        <f>VLOOKUP(B197,'#Jakarta (2)'!$B$4:$AH$430,23,FALSE)</f>
        <v>0</v>
      </c>
      <c r="W197" s="4">
        <f>VLOOKUP(B197,'#Jakarta (2)'!$B$4:$AH$430,24,FALSE)</f>
        <v>0</v>
      </c>
      <c r="X197" s="4">
        <f>VLOOKUP(B197,'#Jakarta (2)'!$B$4:$AH$430,25,FALSE)</f>
        <v>0</v>
      </c>
      <c r="Y197" s="4">
        <f>VLOOKUP(B197,'#Jakarta (2)'!$B$4:$AH$430,26,FALSE)</f>
        <v>0</v>
      </c>
      <c r="Z197" s="4">
        <f>VLOOKUP(B197,'#Jakarta (2)'!$B$4:$AH$430,27,FALSE)</f>
        <v>0</v>
      </c>
      <c r="AA197" s="5"/>
      <c r="AB197" s="5"/>
      <c r="AC197" s="5"/>
      <c r="AD197" s="22" t="e">
        <f>(G197*#REF!)+(H197*#REF!)+(I197*#REF!)+(J197*#REF!)+(K197*#REF!)+(N197*#REF!)+(S197*#REF!)+(T197*#REF!)+(U197*#REF!)+(Z197*#REF!)+(AA197*#REF!)+(AB197*#REF!)+(AC197*#REF!)</f>
        <v>#REF!</v>
      </c>
      <c r="AE197" s="4">
        <f>VLOOKUP(B197,'#Jakarta (2)'!$B$4:$AH$430,32,FALSE)</f>
        <v>1</v>
      </c>
      <c r="AF197" s="4">
        <f>VLOOKUP(B197,'#Jakarta (2)'!$B$4:$AH$430,33,FALSE)</f>
        <v>0</v>
      </c>
      <c r="AG197" s="3" t="s">
        <v>25</v>
      </c>
      <c r="AH197" s="3" t="s">
        <v>2639</v>
      </c>
    </row>
    <row r="198" spans="1:34" x14ac:dyDescent="0.25">
      <c r="A198" s="4">
        <v>197</v>
      </c>
      <c r="B198" s="2" t="s">
        <v>2634</v>
      </c>
      <c r="C198" s="2" t="s">
        <v>2635</v>
      </c>
      <c r="D198" s="2" t="s">
        <v>9</v>
      </c>
      <c r="E198" s="2" t="s">
        <v>10</v>
      </c>
      <c r="F198" s="2" t="s">
        <v>52</v>
      </c>
      <c r="G198" s="4">
        <f>VLOOKUP(B198,'#Jakarta (2)'!$B$4:$AH$430,6,FALSE)</f>
        <v>1</v>
      </c>
      <c r="H198" s="4">
        <f>VLOOKUP(B198,'#Jakarta (2)'!$B$4:$AH$430,7,FALSE)</f>
        <v>1</v>
      </c>
      <c r="I198" s="4">
        <f>VLOOKUP(B198,'#Jakarta (2)'!$B$4:$AH$430,9,FALSE)</f>
        <v>0</v>
      </c>
      <c r="J198" s="4">
        <f>VLOOKUP(B198,'#Jakarta (2)'!$B$4:$AH$430,10,FALSE)</f>
        <v>0</v>
      </c>
      <c r="K198" s="4">
        <f>VLOOKUP(B198,'#Jakarta (2)'!$B$4:$AH$430,11,FALSE)</f>
        <v>0</v>
      </c>
      <c r="L198" s="4">
        <f>VLOOKUP(B198,'#Jakarta (2)'!$B$4:$AH$430,12,FALSE)</f>
        <v>0</v>
      </c>
      <c r="M198" s="4">
        <f>VLOOKUP(B198,'#Jakarta (2)'!$B$4:$AH$430,13,FALSE)</f>
        <v>0</v>
      </c>
      <c r="N198" s="4">
        <f>VLOOKUP(B198,'#Jakarta (2)'!$B$4:$AH$430,14,FALSE)</f>
        <v>1</v>
      </c>
      <c r="O198" s="4">
        <f>VLOOKUP(B198,'#Jakarta (2)'!$B$4:$AH$430,15,FALSE)</f>
        <v>0</v>
      </c>
      <c r="P198" s="4">
        <f>VLOOKUP(B198,'#Jakarta (2)'!$B$4:$AH$430,16,FALSE)</f>
        <v>0</v>
      </c>
      <c r="Q198" s="4">
        <f>VLOOKUP(B198,'#Jakarta (2)'!$B$4:$AH$430,17,FALSE)</f>
        <v>0</v>
      </c>
      <c r="R198" s="4">
        <f>VLOOKUP(B198,'#Jakarta (2)'!$B$4:$AH$430,18,FALSE)</f>
        <v>0</v>
      </c>
      <c r="S198" s="4">
        <f>VLOOKUP(B198,'#Jakarta (2)'!$B$4:$AH$430,19,FALSE)</f>
        <v>0</v>
      </c>
      <c r="T198" s="4">
        <f>VLOOKUP(B198,'#Jakarta (2)'!$B$4:$AH$430,20,FALSE)</f>
        <v>0</v>
      </c>
      <c r="U198" s="4">
        <f>VLOOKUP(B198,'#Jakarta (2)'!$B$4:$AH$430,22,FALSE)</f>
        <v>1</v>
      </c>
      <c r="V198" s="4">
        <f>VLOOKUP(B198,'#Jakarta (2)'!$B$4:$AH$430,23,FALSE)</f>
        <v>0</v>
      </c>
      <c r="W198" s="4">
        <f>VLOOKUP(B198,'#Jakarta (2)'!$B$4:$AH$430,24,FALSE)</f>
        <v>0</v>
      </c>
      <c r="X198" s="4">
        <f>VLOOKUP(B198,'#Jakarta (2)'!$B$4:$AH$430,25,FALSE)</f>
        <v>0</v>
      </c>
      <c r="Y198" s="4">
        <f>VLOOKUP(B198,'#Jakarta (2)'!$B$4:$AH$430,26,FALSE)</f>
        <v>0</v>
      </c>
      <c r="Z198" s="4">
        <f>VLOOKUP(B198,'#Jakarta (2)'!$B$4:$AH$430,27,FALSE)</f>
        <v>0</v>
      </c>
      <c r="AA198" s="4"/>
      <c r="AB198" s="4"/>
      <c r="AC198" s="4"/>
      <c r="AD198" s="22" t="e">
        <f>(G198*#REF!)+(H198*#REF!)+(I198*#REF!)+(J198*#REF!)+(K198*#REF!)+(N198*#REF!)+(S198*#REF!)+(T198*#REF!)+(U198*#REF!)+(Z198*#REF!)+(AA198*#REF!)+(AB198*#REF!)+(AC198*#REF!)</f>
        <v>#REF!</v>
      </c>
      <c r="AE198" s="4">
        <f>VLOOKUP(B198,'#Jakarta (2)'!$B$4:$AH$430,32,FALSE)</f>
        <v>1</v>
      </c>
      <c r="AF198" s="4">
        <f>VLOOKUP(B198,'#Jakarta (2)'!$B$4:$AH$430,33,FALSE)</f>
        <v>0</v>
      </c>
      <c r="AG198" s="2" t="s">
        <v>25</v>
      </c>
      <c r="AH198" s="2" t="s">
        <v>2636</v>
      </c>
    </row>
    <row r="199" spans="1:34" x14ac:dyDescent="0.25">
      <c r="A199" s="5">
        <v>198</v>
      </c>
      <c r="B199" s="3" t="s">
        <v>2631</v>
      </c>
      <c r="C199" s="3" t="s">
        <v>2632</v>
      </c>
      <c r="D199" s="3" t="s">
        <v>9</v>
      </c>
      <c r="E199" s="3" t="s">
        <v>10</v>
      </c>
      <c r="F199" s="3" t="s">
        <v>52</v>
      </c>
      <c r="G199" s="4">
        <f>VLOOKUP(B199,'#Jakarta (2)'!$B$4:$AH$430,6,FALSE)</f>
        <v>1</v>
      </c>
      <c r="H199" s="4">
        <f>VLOOKUP(B199,'#Jakarta (2)'!$B$4:$AH$430,7,FALSE)</f>
        <v>1</v>
      </c>
      <c r="I199" s="4">
        <f>VLOOKUP(B199,'#Jakarta (2)'!$B$4:$AH$430,9,FALSE)</f>
        <v>0</v>
      </c>
      <c r="J199" s="4">
        <f>VLOOKUP(B199,'#Jakarta (2)'!$B$4:$AH$430,10,FALSE)</f>
        <v>0</v>
      </c>
      <c r="K199" s="4">
        <f>VLOOKUP(B199,'#Jakarta (2)'!$B$4:$AH$430,11,FALSE)</f>
        <v>0</v>
      </c>
      <c r="L199" s="4">
        <f>VLOOKUP(B199,'#Jakarta (2)'!$B$4:$AH$430,12,FALSE)</f>
        <v>0</v>
      </c>
      <c r="M199" s="4">
        <f>VLOOKUP(B199,'#Jakarta (2)'!$B$4:$AH$430,13,FALSE)</f>
        <v>0</v>
      </c>
      <c r="N199" s="4">
        <f>VLOOKUP(B199,'#Jakarta (2)'!$B$4:$AH$430,14,FALSE)</f>
        <v>1</v>
      </c>
      <c r="O199" s="4">
        <f>VLOOKUP(B199,'#Jakarta (2)'!$B$4:$AH$430,15,FALSE)</f>
        <v>0</v>
      </c>
      <c r="P199" s="4">
        <f>VLOOKUP(B199,'#Jakarta (2)'!$B$4:$AH$430,16,FALSE)</f>
        <v>0</v>
      </c>
      <c r="Q199" s="4">
        <f>VLOOKUP(B199,'#Jakarta (2)'!$B$4:$AH$430,17,FALSE)</f>
        <v>0</v>
      </c>
      <c r="R199" s="4">
        <f>VLOOKUP(B199,'#Jakarta (2)'!$B$4:$AH$430,18,FALSE)</f>
        <v>0</v>
      </c>
      <c r="S199" s="4">
        <f>VLOOKUP(B199,'#Jakarta (2)'!$B$4:$AH$430,19,FALSE)</f>
        <v>0</v>
      </c>
      <c r="T199" s="4">
        <f>VLOOKUP(B199,'#Jakarta (2)'!$B$4:$AH$430,20,FALSE)</f>
        <v>0</v>
      </c>
      <c r="U199" s="4">
        <f>VLOOKUP(B199,'#Jakarta (2)'!$B$4:$AH$430,22,FALSE)</f>
        <v>1</v>
      </c>
      <c r="V199" s="4">
        <f>VLOOKUP(B199,'#Jakarta (2)'!$B$4:$AH$430,23,FALSE)</f>
        <v>0</v>
      </c>
      <c r="W199" s="4">
        <f>VLOOKUP(B199,'#Jakarta (2)'!$B$4:$AH$430,24,FALSE)</f>
        <v>0</v>
      </c>
      <c r="X199" s="4">
        <f>VLOOKUP(B199,'#Jakarta (2)'!$B$4:$AH$430,25,FALSE)</f>
        <v>0</v>
      </c>
      <c r="Y199" s="4">
        <f>VLOOKUP(B199,'#Jakarta (2)'!$B$4:$AH$430,26,FALSE)</f>
        <v>0</v>
      </c>
      <c r="Z199" s="4">
        <f>VLOOKUP(B199,'#Jakarta (2)'!$B$4:$AH$430,27,FALSE)</f>
        <v>0</v>
      </c>
      <c r="AA199" s="5"/>
      <c r="AB199" s="5"/>
      <c r="AC199" s="5"/>
      <c r="AD199" s="22" t="e">
        <f>(G199*#REF!)+(H199*#REF!)+(I199*#REF!)+(J199*#REF!)+(K199*#REF!)+(N199*#REF!)+(S199*#REF!)+(T199*#REF!)+(U199*#REF!)+(Z199*#REF!)+(AA199*#REF!)+(AB199*#REF!)+(AC199*#REF!)</f>
        <v>#REF!</v>
      </c>
      <c r="AE199" s="4">
        <f>VLOOKUP(B199,'#Jakarta (2)'!$B$4:$AH$430,32,FALSE)</f>
        <v>1</v>
      </c>
      <c r="AF199" s="4">
        <f>VLOOKUP(B199,'#Jakarta (2)'!$B$4:$AH$430,33,FALSE)</f>
        <v>0</v>
      </c>
      <c r="AG199" s="3" t="s">
        <v>25</v>
      </c>
      <c r="AH199" s="3" t="s">
        <v>2633</v>
      </c>
    </row>
    <row r="200" spans="1:34" x14ac:dyDescent="0.25">
      <c r="A200" s="4">
        <v>199</v>
      </c>
      <c r="B200" s="2" t="s">
        <v>2628</v>
      </c>
      <c r="C200" s="2" t="s">
        <v>2629</v>
      </c>
      <c r="D200" s="2" t="s">
        <v>9</v>
      </c>
      <c r="E200" s="2" t="s">
        <v>10</v>
      </c>
      <c r="F200" s="2" t="s">
        <v>52</v>
      </c>
      <c r="G200" s="4">
        <f>VLOOKUP(B200,'#Jakarta (2)'!$B$4:$AH$430,6,FALSE)</f>
        <v>1</v>
      </c>
      <c r="H200" s="4">
        <f>VLOOKUP(B200,'#Jakarta (2)'!$B$4:$AH$430,7,FALSE)</f>
        <v>1</v>
      </c>
      <c r="I200" s="4">
        <f>VLOOKUP(B200,'#Jakarta (2)'!$B$4:$AH$430,9,FALSE)</f>
        <v>0</v>
      </c>
      <c r="J200" s="4">
        <f>VLOOKUP(B200,'#Jakarta (2)'!$B$4:$AH$430,10,FALSE)</f>
        <v>0</v>
      </c>
      <c r="K200" s="4">
        <f>VLOOKUP(B200,'#Jakarta (2)'!$B$4:$AH$430,11,FALSE)</f>
        <v>0</v>
      </c>
      <c r="L200" s="4">
        <f>VLOOKUP(B200,'#Jakarta (2)'!$B$4:$AH$430,12,FALSE)</f>
        <v>0</v>
      </c>
      <c r="M200" s="4">
        <f>VLOOKUP(B200,'#Jakarta (2)'!$B$4:$AH$430,13,FALSE)</f>
        <v>0</v>
      </c>
      <c r="N200" s="4">
        <f>VLOOKUP(B200,'#Jakarta (2)'!$B$4:$AH$430,14,FALSE)</f>
        <v>1</v>
      </c>
      <c r="O200" s="4">
        <f>VLOOKUP(B200,'#Jakarta (2)'!$B$4:$AH$430,15,FALSE)</f>
        <v>0</v>
      </c>
      <c r="P200" s="4">
        <f>VLOOKUP(B200,'#Jakarta (2)'!$B$4:$AH$430,16,FALSE)</f>
        <v>0</v>
      </c>
      <c r="Q200" s="4">
        <f>VLOOKUP(B200,'#Jakarta (2)'!$B$4:$AH$430,17,FALSE)</f>
        <v>0</v>
      </c>
      <c r="R200" s="4">
        <f>VLOOKUP(B200,'#Jakarta (2)'!$B$4:$AH$430,18,FALSE)</f>
        <v>0</v>
      </c>
      <c r="S200" s="4">
        <f>VLOOKUP(B200,'#Jakarta (2)'!$B$4:$AH$430,19,FALSE)</f>
        <v>0</v>
      </c>
      <c r="T200" s="4">
        <f>VLOOKUP(B200,'#Jakarta (2)'!$B$4:$AH$430,20,FALSE)</f>
        <v>0</v>
      </c>
      <c r="U200" s="4">
        <f>VLOOKUP(B200,'#Jakarta (2)'!$B$4:$AH$430,22,FALSE)</f>
        <v>1</v>
      </c>
      <c r="V200" s="4">
        <f>VLOOKUP(B200,'#Jakarta (2)'!$B$4:$AH$430,23,FALSE)</f>
        <v>0</v>
      </c>
      <c r="W200" s="4">
        <f>VLOOKUP(B200,'#Jakarta (2)'!$B$4:$AH$430,24,FALSE)</f>
        <v>0</v>
      </c>
      <c r="X200" s="4">
        <f>VLOOKUP(B200,'#Jakarta (2)'!$B$4:$AH$430,25,FALSE)</f>
        <v>0</v>
      </c>
      <c r="Y200" s="4">
        <f>VLOOKUP(B200,'#Jakarta (2)'!$B$4:$AH$430,26,FALSE)</f>
        <v>0</v>
      </c>
      <c r="Z200" s="4">
        <f>VLOOKUP(B200,'#Jakarta (2)'!$B$4:$AH$430,27,FALSE)</f>
        <v>0</v>
      </c>
      <c r="AA200" s="4"/>
      <c r="AB200" s="4"/>
      <c r="AC200" s="4"/>
      <c r="AD200" s="22" t="e">
        <f>(G200*#REF!)+(H200*#REF!)+(I200*#REF!)+(J200*#REF!)+(K200*#REF!)+(N200*#REF!)+(S200*#REF!)+(T200*#REF!)+(U200*#REF!)+(Z200*#REF!)+(AA200*#REF!)+(AB200*#REF!)+(AC200*#REF!)</f>
        <v>#REF!</v>
      </c>
      <c r="AE200" s="4">
        <f>VLOOKUP(B200,'#Jakarta (2)'!$B$4:$AH$430,32,FALSE)</f>
        <v>1</v>
      </c>
      <c r="AF200" s="4">
        <f>VLOOKUP(B200,'#Jakarta (2)'!$B$4:$AH$430,33,FALSE)</f>
        <v>0</v>
      </c>
      <c r="AG200" s="2" t="s">
        <v>25</v>
      </c>
      <c r="AH200" s="2" t="s">
        <v>2630</v>
      </c>
    </row>
    <row r="201" spans="1:34" x14ac:dyDescent="0.25">
      <c r="A201" s="5">
        <v>200</v>
      </c>
      <c r="B201" s="3" t="s">
        <v>586</v>
      </c>
      <c r="C201" s="3" t="s">
        <v>587</v>
      </c>
      <c r="D201" s="3" t="s">
        <v>9</v>
      </c>
      <c r="E201" s="3" t="s">
        <v>10</v>
      </c>
      <c r="F201" s="3" t="s">
        <v>52</v>
      </c>
      <c r="G201" s="4">
        <f>VLOOKUP(B201,'#Jakarta (2)'!$B$4:$AH$430,6,FALSE)</f>
        <v>1</v>
      </c>
      <c r="H201" s="4">
        <f>VLOOKUP(B201,'#Jakarta (2)'!$B$4:$AH$430,7,FALSE)</f>
        <v>1</v>
      </c>
      <c r="I201" s="4">
        <f>VLOOKUP(B201,'#Jakarta (2)'!$B$4:$AH$430,9,FALSE)</f>
        <v>0</v>
      </c>
      <c r="J201" s="4">
        <f>VLOOKUP(B201,'#Jakarta (2)'!$B$4:$AH$430,10,FALSE)</f>
        <v>0</v>
      </c>
      <c r="K201" s="4">
        <f>VLOOKUP(B201,'#Jakarta (2)'!$B$4:$AH$430,11,FALSE)</f>
        <v>0</v>
      </c>
      <c r="L201" s="4">
        <f>VLOOKUP(B201,'#Jakarta (2)'!$B$4:$AH$430,12,FALSE)</f>
        <v>0</v>
      </c>
      <c r="M201" s="4">
        <f>VLOOKUP(B201,'#Jakarta (2)'!$B$4:$AH$430,13,FALSE)</f>
        <v>0</v>
      </c>
      <c r="N201" s="4">
        <f>VLOOKUP(B201,'#Jakarta (2)'!$B$4:$AH$430,14,FALSE)</f>
        <v>1</v>
      </c>
      <c r="O201" s="4">
        <f>VLOOKUP(B201,'#Jakarta (2)'!$B$4:$AH$430,15,FALSE)</f>
        <v>0</v>
      </c>
      <c r="P201" s="4">
        <f>VLOOKUP(B201,'#Jakarta (2)'!$B$4:$AH$430,16,FALSE)</f>
        <v>0</v>
      </c>
      <c r="Q201" s="4">
        <f>VLOOKUP(B201,'#Jakarta (2)'!$B$4:$AH$430,17,FALSE)</f>
        <v>0</v>
      </c>
      <c r="R201" s="4">
        <f>VLOOKUP(B201,'#Jakarta (2)'!$B$4:$AH$430,18,FALSE)</f>
        <v>0</v>
      </c>
      <c r="S201" s="4">
        <f>VLOOKUP(B201,'#Jakarta (2)'!$B$4:$AH$430,19,FALSE)</f>
        <v>0</v>
      </c>
      <c r="T201" s="4">
        <f>VLOOKUP(B201,'#Jakarta (2)'!$B$4:$AH$430,20,FALSE)</f>
        <v>1</v>
      </c>
      <c r="U201" s="4">
        <f>VLOOKUP(B201,'#Jakarta (2)'!$B$4:$AH$430,22,FALSE)</f>
        <v>1</v>
      </c>
      <c r="V201" s="4">
        <f>VLOOKUP(B201,'#Jakarta (2)'!$B$4:$AH$430,23,FALSE)</f>
        <v>0</v>
      </c>
      <c r="W201" s="4">
        <f>VLOOKUP(B201,'#Jakarta (2)'!$B$4:$AH$430,24,FALSE)</f>
        <v>0</v>
      </c>
      <c r="X201" s="4">
        <f>VLOOKUP(B201,'#Jakarta (2)'!$B$4:$AH$430,25,FALSE)</f>
        <v>0</v>
      </c>
      <c r="Y201" s="4">
        <f>VLOOKUP(B201,'#Jakarta (2)'!$B$4:$AH$430,26,FALSE)</f>
        <v>0</v>
      </c>
      <c r="Z201" s="4">
        <f>VLOOKUP(B201,'#Jakarta (2)'!$B$4:$AH$430,27,FALSE)</f>
        <v>0</v>
      </c>
      <c r="AA201" s="5"/>
      <c r="AB201" s="5"/>
      <c r="AC201" s="5"/>
      <c r="AD201" s="22" t="e">
        <f>(G201*#REF!)+(H201*#REF!)+(I201*#REF!)+(J201*#REF!)+(K201*#REF!)+(N201*#REF!)+(S201*#REF!)+(T201*#REF!)+(U201*#REF!)+(Z201*#REF!)+(AA201*#REF!)+(AB201*#REF!)+(AC201*#REF!)</f>
        <v>#REF!</v>
      </c>
      <c r="AE201" s="4">
        <f>VLOOKUP(B201,'#Jakarta (2)'!$B$4:$AH$430,32,FALSE)</f>
        <v>0</v>
      </c>
      <c r="AF201" s="4">
        <f>VLOOKUP(B201,'#Jakarta (2)'!$B$4:$AH$430,33,FALSE)</f>
        <v>0</v>
      </c>
      <c r="AG201" s="3" t="s">
        <v>315</v>
      </c>
      <c r="AH201" s="3" t="s">
        <v>588</v>
      </c>
    </row>
    <row r="202" spans="1:34" x14ac:dyDescent="0.25">
      <c r="A202" s="4">
        <v>201</v>
      </c>
      <c r="B202" s="2" t="s">
        <v>2625</v>
      </c>
      <c r="C202" s="2" t="s">
        <v>2626</v>
      </c>
      <c r="D202" s="2" t="s">
        <v>9</v>
      </c>
      <c r="E202" s="2" t="s">
        <v>10</v>
      </c>
      <c r="F202" s="2" t="s">
        <v>52</v>
      </c>
      <c r="G202" s="4">
        <f>VLOOKUP(B202,'#Jakarta (2)'!$B$4:$AH$430,6,FALSE)</f>
        <v>1</v>
      </c>
      <c r="H202" s="4">
        <f>VLOOKUP(B202,'#Jakarta (2)'!$B$4:$AH$430,7,FALSE)</f>
        <v>1</v>
      </c>
      <c r="I202" s="4">
        <f>VLOOKUP(B202,'#Jakarta (2)'!$B$4:$AH$430,9,FALSE)</f>
        <v>0</v>
      </c>
      <c r="J202" s="4">
        <f>VLOOKUP(B202,'#Jakarta (2)'!$B$4:$AH$430,10,FALSE)</f>
        <v>0</v>
      </c>
      <c r="K202" s="4">
        <f>VLOOKUP(B202,'#Jakarta (2)'!$B$4:$AH$430,11,FALSE)</f>
        <v>0</v>
      </c>
      <c r="L202" s="4">
        <f>VLOOKUP(B202,'#Jakarta (2)'!$B$4:$AH$430,12,FALSE)</f>
        <v>0</v>
      </c>
      <c r="M202" s="4">
        <f>VLOOKUP(B202,'#Jakarta (2)'!$B$4:$AH$430,13,FALSE)</f>
        <v>0</v>
      </c>
      <c r="N202" s="4">
        <f>VLOOKUP(B202,'#Jakarta (2)'!$B$4:$AH$430,14,FALSE)</f>
        <v>1</v>
      </c>
      <c r="O202" s="4">
        <f>VLOOKUP(B202,'#Jakarta (2)'!$B$4:$AH$430,15,FALSE)</f>
        <v>0</v>
      </c>
      <c r="P202" s="4">
        <f>VLOOKUP(B202,'#Jakarta (2)'!$B$4:$AH$430,16,FALSE)</f>
        <v>0</v>
      </c>
      <c r="Q202" s="4">
        <f>VLOOKUP(B202,'#Jakarta (2)'!$B$4:$AH$430,17,FALSE)</f>
        <v>0</v>
      </c>
      <c r="R202" s="4">
        <f>VLOOKUP(B202,'#Jakarta (2)'!$B$4:$AH$430,18,FALSE)</f>
        <v>0</v>
      </c>
      <c r="S202" s="4">
        <f>VLOOKUP(B202,'#Jakarta (2)'!$B$4:$AH$430,19,FALSE)</f>
        <v>0</v>
      </c>
      <c r="T202" s="4">
        <f>VLOOKUP(B202,'#Jakarta (2)'!$B$4:$AH$430,20,FALSE)</f>
        <v>0</v>
      </c>
      <c r="U202" s="4">
        <f>VLOOKUP(B202,'#Jakarta (2)'!$B$4:$AH$430,22,FALSE)</f>
        <v>1</v>
      </c>
      <c r="V202" s="4">
        <f>VLOOKUP(B202,'#Jakarta (2)'!$B$4:$AH$430,23,FALSE)</f>
        <v>0</v>
      </c>
      <c r="W202" s="4">
        <f>VLOOKUP(B202,'#Jakarta (2)'!$B$4:$AH$430,24,FALSE)</f>
        <v>0</v>
      </c>
      <c r="X202" s="4">
        <f>VLOOKUP(B202,'#Jakarta (2)'!$B$4:$AH$430,25,FALSE)</f>
        <v>0</v>
      </c>
      <c r="Y202" s="4">
        <f>VLOOKUP(B202,'#Jakarta (2)'!$B$4:$AH$430,26,FALSE)</f>
        <v>0</v>
      </c>
      <c r="Z202" s="4">
        <f>VLOOKUP(B202,'#Jakarta (2)'!$B$4:$AH$430,27,FALSE)</f>
        <v>0</v>
      </c>
      <c r="AA202" s="4"/>
      <c r="AB202" s="4"/>
      <c r="AC202" s="4"/>
      <c r="AD202" s="22" t="e">
        <f>(G202*#REF!)+(H202*#REF!)+(I202*#REF!)+(J202*#REF!)+(K202*#REF!)+(N202*#REF!)+(S202*#REF!)+(T202*#REF!)+(U202*#REF!)+(Z202*#REF!)+(AA202*#REF!)+(AB202*#REF!)+(AC202*#REF!)</f>
        <v>#REF!</v>
      </c>
      <c r="AE202" s="4">
        <f>VLOOKUP(B202,'#Jakarta (2)'!$B$4:$AH$430,32,FALSE)</f>
        <v>1</v>
      </c>
      <c r="AF202" s="4">
        <f>VLOOKUP(B202,'#Jakarta (2)'!$B$4:$AH$430,33,FALSE)</f>
        <v>0</v>
      </c>
      <c r="AG202" s="2" t="s">
        <v>12</v>
      </c>
      <c r="AH202" s="2" t="s">
        <v>2627</v>
      </c>
    </row>
    <row r="203" spans="1:34" x14ac:dyDescent="0.25">
      <c r="A203" s="5">
        <v>202</v>
      </c>
      <c r="B203" s="3" t="s">
        <v>2622</v>
      </c>
      <c r="C203" s="3" t="s">
        <v>2623</v>
      </c>
      <c r="D203" s="3" t="s">
        <v>9</v>
      </c>
      <c r="E203" s="3" t="s">
        <v>10</v>
      </c>
      <c r="F203" s="3" t="s">
        <v>52</v>
      </c>
      <c r="G203" s="4">
        <f>VLOOKUP(B203,'#Jakarta (2)'!$B$4:$AH$430,6,FALSE)</f>
        <v>1</v>
      </c>
      <c r="H203" s="4">
        <f>VLOOKUP(B203,'#Jakarta (2)'!$B$4:$AH$430,7,FALSE)</f>
        <v>1</v>
      </c>
      <c r="I203" s="4">
        <f>VLOOKUP(B203,'#Jakarta (2)'!$B$4:$AH$430,9,FALSE)</f>
        <v>0</v>
      </c>
      <c r="J203" s="4">
        <f>VLOOKUP(B203,'#Jakarta (2)'!$B$4:$AH$430,10,FALSE)</f>
        <v>0</v>
      </c>
      <c r="K203" s="4">
        <f>VLOOKUP(B203,'#Jakarta (2)'!$B$4:$AH$430,11,FALSE)</f>
        <v>0</v>
      </c>
      <c r="L203" s="4">
        <f>VLOOKUP(B203,'#Jakarta (2)'!$B$4:$AH$430,12,FALSE)</f>
        <v>0</v>
      </c>
      <c r="M203" s="4">
        <f>VLOOKUP(B203,'#Jakarta (2)'!$B$4:$AH$430,13,FALSE)</f>
        <v>0</v>
      </c>
      <c r="N203" s="4">
        <f>VLOOKUP(B203,'#Jakarta (2)'!$B$4:$AH$430,14,FALSE)</f>
        <v>1</v>
      </c>
      <c r="O203" s="4">
        <f>VLOOKUP(B203,'#Jakarta (2)'!$B$4:$AH$430,15,FALSE)</f>
        <v>0</v>
      </c>
      <c r="P203" s="4">
        <f>VLOOKUP(B203,'#Jakarta (2)'!$B$4:$AH$430,16,FALSE)</f>
        <v>0</v>
      </c>
      <c r="Q203" s="4">
        <f>VLOOKUP(B203,'#Jakarta (2)'!$B$4:$AH$430,17,FALSE)</f>
        <v>0</v>
      </c>
      <c r="R203" s="4">
        <f>VLOOKUP(B203,'#Jakarta (2)'!$B$4:$AH$430,18,FALSE)</f>
        <v>0</v>
      </c>
      <c r="S203" s="4">
        <f>VLOOKUP(B203,'#Jakarta (2)'!$B$4:$AH$430,19,FALSE)</f>
        <v>0</v>
      </c>
      <c r="T203" s="4">
        <f>VLOOKUP(B203,'#Jakarta (2)'!$B$4:$AH$430,20,FALSE)</f>
        <v>0</v>
      </c>
      <c r="U203" s="4">
        <f>VLOOKUP(B203,'#Jakarta (2)'!$B$4:$AH$430,22,FALSE)</f>
        <v>1</v>
      </c>
      <c r="V203" s="4">
        <f>VLOOKUP(B203,'#Jakarta (2)'!$B$4:$AH$430,23,FALSE)</f>
        <v>0</v>
      </c>
      <c r="W203" s="4">
        <f>VLOOKUP(B203,'#Jakarta (2)'!$B$4:$AH$430,24,FALSE)</f>
        <v>0</v>
      </c>
      <c r="X203" s="4">
        <f>VLOOKUP(B203,'#Jakarta (2)'!$B$4:$AH$430,25,FALSE)</f>
        <v>0</v>
      </c>
      <c r="Y203" s="4">
        <f>VLOOKUP(B203,'#Jakarta (2)'!$B$4:$AH$430,26,FALSE)</f>
        <v>0</v>
      </c>
      <c r="Z203" s="4">
        <f>VLOOKUP(B203,'#Jakarta (2)'!$B$4:$AH$430,27,FALSE)</f>
        <v>0</v>
      </c>
      <c r="AA203" s="5"/>
      <c r="AB203" s="5"/>
      <c r="AC203" s="5"/>
      <c r="AD203" s="22" t="e">
        <f>(G203*#REF!)+(H203*#REF!)+(I203*#REF!)+(J203*#REF!)+(K203*#REF!)+(N203*#REF!)+(S203*#REF!)+(T203*#REF!)+(U203*#REF!)+(Z203*#REF!)+(AA203*#REF!)+(AB203*#REF!)+(AC203*#REF!)</f>
        <v>#REF!</v>
      </c>
      <c r="AE203" s="4">
        <f>VLOOKUP(B203,'#Jakarta (2)'!$B$4:$AH$430,32,FALSE)</f>
        <v>1</v>
      </c>
      <c r="AF203" s="4">
        <f>VLOOKUP(B203,'#Jakarta (2)'!$B$4:$AH$430,33,FALSE)</f>
        <v>0</v>
      </c>
      <c r="AG203" s="3" t="s">
        <v>12</v>
      </c>
      <c r="AH203" s="3" t="s">
        <v>2624</v>
      </c>
    </row>
    <row r="204" spans="1:34" x14ac:dyDescent="0.25">
      <c r="A204" s="4">
        <v>203</v>
      </c>
      <c r="B204" s="2" t="s">
        <v>595</v>
      </c>
      <c r="C204" s="2" t="s">
        <v>596</v>
      </c>
      <c r="D204" s="2" t="s">
        <v>9</v>
      </c>
      <c r="E204" s="2" t="s">
        <v>10</v>
      </c>
      <c r="F204" s="2" t="s">
        <v>52</v>
      </c>
      <c r="G204" s="4">
        <f>VLOOKUP(B204,'#Jakarta (2)'!$B$4:$AH$430,6,FALSE)</f>
        <v>1</v>
      </c>
      <c r="H204" s="4">
        <f>VLOOKUP(B204,'#Jakarta (2)'!$B$4:$AH$430,7,FALSE)</f>
        <v>1</v>
      </c>
      <c r="I204" s="4">
        <f>VLOOKUP(B204,'#Jakarta (2)'!$B$4:$AH$430,9,FALSE)</f>
        <v>0</v>
      </c>
      <c r="J204" s="4">
        <f>VLOOKUP(B204,'#Jakarta (2)'!$B$4:$AH$430,10,FALSE)</f>
        <v>0</v>
      </c>
      <c r="K204" s="4">
        <f>VLOOKUP(B204,'#Jakarta (2)'!$B$4:$AH$430,11,FALSE)</f>
        <v>0</v>
      </c>
      <c r="L204" s="4">
        <f>VLOOKUP(B204,'#Jakarta (2)'!$B$4:$AH$430,12,FALSE)</f>
        <v>0</v>
      </c>
      <c r="M204" s="4">
        <f>VLOOKUP(B204,'#Jakarta (2)'!$B$4:$AH$430,13,FALSE)</f>
        <v>0</v>
      </c>
      <c r="N204" s="4">
        <f>VLOOKUP(B204,'#Jakarta (2)'!$B$4:$AH$430,14,FALSE)</f>
        <v>1</v>
      </c>
      <c r="O204" s="4">
        <f>VLOOKUP(B204,'#Jakarta (2)'!$B$4:$AH$430,15,FALSE)</f>
        <v>0</v>
      </c>
      <c r="P204" s="4">
        <f>VLOOKUP(B204,'#Jakarta (2)'!$B$4:$AH$430,16,FALSE)</f>
        <v>0</v>
      </c>
      <c r="Q204" s="4">
        <f>VLOOKUP(B204,'#Jakarta (2)'!$B$4:$AH$430,17,FALSE)</f>
        <v>0</v>
      </c>
      <c r="R204" s="4">
        <f>VLOOKUP(B204,'#Jakarta (2)'!$B$4:$AH$430,18,FALSE)</f>
        <v>0</v>
      </c>
      <c r="S204" s="4">
        <f>VLOOKUP(B204,'#Jakarta (2)'!$B$4:$AH$430,19,FALSE)</f>
        <v>0</v>
      </c>
      <c r="T204" s="4">
        <f>VLOOKUP(B204,'#Jakarta (2)'!$B$4:$AH$430,20,FALSE)</f>
        <v>1</v>
      </c>
      <c r="U204" s="4">
        <f>VLOOKUP(B204,'#Jakarta (2)'!$B$4:$AH$430,22,FALSE)</f>
        <v>0</v>
      </c>
      <c r="V204" s="4">
        <f>VLOOKUP(B204,'#Jakarta (2)'!$B$4:$AH$430,23,FALSE)</f>
        <v>0</v>
      </c>
      <c r="W204" s="4">
        <f>VLOOKUP(B204,'#Jakarta (2)'!$B$4:$AH$430,24,FALSE)</f>
        <v>0</v>
      </c>
      <c r="X204" s="4">
        <f>VLOOKUP(B204,'#Jakarta (2)'!$B$4:$AH$430,25,FALSE)</f>
        <v>0</v>
      </c>
      <c r="Y204" s="4">
        <f>VLOOKUP(B204,'#Jakarta (2)'!$B$4:$AH$430,26,FALSE)</f>
        <v>0</v>
      </c>
      <c r="Z204" s="4">
        <f>VLOOKUP(B204,'#Jakarta (2)'!$B$4:$AH$430,27,FALSE)</f>
        <v>0</v>
      </c>
      <c r="AA204" s="4"/>
      <c r="AB204" s="4"/>
      <c r="AC204" s="4"/>
      <c r="AD204" s="22" t="e">
        <f>(G204*#REF!)+(H204*#REF!)+(I204*#REF!)+(J204*#REF!)+(K204*#REF!)+(N204*#REF!)+(S204*#REF!)+(T204*#REF!)+(U204*#REF!)+(Z204*#REF!)+(AA204*#REF!)+(AB204*#REF!)+(AC204*#REF!)</f>
        <v>#REF!</v>
      </c>
      <c r="AE204" s="4">
        <f>VLOOKUP(B204,'#Jakarta (2)'!$B$4:$AH$430,32,FALSE)</f>
        <v>0</v>
      </c>
      <c r="AF204" s="4">
        <f>VLOOKUP(B204,'#Jakarta (2)'!$B$4:$AH$430,33,FALSE)</f>
        <v>0</v>
      </c>
      <c r="AG204" s="2" t="s">
        <v>25</v>
      </c>
      <c r="AH204" s="2" t="s">
        <v>597</v>
      </c>
    </row>
    <row r="205" spans="1:34" x14ac:dyDescent="0.25">
      <c r="A205" s="5">
        <v>204</v>
      </c>
      <c r="B205" s="3" t="s">
        <v>2616</v>
      </c>
      <c r="C205" s="3" t="s">
        <v>2617</v>
      </c>
      <c r="D205" s="3" t="s">
        <v>9</v>
      </c>
      <c r="E205" s="3" t="s">
        <v>10</v>
      </c>
      <c r="F205" s="3" t="s">
        <v>52</v>
      </c>
      <c r="G205" s="4">
        <f>VLOOKUP(B205,'#Jakarta (2)'!$B$4:$AH$430,6,FALSE)</f>
        <v>1</v>
      </c>
      <c r="H205" s="4">
        <f>VLOOKUP(B205,'#Jakarta (2)'!$B$4:$AH$430,7,FALSE)</f>
        <v>1</v>
      </c>
      <c r="I205" s="4">
        <f>VLOOKUP(B205,'#Jakarta (2)'!$B$4:$AH$430,9,FALSE)</f>
        <v>0</v>
      </c>
      <c r="J205" s="4">
        <f>VLOOKUP(B205,'#Jakarta (2)'!$B$4:$AH$430,10,FALSE)</f>
        <v>0</v>
      </c>
      <c r="K205" s="4">
        <f>VLOOKUP(B205,'#Jakarta (2)'!$B$4:$AH$430,11,FALSE)</f>
        <v>0</v>
      </c>
      <c r="L205" s="4">
        <f>VLOOKUP(B205,'#Jakarta (2)'!$B$4:$AH$430,12,FALSE)</f>
        <v>0</v>
      </c>
      <c r="M205" s="4">
        <f>VLOOKUP(B205,'#Jakarta (2)'!$B$4:$AH$430,13,FALSE)</f>
        <v>0</v>
      </c>
      <c r="N205" s="4">
        <f>VLOOKUP(B205,'#Jakarta (2)'!$B$4:$AH$430,14,FALSE)</f>
        <v>1</v>
      </c>
      <c r="O205" s="4">
        <f>VLOOKUP(B205,'#Jakarta (2)'!$B$4:$AH$430,15,FALSE)</f>
        <v>0</v>
      </c>
      <c r="P205" s="4">
        <f>VLOOKUP(B205,'#Jakarta (2)'!$B$4:$AH$430,16,FALSE)</f>
        <v>0</v>
      </c>
      <c r="Q205" s="4">
        <f>VLOOKUP(B205,'#Jakarta (2)'!$B$4:$AH$430,17,FALSE)</f>
        <v>0</v>
      </c>
      <c r="R205" s="4">
        <f>VLOOKUP(B205,'#Jakarta (2)'!$B$4:$AH$430,18,FALSE)</f>
        <v>0</v>
      </c>
      <c r="S205" s="4">
        <f>VLOOKUP(B205,'#Jakarta (2)'!$B$4:$AH$430,19,FALSE)</f>
        <v>0</v>
      </c>
      <c r="T205" s="4">
        <f>VLOOKUP(B205,'#Jakarta (2)'!$B$4:$AH$430,20,FALSE)</f>
        <v>0</v>
      </c>
      <c r="U205" s="4">
        <f>VLOOKUP(B205,'#Jakarta (2)'!$B$4:$AH$430,22,FALSE)</f>
        <v>1</v>
      </c>
      <c r="V205" s="4">
        <f>VLOOKUP(B205,'#Jakarta (2)'!$B$4:$AH$430,23,FALSE)</f>
        <v>0</v>
      </c>
      <c r="W205" s="4">
        <f>VLOOKUP(B205,'#Jakarta (2)'!$B$4:$AH$430,24,FALSE)</f>
        <v>0</v>
      </c>
      <c r="X205" s="4">
        <f>VLOOKUP(B205,'#Jakarta (2)'!$B$4:$AH$430,25,FALSE)</f>
        <v>0</v>
      </c>
      <c r="Y205" s="4">
        <f>VLOOKUP(B205,'#Jakarta (2)'!$B$4:$AH$430,26,FALSE)</f>
        <v>0</v>
      </c>
      <c r="Z205" s="4">
        <f>VLOOKUP(B205,'#Jakarta (2)'!$B$4:$AH$430,27,FALSE)</f>
        <v>0</v>
      </c>
      <c r="AA205" s="5"/>
      <c r="AB205" s="5"/>
      <c r="AC205" s="5"/>
      <c r="AD205" s="22" t="e">
        <f>(G205*#REF!)+(H205*#REF!)+(I205*#REF!)+(J205*#REF!)+(K205*#REF!)+(N205*#REF!)+(S205*#REF!)+(T205*#REF!)+(U205*#REF!)+(Z205*#REF!)+(AA205*#REF!)+(AB205*#REF!)+(AC205*#REF!)</f>
        <v>#REF!</v>
      </c>
      <c r="AE205" s="4">
        <f>VLOOKUP(B205,'#Jakarta (2)'!$B$4:$AH$430,32,FALSE)</f>
        <v>1</v>
      </c>
      <c r="AF205" s="4">
        <f>VLOOKUP(B205,'#Jakarta (2)'!$B$4:$AH$430,33,FALSE)</f>
        <v>0</v>
      </c>
      <c r="AG205" s="3" t="s">
        <v>25</v>
      </c>
      <c r="AH205" s="3" t="s">
        <v>2618</v>
      </c>
    </row>
    <row r="206" spans="1:34" x14ac:dyDescent="0.25">
      <c r="A206" s="4">
        <v>205</v>
      </c>
      <c r="B206" s="2" t="s">
        <v>601</v>
      </c>
      <c r="C206" s="2" t="s">
        <v>602</v>
      </c>
      <c r="D206" s="2" t="s">
        <v>9</v>
      </c>
      <c r="E206" s="2" t="s">
        <v>10</v>
      </c>
      <c r="F206" s="2" t="s">
        <v>52</v>
      </c>
      <c r="G206" s="4">
        <f>VLOOKUP(B206,'#Jakarta (2)'!$B$4:$AH$430,6,FALSE)</f>
        <v>1</v>
      </c>
      <c r="H206" s="4">
        <f>VLOOKUP(B206,'#Jakarta (2)'!$B$4:$AH$430,7,FALSE)</f>
        <v>1</v>
      </c>
      <c r="I206" s="4">
        <f>VLOOKUP(B206,'#Jakarta (2)'!$B$4:$AH$430,9,FALSE)</f>
        <v>0</v>
      </c>
      <c r="J206" s="4">
        <f>VLOOKUP(B206,'#Jakarta (2)'!$B$4:$AH$430,10,FALSE)</f>
        <v>0</v>
      </c>
      <c r="K206" s="4">
        <f>VLOOKUP(B206,'#Jakarta (2)'!$B$4:$AH$430,11,FALSE)</f>
        <v>0</v>
      </c>
      <c r="L206" s="4">
        <f>VLOOKUP(B206,'#Jakarta (2)'!$B$4:$AH$430,12,FALSE)</f>
        <v>0</v>
      </c>
      <c r="M206" s="4">
        <f>VLOOKUP(B206,'#Jakarta (2)'!$B$4:$AH$430,13,FALSE)</f>
        <v>0</v>
      </c>
      <c r="N206" s="4">
        <f>VLOOKUP(B206,'#Jakarta (2)'!$B$4:$AH$430,14,FALSE)</f>
        <v>0</v>
      </c>
      <c r="O206" s="4">
        <f>VLOOKUP(B206,'#Jakarta (2)'!$B$4:$AH$430,15,FALSE)</f>
        <v>1</v>
      </c>
      <c r="P206" s="4">
        <f>VLOOKUP(B206,'#Jakarta (2)'!$B$4:$AH$430,16,FALSE)</f>
        <v>0</v>
      </c>
      <c r="Q206" s="4">
        <f>VLOOKUP(B206,'#Jakarta (2)'!$B$4:$AH$430,17,FALSE)</f>
        <v>0</v>
      </c>
      <c r="R206" s="4">
        <f>VLOOKUP(B206,'#Jakarta (2)'!$B$4:$AH$430,18,FALSE)</f>
        <v>0</v>
      </c>
      <c r="S206" s="4">
        <f>VLOOKUP(B206,'#Jakarta (2)'!$B$4:$AH$430,19,FALSE)</f>
        <v>0</v>
      </c>
      <c r="T206" s="4">
        <f>VLOOKUP(B206,'#Jakarta (2)'!$B$4:$AH$430,20,FALSE)</f>
        <v>1</v>
      </c>
      <c r="U206" s="4">
        <f>VLOOKUP(B206,'#Jakarta (2)'!$B$4:$AH$430,22,FALSE)</f>
        <v>0</v>
      </c>
      <c r="V206" s="4">
        <f>VLOOKUP(B206,'#Jakarta (2)'!$B$4:$AH$430,23,FALSE)</f>
        <v>0</v>
      </c>
      <c r="W206" s="4">
        <f>VLOOKUP(B206,'#Jakarta (2)'!$B$4:$AH$430,24,FALSE)</f>
        <v>0</v>
      </c>
      <c r="X206" s="4">
        <f>VLOOKUP(B206,'#Jakarta (2)'!$B$4:$AH$430,25,FALSE)</f>
        <v>0</v>
      </c>
      <c r="Y206" s="4">
        <f>VLOOKUP(B206,'#Jakarta (2)'!$B$4:$AH$430,26,FALSE)</f>
        <v>0</v>
      </c>
      <c r="Z206" s="4">
        <f>VLOOKUP(B206,'#Jakarta (2)'!$B$4:$AH$430,27,FALSE)</f>
        <v>0</v>
      </c>
      <c r="AA206" s="4"/>
      <c r="AB206" s="4"/>
      <c r="AC206" s="4"/>
      <c r="AD206" s="22" t="e">
        <f>(G206*#REF!)+(H206*#REF!)+(I206*#REF!)+(J206*#REF!)+(K206*#REF!)+(N206*#REF!)+(S206*#REF!)+(T206*#REF!)+(U206*#REF!)+(Z206*#REF!)+(AA206*#REF!)+(AB206*#REF!)+(AC206*#REF!)</f>
        <v>#REF!</v>
      </c>
      <c r="AE206" s="4">
        <f>VLOOKUP(B206,'#Jakarta (2)'!$B$4:$AH$430,32,FALSE)</f>
        <v>0</v>
      </c>
      <c r="AF206" s="4">
        <f>VLOOKUP(B206,'#Jakarta (2)'!$B$4:$AH$430,33,FALSE)</f>
        <v>0</v>
      </c>
      <c r="AG206" s="2" t="s">
        <v>315</v>
      </c>
      <c r="AH206" s="2" t="s">
        <v>603</v>
      </c>
    </row>
    <row r="207" spans="1:34" x14ac:dyDescent="0.25">
      <c r="A207" s="5">
        <v>206</v>
      </c>
      <c r="B207" s="3" t="s">
        <v>604</v>
      </c>
      <c r="C207" s="3" t="s">
        <v>605</v>
      </c>
      <c r="D207" s="3" t="s">
        <v>9</v>
      </c>
      <c r="E207" s="3" t="s">
        <v>10</v>
      </c>
      <c r="F207" s="3" t="s">
        <v>52</v>
      </c>
      <c r="G207" s="4">
        <f>VLOOKUP(B207,'#Jakarta (2)'!$B$4:$AH$430,6,FALSE)</f>
        <v>1</v>
      </c>
      <c r="H207" s="4">
        <f>VLOOKUP(B207,'#Jakarta (2)'!$B$4:$AH$430,7,FALSE)</f>
        <v>1</v>
      </c>
      <c r="I207" s="4">
        <f>VLOOKUP(B207,'#Jakarta (2)'!$B$4:$AH$430,9,FALSE)</f>
        <v>0</v>
      </c>
      <c r="J207" s="4">
        <f>VLOOKUP(B207,'#Jakarta (2)'!$B$4:$AH$430,10,FALSE)</f>
        <v>0</v>
      </c>
      <c r="K207" s="4">
        <f>VLOOKUP(B207,'#Jakarta (2)'!$B$4:$AH$430,11,FALSE)</f>
        <v>0</v>
      </c>
      <c r="L207" s="4">
        <f>VLOOKUP(B207,'#Jakarta (2)'!$B$4:$AH$430,12,FALSE)</f>
        <v>0</v>
      </c>
      <c r="M207" s="4">
        <f>VLOOKUP(B207,'#Jakarta (2)'!$B$4:$AH$430,13,FALSE)</f>
        <v>0</v>
      </c>
      <c r="N207" s="4">
        <f>VLOOKUP(B207,'#Jakarta (2)'!$B$4:$AH$430,14,FALSE)</f>
        <v>1</v>
      </c>
      <c r="O207" s="4">
        <f>VLOOKUP(B207,'#Jakarta (2)'!$B$4:$AH$430,15,FALSE)</f>
        <v>0</v>
      </c>
      <c r="P207" s="4">
        <f>VLOOKUP(B207,'#Jakarta (2)'!$B$4:$AH$430,16,FALSE)</f>
        <v>0</v>
      </c>
      <c r="Q207" s="4">
        <f>VLOOKUP(B207,'#Jakarta (2)'!$B$4:$AH$430,17,FALSE)</f>
        <v>0</v>
      </c>
      <c r="R207" s="4">
        <f>VLOOKUP(B207,'#Jakarta (2)'!$B$4:$AH$430,18,FALSE)</f>
        <v>0</v>
      </c>
      <c r="S207" s="4">
        <f>VLOOKUP(B207,'#Jakarta (2)'!$B$4:$AH$430,19,FALSE)</f>
        <v>0</v>
      </c>
      <c r="T207" s="4">
        <f>VLOOKUP(B207,'#Jakarta (2)'!$B$4:$AH$430,20,FALSE)</f>
        <v>0</v>
      </c>
      <c r="U207" s="4">
        <f>VLOOKUP(B207,'#Jakarta (2)'!$B$4:$AH$430,22,FALSE)</f>
        <v>1</v>
      </c>
      <c r="V207" s="4">
        <f>VLOOKUP(B207,'#Jakarta (2)'!$B$4:$AH$430,23,FALSE)</f>
        <v>0</v>
      </c>
      <c r="W207" s="4">
        <f>VLOOKUP(B207,'#Jakarta (2)'!$B$4:$AH$430,24,FALSE)</f>
        <v>0</v>
      </c>
      <c r="X207" s="4">
        <f>VLOOKUP(B207,'#Jakarta (2)'!$B$4:$AH$430,25,FALSE)</f>
        <v>0</v>
      </c>
      <c r="Y207" s="4">
        <f>VLOOKUP(B207,'#Jakarta (2)'!$B$4:$AH$430,26,FALSE)</f>
        <v>0</v>
      </c>
      <c r="Z207" s="4">
        <f>VLOOKUP(B207,'#Jakarta (2)'!$B$4:$AH$430,27,FALSE)</f>
        <v>0</v>
      </c>
      <c r="AA207" s="5"/>
      <c r="AB207" s="5"/>
      <c r="AC207" s="5"/>
      <c r="AD207" s="22" t="e">
        <f>(G207*#REF!)+(H207*#REF!)+(I207*#REF!)+(J207*#REF!)+(K207*#REF!)+(N207*#REF!)+(S207*#REF!)+(T207*#REF!)+(U207*#REF!)+(Z207*#REF!)+(AA207*#REF!)+(AB207*#REF!)+(AC207*#REF!)</f>
        <v>#REF!</v>
      </c>
      <c r="AE207" s="4">
        <f>VLOOKUP(B207,'#Jakarta (2)'!$B$4:$AH$430,32,FALSE)</f>
        <v>0</v>
      </c>
      <c r="AF207" s="4">
        <f>VLOOKUP(B207,'#Jakarta (2)'!$B$4:$AH$430,33,FALSE)</f>
        <v>0</v>
      </c>
      <c r="AG207" s="3" t="s">
        <v>315</v>
      </c>
      <c r="AH207" s="3" t="s">
        <v>606</v>
      </c>
    </row>
    <row r="208" spans="1:34" x14ac:dyDescent="0.25">
      <c r="A208" s="4">
        <v>207</v>
      </c>
      <c r="B208" s="2" t="s">
        <v>2614</v>
      </c>
      <c r="C208" s="2" t="s">
        <v>2615</v>
      </c>
      <c r="D208" s="2" t="s">
        <v>9</v>
      </c>
      <c r="E208" s="2" t="s">
        <v>10</v>
      </c>
      <c r="F208" s="2" t="s">
        <v>52</v>
      </c>
      <c r="G208" s="4">
        <f>VLOOKUP(B208,'#Jakarta (2)'!$B$4:$AH$430,6,FALSE)</f>
        <v>1</v>
      </c>
      <c r="H208" s="4">
        <f>VLOOKUP(B208,'#Jakarta (2)'!$B$4:$AH$430,7,FALSE)</f>
        <v>1</v>
      </c>
      <c r="I208" s="4">
        <f>VLOOKUP(B208,'#Jakarta (2)'!$B$4:$AH$430,9,FALSE)</f>
        <v>0</v>
      </c>
      <c r="J208" s="4">
        <f>VLOOKUP(B208,'#Jakarta (2)'!$B$4:$AH$430,10,FALSE)</f>
        <v>0</v>
      </c>
      <c r="K208" s="4">
        <f>VLOOKUP(B208,'#Jakarta (2)'!$B$4:$AH$430,11,FALSE)</f>
        <v>0</v>
      </c>
      <c r="L208" s="4">
        <f>VLOOKUP(B208,'#Jakarta (2)'!$B$4:$AH$430,12,FALSE)</f>
        <v>0</v>
      </c>
      <c r="M208" s="4">
        <f>VLOOKUP(B208,'#Jakarta (2)'!$B$4:$AH$430,13,FALSE)</f>
        <v>0</v>
      </c>
      <c r="N208" s="4">
        <f>VLOOKUP(B208,'#Jakarta (2)'!$B$4:$AH$430,14,FALSE)</f>
        <v>1</v>
      </c>
      <c r="O208" s="4">
        <f>VLOOKUP(B208,'#Jakarta (2)'!$B$4:$AH$430,15,FALSE)</f>
        <v>0</v>
      </c>
      <c r="P208" s="4">
        <f>VLOOKUP(B208,'#Jakarta (2)'!$B$4:$AH$430,16,FALSE)</f>
        <v>0</v>
      </c>
      <c r="Q208" s="4">
        <f>VLOOKUP(B208,'#Jakarta (2)'!$B$4:$AH$430,17,FALSE)</f>
        <v>0</v>
      </c>
      <c r="R208" s="4">
        <f>VLOOKUP(B208,'#Jakarta (2)'!$B$4:$AH$430,18,FALSE)</f>
        <v>0</v>
      </c>
      <c r="S208" s="4">
        <f>VLOOKUP(B208,'#Jakarta (2)'!$B$4:$AH$430,19,FALSE)</f>
        <v>0</v>
      </c>
      <c r="T208" s="4">
        <f>VLOOKUP(B208,'#Jakarta (2)'!$B$4:$AH$430,20,FALSE)</f>
        <v>0</v>
      </c>
      <c r="U208" s="4">
        <f>VLOOKUP(B208,'#Jakarta (2)'!$B$4:$AH$430,22,FALSE)</f>
        <v>1</v>
      </c>
      <c r="V208" s="4">
        <f>VLOOKUP(B208,'#Jakarta (2)'!$B$4:$AH$430,23,FALSE)</f>
        <v>0</v>
      </c>
      <c r="W208" s="4">
        <f>VLOOKUP(B208,'#Jakarta (2)'!$B$4:$AH$430,24,FALSE)</f>
        <v>0</v>
      </c>
      <c r="X208" s="4">
        <f>VLOOKUP(B208,'#Jakarta (2)'!$B$4:$AH$430,25,FALSE)</f>
        <v>0</v>
      </c>
      <c r="Y208" s="4">
        <f>VLOOKUP(B208,'#Jakarta (2)'!$B$4:$AH$430,26,FALSE)</f>
        <v>0</v>
      </c>
      <c r="Z208" s="4">
        <f>VLOOKUP(B208,'#Jakarta (2)'!$B$4:$AH$430,27,FALSE)</f>
        <v>0</v>
      </c>
      <c r="AA208" s="4"/>
      <c r="AB208" s="4"/>
      <c r="AC208" s="4"/>
      <c r="AD208" s="22" t="e">
        <f>(G208*#REF!)+(H208*#REF!)+(I208*#REF!)+(J208*#REF!)+(K208*#REF!)+(N208*#REF!)+(S208*#REF!)+(T208*#REF!)+(U208*#REF!)+(Z208*#REF!)+(AA208*#REF!)+(AB208*#REF!)+(AC208*#REF!)</f>
        <v>#REF!</v>
      </c>
      <c r="AE208" s="4">
        <f>VLOOKUP(B208,'#Jakarta (2)'!$B$4:$AH$430,32,FALSE)</f>
        <v>1</v>
      </c>
      <c r="AF208" s="4">
        <f>VLOOKUP(B208,'#Jakarta (2)'!$B$4:$AH$430,33,FALSE)</f>
        <v>0</v>
      </c>
      <c r="AG208" s="2" t="s">
        <v>25</v>
      </c>
      <c r="AH208" s="2" t="s">
        <v>2480</v>
      </c>
    </row>
    <row r="209" spans="1:34" x14ac:dyDescent="0.25">
      <c r="A209" s="5">
        <v>208</v>
      </c>
      <c r="B209" s="3" t="s">
        <v>2611</v>
      </c>
      <c r="C209" s="3" t="s">
        <v>2612</v>
      </c>
      <c r="D209" s="3" t="s">
        <v>9</v>
      </c>
      <c r="E209" s="3" t="s">
        <v>10</v>
      </c>
      <c r="F209" s="3" t="s">
        <v>52</v>
      </c>
      <c r="G209" s="4">
        <f>VLOOKUP(B209,'#Jakarta (2)'!$B$4:$AH$430,6,FALSE)</f>
        <v>1</v>
      </c>
      <c r="H209" s="4">
        <f>VLOOKUP(B209,'#Jakarta (2)'!$B$4:$AH$430,7,FALSE)</f>
        <v>1</v>
      </c>
      <c r="I209" s="4">
        <f>VLOOKUP(B209,'#Jakarta (2)'!$B$4:$AH$430,9,FALSE)</f>
        <v>0</v>
      </c>
      <c r="J209" s="4">
        <f>VLOOKUP(B209,'#Jakarta (2)'!$B$4:$AH$430,10,FALSE)</f>
        <v>0</v>
      </c>
      <c r="K209" s="4">
        <f>VLOOKUP(B209,'#Jakarta (2)'!$B$4:$AH$430,11,FALSE)</f>
        <v>0</v>
      </c>
      <c r="L209" s="4">
        <f>VLOOKUP(B209,'#Jakarta (2)'!$B$4:$AH$430,12,FALSE)</f>
        <v>0</v>
      </c>
      <c r="M209" s="4">
        <f>VLOOKUP(B209,'#Jakarta (2)'!$B$4:$AH$430,13,FALSE)</f>
        <v>0</v>
      </c>
      <c r="N209" s="4">
        <f>VLOOKUP(B209,'#Jakarta (2)'!$B$4:$AH$430,14,FALSE)</f>
        <v>1</v>
      </c>
      <c r="O209" s="4">
        <f>VLOOKUP(B209,'#Jakarta (2)'!$B$4:$AH$430,15,FALSE)</f>
        <v>0</v>
      </c>
      <c r="P209" s="4">
        <f>VLOOKUP(B209,'#Jakarta (2)'!$B$4:$AH$430,16,FALSE)</f>
        <v>0</v>
      </c>
      <c r="Q209" s="4">
        <f>VLOOKUP(B209,'#Jakarta (2)'!$B$4:$AH$430,17,FALSE)</f>
        <v>0</v>
      </c>
      <c r="R209" s="4">
        <f>VLOOKUP(B209,'#Jakarta (2)'!$B$4:$AH$430,18,FALSE)</f>
        <v>0</v>
      </c>
      <c r="S209" s="4">
        <f>VLOOKUP(B209,'#Jakarta (2)'!$B$4:$AH$430,19,FALSE)</f>
        <v>0</v>
      </c>
      <c r="T209" s="4">
        <f>VLOOKUP(B209,'#Jakarta (2)'!$B$4:$AH$430,20,FALSE)</f>
        <v>0</v>
      </c>
      <c r="U209" s="4">
        <f>VLOOKUP(B209,'#Jakarta (2)'!$B$4:$AH$430,22,FALSE)</f>
        <v>1</v>
      </c>
      <c r="V209" s="4">
        <f>VLOOKUP(B209,'#Jakarta (2)'!$B$4:$AH$430,23,FALSE)</f>
        <v>0</v>
      </c>
      <c r="W209" s="4">
        <f>VLOOKUP(B209,'#Jakarta (2)'!$B$4:$AH$430,24,FALSE)</f>
        <v>0</v>
      </c>
      <c r="X209" s="4">
        <f>VLOOKUP(B209,'#Jakarta (2)'!$B$4:$AH$430,25,FALSE)</f>
        <v>0</v>
      </c>
      <c r="Y209" s="4">
        <f>VLOOKUP(B209,'#Jakarta (2)'!$B$4:$AH$430,26,FALSE)</f>
        <v>0</v>
      </c>
      <c r="Z209" s="4">
        <f>VLOOKUP(B209,'#Jakarta (2)'!$B$4:$AH$430,27,FALSE)</f>
        <v>0</v>
      </c>
      <c r="AA209" s="5"/>
      <c r="AB209" s="5"/>
      <c r="AC209" s="5"/>
      <c r="AD209" s="22" t="e">
        <f>(G209*#REF!)+(H209*#REF!)+(I209*#REF!)+(J209*#REF!)+(K209*#REF!)+(N209*#REF!)+(S209*#REF!)+(T209*#REF!)+(U209*#REF!)+(Z209*#REF!)+(AA209*#REF!)+(AB209*#REF!)+(AC209*#REF!)</f>
        <v>#REF!</v>
      </c>
      <c r="AE209" s="4">
        <f>VLOOKUP(B209,'#Jakarta (2)'!$B$4:$AH$430,32,FALSE)</f>
        <v>1</v>
      </c>
      <c r="AF209" s="4">
        <f>VLOOKUP(B209,'#Jakarta (2)'!$B$4:$AH$430,33,FALSE)</f>
        <v>0</v>
      </c>
      <c r="AG209" s="3" t="s">
        <v>25</v>
      </c>
      <c r="AH209" s="3" t="s">
        <v>2613</v>
      </c>
    </row>
    <row r="210" spans="1:34" x14ac:dyDescent="0.25">
      <c r="A210" s="4">
        <v>209</v>
      </c>
      <c r="B210" s="2" t="s">
        <v>2605</v>
      </c>
      <c r="C210" s="2" t="s">
        <v>2606</v>
      </c>
      <c r="D210" s="2" t="s">
        <v>9</v>
      </c>
      <c r="E210" s="2" t="s">
        <v>10</v>
      </c>
      <c r="F210" s="2" t="s">
        <v>52</v>
      </c>
      <c r="G210" s="4">
        <f>VLOOKUP(B210,'#Jakarta (2)'!$B$4:$AH$430,6,FALSE)</f>
        <v>1</v>
      </c>
      <c r="H210" s="4">
        <f>VLOOKUP(B210,'#Jakarta (2)'!$B$4:$AH$430,7,FALSE)</f>
        <v>1</v>
      </c>
      <c r="I210" s="4">
        <f>VLOOKUP(B210,'#Jakarta (2)'!$B$4:$AH$430,9,FALSE)</f>
        <v>0</v>
      </c>
      <c r="J210" s="4">
        <f>VLOOKUP(B210,'#Jakarta (2)'!$B$4:$AH$430,10,FALSE)</f>
        <v>0</v>
      </c>
      <c r="K210" s="4">
        <f>VLOOKUP(B210,'#Jakarta (2)'!$B$4:$AH$430,11,FALSE)</f>
        <v>0</v>
      </c>
      <c r="L210" s="4">
        <f>VLOOKUP(B210,'#Jakarta (2)'!$B$4:$AH$430,12,FALSE)</f>
        <v>0</v>
      </c>
      <c r="M210" s="4">
        <f>VLOOKUP(B210,'#Jakarta (2)'!$B$4:$AH$430,13,FALSE)</f>
        <v>0</v>
      </c>
      <c r="N210" s="4">
        <f>VLOOKUP(B210,'#Jakarta (2)'!$B$4:$AH$430,14,FALSE)</f>
        <v>1</v>
      </c>
      <c r="O210" s="4">
        <f>VLOOKUP(B210,'#Jakarta (2)'!$B$4:$AH$430,15,FALSE)</f>
        <v>0</v>
      </c>
      <c r="P210" s="4">
        <f>VLOOKUP(B210,'#Jakarta (2)'!$B$4:$AH$430,16,FALSE)</f>
        <v>0</v>
      </c>
      <c r="Q210" s="4">
        <f>VLOOKUP(B210,'#Jakarta (2)'!$B$4:$AH$430,17,FALSE)</f>
        <v>0</v>
      </c>
      <c r="R210" s="4">
        <f>VLOOKUP(B210,'#Jakarta (2)'!$B$4:$AH$430,18,FALSE)</f>
        <v>0</v>
      </c>
      <c r="S210" s="4">
        <f>VLOOKUP(B210,'#Jakarta (2)'!$B$4:$AH$430,19,FALSE)</f>
        <v>0</v>
      </c>
      <c r="T210" s="4">
        <f>VLOOKUP(B210,'#Jakarta (2)'!$B$4:$AH$430,20,FALSE)</f>
        <v>0</v>
      </c>
      <c r="U210" s="4">
        <f>VLOOKUP(B210,'#Jakarta (2)'!$B$4:$AH$430,22,FALSE)</f>
        <v>1</v>
      </c>
      <c r="V210" s="4">
        <f>VLOOKUP(B210,'#Jakarta (2)'!$B$4:$AH$430,23,FALSE)</f>
        <v>0</v>
      </c>
      <c r="W210" s="4">
        <f>VLOOKUP(B210,'#Jakarta (2)'!$B$4:$AH$430,24,FALSE)</f>
        <v>0</v>
      </c>
      <c r="X210" s="4">
        <f>VLOOKUP(B210,'#Jakarta (2)'!$B$4:$AH$430,25,FALSE)</f>
        <v>0</v>
      </c>
      <c r="Y210" s="4">
        <f>VLOOKUP(B210,'#Jakarta (2)'!$B$4:$AH$430,26,FALSE)</f>
        <v>0</v>
      </c>
      <c r="Z210" s="4">
        <f>VLOOKUP(B210,'#Jakarta (2)'!$B$4:$AH$430,27,FALSE)</f>
        <v>0</v>
      </c>
      <c r="AA210" s="4"/>
      <c r="AB210" s="4"/>
      <c r="AC210" s="4"/>
      <c r="AD210" s="22" t="e">
        <f>(G210*#REF!)+(H210*#REF!)+(I210*#REF!)+(J210*#REF!)+(K210*#REF!)+(N210*#REF!)+(S210*#REF!)+(T210*#REF!)+(U210*#REF!)+(Z210*#REF!)+(AA210*#REF!)+(AB210*#REF!)+(AC210*#REF!)</f>
        <v>#REF!</v>
      </c>
      <c r="AE210" s="4">
        <f>VLOOKUP(B210,'#Jakarta (2)'!$B$4:$AH$430,32,FALSE)</f>
        <v>1</v>
      </c>
      <c r="AF210" s="4">
        <f>VLOOKUP(B210,'#Jakarta (2)'!$B$4:$AH$430,33,FALSE)</f>
        <v>0</v>
      </c>
      <c r="AG210" s="2" t="s">
        <v>25</v>
      </c>
      <c r="AH210" s="2" t="s">
        <v>2607</v>
      </c>
    </row>
    <row r="211" spans="1:34" x14ac:dyDescent="0.25">
      <c r="A211" s="5">
        <v>210</v>
      </c>
      <c r="B211" s="3" t="s">
        <v>2599</v>
      </c>
      <c r="C211" s="3" t="s">
        <v>2600</v>
      </c>
      <c r="D211" s="3" t="s">
        <v>9</v>
      </c>
      <c r="E211" s="3" t="s">
        <v>10</v>
      </c>
      <c r="F211" s="3" t="s">
        <v>52</v>
      </c>
      <c r="G211" s="4">
        <f>VLOOKUP(B211,'#Jakarta (2)'!$B$4:$AH$430,6,FALSE)</f>
        <v>1</v>
      </c>
      <c r="H211" s="4">
        <f>VLOOKUP(B211,'#Jakarta (2)'!$B$4:$AH$430,7,FALSE)</f>
        <v>1</v>
      </c>
      <c r="I211" s="4">
        <f>VLOOKUP(B211,'#Jakarta (2)'!$B$4:$AH$430,9,FALSE)</f>
        <v>0</v>
      </c>
      <c r="J211" s="4">
        <f>VLOOKUP(B211,'#Jakarta (2)'!$B$4:$AH$430,10,FALSE)</f>
        <v>0</v>
      </c>
      <c r="K211" s="4">
        <f>VLOOKUP(B211,'#Jakarta (2)'!$B$4:$AH$430,11,FALSE)</f>
        <v>0</v>
      </c>
      <c r="L211" s="4">
        <f>VLOOKUP(B211,'#Jakarta (2)'!$B$4:$AH$430,12,FALSE)</f>
        <v>0</v>
      </c>
      <c r="M211" s="4">
        <f>VLOOKUP(B211,'#Jakarta (2)'!$B$4:$AH$430,13,FALSE)</f>
        <v>0</v>
      </c>
      <c r="N211" s="4">
        <f>VLOOKUP(B211,'#Jakarta (2)'!$B$4:$AH$430,14,FALSE)</f>
        <v>1</v>
      </c>
      <c r="O211" s="4">
        <f>VLOOKUP(B211,'#Jakarta (2)'!$B$4:$AH$430,15,FALSE)</f>
        <v>0</v>
      </c>
      <c r="P211" s="4">
        <f>VLOOKUP(B211,'#Jakarta (2)'!$B$4:$AH$430,16,FALSE)</f>
        <v>0</v>
      </c>
      <c r="Q211" s="4">
        <f>VLOOKUP(B211,'#Jakarta (2)'!$B$4:$AH$430,17,FALSE)</f>
        <v>0</v>
      </c>
      <c r="R211" s="4">
        <f>VLOOKUP(B211,'#Jakarta (2)'!$B$4:$AH$430,18,FALSE)</f>
        <v>0</v>
      </c>
      <c r="S211" s="4">
        <f>VLOOKUP(B211,'#Jakarta (2)'!$B$4:$AH$430,19,FALSE)</f>
        <v>0</v>
      </c>
      <c r="T211" s="4">
        <f>VLOOKUP(B211,'#Jakarta (2)'!$B$4:$AH$430,20,FALSE)</f>
        <v>0</v>
      </c>
      <c r="U211" s="4">
        <f>VLOOKUP(B211,'#Jakarta (2)'!$B$4:$AH$430,22,FALSE)</f>
        <v>1</v>
      </c>
      <c r="V211" s="4">
        <f>VLOOKUP(B211,'#Jakarta (2)'!$B$4:$AH$430,23,FALSE)</f>
        <v>0</v>
      </c>
      <c r="W211" s="4">
        <f>VLOOKUP(B211,'#Jakarta (2)'!$B$4:$AH$430,24,FALSE)</f>
        <v>0</v>
      </c>
      <c r="X211" s="4">
        <f>VLOOKUP(B211,'#Jakarta (2)'!$B$4:$AH$430,25,FALSE)</f>
        <v>0</v>
      </c>
      <c r="Y211" s="4">
        <f>VLOOKUP(B211,'#Jakarta (2)'!$B$4:$AH$430,26,FALSE)</f>
        <v>0</v>
      </c>
      <c r="Z211" s="4">
        <f>VLOOKUP(B211,'#Jakarta (2)'!$B$4:$AH$430,27,FALSE)</f>
        <v>0</v>
      </c>
      <c r="AA211" s="5"/>
      <c r="AB211" s="5"/>
      <c r="AC211" s="5"/>
      <c r="AD211" s="22" t="e">
        <f>(G211*#REF!)+(H211*#REF!)+(I211*#REF!)+(J211*#REF!)+(K211*#REF!)+(N211*#REF!)+(S211*#REF!)+(T211*#REF!)+(U211*#REF!)+(Z211*#REF!)+(AA211*#REF!)+(AB211*#REF!)+(AC211*#REF!)</f>
        <v>#REF!</v>
      </c>
      <c r="AE211" s="4">
        <f>VLOOKUP(B211,'#Jakarta (2)'!$B$4:$AH$430,32,FALSE)</f>
        <v>1</v>
      </c>
      <c r="AF211" s="4">
        <f>VLOOKUP(B211,'#Jakarta (2)'!$B$4:$AH$430,33,FALSE)</f>
        <v>0</v>
      </c>
      <c r="AG211" s="3" t="s">
        <v>25</v>
      </c>
      <c r="AH211" s="3" t="s">
        <v>2601</v>
      </c>
    </row>
    <row r="212" spans="1:34" x14ac:dyDescent="0.25">
      <c r="A212" s="4">
        <v>211</v>
      </c>
      <c r="B212" s="2" t="s">
        <v>2596</v>
      </c>
      <c r="C212" s="2" t="s">
        <v>2597</v>
      </c>
      <c r="D212" s="2" t="s">
        <v>9</v>
      </c>
      <c r="E212" s="2" t="s">
        <v>10</v>
      </c>
      <c r="F212" s="2" t="s">
        <v>52</v>
      </c>
      <c r="G212" s="4">
        <f>VLOOKUP(B212,'#Jakarta (2)'!$B$4:$AH$430,6,FALSE)</f>
        <v>1</v>
      </c>
      <c r="H212" s="4">
        <f>VLOOKUP(B212,'#Jakarta (2)'!$B$4:$AH$430,7,FALSE)</f>
        <v>1</v>
      </c>
      <c r="I212" s="4">
        <f>VLOOKUP(B212,'#Jakarta (2)'!$B$4:$AH$430,9,FALSE)</f>
        <v>0</v>
      </c>
      <c r="J212" s="4">
        <f>VLOOKUP(B212,'#Jakarta (2)'!$B$4:$AH$430,10,FALSE)</f>
        <v>0</v>
      </c>
      <c r="K212" s="4">
        <f>VLOOKUP(B212,'#Jakarta (2)'!$B$4:$AH$430,11,FALSE)</f>
        <v>0</v>
      </c>
      <c r="L212" s="4">
        <f>VLOOKUP(B212,'#Jakarta (2)'!$B$4:$AH$430,12,FALSE)</f>
        <v>0</v>
      </c>
      <c r="M212" s="4">
        <f>VLOOKUP(B212,'#Jakarta (2)'!$B$4:$AH$430,13,FALSE)</f>
        <v>0</v>
      </c>
      <c r="N212" s="4">
        <f>VLOOKUP(B212,'#Jakarta (2)'!$B$4:$AH$430,14,FALSE)</f>
        <v>1</v>
      </c>
      <c r="O212" s="4">
        <f>VLOOKUP(B212,'#Jakarta (2)'!$B$4:$AH$430,15,FALSE)</f>
        <v>0</v>
      </c>
      <c r="P212" s="4">
        <f>VLOOKUP(B212,'#Jakarta (2)'!$B$4:$AH$430,16,FALSE)</f>
        <v>0</v>
      </c>
      <c r="Q212" s="4">
        <f>VLOOKUP(B212,'#Jakarta (2)'!$B$4:$AH$430,17,FALSE)</f>
        <v>0</v>
      </c>
      <c r="R212" s="4">
        <f>VLOOKUP(B212,'#Jakarta (2)'!$B$4:$AH$430,18,FALSE)</f>
        <v>0</v>
      </c>
      <c r="S212" s="4">
        <f>VLOOKUP(B212,'#Jakarta (2)'!$B$4:$AH$430,19,FALSE)</f>
        <v>0</v>
      </c>
      <c r="T212" s="4">
        <f>VLOOKUP(B212,'#Jakarta (2)'!$B$4:$AH$430,20,FALSE)</f>
        <v>0</v>
      </c>
      <c r="U212" s="4">
        <f>VLOOKUP(B212,'#Jakarta (2)'!$B$4:$AH$430,22,FALSE)</f>
        <v>1</v>
      </c>
      <c r="V212" s="4">
        <f>VLOOKUP(B212,'#Jakarta (2)'!$B$4:$AH$430,23,FALSE)</f>
        <v>0</v>
      </c>
      <c r="W212" s="4">
        <f>VLOOKUP(B212,'#Jakarta (2)'!$B$4:$AH$430,24,FALSE)</f>
        <v>0</v>
      </c>
      <c r="X212" s="4">
        <f>VLOOKUP(B212,'#Jakarta (2)'!$B$4:$AH$430,25,FALSE)</f>
        <v>0</v>
      </c>
      <c r="Y212" s="4">
        <f>VLOOKUP(B212,'#Jakarta (2)'!$B$4:$AH$430,26,FALSE)</f>
        <v>0</v>
      </c>
      <c r="Z212" s="4">
        <f>VLOOKUP(B212,'#Jakarta (2)'!$B$4:$AH$430,27,FALSE)</f>
        <v>0</v>
      </c>
      <c r="AA212" s="4"/>
      <c r="AB212" s="4"/>
      <c r="AC212" s="4"/>
      <c r="AD212" s="22" t="e">
        <f>(G212*#REF!)+(H212*#REF!)+(I212*#REF!)+(J212*#REF!)+(K212*#REF!)+(N212*#REF!)+(S212*#REF!)+(T212*#REF!)+(U212*#REF!)+(Z212*#REF!)+(AA212*#REF!)+(AB212*#REF!)+(AC212*#REF!)</f>
        <v>#REF!</v>
      </c>
      <c r="AE212" s="4">
        <f>VLOOKUP(B212,'#Jakarta (2)'!$B$4:$AH$430,32,FALSE)</f>
        <v>1</v>
      </c>
      <c r="AF212" s="4">
        <f>VLOOKUP(B212,'#Jakarta (2)'!$B$4:$AH$430,33,FALSE)</f>
        <v>0</v>
      </c>
      <c r="AG212" s="2" t="s">
        <v>25</v>
      </c>
      <c r="AH212" s="2" t="s">
        <v>2598</v>
      </c>
    </row>
    <row r="213" spans="1:34" x14ac:dyDescent="0.25">
      <c r="A213" s="5">
        <v>212</v>
      </c>
      <c r="B213" s="3" t="s">
        <v>2593</v>
      </c>
      <c r="C213" s="3" t="s">
        <v>2594</v>
      </c>
      <c r="D213" s="3" t="s">
        <v>9</v>
      </c>
      <c r="E213" s="3" t="s">
        <v>10</v>
      </c>
      <c r="F213" s="3" t="s">
        <v>52</v>
      </c>
      <c r="G213" s="4">
        <f>VLOOKUP(B213,'#Jakarta (2)'!$B$4:$AH$430,6,FALSE)</f>
        <v>1</v>
      </c>
      <c r="H213" s="4">
        <f>VLOOKUP(B213,'#Jakarta (2)'!$B$4:$AH$430,7,FALSE)</f>
        <v>1</v>
      </c>
      <c r="I213" s="4">
        <f>VLOOKUP(B213,'#Jakarta (2)'!$B$4:$AH$430,9,FALSE)</f>
        <v>0</v>
      </c>
      <c r="J213" s="4">
        <f>VLOOKUP(B213,'#Jakarta (2)'!$B$4:$AH$430,10,FALSE)</f>
        <v>0</v>
      </c>
      <c r="K213" s="4">
        <f>VLOOKUP(B213,'#Jakarta (2)'!$B$4:$AH$430,11,FALSE)</f>
        <v>0</v>
      </c>
      <c r="L213" s="4">
        <f>VLOOKUP(B213,'#Jakarta (2)'!$B$4:$AH$430,12,FALSE)</f>
        <v>0</v>
      </c>
      <c r="M213" s="4">
        <f>VLOOKUP(B213,'#Jakarta (2)'!$B$4:$AH$430,13,FALSE)</f>
        <v>0</v>
      </c>
      <c r="N213" s="4">
        <f>VLOOKUP(B213,'#Jakarta (2)'!$B$4:$AH$430,14,FALSE)</f>
        <v>1</v>
      </c>
      <c r="O213" s="4">
        <f>VLOOKUP(B213,'#Jakarta (2)'!$B$4:$AH$430,15,FALSE)</f>
        <v>0</v>
      </c>
      <c r="P213" s="4">
        <f>VLOOKUP(B213,'#Jakarta (2)'!$B$4:$AH$430,16,FALSE)</f>
        <v>0</v>
      </c>
      <c r="Q213" s="4">
        <f>VLOOKUP(B213,'#Jakarta (2)'!$B$4:$AH$430,17,FALSE)</f>
        <v>0</v>
      </c>
      <c r="R213" s="4">
        <f>VLOOKUP(B213,'#Jakarta (2)'!$B$4:$AH$430,18,FALSE)</f>
        <v>0</v>
      </c>
      <c r="S213" s="4">
        <f>VLOOKUP(B213,'#Jakarta (2)'!$B$4:$AH$430,19,FALSE)</f>
        <v>0</v>
      </c>
      <c r="T213" s="4">
        <f>VLOOKUP(B213,'#Jakarta (2)'!$B$4:$AH$430,20,FALSE)</f>
        <v>0</v>
      </c>
      <c r="U213" s="4">
        <f>VLOOKUP(B213,'#Jakarta (2)'!$B$4:$AH$430,22,FALSE)</f>
        <v>1</v>
      </c>
      <c r="V213" s="4">
        <f>VLOOKUP(B213,'#Jakarta (2)'!$B$4:$AH$430,23,FALSE)</f>
        <v>0</v>
      </c>
      <c r="W213" s="4">
        <f>VLOOKUP(B213,'#Jakarta (2)'!$B$4:$AH$430,24,FALSE)</f>
        <v>0</v>
      </c>
      <c r="X213" s="4">
        <f>VLOOKUP(B213,'#Jakarta (2)'!$B$4:$AH$430,25,FALSE)</f>
        <v>0</v>
      </c>
      <c r="Y213" s="4">
        <f>VLOOKUP(B213,'#Jakarta (2)'!$B$4:$AH$430,26,FALSE)</f>
        <v>0</v>
      </c>
      <c r="Z213" s="4">
        <f>VLOOKUP(B213,'#Jakarta (2)'!$B$4:$AH$430,27,FALSE)</f>
        <v>0</v>
      </c>
      <c r="AA213" s="5"/>
      <c r="AB213" s="5"/>
      <c r="AC213" s="5"/>
      <c r="AD213" s="22" t="e">
        <f>(G213*#REF!)+(H213*#REF!)+(I213*#REF!)+(J213*#REF!)+(K213*#REF!)+(N213*#REF!)+(S213*#REF!)+(T213*#REF!)+(U213*#REF!)+(Z213*#REF!)+(AA213*#REF!)+(AB213*#REF!)+(AC213*#REF!)</f>
        <v>#REF!</v>
      </c>
      <c r="AE213" s="4">
        <f>VLOOKUP(B213,'#Jakarta (2)'!$B$4:$AH$430,32,FALSE)</f>
        <v>1</v>
      </c>
      <c r="AF213" s="4">
        <f>VLOOKUP(B213,'#Jakarta (2)'!$B$4:$AH$430,33,FALSE)</f>
        <v>0</v>
      </c>
      <c r="AG213" s="3" t="s">
        <v>25</v>
      </c>
      <c r="AH213" s="3" t="s">
        <v>2595</v>
      </c>
    </row>
    <row r="214" spans="1:34" x14ac:dyDescent="0.25">
      <c r="A214" s="4">
        <v>213</v>
      </c>
      <c r="B214" s="2" t="s">
        <v>2590</v>
      </c>
      <c r="C214" s="2" t="s">
        <v>2591</v>
      </c>
      <c r="D214" s="2" t="s">
        <v>9</v>
      </c>
      <c r="E214" s="2" t="s">
        <v>10</v>
      </c>
      <c r="F214" s="2" t="s">
        <v>52</v>
      </c>
      <c r="G214" s="4">
        <f>VLOOKUP(B214,'#Jakarta (2)'!$B$4:$AH$430,6,FALSE)</f>
        <v>1</v>
      </c>
      <c r="H214" s="4">
        <f>VLOOKUP(B214,'#Jakarta (2)'!$B$4:$AH$430,7,FALSE)</f>
        <v>1</v>
      </c>
      <c r="I214" s="4">
        <f>VLOOKUP(B214,'#Jakarta (2)'!$B$4:$AH$430,9,FALSE)</f>
        <v>0</v>
      </c>
      <c r="J214" s="4">
        <f>VLOOKUP(B214,'#Jakarta (2)'!$B$4:$AH$430,10,FALSE)</f>
        <v>0</v>
      </c>
      <c r="K214" s="4">
        <f>VLOOKUP(B214,'#Jakarta (2)'!$B$4:$AH$430,11,FALSE)</f>
        <v>0</v>
      </c>
      <c r="L214" s="4">
        <f>VLOOKUP(B214,'#Jakarta (2)'!$B$4:$AH$430,12,FALSE)</f>
        <v>0</v>
      </c>
      <c r="M214" s="4">
        <f>VLOOKUP(B214,'#Jakarta (2)'!$B$4:$AH$430,13,FALSE)</f>
        <v>0</v>
      </c>
      <c r="N214" s="4">
        <f>VLOOKUP(B214,'#Jakarta (2)'!$B$4:$AH$430,14,FALSE)</f>
        <v>1</v>
      </c>
      <c r="O214" s="4">
        <f>VLOOKUP(B214,'#Jakarta (2)'!$B$4:$AH$430,15,FALSE)</f>
        <v>0</v>
      </c>
      <c r="P214" s="4">
        <f>VLOOKUP(B214,'#Jakarta (2)'!$B$4:$AH$430,16,FALSE)</f>
        <v>0</v>
      </c>
      <c r="Q214" s="4">
        <f>VLOOKUP(B214,'#Jakarta (2)'!$B$4:$AH$430,17,FALSE)</f>
        <v>0</v>
      </c>
      <c r="R214" s="4">
        <f>VLOOKUP(B214,'#Jakarta (2)'!$B$4:$AH$430,18,FALSE)</f>
        <v>0</v>
      </c>
      <c r="S214" s="4">
        <f>VLOOKUP(B214,'#Jakarta (2)'!$B$4:$AH$430,19,FALSE)</f>
        <v>0</v>
      </c>
      <c r="T214" s="4">
        <f>VLOOKUP(B214,'#Jakarta (2)'!$B$4:$AH$430,20,FALSE)</f>
        <v>0</v>
      </c>
      <c r="U214" s="4">
        <f>VLOOKUP(B214,'#Jakarta (2)'!$B$4:$AH$430,22,FALSE)</f>
        <v>1</v>
      </c>
      <c r="V214" s="4">
        <f>VLOOKUP(B214,'#Jakarta (2)'!$B$4:$AH$430,23,FALSE)</f>
        <v>0</v>
      </c>
      <c r="W214" s="4">
        <f>VLOOKUP(B214,'#Jakarta (2)'!$B$4:$AH$430,24,FALSE)</f>
        <v>0</v>
      </c>
      <c r="X214" s="4">
        <f>VLOOKUP(B214,'#Jakarta (2)'!$B$4:$AH$430,25,FALSE)</f>
        <v>0</v>
      </c>
      <c r="Y214" s="4">
        <f>VLOOKUP(B214,'#Jakarta (2)'!$B$4:$AH$430,26,FALSE)</f>
        <v>0</v>
      </c>
      <c r="Z214" s="4">
        <f>VLOOKUP(B214,'#Jakarta (2)'!$B$4:$AH$430,27,FALSE)</f>
        <v>0</v>
      </c>
      <c r="AA214" s="4"/>
      <c r="AB214" s="4"/>
      <c r="AC214" s="4"/>
      <c r="AD214" s="22" t="e">
        <f>(G214*#REF!)+(H214*#REF!)+(I214*#REF!)+(J214*#REF!)+(K214*#REF!)+(N214*#REF!)+(S214*#REF!)+(T214*#REF!)+(U214*#REF!)+(Z214*#REF!)+(AA214*#REF!)+(AB214*#REF!)+(AC214*#REF!)</f>
        <v>#REF!</v>
      </c>
      <c r="AE214" s="4">
        <f>VLOOKUP(B214,'#Jakarta (2)'!$B$4:$AH$430,32,FALSE)</f>
        <v>1</v>
      </c>
      <c r="AF214" s="4">
        <f>VLOOKUP(B214,'#Jakarta (2)'!$B$4:$AH$430,33,FALSE)</f>
        <v>0</v>
      </c>
      <c r="AG214" s="2" t="s">
        <v>25</v>
      </c>
      <c r="AH214" s="2" t="s">
        <v>2592</v>
      </c>
    </row>
    <row r="215" spans="1:34" x14ac:dyDescent="0.25">
      <c r="A215" s="5">
        <v>214</v>
      </c>
      <c r="B215" s="3" t="s">
        <v>2584</v>
      </c>
      <c r="C215" s="3" t="s">
        <v>2585</v>
      </c>
      <c r="D215" s="3" t="s">
        <v>9</v>
      </c>
      <c r="E215" s="3" t="s">
        <v>10</v>
      </c>
      <c r="F215" s="3" t="s">
        <v>52</v>
      </c>
      <c r="G215" s="4">
        <f>VLOOKUP(B215,'#Jakarta (2)'!$B$4:$AH$430,6,FALSE)</f>
        <v>1</v>
      </c>
      <c r="H215" s="4">
        <f>VLOOKUP(B215,'#Jakarta (2)'!$B$4:$AH$430,7,FALSE)</f>
        <v>1</v>
      </c>
      <c r="I215" s="4">
        <f>VLOOKUP(B215,'#Jakarta (2)'!$B$4:$AH$430,9,FALSE)</f>
        <v>0</v>
      </c>
      <c r="J215" s="4">
        <f>VLOOKUP(B215,'#Jakarta (2)'!$B$4:$AH$430,10,FALSE)</f>
        <v>0</v>
      </c>
      <c r="K215" s="4">
        <f>VLOOKUP(B215,'#Jakarta (2)'!$B$4:$AH$430,11,FALSE)</f>
        <v>0</v>
      </c>
      <c r="L215" s="4">
        <f>VLOOKUP(B215,'#Jakarta (2)'!$B$4:$AH$430,12,FALSE)</f>
        <v>0</v>
      </c>
      <c r="M215" s="4">
        <f>VLOOKUP(B215,'#Jakarta (2)'!$B$4:$AH$430,13,FALSE)</f>
        <v>0</v>
      </c>
      <c r="N215" s="4">
        <f>VLOOKUP(B215,'#Jakarta (2)'!$B$4:$AH$430,14,FALSE)</f>
        <v>1</v>
      </c>
      <c r="O215" s="4">
        <f>VLOOKUP(B215,'#Jakarta (2)'!$B$4:$AH$430,15,FALSE)</f>
        <v>0</v>
      </c>
      <c r="P215" s="4">
        <f>VLOOKUP(B215,'#Jakarta (2)'!$B$4:$AH$430,16,FALSE)</f>
        <v>0</v>
      </c>
      <c r="Q215" s="4">
        <f>VLOOKUP(B215,'#Jakarta (2)'!$B$4:$AH$430,17,FALSE)</f>
        <v>0</v>
      </c>
      <c r="R215" s="4">
        <f>VLOOKUP(B215,'#Jakarta (2)'!$B$4:$AH$430,18,FALSE)</f>
        <v>0</v>
      </c>
      <c r="S215" s="4">
        <f>VLOOKUP(B215,'#Jakarta (2)'!$B$4:$AH$430,19,FALSE)</f>
        <v>0</v>
      </c>
      <c r="T215" s="4">
        <f>VLOOKUP(B215,'#Jakarta (2)'!$B$4:$AH$430,20,FALSE)</f>
        <v>0</v>
      </c>
      <c r="U215" s="4">
        <f>VLOOKUP(B215,'#Jakarta (2)'!$B$4:$AH$430,22,FALSE)</f>
        <v>1</v>
      </c>
      <c r="V215" s="4">
        <f>VLOOKUP(B215,'#Jakarta (2)'!$B$4:$AH$430,23,FALSE)</f>
        <v>0</v>
      </c>
      <c r="W215" s="4">
        <f>VLOOKUP(B215,'#Jakarta (2)'!$B$4:$AH$430,24,FALSE)</f>
        <v>0</v>
      </c>
      <c r="X215" s="4">
        <f>VLOOKUP(B215,'#Jakarta (2)'!$B$4:$AH$430,25,FALSE)</f>
        <v>0</v>
      </c>
      <c r="Y215" s="4">
        <f>VLOOKUP(B215,'#Jakarta (2)'!$B$4:$AH$430,26,FALSE)</f>
        <v>0</v>
      </c>
      <c r="Z215" s="4">
        <f>VLOOKUP(B215,'#Jakarta (2)'!$B$4:$AH$430,27,FALSE)</f>
        <v>0</v>
      </c>
      <c r="AA215" s="5"/>
      <c r="AB215" s="5"/>
      <c r="AC215" s="5"/>
      <c r="AD215" s="22" t="e">
        <f>(G215*#REF!)+(H215*#REF!)+(I215*#REF!)+(J215*#REF!)+(K215*#REF!)+(N215*#REF!)+(S215*#REF!)+(T215*#REF!)+(U215*#REF!)+(Z215*#REF!)+(AA215*#REF!)+(AB215*#REF!)+(AC215*#REF!)</f>
        <v>#REF!</v>
      </c>
      <c r="AE215" s="4">
        <f>VLOOKUP(B215,'#Jakarta (2)'!$B$4:$AH$430,32,FALSE)</f>
        <v>1</v>
      </c>
      <c r="AF215" s="4">
        <f>VLOOKUP(B215,'#Jakarta (2)'!$B$4:$AH$430,33,FALSE)</f>
        <v>0</v>
      </c>
      <c r="AG215" s="3" t="s">
        <v>25</v>
      </c>
      <c r="AH215" s="3" t="s">
        <v>2586</v>
      </c>
    </row>
    <row r="216" spans="1:34" x14ac:dyDescent="0.25">
      <c r="A216" s="4">
        <v>215</v>
      </c>
      <c r="B216" s="2" t="s">
        <v>2581</v>
      </c>
      <c r="C216" s="2" t="s">
        <v>2582</v>
      </c>
      <c r="D216" s="2" t="s">
        <v>9</v>
      </c>
      <c r="E216" s="2" t="s">
        <v>10</v>
      </c>
      <c r="F216" s="2" t="s">
        <v>52</v>
      </c>
      <c r="G216" s="4">
        <f>VLOOKUP(B216,'#Jakarta (2)'!$B$4:$AH$430,6,FALSE)</f>
        <v>1</v>
      </c>
      <c r="H216" s="4">
        <f>VLOOKUP(B216,'#Jakarta (2)'!$B$4:$AH$430,7,FALSE)</f>
        <v>1</v>
      </c>
      <c r="I216" s="4">
        <f>VLOOKUP(B216,'#Jakarta (2)'!$B$4:$AH$430,9,FALSE)</f>
        <v>0</v>
      </c>
      <c r="J216" s="4">
        <f>VLOOKUP(B216,'#Jakarta (2)'!$B$4:$AH$430,10,FALSE)</f>
        <v>0</v>
      </c>
      <c r="K216" s="4">
        <f>VLOOKUP(B216,'#Jakarta (2)'!$B$4:$AH$430,11,FALSE)</f>
        <v>0</v>
      </c>
      <c r="L216" s="4">
        <f>VLOOKUP(B216,'#Jakarta (2)'!$B$4:$AH$430,12,FALSE)</f>
        <v>0</v>
      </c>
      <c r="M216" s="4">
        <f>VLOOKUP(B216,'#Jakarta (2)'!$B$4:$AH$430,13,FALSE)</f>
        <v>0</v>
      </c>
      <c r="N216" s="4">
        <f>VLOOKUP(B216,'#Jakarta (2)'!$B$4:$AH$430,14,FALSE)</f>
        <v>1</v>
      </c>
      <c r="O216" s="4">
        <f>VLOOKUP(B216,'#Jakarta (2)'!$B$4:$AH$430,15,FALSE)</f>
        <v>0</v>
      </c>
      <c r="P216" s="4">
        <f>VLOOKUP(B216,'#Jakarta (2)'!$B$4:$AH$430,16,FALSE)</f>
        <v>0</v>
      </c>
      <c r="Q216" s="4">
        <f>VLOOKUP(B216,'#Jakarta (2)'!$B$4:$AH$430,17,FALSE)</f>
        <v>0</v>
      </c>
      <c r="R216" s="4">
        <f>VLOOKUP(B216,'#Jakarta (2)'!$B$4:$AH$430,18,FALSE)</f>
        <v>0</v>
      </c>
      <c r="S216" s="4">
        <f>VLOOKUP(B216,'#Jakarta (2)'!$B$4:$AH$430,19,FALSE)</f>
        <v>0</v>
      </c>
      <c r="T216" s="4">
        <f>VLOOKUP(B216,'#Jakarta (2)'!$B$4:$AH$430,20,FALSE)</f>
        <v>0</v>
      </c>
      <c r="U216" s="4">
        <f>VLOOKUP(B216,'#Jakarta (2)'!$B$4:$AH$430,22,FALSE)</f>
        <v>1</v>
      </c>
      <c r="V216" s="4">
        <f>VLOOKUP(B216,'#Jakarta (2)'!$B$4:$AH$430,23,FALSE)</f>
        <v>0</v>
      </c>
      <c r="W216" s="4">
        <f>VLOOKUP(B216,'#Jakarta (2)'!$B$4:$AH$430,24,FALSE)</f>
        <v>0</v>
      </c>
      <c r="X216" s="4">
        <f>VLOOKUP(B216,'#Jakarta (2)'!$B$4:$AH$430,25,FALSE)</f>
        <v>0</v>
      </c>
      <c r="Y216" s="4">
        <f>VLOOKUP(B216,'#Jakarta (2)'!$B$4:$AH$430,26,FALSE)</f>
        <v>0</v>
      </c>
      <c r="Z216" s="4">
        <f>VLOOKUP(B216,'#Jakarta (2)'!$B$4:$AH$430,27,FALSE)</f>
        <v>0</v>
      </c>
      <c r="AA216" s="4"/>
      <c r="AB216" s="4"/>
      <c r="AC216" s="4"/>
      <c r="AD216" s="22" t="e">
        <f>(G216*#REF!)+(H216*#REF!)+(I216*#REF!)+(J216*#REF!)+(K216*#REF!)+(N216*#REF!)+(S216*#REF!)+(T216*#REF!)+(U216*#REF!)+(Z216*#REF!)+(AA216*#REF!)+(AB216*#REF!)+(AC216*#REF!)</f>
        <v>#REF!</v>
      </c>
      <c r="AE216" s="4">
        <f>VLOOKUP(B216,'#Jakarta (2)'!$B$4:$AH$430,32,FALSE)</f>
        <v>1</v>
      </c>
      <c r="AF216" s="4">
        <f>VLOOKUP(B216,'#Jakarta (2)'!$B$4:$AH$430,33,FALSE)</f>
        <v>0</v>
      </c>
      <c r="AG216" s="2" t="s">
        <v>25</v>
      </c>
      <c r="AH216" s="2" t="s">
        <v>2583</v>
      </c>
    </row>
    <row r="217" spans="1:34" x14ac:dyDescent="0.25">
      <c r="A217" s="5">
        <v>216</v>
      </c>
      <c r="B217" s="3" t="s">
        <v>2578</v>
      </c>
      <c r="C217" s="3" t="s">
        <v>2579</v>
      </c>
      <c r="D217" s="3" t="s">
        <v>9</v>
      </c>
      <c r="E217" s="3" t="s">
        <v>10</v>
      </c>
      <c r="F217" s="3" t="s">
        <v>52</v>
      </c>
      <c r="G217" s="4">
        <f>VLOOKUP(B217,'#Jakarta (2)'!$B$4:$AH$430,6,FALSE)</f>
        <v>1</v>
      </c>
      <c r="H217" s="4">
        <f>VLOOKUP(B217,'#Jakarta (2)'!$B$4:$AH$430,7,FALSE)</f>
        <v>1</v>
      </c>
      <c r="I217" s="4">
        <f>VLOOKUP(B217,'#Jakarta (2)'!$B$4:$AH$430,9,FALSE)</f>
        <v>0</v>
      </c>
      <c r="J217" s="4">
        <f>VLOOKUP(B217,'#Jakarta (2)'!$B$4:$AH$430,10,FALSE)</f>
        <v>0</v>
      </c>
      <c r="K217" s="4">
        <f>VLOOKUP(B217,'#Jakarta (2)'!$B$4:$AH$430,11,FALSE)</f>
        <v>0</v>
      </c>
      <c r="L217" s="4">
        <f>VLOOKUP(B217,'#Jakarta (2)'!$B$4:$AH$430,12,FALSE)</f>
        <v>0</v>
      </c>
      <c r="M217" s="4">
        <f>VLOOKUP(B217,'#Jakarta (2)'!$B$4:$AH$430,13,FALSE)</f>
        <v>0</v>
      </c>
      <c r="N217" s="4">
        <f>VLOOKUP(B217,'#Jakarta (2)'!$B$4:$AH$430,14,FALSE)</f>
        <v>1</v>
      </c>
      <c r="O217" s="4">
        <f>VLOOKUP(B217,'#Jakarta (2)'!$B$4:$AH$430,15,FALSE)</f>
        <v>0</v>
      </c>
      <c r="P217" s="4">
        <f>VLOOKUP(B217,'#Jakarta (2)'!$B$4:$AH$430,16,FALSE)</f>
        <v>0</v>
      </c>
      <c r="Q217" s="4">
        <f>VLOOKUP(B217,'#Jakarta (2)'!$B$4:$AH$430,17,FALSE)</f>
        <v>0</v>
      </c>
      <c r="R217" s="4">
        <f>VLOOKUP(B217,'#Jakarta (2)'!$B$4:$AH$430,18,FALSE)</f>
        <v>0</v>
      </c>
      <c r="S217" s="4">
        <f>VLOOKUP(B217,'#Jakarta (2)'!$B$4:$AH$430,19,FALSE)</f>
        <v>0</v>
      </c>
      <c r="T217" s="4">
        <f>VLOOKUP(B217,'#Jakarta (2)'!$B$4:$AH$430,20,FALSE)</f>
        <v>0</v>
      </c>
      <c r="U217" s="4">
        <f>VLOOKUP(B217,'#Jakarta (2)'!$B$4:$AH$430,22,FALSE)</f>
        <v>1</v>
      </c>
      <c r="V217" s="4">
        <f>VLOOKUP(B217,'#Jakarta (2)'!$B$4:$AH$430,23,FALSE)</f>
        <v>0</v>
      </c>
      <c r="W217" s="4">
        <f>VLOOKUP(B217,'#Jakarta (2)'!$B$4:$AH$430,24,FALSE)</f>
        <v>0</v>
      </c>
      <c r="X217" s="4">
        <f>VLOOKUP(B217,'#Jakarta (2)'!$B$4:$AH$430,25,FALSE)</f>
        <v>0</v>
      </c>
      <c r="Y217" s="4">
        <f>VLOOKUP(B217,'#Jakarta (2)'!$B$4:$AH$430,26,FALSE)</f>
        <v>0</v>
      </c>
      <c r="Z217" s="4">
        <f>VLOOKUP(B217,'#Jakarta (2)'!$B$4:$AH$430,27,FALSE)</f>
        <v>0</v>
      </c>
      <c r="AA217" s="5"/>
      <c r="AB217" s="5"/>
      <c r="AC217" s="5"/>
      <c r="AD217" s="22" t="e">
        <f>(G217*#REF!)+(H217*#REF!)+(I217*#REF!)+(J217*#REF!)+(K217*#REF!)+(N217*#REF!)+(S217*#REF!)+(T217*#REF!)+(U217*#REF!)+(Z217*#REF!)+(AA217*#REF!)+(AB217*#REF!)+(AC217*#REF!)</f>
        <v>#REF!</v>
      </c>
      <c r="AE217" s="4">
        <f>VLOOKUP(B217,'#Jakarta (2)'!$B$4:$AH$430,32,FALSE)</f>
        <v>1</v>
      </c>
      <c r="AF217" s="4">
        <f>VLOOKUP(B217,'#Jakarta (2)'!$B$4:$AH$430,33,FALSE)</f>
        <v>0</v>
      </c>
      <c r="AG217" s="3" t="s">
        <v>25</v>
      </c>
      <c r="AH217" s="3" t="s">
        <v>2580</v>
      </c>
    </row>
    <row r="218" spans="1:34" x14ac:dyDescent="0.25">
      <c r="A218" s="4">
        <v>217</v>
      </c>
      <c r="B218" s="2" t="s">
        <v>2575</v>
      </c>
      <c r="C218" s="2" t="s">
        <v>2576</v>
      </c>
      <c r="D218" s="2" t="s">
        <v>9</v>
      </c>
      <c r="E218" s="2" t="s">
        <v>10</v>
      </c>
      <c r="F218" s="2" t="s">
        <v>52</v>
      </c>
      <c r="G218" s="4">
        <f>VLOOKUP(B218,'#Jakarta (2)'!$B$4:$AH$430,6,FALSE)</f>
        <v>1</v>
      </c>
      <c r="H218" s="4">
        <f>VLOOKUP(B218,'#Jakarta (2)'!$B$4:$AH$430,7,FALSE)</f>
        <v>1</v>
      </c>
      <c r="I218" s="4">
        <f>VLOOKUP(B218,'#Jakarta (2)'!$B$4:$AH$430,9,FALSE)</f>
        <v>0</v>
      </c>
      <c r="J218" s="4">
        <f>VLOOKUP(B218,'#Jakarta (2)'!$B$4:$AH$430,10,FALSE)</f>
        <v>0</v>
      </c>
      <c r="K218" s="4">
        <f>VLOOKUP(B218,'#Jakarta (2)'!$B$4:$AH$430,11,FALSE)</f>
        <v>0</v>
      </c>
      <c r="L218" s="4">
        <f>VLOOKUP(B218,'#Jakarta (2)'!$B$4:$AH$430,12,FALSE)</f>
        <v>0</v>
      </c>
      <c r="M218" s="4">
        <f>VLOOKUP(B218,'#Jakarta (2)'!$B$4:$AH$430,13,FALSE)</f>
        <v>0</v>
      </c>
      <c r="N218" s="4">
        <f>VLOOKUP(B218,'#Jakarta (2)'!$B$4:$AH$430,14,FALSE)</f>
        <v>1</v>
      </c>
      <c r="O218" s="4">
        <f>VLOOKUP(B218,'#Jakarta (2)'!$B$4:$AH$430,15,FALSE)</f>
        <v>0</v>
      </c>
      <c r="P218" s="4">
        <f>VLOOKUP(B218,'#Jakarta (2)'!$B$4:$AH$430,16,FALSE)</f>
        <v>0</v>
      </c>
      <c r="Q218" s="4">
        <f>VLOOKUP(B218,'#Jakarta (2)'!$B$4:$AH$430,17,FALSE)</f>
        <v>0</v>
      </c>
      <c r="R218" s="4">
        <f>VLOOKUP(B218,'#Jakarta (2)'!$B$4:$AH$430,18,FALSE)</f>
        <v>0</v>
      </c>
      <c r="S218" s="4">
        <f>VLOOKUP(B218,'#Jakarta (2)'!$B$4:$AH$430,19,FALSE)</f>
        <v>0</v>
      </c>
      <c r="T218" s="4">
        <f>VLOOKUP(B218,'#Jakarta (2)'!$B$4:$AH$430,20,FALSE)</f>
        <v>0</v>
      </c>
      <c r="U218" s="4">
        <f>VLOOKUP(B218,'#Jakarta (2)'!$B$4:$AH$430,22,FALSE)</f>
        <v>1</v>
      </c>
      <c r="V218" s="4">
        <f>VLOOKUP(B218,'#Jakarta (2)'!$B$4:$AH$430,23,FALSE)</f>
        <v>0</v>
      </c>
      <c r="W218" s="4">
        <f>VLOOKUP(B218,'#Jakarta (2)'!$B$4:$AH$430,24,FALSE)</f>
        <v>0</v>
      </c>
      <c r="X218" s="4">
        <f>VLOOKUP(B218,'#Jakarta (2)'!$B$4:$AH$430,25,FALSE)</f>
        <v>0</v>
      </c>
      <c r="Y218" s="4">
        <f>VLOOKUP(B218,'#Jakarta (2)'!$B$4:$AH$430,26,FALSE)</f>
        <v>0</v>
      </c>
      <c r="Z218" s="4">
        <f>VLOOKUP(B218,'#Jakarta (2)'!$B$4:$AH$430,27,FALSE)</f>
        <v>0</v>
      </c>
      <c r="AA218" s="4"/>
      <c r="AB218" s="4"/>
      <c r="AC218" s="4"/>
      <c r="AD218" s="22" t="e">
        <f>(G218*#REF!)+(H218*#REF!)+(I218*#REF!)+(J218*#REF!)+(K218*#REF!)+(N218*#REF!)+(S218*#REF!)+(T218*#REF!)+(U218*#REF!)+(Z218*#REF!)+(AA218*#REF!)+(AB218*#REF!)+(AC218*#REF!)</f>
        <v>#REF!</v>
      </c>
      <c r="AE218" s="4">
        <f>VLOOKUP(B218,'#Jakarta (2)'!$B$4:$AH$430,32,FALSE)</f>
        <v>1</v>
      </c>
      <c r="AF218" s="4">
        <f>VLOOKUP(B218,'#Jakarta (2)'!$B$4:$AH$430,33,FALSE)</f>
        <v>0</v>
      </c>
      <c r="AG218" s="2" t="s">
        <v>25</v>
      </c>
      <c r="AH218" s="2" t="s">
        <v>2577</v>
      </c>
    </row>
    <row r="219" spans="1:34" x14ac:dyDescent="0.25">
      <c r="A219" s="5">
        <v>218</v>
      </c>
      <c r="B219" s="3" t="s">
        <v>2572</v>
      </c>
      <c r="C219" s="3" t="s">
        <v>2573</v>
      </c>
      <c r="D219" s="3" t="s">
        <v>9</v>
      </c>
      <c r="E219" s="3" t="s">
        <v>10</v>
      </c>
      <c r="F219" s="3" t="s">
        <v>52</v>
      </c>
      <c r="G219" s="4">
        <f>VLOOKUP(B219,'#Jakarta (2)'!$B$4:$AH$430,6,FALSE)</f>
        <v>1</v>
      </c>
      <c r="H219" s="4">
        <f>VLOOKUP(B219,'#Jakarta (2)'!$B$4:$AH$430,7,FALSE)</f>
        <v>1</v>
      </c>
      <c r="I219" s="4">
        <f>VLOOKUP(B219,'#Jakarta (2)'!$B$4:$AH$430,9,FALSE)</f>
        <v>0</v>
      </c>
      <c r="J219" s="4">
        <f>VLOOKUP(B219,'#Jakarta (2)'!$B$4:$AH$430,10,FALSE)</f>
        <v>0</v>
      </c>
      <c r="K219" s="4">
        <f>VLOOKUP(B219,'#Jakarta (2)'!$B$4:$AH$430,11,FALSE)</f>
        <v>0</v>
      </c>
      <c r="L219" s="4">
        <f>VLOOKUP(B219,'#Jakarta (2)'!$B$4:$AH$430,12,FALSE)</f>
        <v>0</v>
      </c>
      <c r="M219" s="4">
        <f>VLOOKUP(B219,'#Jakarta (2)'!$B$4:$AH$430,13,FALSE)</f>
        <v>0</v>
      </c>
      <c r="N219" s="4">
        <f>VLOOKUP(B219,'#Jakarta (2)'!$B$4:$AH$430,14,FALSE)</f>
        <v>1</v>
      </c>
      <c r="O219" s="4">
        <f>VLOOKUP(B219,'#Jakarta (2)'!$B$4:$AH$430,15,FALSE)</f>
        <v>0</v>
      </c>
      <c r="P219" s="4">
        <f>VLOOKUP(B219,'#Jakarta (2)'!$B$4:$AH$430,16,FALSE)</f>
        <v>0</v>
      </c>
      <c r="Q219" s="4">
        <f>VLOOKUP(B219,'#Jakarta (2)'!$B$4:$AH$430,17,FALSE)</f>
        <v>0</v>
      </c>
      <c r="R219" s="4">
        <f>VLOOKUP(B219,'#Jakarta (2)'!$B$4:$AH$430,18,FALSE)</f>
        <v>0</v>
      </c>
      <c r="S219" s="4">
        <f>VLOOKUP(B219,'#Jakarta (2)'!$B$4:$AH$430,19,FALSE)</f>
        <v>0</v>
      </c>
      <c r="T219" s="4">
        <f>VLOOKUP(B219,'#Jakarta (2)'!$B$4:$AH$430,20,FALSE)</f>
        <v>0</v>
      </c>
      <c r="U219" s="4">
        <f>VLOOKUP(B219,'#Jakarta (2)'!$B$4:$AH$430,22,FALSE)</f>
        <v>1</v>
      </c>
      <c r="V219" s="4">
        <f>VLOOKUP(B219,'#Jakarta (2)'!$B$4:$AH$430,23,FALSE)</f>
        <v>0</v>
      </c>
      <c r="W219" s="4">
        <f>VLOOKUP(B219,'#Jakarta (2)'!$B$4:$AH$430,24,FALSE)</f>
        <v>0</v>
      </c>
      <c r="X219" s="4">
        <f>VLOOKUP(B219,'#Jakarta (2)'!$B$4:$AH$430,25,FALSE)</f>
        <v>0</v>
      </c>
      <c r="Y219" s="4">
        <f>VLOOKUP(B219,'#Jakarta (2)'!$B$4:$AH$430,26,FALSE)</f>
        <v>0</v>
      </c>
      <c r="Z219" s="4">
        <f>VLOOKUP(B219,'#Jakarta (2)'!$B$4:$AH$430,27,FALSE)</f>
        <v>0</v>
      </c>
      <c r="AA219" s="5"/>
      <c r="AB219" s="5"/>
      <c r="AC219" s="5"/>
      <c r="AD219" s="22" t="e">
        <f>(G219*#REF!)+(H219*#REF!)+(I219*#REF!)+(J219*#REF!)+(K219*#REF!)+(N219*#REF!)+(S219*#REF!)+(T219*#REF!)+(U219*#REF!)+(Z219*#REF!)+(AA219*#REF!)+(AB219*#REF!)+(AC219*#REF!)</f>
        <v>#REF!</v>
      </c>
      <c r="AE219" s="4">
        <f>VLOOKUP(B219,'#Jakarta (2)'!$B$4:$AH$430,32,FALSE)</f>
        <v>1</v>
      </c>
      <c r="AF219" s="4">
        <f>VLOOKUP(B219,'#Jakarta (2)'!$B$4:$AH$430,33,FALSE)</f>
        <v>0</v>
      </c>
      <c r="AG219" s="3" t="s">
        <v>25</v>
      </c>
      <c r="AH219" s="3" t="s">
        <v>2574</v>
      </c>
    </row>
    <row r="220" spans="1:34" x14ac:dyDescent="0.25">
      <c r="A220" s="4">
        <v>219</v>
      </c>
      <c r="B220" s="2" t="s">
        <v>2569</v>
      </c>
      <c r="C220" s="2" t="s">
        <v>2570</v>
      </c>
      <c r="D220" s="2" t="s">
        <v>9</v>
      </c>
      <c r="E220" s="2" t="s">
        <v>10</v>
      </c>
      <c r="F220" s="2" t="s">
        <v>52</v>
      </c>
      <c r="G220" s="4">
        <f>VLOOKUP(B220,'#Jakarta (2)'!$B$4:$AH$430,6,FALSE)</f>
        <v>1</v>
      </c>
      <c r="H220" s="4">
        <f>VLOOKUP(B220,'#Jakarta (2)'!$B$4:$AH$430,7,FALSE)</f>
        <v>1</v>
      </c>
      <c r="I220" s="4">
        <f>VLOOKUP(B220,'#Jakarta (2)'!$B$4:$AH$430,9,FALSE)</f>
        <v>0</v>
      </c>
      <c r="J220" s="4">
        <f>VLOOKUP(B220,'#Jakarta (2)'!$B$4:$AH$430,10,FALSE)</f>
        <v>0</v>
      </c>
      <c r="K220" s="4">
        <f>VLOOKUP(B220,'#Jakarta (2)'!$B$4:$AH$430,11,FALSE)</f>
        <v>0</v>
      </c>
      <c r="L220" s="4">
        <f>VLOOKUP(B220,'#Jakarta (2)'!$B$4:$AH$430,12,FALSE)</f>
        <v>0</v>
      </c>
      <c r="M220" s="4">
        <f>VLOOKUP(B220,'#Jakarta (2)'!$B$4:$AH$430,13,FALSE)</f>
        <v>0</v>
      </c>
      <c r="N220" s="4">
        <f>VLOOKUP(B220,'#Jakarta (2)'!$B$4:$AH$430,14,FALSE)</f>
        <v>1</v>
      </c>
      <c r="O220" s="4">
        <f>VLOOKUP(B220,'#Jakarta (2)'!$B$4:$AH$430,15,FALSE)</f>
        <v>0</v>
      </c>
      <c r="P220" s="4">
        <f>VLOOKUP(B220,'#Jakarta (2)'!$B$4:$AH$430,16,FALSE)</f>
        <v>0</v>
      </c>
      <c r="Q220" s="4">
        <f>VLOOKUP(B220,'#Jakarta (2)'!$B$4:$AH$430,17,FALSE)</f>
        <v>0</v>
      </c>
      <c r="R220" s="4">
        <f>VLOOKUP(B220,'#Jakarta (2)'!$B$4:$AH$430,18,FALSE)</f>
        <v>0</v>
      </c>
      <c r="S220" s="4">
        <f>VLOOKUP(B220,'#Jakarta (2)'!$B$4:$AH$430,19,FALSE)</f>
        <v>0</v>
      </c>
      <c r="T220" s="4">
        <f>VLOOKUP(B220,'#Jakarta (2)'!$B$4:$AH$430,20,FALSE)</f>
        <v>0</v>
      </c>
      <c r="U220" s="4">
        <f>VLOOKUP(B220,'#Jakarta (2)'!$B$4:$AH$430,22,FALSE)</f>
        <v>1</v>
      </c>
      <c r="V220" s="4">
        <f>VLOOKUP(B220,'#Jakarta (2)'!$B$4:$AH$430,23,FALSE)</f>
        <v>0</v>
      </c>
      <c r="W220" s="4">
        <f>VLOOKUP(B220,'#Jakarta (2)'!$B$4:$AH$430,24,FALSE)</f>
        <v>0</v>
      </c>
      <c r="X220" s="4">
        <f>VLOOKUP(B220,'#Jakarta (2)'!$B$4:$AH$430,25,FALSE)</f>
        <v>0</v>
      </c>
      <c r="Y220" s="4">
        <f>VLOOKUP(B220,'#Jakarta (2)'!$B$4:$AH$430,26,FALSE)</f>
        <v>0</v>
      </c>
      <c r="Z220" s="4">
        <f>VLOOKUP(B220,'#Jakarta (2)'!$B$4:$AH$430,27,FALSE)</f>
        <v>0</v>
      </c>
      <c r="AA220" s="4"/>
      <c r="AB220" s="4"/>
      <c r="AC220" s="4"/>
      <c r="AD220" s="22" t="e">
        <f>(G220*#REF!)+(H220*#REF!)+(I220*#REF!)+(J220*#REF!)+(K220*#REF!)+(N220*#REF!)+(S220*#REF!)+(T220*#REF!)+(U220*#REF!)+(Z220*#REF!)+(AA220*#REF!)+(AB220*#REF!)+(AC220*#REF!)</f>
        <v>#REF!</v>
      </c>
      <c r="AE220" s="4">
        <f>VLOOKUP(B220,'#Jakarta (2)'!$B$4:$AH$430,32,FALSE)</f>
        <v>1</v>
      </c>
      <c r="AF220" s="4">
        <f>VLOOKUP(B220,'#Jakarta (2)'!$B$4:$AH$430,33,FALSE)</f>
        <v>0</v>
      </c>
      <c r="AG220" s="2" t="s">
        <v>25</v>
      </c>
      <c r="AH220" s="2" t="s">
        <v>2571</v>
      </c>
    </row>
    <row r="221" spans="1:34" x14ac:dyDescent="0.25">
      <c r="A221" s="5">
        <v>220</v>
      </c>
      <c r="B221" s="3" t="s">
        <v>2563</v>
      </c>
      <c r="C221" s="3" t="s">
        <v>2564</v>
      </c>
      <c r="D221" s="3" t="s">
        <v>9</v>
      </c>
      <c r="E221" s="3" t="s">
        <v>10</v>
      </c>
      <c r="F221" s="3" t="s">
        <v>52</v>
      </c>
      <c r="G221" s="4">
        <f>VLOOKUP(B221,'#Jakarta (2)'!$B$4:$AH$430,6,FALSE)</f>
        <v>1</v>
      </c>
      <c r="H221" s="4">
        <f>VLOOKUP(B221,'#Jakarta (2)'!$B$4:$AH$430,7,FALSE)</f>
        <v>1</v>
      </c>
      <c r="I221" s="4">
        <f>VLOOKUP(B221,'#Jakarta (2)'!$B$4:$AH$430,9,FALSE)</f>
        <v>0</v>
      </c>
      <c r="J221" s="4">
        <f>VLOOKUP(B221,'#Jakarta (2)'!$B$4:$AH$430,10,FALSE)</f>
        <v>0</v>
      </c>
      <c r="K221" s="4">
        <f>VLOOKUP(B221,'#Jakarta (2)'!$B$4:$AH$430,11,FALSE)</f>
        <v>0</v>
      </c>
      <c r="L221" s="4">
        <f>VLOOKUP(B221,'#Jakarta (2)'!$B$4:$AH$430,12,FALSE)</f>
        <v>0</v>
      </c>
      <c r="M221" s="4">
        <f>VLOOKUP(B221,'#Jakarta (2)'!$B$4:$AH$430,13,FALSE)</f>
        <v>0</v>
      </c>
      <c r="N221" s="4">
        <f>VLOOKUP(B221,'#Jakarta (2)'!$B$4:$AH$430,14,FALSE)</f>
        <v>1</v>
      </c>
      <c r="O221" s="4">
        <f>VLOOKUP(B221,'#Jakarta (2)'!$B$4:$AH$430,15,FALSE)</f>
        <v>0</v>
      </c>
      <c r="P221" s="4">
        <f>VLOOKUP(B221,'#Jakarta (2)'!$B$4:$AH$430,16,FALSE)</f>
        <v>0</v>
      </c>
      <c r="Q221" s="4">
        <f>VLOOKUP(B221,'#Jakarta (2)'!$B$4:$AH$430,17,FALSE)</f>
        <v>0</v>
      </c>
      <c r="R221" s="4">
        <f>VLOOKUP(B221,'#Jakarta (2)'!$B$4:$AH$430,18,FALSE)</f>
        <v>0</v>
      </c>
      <c r="S221" s="4">
        <f>VLOOKUP(B221,'#Jakarta (2)'!$B$4:$AH$430,19,FALSE)</f>
        <v>0</v>
      </c>
      <c r="T221" s="4">
        <f>VLOOKUP(B221,'#Jakarta (2)'!$B$4:$AH$430,20,FALSE)</f>
        <v>0</v>
      </c>
      <c r="U221" s="4">
        <f>VLOOKUP(B221,'#Jakarta (2)'!$B$4:$AH$430,22,FALSE)</f>
        <v>1</v>
      </c>
      <c r="V221" s="4">
        <f>VLOOKUP(B221,'#Jakarta (2)'!$B$4:$AH$430,23,FALSE)</f>
        <v>0</v>
      </c>
      <c r="W221" s="4">
        <f>VLOOKUP(B221,'#Jakarta (2)'!$B$4:$AH$430,24,FALSE)</f>
        <v>0</v>
      </c>
      <c r="X221" s="4">
        <f>VLOOKUP(B221,'#Jakarta (2)'!$B$4:$AH$430,25,FALSE)</f>
        <v>0</v>
      </c>
      <c r="Y221" s="4">
        <f>VLOOKUP(B221,'#Jakarta (2)'!$B$4:$AH$430,26,FALSE)</f>
        <v>0</v>
      </c>
      <c r="Z221" s="4">
        <f>VLOOKUP(B221,'#Jakarta (2)'!$B$4:$AH$430,27,FALSE)</f>
        <v>0</v>
      </c>
      <c r="AA221" s="5"/>
      <c r="AB221" s="5"/>
      <c r="AC221" s="5"/>
      <c r="AD221" s="22" t="e">
        <f>(G221*#REF!)+(H221*#REF!)+(I221*#REF!)+(J221*#REF!)+(K221*#REF!)+(N221*#REF!)+(S221*#REF!)+(T221*#REF!)+(U221*#REF!)+(Z221*#REF!)+(AA221*#REF!)+(AB221*#REF!)+(AC221*#REF!)</f>
        <v>#REF!</v>
      </c>
      <c r="AE221" s="4">
        <f>VLOOKUP(B221,'#Jakarta (2)'!$B$4:$AH$430,32,FALSE)</f>
        <v>1</v>
      </c>
      <c r="AF221" s="4">
        <f>VLOOKUP(B221,'#Jakarta (2)'!$B$4:$AH$430,33,FALSE)</f>
        <v>0</v>
      </c>
      <c r="AG221" s="3" t="s">
        <v>315</v>
      </c>
      <c r="AH221" s="3" t="s">
        <v>2565</v>
      </c>
    </row>
    <row r="222" spans="1:34" x14ac:dyDescent="0.25">
      <c r="A222" s="4">
        <v>221</v>
      </c>
      <c r="B222" s="2" t="s">
        <v>2538</v>
      </c>
      <c r="C222" s="2" t="s">
        <v>2539</v>
      </c>
      <c r="D222" s="2" t="s">
        <v>9</v>
      </c>
      <c r="E222" s="2" t="s">
        <v>10</v>
      </c>
      <c r="F222" s="2" t="s">
        <v>52</v>
      </c>
      <c r="G222" s="4">
        <f>VLOOKUP(B222,'#Jakarta (2)'!$B$4:$AH$430,6,FALSE)</f>
        <v>1</v>
      </c>
      <c r="H222" s="4">
        <f>VLOOKUP(B222,'#Jakarta (2)'!$B$4:$AH$430,7,FALSE)</f>
        <v>1</v>
      </c>
      <c r="I222" s="4">
        <f>VLOOKUP(B222,'#Jakarta (2)'!$B$4:$AH$430,9,FALSE)</f>
        <v>0</v>
      </c>
      <c r="J222" s="4">
        <f>VLOOKUP(B222,'#Jakarta (2)'!$B$4:$AH$430,10,FALSE)</f>
        <v>0</v>
      </c>
      <c r="K222" s="4">
        <f>VLOOKUP(B222,'#Jakarta (2)'!$B$4:$AH$430,11,FALSE)</f>
        <v>0</v>
      </c>
      <c r="L222" s="4">
        <f>VLOOKUP(B222,'#Jakarta (2)'!$B$4:$AH$430,12,FALSE)</f>
        <v>0</v>
      </c>
      <c r="M222" s="4">
        <f>VLOOKUP(B222,'#Jakarta (2)'!$B$4:$AH$430,13,FALSE)</f>
        <v>0</v>
      </c>
      <c r="N222" s="4">
        <f>VLOOKUP(B222,'#Jakarta (2)'!$B$4:$AH$430,14,FALSE)</f>
        <v>1</v>
      </c>
      <c r="O222" s="4">
        <f>VLOOKUP(B222,'#Jakarta (2)'!$B$4:$AH$430,15,FALSE)</f>
        <v>0</v>
      </c>
      <c r="P222" s="4">
        <f>VLOOKUP(B222,'#Jakarta (2)'!$B$4:$AH$430,16,FALSE)</f>
        <v>0</v>
      </c>
      <c r="Q222" s="4">
        <f>VLOOKUP(B222,'#Jakarta (2)'!$B$4:$AH$430,17,FALSE)</f>
        <v>0</v>
      </c>
      <c r="R222" s="4">
        <f>VLOOKUP(B222,'#Jakarta (2)'!$B$4:$AH$430,18,FALSE)</f>
        <v>0</v>
      </c>
      <c r="S222" s="4">
        <f>VLOOKUP(B222,'#Jakarta (2)'!$B$4:$AH$430,19,FALSE)</f>
        <v>0</v>
      </c>
      <c r="T222" s="4">
        <f>VLOOKUP(B222,'#Jakarta (2)'!$B$4:$AH$430,20,FALSE)</f>
        <v>0</v>
      </c>
      <c r="U222" s="4">
        <f>VLOOKUP(B222,'#Jakarta (2)'!$B$4:$AH$430,22,FALSE)</f>
        <v>1</v>
      </c>
      <c r="V222" s="4">
        <f>VLOOKUP(B222,'#Jakarta (2)'!$B$4:$AH$430,23,FALSE)</f>
        <v>0</v>
      </c>
      <c r="W222" s="4">
        <f>VLOOKUP(B222,'#Jakarta (2)'!$B$4:$AH$430,24,FALSE)</f>
        <v>0</v>
      </c>
      <c r="X222" s="4">
        <f>VLOOKUP(B222,'#Jakarta (2)'!$B$4:$AH$430,25,FALSE)</f>
        <v>0</v>
      </c>
      <c r="Y222" s="4">
        <f>VLOOKUP(B222,'#Jakarta (2)'!$B$4:$AH$430,26,FALSE)</f>
        <v>0</v>
      </c>
      <c r="Z222" s="4">
        <f>VLOOKUP(B222,'#Jakarta (2)'!$B$4:$AH$430,27,FALSE)</f>
        <v>0</v>
      </c>
      <c r="AA222" s="4"/>
      <c r="AB222" s="4"/>
      <c r="AC222" s="4"/>
      <c r="AD222" s="22" t="e">
        <f>(G222*#REF!)+(H222*#REF!)+(I222*#REF!)+(J222*#REF!)+(K222*#REF!)+(N222*#REF!)+(S222*#REF!)+(T222*#REF!)+(U222*#REF!)+(Z222*#REF!)+(AA222*#REF!)+(AB222*#REF!)+(AC222*#REF!)</f>
        <v>#REF!</v>
      </c>
      <c r="AE222" s="4">
        <f>VLOOKUP(B222,'#Jakarta (2)'!$B$4:$AH$430,32,FALSE)</f>
        <v>1</v>
      </c>
      <c r="AF222" s="4">
        <f>VLOOKUP(B222,'#Jakarta (2)'!$B$4:$AH$430,33,FALSE)</f>
        <v>0</v>
      </c>
      <c r="AG222" s="2" t="s">
        <v>315</v>
      </c>
      <c r="AH222" s="2" t="s">
        <v>2540</v>
      </c>
    </row>
    <row r="223" spans="1:34" x14ac:dyDescent="0.25">
      <c r="A223" s="5">
        <v>222</v>
      </c>
      <c r="B223" s="3" t="s">
        <v>2535</v>
      </c>
      <c r="C223" s="3" t="s">
        <v>2536</v>
      </c>
      <c r="D223" s="3" t="s">
        <v>9</v>
      </c>
      <c r="E223" s="3" t="s">
        <v>10</v>
      </c>
      <c r="F223" s="3" t="s">
        <v>52</v>
      </c>
      <c r="G223" s="4">
        <f>VLOOKUP(B223,'#Jakarta (2)'!$B$4:$AH$430,6,FALSE)</f>
        <v>1</v>
      </c>
      <c r="H223" s="4">
        <f>VLOOKUP(B223,'#Jakarta (2)'!$B$4:$AH$430,7,FALSE)</f>
        <v>1</v>
      </c>
      <c r="I223" s="4">
        <f>VLOOKUP(B223,'#Jakarta (2)'!$B$4:$AH$430,9,FALSE)</f>
        <v>0</v>
      </c>
      <c r="J223" s="4">
        <f>VLOOKUP(B223,'#Jakarta (2)'!$B$4:$AH$430,10,FALSE)</f>
        <v>0</v>
      </c>
      <c r="K223" s="4">
        <f>VLOOKUP(B223,'#Jakarta (2)'!$B$4:$AH$430,11,FALSE)</f>
        <v>0</v>
      </c>
      <c r="L223" s="4">
        <f>VLOOKUP(B223,'#Jakarta (2)'!$B$4:$AH$430,12,FALSE)</f>
        <v>0</v>
      </c>
      <c r="M223" s="4">
        <f>VLOOKUP(B223,'#Jakarta (2)'!$B$4:$AH$430,13,FALSE)</f>
        <v>0</v>
      </c>
      <c r="N223" s="4">
        <f>VLOOKUP(B223,'#Jakarta (2)'!$B$4:$AH$430,14,FALSE)</f>
        <v>1</v>
      </c>
      <c r="O223" s="4">
        <f>VLOOKUP(B223,'#Jakarta (2)'!$B$4:$AH$430,15,FALSE)</f>
        <v>0</v>
      </c>
      <c r="P223" s="4">
        <f>VLOOKUP(B223,'#Jakarta (2)'!$B$4:$AH$430,16,FALSE)</f>
        <v>0</v>
      </c>
      <c r="Q223" s="4">
        <f>VLOOKUP(B223,'#Jakarta (2)'!$B$4:$AH$430,17,FALSE)</f>
        <v>0</v>
      </c>
      <c r="R223" s="4">
        <f>VLOOKUP(B223,'#Jakarta (2)'!$B$4:$AH$430,18,FALSE)</f>
        <v>0</v>
      </c>
      <c r="S223" s="4">
        <f>VLOOKUP(B223,'#Jakarta (2)'!$B$4:$AH$430,19,FALSE)</f>
        <v>0</v>
      </c>
      <c r="T223" s="4">
        <f>VLOOKUP(B223,'#Jakarta (2)'!$B$4:$AH$430,20,FALSE)</f>
        <v>0</v>
      </c>
      <c r="U223" s="4">
        <f>VLOOKUP(B223,'#Jakarta (2)'!$B$4:$AH$430,22,FALSE)</f>
        <v>1</v>
      </c>
      <c r="V223" s="4">
        <f>VLOOKUP(B223,'#Jakarta (2)'!$B$4:$AH$430,23,FALSE)</f>
        <v>0</v>
      </c>
      <c r="W223" s="4">
        <f>VLOOKUP(B223,'#Jakarta (2)'!$B$4:$AH$430,24,FALSE)</f>
        <v>0</v>
      </c>
      <c r="X223" s="4">
        <f>VLOOKUP(B223,'#Jakarta (2)'!$B$4:$AH$430,25,FALSE)</f>
        <v>0</v>
      </c>
      <c r="Y223" s="4">
        <f>VLOOKUP(B223,'#Jakarta (2)'!$B$4:$AH$430,26,FALSE)</f>
        <v>0</v>
      </c>
      <c r="Z223" s="4">
        <f>VLOOKUP(B223,'#Jakarta (2)'!$B$4:$AH$430,27,FALSE)</f>
        <v>0</v>
      </c>
      <c r="AA223" s="5"/>
      <c r="AB223" s="5"/>
      <c r="AC223" s="5"/>
      <c r="AD223" s="22" t="e">
        <f>(G223*#REF!)+(H223*#REF!)+(I223*#REF!)+(J223*#REF!)+(K223*#REF!)+(N223*#REF!)+(S223*#REF!)+(T223*#REF!)+(U223*#REF!)+(Z223*#REF!)+(AA223*#REF!)+(AB223*#REF!)+(AC223*#REF!)</f>
        <v>#REF!</v>
      </c>
      <c r="AE223" s="4">
        <f>VLOOKUP(B223,'#Jakarta (2)'!$B$4:$AH$430,32,FALSE)</f>
        <v>1</v>
      </c>
      <c r="AF223" s="4">
        <f>VLOOKUP(B223,'#Jakarta (2)'!$B$4:$AH$430,33,FALSE)</f>
        <v>0</v>
      </c>
      <c r="AG223" s="3" t="s">
        <v>315</v>
      </c>
      <c r="AH223" s="3" t="s">
        <v>2537</v>
      </c>
    </row>
    <row r="224" spans="1:34" x14ac:dyDescent="0.25">
      <c r="A224" s="4">
        <v>223</v>
      </c>
      <c r="B224" s="2" t="s">
        <v>2532</v>
      </c>
      <c r="C224" s="2" t="s">
        <v>2533</v>
      </c>
      <c r="D224" s="2" t="s">
        <v>9</v>
      </c>
      <c r="E224" s="2" t="s">
        <v>10</v>
      </c>
      <c r="F224" s="2" t="s">
        <v>52</v>
      </c>
      <c r="G224" s="4">
        <f>VLOOKUP(B224,'#Jakarta (2)'!$B$4:$AH$430,6,FALSE)</f>
        <v>1</v>
      </c>
      <c r="H224" s="4">
        <f>VLOOKUP(B224,'#Jakarta (2)'!$B$4:$AH$430,7,FALSE)</f>
        <v>1</v>
      </c>
      <c r="I224" s="4">
        <f>VLOOKUP(B224,'#Jakarta (2)'!$B$4:$AH$430,9,FALSE)</f>
        <v>0</v>
      </c>
      <c r="J224" s="4">
        <f>VLOOKUP(B224,'#Jakarta (2)'!$B$4:$AH$430,10,FALSE)</f>
        <v>0</v>
      </c>
      <c r="K224" s="4">
        <f>VLOOKUP(B224,'#Jakarta (2)'!$B$4:$AH$430,11,FALSE)</f>
        <v>0</v>
      </c>
      <c r="L224" s="4">
        <f>VLOOKUP(B224,'#Jakarta (2)'!$B$4:$AH$430,12,FALSE)</f>
        <v>0</v>
      </c>
      <c r="M224" s="4">
        <f>VLOOKUP(B224,'#Jakarta (2)'!$B$4:$AH$430,13,FALSE)</f>
        <v>0</v>
      </c>
      <c r="N224" s="4">
        <f>VLOOKUP(B224,'#Jakarta (2)'!$B$4:$AH$430,14,FALSE)</f>
        <v>1</v>
      </c>
      <c r="O224" s="4">
        <f>VLOOKUP(B224,'#Jakarta (2)'!$B$4:$AH$430,15,FALSE)</f>
        <v>0</v>
      </c>
      <c r="P224" s="4">
        <f>VLOOKUP(B224,'#Jakarta (2)'!$B$4:$AH$430,16,FALSE)</f>
        <v>0</v>
      </c>
      <c r="Q224" s="4">
        <f>VLOOKUP(B224,'#Jakarta (2)'!$B$4:$AH$430,17,FALSE)</f>
        <v>0</v>
      </c>
      <c r="R224" s="4">
        <f>VLOOKUP(B224,'#Jakarta (2)'!$B$4:$AH$430,18,FALSE)</f>
        <v>0</v>
      </c>
      <c r="S224" s="4">
        <f>VLOOKUP(B224,'#Jakarta (2)'!$B$4:$AH$430,19,FALSE)</f>
        <v>0</v>
      </c>
      <c r="T224" s="4">
        <f>VLOOKUP(B224,'#Jakarta (2)'!$B$4:$AH$430,20,FALSE)</f>
        <v>0</v>
      </c>
      <c r="U224" s="4">
        <f>VLOOKUP(B224,'#Jakarta (2)'!$B$4:$AH$430,22,FALSE)</f>
        <v>1</v>
      </c>
      <c r="V224" s="4">
        <f>VLOOKUP(B224,'#Jakarta (2)'!$B$4:$AH$430,23,FALSE)</f>
        <v>0</v>
      </c>
      <c r="W224" s="4">
        <f>VLOOKUP(B224,'#Jakarta (2)'!$B$4:$AH$430,24,FALSE)</f>
        <v>0</v>
      </c>
      <c r="X224" s="4">
        <f>VLOOKUP(B224,'#Jakarta (2)'!$B$4:$AH$430,25,FALSE)</f>
        <v>0</v>
      </c>
      <c r="Y224" s="4">
        <f>VLOOKUP(B224,'#Jakarta (2)'!$B$4:$AH$430,26,FALSE)</f>
        <v>0</v>
      </c>
      <c r="Z224" s="4">
        <f>VLOOKUP(B224,'#Jakarta (2)'!$B$4:$AH$430,27,FALSE)</f>
        <v>0</v>
      </c>
      <c r="AA224" s="4"/>
      <c r="AB224" s="4"/>
      <c r="AC224" s="4"/>
      <c r="AD224" s="22" t="e">
        <f>(G224*#REF!)+(H224*#REF!)+(I224*#REF!)+(J224*#REF!)+(K224*#REF!)+(N224*#REF!)+(S224*#REF!)+(T224*#REF!)+(U224*#REF!)+(Z224*#REF!)+(AA224*#REF!)+(AB224*#REF!)+(AC224*#REF!)</f>
        <v>#REF!</v>
      </c>
      <c r="AE224" s="4">
        <f>VLOOKUP(B224,'#Jakarta (2)'!$B$4:$AH$430,32,FALSE)</f>
        <v>1</v>
      </c>
      <c r="AF224" s="4">
        <f>VLOOKUP(B224,'#Jakarta (2)'!$B$4:$AH$430,33,FALSE)</f>
        <v>0</v>
      </c>
      <c r="AG224" s="2" t="s">
        <v>25</v>
      </c>
      <c r="AH224" s="2" t="s">
        <v>2534</v>
      </c>
    </row>
    <row r="225" spans="1:34" x14ac:dyDescent="0.25">
      <c r="A225" s="5">
        <v>224</v>
      </c>
      <c r="B225" s="3" t="s">
        <v>2529</v>
      </c>
      <c r="C225" s="3" t="s">
        <v>2530</v>
      </c>
      <c r="D225" s="3" t="s">
        <v>9</v>
      </c>
      <c r="E225" s="3" t="s">
        <v>10</v>
      </c>
      <c r="F225" s="3" t="s">
        <v>52</v>
      </c>
      <c r="G225" s="4">
        <f>VLOOKUP(B225,'#Jakarta (2)'!$B$4:$AH$430,6,FALSE)</f>
        <v>1</v>
      </c>
      <c r="H225" s="4">
        <f>VLOOKUP(B225,'#Jakarta (2)'!$B$4:$AH$430,7,FALSE)</f>
        <v>1</v>
      </c>
      <c r="I225" s="4">
        <f>VLOOKUP(B225,'#Jakarta (2)'!$B$4:$AH$430,9,FALSE)</f>
        <v>0</v>
      </c>
      <c r="J225" s="4">
        <f>VLOOKUP(B225,'#Jakarta (2)'!$B$4:$AH$430,10,FALSE)</f>
        <v>0</v>
      </c>
      <c r="K225" s="4">
        <f>VLOOKUP(B225,'#Jakarta (2)'!$B$4:$AH$430,11,FALSE)</f>
        <v>0</v>
      </c>
      <c r="L225" s="4">
        <f>VLOOKUP(B225,'#Jakarta (2)'!$B$4:$AH$430,12,FALSE)</f>
        <v>0</v>
      </c>
      <c r="M225" s="4">
        <f>VLOOKUP(B225,'#Jakarta (2)'!$B$4:$AH$430,13,FALSE)</f>
        <v>0</v>
      </c>
      <c r="N225" s="4">
        <f>VLOOKUP(B225,'#Jakarta (2)'!$B$4:$AH$430,14,FALSE)</f>
        <v>1</v>
      </c>
      <c r="O225" s="4">
        <f>VLOOKUP(B225,'#Jakarta (2)'!$B$4:$AH$430,15,FALSE)</f>
        <v>0</v>
      </c>
      <c r="P225" s="4">
        <f>VLOOKUP(B225,'#Jakarta (2)'!$B$4:$AH$430,16,FALSE)</f>
        <v>0</v>
      </c>
      <c r="Q225" s="4">
        <f>VLOOKUP(B225,'#Jakarta (2)'!$B$4:$AH$430,17,FALSE)</f>
        <v>0</v>
      </c>
      <c r="R225" s="4">
        <f>VLOOKUP(B225,'#Jakarta (2)'!$B$4:$AH$430,18,FALSE)</f>
        <v>0</v>
      </c>
      <c r="S225" s="4">
        <f>VLOOKUP(B225,'#Jakarta (2)'!$B$4:$AH$430,19,FALSE)</f>
        <v>0</v>
      </c>
      <c r="T225" s="4">
        <f>VLOOKUP(B225,'#Jakarta (2)'!$B$4:$AH$430,20,FALSE)</f>
        <v>0</v>
      </c>
      <c r="U225" s="4">
        <f>VLOOKUP(B225,'#Jakarta (2)'!$B$4:$AH$430,22,FALSE)</f>
        <v>1</v>
      </c>
      <c r="V225" s="4">
        <f>VLOOKUP(B225,'#Jakarta (2)'!$B$4:$AH$430,23,FALSE)</f>
        <v>0</v>
      </c>
      <c r="W225" s="4">
        <f>VLOOKUP(B225,'#Jakarta (2)'!$B$4:$AH$430,24,FALSE)</f>
        <v>0</v>
      </c>
      <c r="X225" s="4">
        <f>VLOOKUP(B225,'#Jakarta (2)'!$B$4:$AH$430,25,FALSE)</f>
        <v>0</v>
      </c>
      <c r="Y225" s="4">
        <f>VLOOKUP(B225,'#Jakarta (2)'!$B$4:$AH$430,26,FALSE)</f>
        <v>0</v>
      </c>
      <c r="Z225" s="4">
        <f>VLOOKUP(B225,'#Jakarta (2)'!$B$4:$AH$430,27,FALSE)</f>
        <v>0</v>
      </c>
      <c r="AA225" s="5"/>
      <c r="AB225" s="5"/>
      <c r="AC225" s="5"/>
      <c r="AD225" s="22" t="e">
        <f>(G225*#REF!)+(H225*#REF!)+(I225*#REF!)+(J225*#REF!)+(K225*#REF!)+(N225*#REF!)+(S225*#REF!)+(T225*#REF!)+(U225*#REF!)+(Z225*#REF!)+(AA225*#REF!)+(AB225*#REF!)+(AC225*#REF!)</f>
        <v>#REF!</v>
      </c>
      <c r="AE225" s="4">
        <f>VLOOKUP(B225,'#Jakarta (2)'!$B$4:$AH$430,32,FALSE)</f>
        <v>1</v>
      </c>
      <c r="AF225" s="4">
        <f>VLOOKUP(B225,'#Jakarta (2)'!$B$4:$AH$430,33,FALSE)</f>
        <v>0</v>
      </c>
      <c r="AG225" s="3" t="s">
        <v>25</v>
      </c>
      <c r="AH225" s="3" t="s">
        <v>2531</v>
      </c>
    </row>
    <row r="226" spans="1:34" x14ac:dyDescent="0.25">
      <c r="A226" s="4">
        <v>225</v>
      </c>
      <c r="B226" s="2" t="s">
        <v>2526</v>
      </c>
      <c r="C226" s="2" t="s">
        <v>2527</v>
      </c>
      <c r="D226" s="2" t="s">
        <v>9</v>
      </c>
      <c r="E226" s="2" t="s">
        <v>10</v>
      </c>
      <c r="F226" s="2" t="s">
        <v>52</v>
      </c>
      <c r="G226" s="4">
        <f>VLOOKUP(B226,'#Jakarta (2)'!$B$4:$AH$430,6,FALSE)</f>
        <v>1</v>
      </c>
      <c r="H226" s="4">
        <f>VLOOKUP(B226,'#Jakarta (2)'!$B$4:$AH$430,7,FALSE)</f>
        <v>1</v>
      </c>
      <c r="I226" s="4">
        <f>VLOOKUP(B226,'#Jakarta (2)'!$B$4:$AH$430,9,FALSE)</f>
        <v>0</v>
      </c>
      <c r="J226" s="4">
        <f>VLOOKUP(B226,'#Jakarta (2)'!$B$4:$AH$430,10,FALSE)</f>
        <v>0</v>
      </c>
      <c r="K226" s="4">
        <f>VLOOKUP(B226,'#Jakarta (2)'!$B$4:$AH$430,11,FALSE)</f>
        <v>0</v>
      </c>
      <c r="L226" s="4">
        <f>VLOOKUP(B226,'#Jakarta (2)'!$B$4:$AH$430,12,FALSE)</f>
        <v>0</v>
      </c>
      <c r="M226" s="4">
        <f>VLOOKUP(B226,'#Jakarta (2)'!$B$4:$AH$430,13,FALSE)</f>
        <v>0</v>
      </c>
      <c r="N226" s="4">
        <f>VLOOKUP(B226,'#Jakarta (2)'!$B$4:$AH$430,14,FALSE)</f>
        <v>1</v>
      </c>
      <c r="O226" s="4">
        <f>VLOOKUP(B226,'#Jakarta (2)'!$B$4:$AH$430,15,FALSE)</f>
        <v>0</v>
      </c>
      <c r="P226" s="4">
        <f>VLOOKUP(B226,'#Jakarta (2)'!$B$4:$AH$430,16,FALSE)</f>
        <v>0</v>
      </c>
      <c r="Q226" s="4">
        <f>VLOOKUP(B226,'#Jakarta (2)'!$B$4:$AH$430,17,FALSE)</f>
        <v>0</v>
      </c>
      <c r="R226" s="4">
        <f>VLOOKUP(B226,'#Jakarta (2)'!$B$4:$AH$430,18,FALSE)</f>
        <v>0</v>
      </c>
      <c r="S226" s="4">
        <f>VLOOKUP(B226,'#Jakarta (2)'!$B$4:$AH$430,19,FALSE)</f>
        <v>0</v>
      </c>
      <c r="T226" s="4">
        <f>VLOOKUP(B226,'#Jakarta (2)'!$B$4:$AH$430,20,FALSE)</f>
        <v>0</v>
      </c>
      <c r="U226" s="4">
        <f>VLOOKUP(B226,'#Jakarta (2)'!$B$4:$AH$430,22,FALSE)</f>
        <v>1</v>
      </c>
      <c r="V226" s="4">
        <f>VLOOKUP(B226,'#Jakarta (2)'!$B$4:$AH$430,23,FALSE)</f>
        <v>0</v>
      </c>
      <c r="W226" s="4">
        <f>VLOOKUP(B226,'#Jakarta (2)'!$B$4:$AH$430,24,FALSE)</f>
        <v>0</v>
      </c>
      <c r="X226" s="4">
        <f>VLOOKUP(B226,'#Jakarta (2)'!$B$4:$AH$430,25,FALSE)</f>
        <v>0</v>
      </c>
      <c r="Y226" s="4">
        <f>VLOOKUP(B226,'#Jakarta (2)'!$B$4:$AH$430,26,FALSE)</f>
        <v>0</v>
      </c>
      <c r="Z226" s="4">
        <f>VLOOKUP(B226,'#Jakarta (2)'!$B$4:$AH$430,27,FALSE)</f>
        <v>0</v>
      </c>
      <c r="AA226" s="4"/>
      <c r="AB226" s="4"/>
      <c r="AC226" s="4"/>
      <c r="AD226" s="22" t="e">
        <f>(G226*#REF!)+(H226*#REF!)+(I226*#REF!)+(J226*#REF!)+(K226*#REF!)+(N226*#REF!)+(S226*#REF!)+(T226*#REF!)+(U226*#REF!)+(Z226*#REF!)+(AA226*#REF!)+(AB226*#REF!)+(AC226*#REF!)</f>
        <v>#REF!</v>
      </c>
      <c r="AE226" s="4">
        <f>VLOOKUP(B226,'#Jakarta (2)'!$B$4:$AH$430,32,FALSE)</f>
        <v>1</v>
      </c>
      <c r="AF226" s="4">
        <f>VLOOKUP(B226,'#Jakarta (2)'!$B$4:$AH$430,33,FALSE)</f>
        <v>0</v>
      </c>
      <c r="AG226" s="2" t="s">
        <v>25</v>
      </c>
      <c r="AH226" s="2" t="s">
        <v>2528</v>
      </c>
    </row>
    <row r="227" spans="1:34" x14ac:dyDescent="0.25">
      <c r="A227" s="5">
        <v>226</v>
      </c>
      <c r="B227" s="3" t="s">
        <v>2523</v>
      </c>
      <c r="C227" s="3" t="s">
        <v>2524</v>
      </c>
      <c r="D227" s="3" t="s">
        <v>9</v>
      </c>
      <c r="E227" s="3" t="s">
        <v>10</v>
      </c>
      <c r="F227" s="3" t="s">
        <v>52</v>
      </c>
      <c r="G227" s="4">
        <f>VLOOKUP(B227,'#Jakarta (2)'!$B$4:$AH$430,6,FALSE)</f>
        <v>1</v>
      </c>
      <c r="H227" s="4">
        <f>VLOOKUP(B227,'#Jakarta (2)'!$B$4:$AH$430,7,FALSE)</f>
        <v>1</v>
      </c>
      <c r="I227" s="4">
        <f>VLOOKUP(B227,'#Jakarta (2)'!$B$4:$AH$430,9,FALSE)</f>
        <v>0</v>
      </c>
      <c r="J227" s="4">
        <f>VLOOKUP(B227,'#Jakarta (2)'!$B$4:$AH$430,10,FALSE)</f>
        <v>0</v>
      </c>
      <c r="K227" s="4">
        <f>VLOOKUP(B227,'#Jakarta (2)'!$B$4:$AH$430,11,FALSE)</f>
        <v>0</v>
      </c>
      <c r="L227" s="4">
        <f>VLOOKUP(B227,'#Jakarta (2)'!$B$4:$AH$430,12,FALSE)</f>
        <v>0</v>
      </c>
      <c r="M227" s="4">
        <f>VLOOKUP(B227,'#Jakarta (2)'!$B$4:$AH$430,13,FALSE)</f>
        <v>0</v>
      </c>
      <c r="N227" s="4">
        <f>VLOOKUP(B227,'#Jakarta (2)'!$B$4:$AH$430,14,FALSE)</f>
        <v>1</v>
      </c>
      <c r="O227" s="4">
        <f>VLOOKUP(B227,'#Jakarta (2)'!$B$4:$AH$430,15,FALSE)</f>
        <v>0</v>
      </c>
      <c r="P227" s="4">
        <f>VLOOKUP(B227,'#Jakarta (2)'!$B$4:$AH$430,16,FALSE)</f>
        <v>0</v>
      </c>
      <c r="Q227" s="4">
        <f>VLOOKUP(B227,'#Jakarta (2)'!$B$4:$AH$430,17,FALSE)</f>
        <v>0</v>
      </c>
      <c r="R227" s="4">
        <f>VLOOKUP(B227,'#Jakarta (2)'!$B$4:$AH$430,18,FALSE)</f>
        <v>0</v>
      </c>
      <c r="S227" s="4">
        <f>VLOOKUP(B227,'#Jakarta (2)'!$B$4:$AH$430,19,FALSE)</f>
        <v>0</v>
      </c>
      <c r="T227" s="4">
        <f>VLOOKUP(B227,'#Jakarta (2)'!$B$4:$AH$430,20,FALSE)</f>
        <v>0</v>
      </c>
      <c r="U227" s="4">
        <f>VLOOKUP(B227,'#Jakarta (2)'!$B$4:$AH$430,22,FALSE)</f>
        <v>1</v>
      </c>
      <c r="V227" s="4">
        <f>VLOOKUP(B227,'#Jakarta (2)'!$B$4:$AH$430,23,FALSE)</f>
        <v>0</v>
      </c>
      <c r="W227" s="4">
        <f>VLOOKUP(B227,'#Jakarta (2)'!$B$4:$AH$430,24,FALSE)</f>
        <v>0</v>
      </c>
      <c r="X227" s="4">
        <f>VLOOKUP(B227,'#Jakarta (2)'!$B$4:$AH$430,25,FALSE)</f>
        <v>0</v>
      </c>
      <c r="Y227" s="4">
        <f>VLOOKUP(B227,'#Jakarta (2)'!$B$4:$AH$430,26,FALSE)</f>
        <v>0</v>
      </c>
      <c r="Z227" s="4">
        <f>VLOOKUP(B227,'#Jakarta (2)'!$B$4:$AH$430,27,FALSE)</f>
        <v>0</v>
      </c>
      <c r="AA227" s="5"/>
      <c r="AB227" s="5"/>
      <c r="AC227" s="5"/>
      <c r="AD227" s="22" t="e">
        <f>(G227*#REF!)+(H227*#REF!)+(I227*#REF!)+(J227*#REF!)+(K227*#REF!)+(N227*#REF!)+(S227*#REF!)+(T227*#REF!)+(U227*#REF!)+(Z227*#REF!)+(AA227*#REF!)+(AB227*#REF!)+(AC227*#REF!)</f>
        <v>#REF!</v>
      </c>
      <c r="AE227" s="4">
        <f>VLOOKUP(B227,'#Jakarta (2)'!$B$4:$AH$430,32,FALSE)</f>
        <v>1</v>
      </c>
      <c r="AF227" s="4">
        <f>VLOOKUP(B227,'#Jakarta (2)'!$B$4:$AH$430,33,FALSE)</f>
        <v>0</v>
      </c>
      <c r="AG227" s="3" t="s">
        <v>25</v>
      </c>
      <c r="AH227" s="3" t="s">
        <v>2525</v>
      </c>
    </row>
    <row r="228" spans="1:34" x14ac:dyDescent="0.25">
      <c r="A228" s="4">
        <v>227</v>
      </c>
      <c r="B228" s="2" t="s">
        <v>2520</v>
      </c>
      <c r="C228" s="2" t="s">
        <v>2521</v>
      </c>
      <c r="D228" s="2" t="s">
        <v>9</v>
      </c>
      <c r="E228" s="2" t="s">
        <v>10</v>
      </c>
      <c r="F228" s="2" t="s">
        <v>52</v>
      </c>
      <c r="G228" s="4">
        <f>VLOOKUP(B228,'#Jakarta (2)'!$B$4:$AH$430,6,FALSE)</f>
        <v>1</v>
      </c>
      <c r="H228" s="4">
        <f>VLOOKUP(B228,'#Jakarta (2)'!$B$4:$AH$430,7,FALSE)</f>
        <v>1</v>
      </c>
      <c r="I228" s="4">
        <f>VLOOKUP(B228,'#Jakarta (2)'!$B$4:$AH$430,9,FALSE)</f>
        <v>0</v>
      </c>
      <c r="J228" s="4">
        <f>VLOOKUP(B228,'#Jakarta (2)'!$B$4:$AH$430,10,FALSE)</f>
        <v>0</v>
      </c>
      <c r="K228" s="4">
        <f>VLOOKUP(B228,'#Jakarta (2)'!$B$4:$AH$430,11,FALSE)</f>
        <v>0</v>
      </c>
      <c r="L228" s="4">
        <f>VLOOKUP(B228,'#Jakarta (2)'!$B$4:$AH$430,12,FALSE)</f>
        <v>0</v>
      </c>
      <c r="M228" s="4">
        <f>VLOOKUP(B228,'#Jakarta (2)'!$B$4:$AH$430,13,FALSE)</f>
        <v>0</v>
      </c>
      <c r="N228" s="4">
        <f>VLOOKUP(B228,'#Jakarta (2)'!$B$4:$AH$430,14,FALSE)</f>
        <v>1</v>
      </c>
      <c r="O228" s="4">
        <f>VLOOKUP(B228,'#Jakarta (2)'!$B$4:$AH$430,15,FALSE)</f>
        <v>0</v>
      </c>
      <c r="P228" s="4">
        <f>VLOOKUP(B228,'#Jakarta (2)'!$B$4:$AH$430,16,FALSE)</f>
        <v>0</v>
      </c>
      <c r="Q228" s="4">
        <f>VLOOKUP(B228,'#Jakarta (2)'!$B$4:$AH$430,17,FALSE)</f>
        <v>0</v>
      </c>
      <c r="R228" s="4">
        <f>VLOOKUP(B228,'#Jakarta (2)'!$B$4:$AH$430,18,FALSE)</f>
        <v>0</v>
      </c>
      <c r="S228" s="4">
        <f>VLOOKUP(B228,'#Jakarta (2)'!$B$4:$AH$430,19,FALSE)</f>
        <v>0</v>
      </c>
      <c r="T228" s="4">
        <f>VLOOKUP(B228,'#Jakarta (2)'!$B$4:$AH$430,20,FALSE)</f>
        <v>0</v>
      </c>
      <c r="U228" s="4">
        <f>VLOOKUP(B228,'#Jakarta (2)'!$B$4:$AH$430,22,FALSE)</f>
        <v>1</v>
      </c>
      <c r="V228" s="4">
        <f>VLOOKUP(B228,'#Jakarta (2)'!$B$4:$AH$430,23,FALSE)</f>
        <v>0</v>
      </c>
      <c r="W228" s="4">
        <f>VLOOKUP(B228,'#Jakarta (2)'!$B$4:$AH$430,24,FALSE)</f>
        <v>0</v>
      </c>
      <c r="X228" s="4">
        <f>VLOOKUP(B228,'#Jakarta (2)'!$B$4:$AH$430,25,FALSE)</f>
        <v>0</v>
      </c>
      <c r="Y228" s="4">
        <f>VLOOKUP(B228,'#Jakarta (2)'!$B$4:$AH$430,26,FALSE)</f>
        <v>0</v>
      </c>
      <c r="Z228" s="4">
        <f>VLOOKUP(B228,'#Jakarta (2)'!$B$4:$AH$430,27,FALSE)</f>
        <v>0</v>
      </c>
      <c r="AA228" s="4"/>
      <c r="AB228" s="4"/>
      <c r="AC228" s="4"/>
      <c r="AD228" s="22" t="e">
        <f>(G228*#REF!)+(H228*#REF!)+(I228*#REF!)+(J228*#REF!)+(K228*#REF!)+(N228*#REF!)+(S228*#REF!)+(T228*#REF!)+(U228*#REF!)+(Z228*#REF!)+(AA228*#REF!)+(AB228*#REF!)+(AC228*#REF!)</f>
        <v>#REF!</v>
      </c>
      <c r="AE228" s="4">
        <f>VLOOKUP(B228,'#Jakarta (2)'!$B$4:$AH$430,32,FALSE)</f>
        <v>1</v>
      </c>
      <c r="AF228" s="4">
        <f>VLOOKUP(B228,'#Jakarta (2)'!$B$4:$AH$430,33,FALSE)</f>
        <v>0</v>
      </c>
      <c r="AG228" s="2" t="s">
        <v>25</v>
      </c>
      <c r="AH228" s="2" t="s">
        <v>2522</v>
      </c>
    </row>
    <row r="229" spans="1:34" x14ac:dyDescent="0.25">
      <c r="A229" s="5">
        <v>228</v>
      </c>
      <c r="B229" s="3" t="s">
        <v>2517</v>
      </c>
      <c r="C229" s="3" t="s">
        <v>2518</v>
      </c>
      <c r="D229" s="3" t="s">
        <v>9</v>
      </c>
      <c r="E229" s="3" t="s">
        <v>10</v>
      </c>
      <c r="F229" s="3" t="s">
        <v>52</v>
      </c>
      <c r="G229" s="4">
        <f>VLOOKUP(B229,'#Jakarta (2)'!$B$4:$AH$430,6,FALSE)</f>
        <v>1</v>
      </c>
      <c r="H229" s="4">
        <f>VLOOKUP(B229,'#Jakarta (2)'!$B$4:$AH$430,7,FALSE)</f>
        <v>1</v>
      </c>
      <c r="I229" s="4">
        <f>VLOOKUP(B229,'#Jakarta (2)'!$B$4:$AH$430,9,FALSE)</f>
        <v>0</v>
      </c>
      <c r="J229" s="4">
        <f>VLOOKUP(B229,'#Jakarta (2)'!$B$4:$AH$430,10,FALSE)</f>
        <v>0</v>
      </c>
      <c r="K229" s="4">
        <f>VLOOKUP(B229,'#Jakarta (2)'!$B$4:$AH$430,11,FALSE)</f>
        <v>0</v>
      </c>
      <c r="L229" s="4">
        <f>VLOOKUP(B229,'#Jakarta (2)'!$B$4:$AH$430,12,FALSE)</f>
        <v>0</v>
      </c>
      <c r="M229" s="4">
        <f>VLOOKUP(B229,'#Jakarta (2)'!$B$4:$AH$430,13,FALSE)</f>
        <v>0</v>
      </c>
      <c r="N229" s="4">
        <f>VLOOKUP(B229,'#Jakarta (2)'!$B$4:$AH$430,14,FALSE)</f>
        <v>1</v>
      </c>
      <c r="O229" s="4">
        <f>VLOOKUP(B229,'#Jakarta (2)'!$B$4:$AH$430,15,FALSE)</f>
        <v>0</v>
      </c>
      <c r="P229" s="4">
        <f>VLOOKUP(B229,'#Jakarta (2)'!$B$4:$AH$430,16,FALSE)</f>
        <v>0</v>
      </c>
      <c r="Q229" s="4">
        <f>VLOOKUP(B229,'#Jakarta (2)'!$B$4:$AH$430,17,FALSE)</f>
        <v>0</v>
      </c>
      <c r="R229" s="4">
        <f>VLOOKUP(B229,'#Jakarta (2)'!$B$4:$AH$430,18,FALSE)</f>
        <v>0</v>
      </c>
      <c r="S229" s="4">
        <f>VLOOKUP(B229,'#Jakarta (2)'!$B$4:$AH$430,19,FALSE)</f>
        <v>0</v>
      </c>
      <c r="T229" s="4">
        <f>VLOOKUP(B229,'#Jakarta (2)'!$B$4:$AH$430,20,FALSE)</f>
        <v>0</v>
      </c>
      <c r="U229" s="4">
        <f>VLOOKUP(B229,'#Jakarta (2)'!$B$4:$AH$430,22,FALSE)</f>
        <v>1</v>
      </c>
      <c r="V229" s="4">
        <f>VLOOKUP(B229,'#Jakarta (2)'!$B$4:$AH$430,23,FALSE)</f>
        <v>0</v>
      </c>
      <c r="W229" s="4">
        <f>VLOOKUP(B229,'#Jakarta (2)'!$B$4:$AH$430,24,FALSE)</f>
        <v>0</v>
      </c>
      <c r="X229" s="4">
        <f>VLOOKUP(B229,'#Jakarta (2)'!$B$4:$AH$430,25,FALSE)</f>
        <v>0</v>
      </c>
      <c r="Y229" s="4">
        <f>VLOOKUP(B229,'#Jakarta (2)'!$B$4:$AH$430,26,FALSE)</f>
        <v>0</v>
      </c>
      <c r="Z229" s="4">
        <f>VLOOKUP(B229,'#Jakarta (2)'!$B$4:$AH$430,27,FALSE)</f>
        <v>0</v>
      </c>
      <c r="AA229" s="5"/>
      <c r="AB229" s="5"/>
      <c r="AC229" s="5"/>
      <c r="AD229" s="22" t="e">
        <f>(G229*#REF!)+(H229*#REF!)+(I229*#REF!)+(J229*#REF!)+(K229*#REF!)+(N229*#REF!)+(S229*#REF!)+(T229*#REF!)+(U229*#REF!)+(Z229*#REF!)+(AA229*#REF!)+(AB229*#REF!)+(AC229*#REF!)</f>
        <v>#REF!</v>
      </c>
      <c r="AE229" s="4">
        <f>VLOOKUP(B229,'#Jakarta (2)'!$B$4:$AH$430,32,FALSE)</f>
        <v>1</v>
      </c>
      <c r="AF229" s="4">
        <f>VLOOKUP(B229,'#Jakarta (2)'!$B$4:$AH$430,33,FALSE)</f>
        <v>0</v>
      </c>
      <c r="AG229" s="3" t="s">
        <v>25</v>
      </c>
      <c r="AH229" s="3" t="s">
        <v>2519</v>
      </c>
    </row>
    <row r="230" spans="1:34" x14ac:dyDescent="0.25">
      <c r="A230" s="4">
        <v>229</v>
      </c>
      <c r="B230" s="2" t="s">
        <v>2514</v>
      </c>
      <c r="C230" s="2" t="s">
        <v>2515</v>
      </c>
      <c r="D230" s="2" t="s">
        <v>9</v>
      </c>
      <c r="E230" s="2" t="s">
        <v>10</v>
      </c>
      <c r="F230" s="2" t="s">
        <v>52</v>
      </c>
      <c r="G230" s="4">
        <f>VLOOKUP(B230,'#Jakarta (2)'!$B$4:$AH$430,6,FALSE)</f>
        <v>1</v>
      </c>
      <c r="H230" s="4">
        <f>VLOOKUP(B230,'#Jakarta (2)'!$B$4:$AH$430,7,FALSE)</f>
        <v>1</v>
      </c>
      <c r="I230" s="4">
        <f>VLOOKUP(B230,'#Jakarta (2)'!$B$4:$AH$430,9,FALSE)</f>
        <v>0</v>
      </c>
      <c r="J230" s="4">
        <f>VLOOKUP(B230,'#Jakarta (2)'!$B$4:$AH$430,10,FALSE)</f>
        <v>0</v>
      </c>
      <c r="K230" s="4">
        <f>VLOOKUP(B230,'#Jakarta (2)'!$B$4:$AH$430,11,FALSE)</f>
        <v>0</v>
      </c>
      <c r="L230" s="4">
        <f>VLOOKUP(B230,'#Jakarta (2)'!$B$4:$AH$430,12,FALSE)</f>
        <v>0</v>
      </c>
      <c r="M230" s="4">
        <f>VLOOKUP(B230,'#Jakarta (2)'!$B$4:$AH$430,13,FALSE)</f>
        <v>0</v>
      </c>
      <c r="N230" s="4">
        <f>VLOOKUP(B230,'#Jakarta (2)'!$B$4:$AH$430,14,FALSE)</f>
        <v>1</v>
      </c>
      <c r="O230" s="4">
        <f>VLOOKUP(B230,'#Jakarta (2)'!$B$4:$AH$430,15,FALSE)</f>
        <v>0</v>
      </c>
      <c r="P230" s="4">
        <f>VLOOKUP(B230,'#Jakarta (2)'!$B$4:$AH$430,16,FALSE)</f>
        <v>0</v>
      </c>
      <c r="Q230" s="4">
        <f>VLOOKUP(B230,'#Jakarta (2)'!$B$4:$AH$430,17,FALSE)</f>
        <v>0</v>
      </c>
      <c r="R230" s="4">
        <f>VLOOKUP(B230,'#Jakarta (2)'!$B$4:$AH$430,18,FALSE)</f>
        <v>0</v>
      </c>
      <c r="S230" s="4">
        <f>VLOOKUP(B230,'#Jakarta (2)'!$B$4:$AH$430,19,FALSE)</f>
        <v>0</v>
      </c>
      <c r="T230" s="4">
        <f>VLOOKUP(B230,'#Jakarta (2)'!$B$4:$AH$430,20,FALSE)</f>
        <v>0</v>
      </c>
      <c r="U230" s="4">
        <f>VLOOKUP(B230,'#Jakarta (2)'!$B$4:$AH$430,22,FALSE)</f>
        <v>1</v>
      </c>
      <c r="V230" s="4">
        <f>VLOOKUP(B230,'#Jakarta (2)'!$B$4:$AH$430,23,FALSE)</f>
        <v>0</v>
      </c>
      <c r="W230" s="4">
        <f>VLOOKUP(B230,'#Jakarta (2)'!$B$4:$AH$430,24,FALSE)</f>
        <v>0</v>
      </c>
      <c r="X230" s="4">
        <f>VLOOKUP(B230,'#Jakarta (2)'!$B$4:$AH$430,25,FALSE)</f>
        <v>0</v>
      </c>
      <c r="Y230" s="4">
        <f>VLOOKUP(B230,'#Jakarta (2)'!$B$4:$AH$430,26,FALSE)</f>
        <v>0</v>
      </c>
      <c r="Z230" s="4">
        <f>VLOOKUP(B230,'#Jakarta (2)'!$B$4:$AH$430,27,FALSE)</f>
        <v>0</v>
      </c>
      <c r="AA230" s="4"/>
      <c r="AB230" s="4"/>
      <c r="AC230" s="4"/>
      <c r="AD230" s="22" t="e">
        <f>(G230*#REF!)+(H230*#REF!)+(I230*#REF!)+(J230*#REF!)+(K230*#REF!)+(N230*#REF!)+(S230*#REF!)+(T230*#REF!)+(U230*#REF!)+(Z230*#REF!)+(AA230*#REF!)+(AB230*#REF!)+(AC230*#REF!)</f>
        <v>#REF!</v>
      </c>
      <c r="AE230" s="4">
        <f>VLOOKUP(B230,'#Jakarta (2)'!$B$4:$AH$430,32,FALSE)</f>
        <v>1</v>
      </c>
      <c r="AF230" s="4">
        <f>VLOOKUP(B230,'#Jakarta (2)'!$B$4:$AH$430,33,FALSE)</f>
        <v>0</v>
      </c>
      <c r="AG230" s="2" t="s">
        <v>25</v>
      </c>
      <c r="AH230" s="2" t="s">
        <v>2516</v>
      </c>
    </row>
    <row r="231" spans="1:34" x14ac:dyDescent="0.25">
      <c r="A231" s="5">
        <v>230</v>
      </c>
      <c r="B231" s="3" t="s">
        <v>683</v>
      </c>
      <c r="C231" s="3" t="s">
        <v>684</v>
      </c>
      <c r="D231" s="3" t="s">
        <v>9</v>
      </c>
      <c r="E231" s="3" t="s">
        <v>10</v>
      </c>
      <c r="F231" s="3" t="s">
        <v>52</v>
      </c>
      <c r="G231" s="4">
        <f>VLOOKUP(B231,'#Jakarta (2)'!$B$4:$AH$430,6,FALSE)</f>
        <v>1</v>
      </c>
      <c r="H231" s="4">
        <f>VLOOKUP(B231,'#Jakarta (2)'!$B$4:$AH$430,7,FALSE)</f>
        <v>1</v>
      </c>
      <c r="I231" s="4">
        <f>VLOOKUP(B231,'#Jakarta (2)'!$B$4:$AH$430,9,FALSE)</f>
        <v>0</v>
      </c>
      <c r="J231" s="4">
        <f>VLOOKUP(B231,'#Jakarta (2)'!$B$4:$AH$430,10,FALSE)</f>
        <v>0</v>
      </c>
      <c r="K231" s="4">
        <f>VLOOKUP(B231,'#Jakarta (2)'!$B$4:$AH$430,11,FALSE)</f>
        <v>0</v>
      </c>
      <c r="L231" s="4">
        <f>VLOOKUP(B231,'#Jakarta (2)'!$B$4:$AH$430,12,FALSE)</f>
        <v>0</v>
      </c>
      <c r="M231" s="4">
        <f>VLOOKUP(B231,'#Jakarta (2)'!$B$4:$AH$430,13,FALSE)</f>
        <v>0</v>
      </c>
      <c r="N231" s="4">
        <f>VLOOKUP(B231,'#Jakarta (2)'!$B$4:$AH$430,14,FALSE)</f>
        <v>1</v>
      </c>
      <c r="O231" s="4">
        <f>VLOOKUP(B231,'#Jakarta (2)'!$B$4:$AH$430,15,FALSE)</f>
        <v>0</v>
      </c>
      <c r="P231" s="4">
        <f>VLOOKUP(B231,'#Jakarta (2)'!$B$4:$AH$430,16,FALSE)</f>
        <v>0</v>
      </c>
      <c r="Q231" s="4">
        <f>VLOOKUP(B231,'#Jakarta (2)'!$B$4:$AH$430,17,FALSE)</f>
        <v>0</v>
      </c>
      <c r="R231" s="4">
        <f>VLOOKUP(B231,'#Jakarta (2)'!$B$4:$AH$430,18,FALSE)</f>
        <v>0</v>
      </c>
      <c r="S231" s="4">
        <f>VLOOKUP(B231,'#Jakarta (2)'!$B$4:$AH$430,19,FALSE)</f>
        <v>0</v>
      </c>
      <c r="T231" s="4">
        <f>VLOOKUP(B231,'#Jakarta (2)'!$B$4:$AH$430,20,FALSE)</f>
        <v>1</v>
      </c>
      <c r="U231" s="4">
        <f>VLOOKUP(B231,'#Jakarta (2)'!$B$4:$AH$430,22,FALSE)</f>
        <v>0</v>
      </c>
      <c r="V231" s="4">
        <f>VLOOKUP(B231,'#Jakarta (2)'!$B$4:$AH$430,23,FALSE)</f>
        <v>0</v>
      </c>
      <c r="W231" s="4">
        <f>VLOOKUP(B231,'#Jakarta (2)'!$B$4:$AH$430,24,FALSE)</f>
        <v>0</v>
      </c>
      <c r="X231" s="4">
        <f>VLOOKUP(B231,'#Jakarta (2)'!$B$4:$AH$430,25,FALSE)</f>
        <v>0</v>
      </c>
      <c r="Y231" s="4">
        <f>VLOOKUP(B231,'#Jakarta (2)'!$B$4:$AH$430,26,FALSE)</f>
        <v>0</v>
      </c>
      <c r="Z231" s="4">
        <f>VLOOKUP(B231,'#Jakarta (2)'!$B$4:$AH$430,27,FALSE)</f>
        <v>0</v>
      </c>
      <c r="AA231" s="5"/>
      <c r="AB231" s="5"/>
      <c r="AC231" s="5"/>
      <c r="AD231" s="22" t="e">
        <f>(G231*#REF!)+(H231*#REF!)+(I231*#REF!)+(J231*#REF!)+(K231*#REF!)+(N231*#REF!)+(S231*#REF!)+(T231*#REF!)+(U231*#REF!)+(Z231*#REF!)+(AA231*#REF!)+(AB231*#REF!)+(AC231*#REF!)</f>
        <v>#REF!</v>
      </c>
      <c r="AE231" s="4">
        <f>VLOOKUP(B231,'#Jakarta (2)'!$B$4:$AH$430,32,FALSE)</f>
        <v>0</v>
      </c>
      <c r="AF231" s="4">
        <f>VLOOKUP(B231,'#Jakarta (2)'!$B$4:$AH$430,33,FALSE)</f>
        <v>0</v>
      </c>
      <c r="AG231" s="3" t="s">
        <v>25</v>
      </c>
      <c r="AH231" s="3" t="s">
        <v>685</v>
      </c>
    </row>
    <row r="232" spans="1:34" x14ac:dyDescent="0.25">
      <c r="A232" s="4">
        <v>231</v>
      </c>
      <c r="B232" s="2" t="s">
        <v>2511</v>
      </c>
      <c r="C232" s="2" t="s">
        <v>2512</v>
      </c>
      <c r="D232" s="2" t="s">
        <v>9</v>
      </c>
      <c r="E232" s="2" t="s">
        <v>10</v>
      </c>
      <c r="F232" s="2" t="s">
        <v>52</v>
      </c>
      <c r="G232" s="4">
        <f>VLOOKUP(B232,'#Jakarta (2)'!$B$4:$AH$430,6,FALSE)</f>
        <v>1</v>
      </c>
      <c r="H232" s="4">
        <f>VLOOKUP(B232,'#Jakarta (2)'!$B$4:$AH$430,7,FALSE)</f>
        <v>1</v>
      </c>
      <c r="I232" s="4">
        <f>VLOOKUP(B232,'#Jakarta (2)'!$B$4:$AH$430,9,FALSE)</f>
        <v>0</v>
      </c>
      <c r="J232" s="4">
        <f>VLOOKUP(B232,'#Jakarta (2)'!$B$4:$AH$430,10,FALSE)</f>
        <v>0</v>
      </c>
      <c r="K232" s="4">
        <f>VLOOKUP(B232,'#Jakarta (2)'!$B$4:$AH$430,11,FALSE)</f>
        <v>0</v>
      </c>
      <c r="L232" s="4">
        <f>VLOOKUP(B232,'#Jakarta (2)'!$B$4:$AH$430,12,FALSE)</f>
        <v>0</v>
      </c>
      <c r="M232" s="4">
        <f>VLOOKUP(B232,'#Jakarta (2)'!$B$4:$AH$430,13,FALSE)</f>
        <v>0</v>
      </c>
      <c r="N232" s="4">
        <f>VLOOKUP(B232,'#Jakarta (2)'!$B$4:$AH$430,14,FALSE)</f>
        <v>1</v>
      </c>
      <c r="O232" s="4">
        <f>VLOOKUP(B232,'#Jakarta (2)'!$B$4:$AH$430,15,FALSE)</f>
        <v>0</v>
      </c>
      <c r="P232" s="4">
        <f>VLOOKUP(B232,'#Jakarta (2)'!$B$4:$AH$430,16,FALSE)</f>
        <v>0</v>
      </c>
      <c r="Q232" s="4">
        <f>VLOOKUP(B232,'#Jakarta (2)'!$B$4:$AH$430,17,FALSE)</f>
        <v>0</v>
      </c>
      <c r="R232" s="4">
        <f>VLOOKUP(B232,'#Jakarta (2)'!$B$4:$AH$430,18,FALSE)</f>
        <v>0</v>
      </c>
      <c r="S232" s="4">
        <f>VLOOKUP(B232,'#Jakarta (2)'!$B$4:$AH$430,19,FALSE)</f>
        <v>0</v>
      </c>
      <c r="T232" s="4">
        <f>VLOOKUP(B232,'#Jakarta (2)'!$B$4:$AH$430,20,FALSE)</f>
        <v>0</v>
      </c>
      <c r="U232" s="4">
        <f>VLOOKUP(B232,'#Jakarta (2)'!$B$4:$AH$430,22,FALSE)</f>
        <v>1</v>
      </c>
      <c r="V232" s="4">
        <f>VLOOKUP(B232,'#Jakarta (2)'!$B$4:$AH$430,23,FALSE)</f>
        <v>0</v>
      </c>
      <c r="W232" s="4">
        <f>VLOOKUP(B232,'#Jakarta (2)'!$B$4:$AH$430,24,FALSE)</f>
        <v>0</v>
      </c>
      <c r="X232" s="4">
        <f>VLOOKUP(B232,'#Jakarta (2)'!$B$4:$AH$430,25,FALSE)</f>
        <v>0</v>
      </c>
      <c r="Y232" s="4">
        <f>VLOOKUP(B232,'#Jakarta (2)'!$B$4:$AH$430,26,FALSE)</f>
        <v>0</v>
      </c>
      <c r="Z232" s="4">
        <f>VLOOKUP(B232,'#Jakarta (2)'!$B$4:$AH$430,27,FALSE)</f>
        <v>0</v>
      </c>
      <c r="AA232" s="4"/>
      <c r="AB232" s="4"/>
      <c r="AC232" s="4"/>
      <c r="AD232" s="22" t="e">
        <f>(G232*#REF!)+(H232*#REF!)+(I232*#REF!)+(J232*#REF!)+(K232*#REF!)+(N232*#REF!)+(S232*#REF!)+(T232*#REF!)+(U232*#REF!)+(Z232*#REF!)+(AA232*#REF!)+(AB232*#REF!)+(AC232*#REF!)</f>
        <v>#REF!</v>
      </c>
      <c r="AE232" s="4">
        <f>VLOOKUP(B232,'#Jakarta (2)'!$B$4:$AH$430,32,FALSE)</f>
        <v>1</v>
      </c>
      <c r="AF232" s="4">
        <f>VLOOKUP(B232,'#Jakarta (2)'!$B$4:$AH$430,33,FALSE)</f>
        <v>0</v>
      </c>
      <c r="AG232" s="2" t="s">
        <v>25</v>
      </c>
      <c r="AH232" s="2" t="s">
        <v>2513</v>
      </c>
    </row>
    <row r="233" spans="1:34" x14ac:dyDescent="0.25">
      <c r="A233" s="5">
        <v>232</v>
      </c>
      <c r="B233" s="3" t="s">
        <v>2508</v>
      </c>
      <c r="C233" s="3" t="s">
        <v>2509</v>
      </c>
      <c r="D233" s="3" t="s">
        <v>9</v>
      </c>
      <c r="E233" s="3" t="s">
        <v>10</v>
      </c>
      <c r="F233" s="3" t="s">
        <v>52</v>
      </c>
      <c r="G233" s="4">
        <f>VLOOKUP(B233,'#Jakarta (2)'!$B$4:$AH$430,6,FALSE)</f>
        <v>1</v>
      </c>
      <c r="H233" s="4">
        <f>VLOOKUP(B233,'#Jakarta (2)'!$B$4:$AH$430,7,FALSE)</f>
        <v>1</v>
      </c>
      <c r="I233" s="4">
        <f>VLOOKUP(B233,'#Jakarta (2)'!$B$4:$AH$430,9,FALSE)</f>
        <v>0</v>
      </c>
      <c r="J233" s="4">
        <f>VLOOKUP(B233,'#Jakarta (2)'!$B$4:$AH$430,10,FALSE)</f>
        <v>0</v>
      </c>
      <c r="K233" s="4">
        <f>VLOOKUP(B233,'#Jakarta (2)'!$B$4:$AH$430,11,FALSE)</f>
        <v>0</v>
      </c>
      <c r="L233" s="4">
        <f>VLOOKUP(B233,'#Jakarta (2)'!$B$4:$AH$430,12,FALSE)</f>
        <v>0</v>
      </c>
      <c r="M233" s="4">
        <f>VLOOKUP(B233,'#Jakarta (2)'!$B$4:$AH$430,13,FALSE)</f>
        <v>0</v>
      </c>
      <c r="N233" s="4">
        <f>VLOOKUP(B233,'#Jakarta (2)'!$B$4:$AH$430,14,FALSE)</f>
        <v>1</v>
      </c>
      <c r="O233" s="4">
        <f>VLOOKUP(B233,'#Jakarta (2)'!$B$4:$AH$430,15,FALSE)</f>
        <v>0</v>
      </c>
      <c r="P233" s="4">
        <f>VLOOKUP(B233,'#Jakarta (2)'!$B$4:$AH$430,16,FALSE)</f>
        <v>0</v>
      </c>
      <c r="Q233" s="4">
        <f>VLOOKUP(B233,'#Jakarta (2)'!$B$4:$AH$430,17,FALSE)</f>
        <v>0</v>
      </c>
      <c r="R233" s="4">
        <f>VLOOKUP(B233,'#Jakarta (2)'!$B$4:$AH$430,18,FALSE)</f>
        <v>0</v>
      </c>
      <c r="S233" s="4">
        <f>VLOOKUP(B233,'#Jakarta (2)'!$B$4:$AH$430,19,FALSE)</f>
        <v>0</v>
      </c>
      <c r="T233" s="4">
        <f>VLOOKUP(B233,'#Jakarta (2)'!$B$4:$AH$430,20,FALSE)</f>
        <v>0</v>
      </c>
      <c r="U233" s="4">
        <f>VLOOKUP(B233,'#Jakarta (2)'!$B$4:$AH$430,22,FALSE)</f>
        <v>1</v>
      </c>
      <c r="V233" s="4">
        <f>VLOOKUP(B233,'#Jakarta (2)'!$B$4:$AH$430,23,FALSE)</f>
        <v>0</v>
      </c>
      <c r="W233" s="4">
        <f>VLOOKUP(B233,'#Jakarta (2)'!$B$4:$AH$430,24,FALSE)</f>
        <v>0</v>
      </c>
      <c r="X233" s="4">
        <f>VLOOKUP(B233,'#Jakarta (2)'!$B$4:$AH$430,25,FALSE)</f>
        <v>0</v>
      </c>
      <c r="Y233" s="4">
        <f>VLOOKUP(B233,'#Jakarta (2)'!$B$4:$AH$430,26,FALSE)</f>
        <v>0</v>
      </c>
      <c r="Z233" s="4">
        <f>VLOOKUP(B233,'#Jakarta (2)'!$B$4:$AH$430,27,FALSE)</f>
        <v>0</v>
      </c>
      <c r="AA233" s="5"/>
      <c r="AB233" s="5"/>
      <c r="AC233" s="5"/>
      <c r="AD233" s="22" t="e">
        <f>(G233*#REF!)+(H233*#REF!)+(I233*#REF!)+(J233*#REF!)+(K233*#REF!)+(N233*#REF!)+(S233*#REF!)+(T233*#REF!)+(U233*#REF!)+(Z233*#REF!)+(AA233*#REF!)+(AB233*#REF!)+(AC233*#REF!)</f>
        <v>#REF!</v>
      </c>
      <c r="AE233" s="4">
        <f>VLOOKUP(B233,'#Jakarta (2)'!$B$4:$AH$430,32,FALSE)</f>
        <v>1</v>
      </c>
      <c r="AF233" s="4">
        <f>VLOOKUP(B233,'#Jakarta (2)'!$B$4:$AH$430,33,FALSE)</f>
        <v>0</v>
      </c>
      <c r="AG233" s="3" t="s">
        <v>25</v>
      </c>
      <c r="AH233" s="3" t="s">
        <v>2510</v>
      </c>
    </row>
    <row r="234" spans="1:34" x14ac:dyDescent="0.25">
      <c r="A234" s="4">
        <v>233</v>
      </c>
      <c r="B234" s="2" t="s">
        <v>2505</v>
      </c>
      <c r="C234" s="2" t="s">
        <v>2506</v>
      </c>
      <c r="D234" s="2" t="s">
        <v>9</v>
      </c>
      <c r="E234" s="2" t="s">
        <v>10</v>
      </c>
      <c r="F234" s="2" t="s">
        <v>52</v>
      </c>
      <c r="G234" s="4">
        <f>VLOOKUP(B234,'#Jakarta (2)'!$B$4:$AH$430,6,FALSE)</f>
        <v>1</v>
      </c>
      <c r="H234" s="4">
        <f>VLOOKUP(B234,'#Jakarta (2)'!$B$4:$AH$430,7,FALSE)</f>
        <v>1</v>
      </c>
      <c r="I234" s="4">
        <f>VLOOKUP(B234,'#Jakarta (2)'!$B$4:$AH$430,9,FALSE)</f>
        <v>0</v>
      </c>
      <c r="J234" s="4">
        <f>VLOOKUP(B234,'#Jakarta (2)'!$B$4:$AH$430,10,FALSE)</f>
        <v>0</v>
      </c>
      <c r="K234" s="4">
        <f>VLOOKUP(B234,'#Jakarta (2)'!$B$4:$AH$430,11,FALSE)</f>
        <v>0</v>
      </c>
      <c r="L234" s="4">
        <f>VLOOKUP(B234,'#Jakarta (2)'!$B$4:$AH$430,12,FALSE)</f>
        <v>0</v>
      </c>
      <c r="M234" s="4">
        <f>VLOOKUP(B234,'#Jakarta (2)'!$B$4:$AH$430,13,FALSE)</f>
        <v>0</v>
      </c>
      <c r="N234" s="4">
        <f>VLOOKUP(B234,'#Jakarta (2)'!$B$4:$AH$430,14,FALSE)</f>
        <v>1</v>
      </c>
      <c r="O234" s="4">
        <f>VLOOKUP(B234,'#Jakarta (2)'!$B$4:$AH$430,15,FALSE)</f>
        <v>0</v>
      </c>
      <c r="P234" s="4">
        <f>VLOOKUP(B234,'#Jakarta (2)'!$B$4:$AH$430,16,FALSE)</f>
        <v>0</v>
      </c>
      <c r="Q234" s="4">
        <f>VLOOKUP(B234,'#Jakarta (2)'!$B$4:$AH$430,17,FALSE)</f>
        <v>0</v>
      </c>
      <c r="R234" s="4">
        <f>VLOOKUP(B234,'#Jakarta (2)'!$B$4:$AH$430,18,FALSE)</f>
        <v>0</v>
      </c>
      <c r="S234" s="4">
        <f>VLOOKUP(B234,'#Jakarta (2)'!$B$4:$AH$430,19,FALSE)</f>
        <v>0</v>
      </c>
      <c r="T234" s="4">
        <f>VLOOKUP(B234,'#Jakarta (2)'!$B$4:$AH$430,20,FALSE)</f>
        <v>0</v>
      </c>
      <c r="U234" s="4">
        <f>VLOOKUP(B234,'#Jakarta (2)'!$B$4:$AH$430,22,FALSE)</f>
        <v>1</v>
      </c>
      <c r="V234" s="4">
        <f>VLOOKUP(B234,'#Jakarta (2)'!$B$4:$AH$430,23,FALSE)</f>
        <v>0</v>
      </c>
      <c r="W234" s="4">
        <f>VLOOKUP(B234,'#Jakarta (2)'!$B$4:$AH$430,24,FALSE)</f>
        <v>0</v>
      </c>
      <c r="X234" s="4">
        <f>VLOOKUP(B234,'#Jakarta (2)'!$B$4:$AH$430,25,FALSE)</f>
        <v>0</v>
      </c>
      <c r="Y234" s="4">
        <f>VLOOKUP(B234,'#Jakarta (2)'!$B$4:$AH$430,26,FALSE)</f>
        <v>0</v>
      </c>
      <c r="Z234" s="4">
        <f>VLOOKUP(B234,'#Jakarta (2)'!$B$4:$AH$430,27,FALSE)</f>
        <v>0</v>
      </c>
      <c r="AA234" s="4"/>
      <c r="AB234" s="4"/>
      <c r="AC234" s="4"/>
      <c r="AD234" s="22" t="e">
        <f>(G234*#REF!)+(H234*#REF!)+(I234*#REF!)+(J234*#REF!)+(K234*#REF!)+(N234*#REF!)+(S234*#REF!)+(T234*#REF!)+(U234*#REF!)+(Z234*#REF!)+(AA234*#REF!)+(AB234*#REF!)+(AC234*#REF!)</f>
        <v>#REF!</v>
      </c>
      <c r="AE234" s="4">
        <f>VLOOKUP(B234,'#Jakarta (2)'!$B$4:$AH$430,32,FALSE)</f>
        <v>1</v>
      </c>
      <c r="AF234" s="4">
        <f>VLOOKUP(B234,'#Jakarta (2)'!$B$4:$AH$430,33,FALSE)</f>
        <v>0</v>
      </c>
      <c r="AG234" s="2" t="s">
        <v>25</v>
      </c>
      <c r="AH234" s="2" t="s">
        <v>2507</v>
      </c>
    </row>
    <row r="235" spans="1:34" x14ac:dyDescent="0.25">
      <c r="A235" s="5">
        <v>234</v>
      </c>
      <c r="B235" s="3" t="s">
        <v>2502</v>
      </c>
      <c r="C235" s="3" t="s">
        <v>2503</v>
      </c>
      <c r="D235" s="3" t="s">
        <v>9</v>
      </c>
      <c r="E235" s="3" t="s">
        <v>10</v>
      </c>
      <c r="F235" s="3" t="s">
        <v>52</v>
      </c>
      <c r="G235" s="4">
        <f>VLOOKUP(B235,'#Jakarta (2)'!$B$4:$AH$430,6,FALSE)</f>
        <v>1</v>
      </c>
      <c r="H235" s="4">
        <f>VLOOKUP(B235,'#Jakarta (2)'!$B$4:$AH$430,7,FALSE)</f>
        <v>1</v>
      </c>
      <c r="I235" s="4">
        <f>VLOOKUP(B235,'#Jakarta (2)'!$B$4:$AH$430,9,FALSE)</f>
        <v>0</v>
      </c>
      <c r="J235" s="4">
        <f>VLOOKUP(B235,'#Jakarta (2)'!$B$4:$AH$430,10,FALSE)</f>
        <v>0</v>
      </c>
      <c r="K235" s="4">
        <f>VLOOKUP(B235,'#Jakarta (2)'!$B$4:$AH$430,11,FALSE)</f>
        <v>0</v>
      </c>
      <c r="L235" s="4">
        <f>VLOOKUP(B235,'#Jakarta (2)'!$B$4:$AH$430,12,FALSE)</f>
        <v>0</v>
      </c>
      <c r="M235" s="4">
        <f>VLOOKUP(B235,'#Jakarta (2)'!$B$4:$AH$430,13,FALSE)</f>
        <v>0</v>
      </c>
      <c r="N235" s="4">
        <f>VLOOKUP(B235,'#Jakarta (2)'!$B$4:$AH$430,14,FALSE)</f>
        <v>1</v>
      </c>
      <c r="O235" s="4">
        <f>VLOOKUP(B235,'#Jakarta (2)'!$B$4:$AH$430,15,FALSE)</f>
        <v>0</v>
      </c>
      <c r="P235" s="4">
        <f>VLOOKUP(B235,'#Jakarta (2)'!$B$4:$AH$430,16,FALSE)</f>
        <v>0</v>
      </c>
      <c r="Q235" s="4">
        <f>VLOOKUP(B235,'#Jakarta (2)'!$B$4:$AH$430,17,FALSE)</f>
        <v>0</v>
      </c>
      <c r="R235" s="4">
        <f>VLOOKUP(B235,'#Jakarta (2)'!$B$4:$AH$430,18,FALSE)</f>
        <v>0</v>
      </c>
      <c r="S235" s="4">
        <f>VLOOKUP(B235,'#Jakarta (2)'!$B$4:$AH$430,19,FALSE)</f>
        <v>0</v>
      </c>
      <c r="T235" s="4">
        <f>VLOOKUP(B235,'#Jakarta (2)'!$B$4:$AH$430,20,FALSE)</f>
        <v>0</v>
      </c>
      <c r="U235" s="4">
        <f>VLOOKUP(B235,'#Jakarta (2)'!$B$4:$AH$430,22,FALSE)</f>
        <v>1</v>
      </c>
      <c r="V235" s="4">
        <f>VLOOKUP(B235,'#Jakarta (2)'!$B$4:$AH$430,23,FALSE)</f>
        <v>0</v>
      </c>
      <c r="W235" s="4">
        <f>VLOOKUP(B235,'#Jakarta (2)'!$B$4:$AH$430,24,FALSE)</f>
        <v>0</v>
      </c>
      <c r="X235" s="4">
        <f>VLOOKUP(B235,'#Jakarta (2)'!$B$4:$AH$430,25,FALSE)</f>
        <v>0</v>
      </c>
      <c r="Y235" s="4">
        <f>VLOOKUP(B235,'#Jakarta (2)'!$B$4:$AH$430,26,FALSE)</f>
        <v>0</v>
      </c>
      <c r="Z235" s="4">
        <f>VLOOKUP(B235,'#Jakarta (2)'!$B$4:$AH$430,27,FALSE)</f>
        <v>0</v>
      </c>
      <c r="AA235" s="5"/>
      <c r="AB235" s="5"/>
      <c r="AC235" s="5"/>
      <c r="AD235" s="22" t="e">
        <f>(G235*#REF!)+(H235*#REF!)+(I235*#REF!)+(J235*#REF!)+(K235*#REF!)+(N235*#REF!)+(S235*#REF!)+(T235*#REF!)+(U235*#REF!)+(Z235*#REF!)+(AA235*#REF!)+(AB235*#REF!)+(AC235*#REF!)</f>
        <v>#REF!</v>
      </c>
      <c r="AE235" s="4">
        <f>VLOOKUP(B235,'#Jakarta (2)'!$B$4:$AH$430,32,FALSE)</f>
        <v>1</v>
      </c>
      <c r="AF235" s="4">
        <f>VLOOKUP(B235,'#Jakarta (2)'!$B$4:$AH$430,33,FALSE)</f>
        <v>0</v>
      </c>
      <c r="AG235" s="3" t="s">
        <v>315</v>
      </c>
      <c r="AH235" s="3" t="s">
        <v>2504</v>
      </c>
    </row>
    <row r="236" spans="1:34" x14ac:dyDescent="0.25">
      <c r="A236" s="4">
        <v>235</v>
      </c>
      <c r="B236" s="2" t="s">
        <v>2499</v>
      </c>
      <c r="C236" s="2" t="s">
        <v>2500</v>
      </c>
      <c r="D236" s="2" t="s">
        <v>9</v>
      </c>
      <c r="E236" s="2" t="s">
        <v>10</v>
      </c>
      <c r="F236" s="2" t="s">
        <v>52</v>
      </c>
      <c r="G236" s="4">
        <f>VLOOKUP(B236,'#Jakarta (2)'!$B$4:$AH$430,6,FALSE)</f>
        <v>1</v>
      </c>
      <c r="H236" s="4">
        <f>VLOOKUP(B236,'#Jakarta (2)'!$B$4:$AH$430,7,FALSE)</f>
        <v>1</v>
      </c>
      <c r="I236" s="4">
        <f>VLOOKUP(B236,'#Jakarta (2)'!$B$4:$AH$430,9,FALSE)</f>
        <v>0</v>
      </c>
      <c r="J236" s="4">
        <f>VLOOKUP(B236,'#Jakarta (2)'!$B$4:$AH$430,10,FALSE)</f>
        <v>0</v>
      </c>
      <c r="K236" s="4">
        <f>VLOOKUP(B236,'#Jakarta (2)'!$B$4:$AH$430,11,FALSE)</f>
        <v>0</v>
      </c>
      <c r="L236" s="4">
        <f>VLOOKUP(B236,'#Jakarta (2)'!$B$4:$AH$430,12,FALSE)</f>
        <v>0</v>
      </c>
      <c r="M236" s="4">
        <f>VLOOKUP(B236,'#Jakarta (2)'!$B$4:$AH$430,13,FALSE)</f>
        <v>0</v>
      </c>
      <c r="N236" s="4">
        <f>VLOOKUP(B236,'#Jakarta (2)'!$B$4:$AH$430,14,FALSE)</f>
        <v>1</v>
      </c>
      <c r="O236" s="4">
        <f>VLOOKUP(B236,'#Jakarta (2)'!$B$4:$AH$430,15,FALSE)</f>
        <v>0</v>
      </c>
      <c r="P236" s="4">
        <f>VLOOKUP(B236,'#Jakarta (2)'!$B$4:$AH$430,16,FALSE)</f>
        <v>0</v>
      </c>
      <c r="Q236" s="4">
        <f>VLOOKUP(B236,'#Jakarta (2)'!$B$4:$AH$430,17,FALSE)</f>
        <v>0</v>
      </c>
      <c r="R236" s="4">
        <f>VLOOKUP(B236,'#Jakarta (2)'!$B$4:$AH$430,18,FALSE)</f>
        <v>0</v>
      </c>
      <c r="S236" s="4">
        <f>VLOOKUP(B236,'#Jakarta (2)'!$B$4:$AH$430,19,FALSE)</f>
        <v>0</v>
      </c>
      <c r="T236" s="4">
        <f>VLOOKUP(B236,'#Jakarta (2)'!$B$4:$AH$430,20,FALSE)</f>
        <v>0</v>
      </c>
      <c r="U236" s="4">
        <f>VLOOKUP(B236,'#Jakarta (2)'!$B$4:$AH$430,22,FALSE)</f>
        <v>1</v>
      </c>
      <c r="V236" s="4">
        <f>VLOOKUP(B236,'#Jakarta (2)'!$B$4:$AH$430,23,FALSE)</f>
        <v>0</v>
      </c>
      <c r="W236" s="4">
        <f>VLOOKUP(B236,'#Jakarta (2)'!$B$4:$AH$430,24,FALSE)</f>
        <v>0</v>
      </c>
      <c r="X236" s="4">
        <f>VLOOKUP(B236,'#Jakarta (2)'!$B$4:$AH$430,25,FALSE)</f>
        <v>0</v>
      </c>
      <c r="Y236" s="4">
        <f>VLOOKUP(B236,'#Jakarta (2)'!$B$4:$AH$430,26,FALSE)</f>
        <v>0</v>
      </c>
      <c r="Z236" s="4">
        <f>VLOOKUP(B236,'#Jakarta (2)'!$B$4:$AH$430,27,FALSE)</f>
        <v>0</v>
      </c>
      <c r="AA236" s="4"/>
      <c r="AB236" s="4"/>
      <c r="AC236" s="4"/>
      <c r="AD236" s="22" t="e">
        <f>(G236*#REF!)+(H236*#REF!)+(I236*#REF!)+(J236*#REF!)+(K236*#REF!)+(N236*#REF!)+(S236*#REF!)+(T236*#REF!)+(U236*#REF!)+(Z236*#REF!)+(AA236*#REF!)+(AB236*#REF!)+(AC236*#REF!)</f>
        <v>#REF!</v>
      </c>
      <c r="AE236" s="4">
        <f>VLOOKUP(B236,'#Jakarta (2)'!$B$4:$AH$430,32,FALSE)</f>
        <v>1</v>
      </c>
      <c r="AF236" s="4">
        <f>VLOOKUP(B236,'#Jakarta (2)'!$B$4:$AH$430,33,FALSE)</f>
        <v>0</v>
      </c>
      <c r="AG236" s="2" t="s">
        <v>315</v>
      </c>
      <c r="AH236" s="2" t="s">
        <v>2501</v>
      </c>
    </row>
    <row r="237" spans="1:34" x14ac:dyDescent="0.25">
      <c r="A237" s="5">
        <v>236</v>
      </c>
      <c r="B237" s="3" t="s">
        <v>2496</v>
      </c>
      <c r="C237" s="3" t="s">
        <v>2497</v>
      </c>
      <c r="D237" s="3" t="s">
        <v>9</v>
      </c>
      <c r="E237" s="3" t="s">
        <v>10</v>
      </c>
      <c r="F237" s="3" t="s">
        <v>52</v>
      </c>
      <c r="G237" s="4">
        <f>VLOOKUP(B237,'#Jakarta (2)'!$B$4:$AH$430,6,FALSE)</f>
        <v>1</v>
      </c>
      <c r="H237" s="4">
        <f>VLOOKUP(B237,'#Jakarta (2)'!$B$4:$AH$430,7,FALSE)</f>
        <v>1</v>
      </c>
      <c r="I237" s="4">
        <f>VLOOKUP(B237,'#Jakarta (2)'!$B$4:$AH$430,9,FALSE)</f>
        <v>0</v>
      </c>
      <c r="J237" s="4">
        <f>VLOOKUP(B237,'#Jakarta (2)'!$B$4:$AH$430,10,FALSE)</f>
        <v>0</v>
      </c>
      <c r="K237" s="4">
        <f>VLOOKUP(B237,'#Jakarta (2)'!$B$4:$AH$430,11,FALSE)</f>
        <v>0</v>
      </c>
      <c r="L237" s="4">
        <f>VLOOKUP(B237,'#Jakarta (2)'!$B$4:$AH$430,12,FALSE)</f>
        <v>0</v>
      </c>
      <c r="M237" s="4">
        <f>VLOOKUP(B237,'#Jakarta (2)'!$B$4:$AH$430,13,FALSE)</f>
        <v>0</v>
      </c>
      <c r="N237" s="4">
        <f>VLOOKUP(B237,'#Jakarta (2)'!$B$4:$AH$430,14,FALSE)</f>
        <v>1</v>
      </c>
      <c r="O237" s="4">
        <f>VLOOKUP(B237,'#Jakarta (2)'!$B$4:$AH$430,15,FALSE)</f>
        <v>0</v>
      </c>
      <c r="P237" s="4">
        <f>VLOOKUP(B237,'#Jakarta (2)'!$B$4:$AH$430,16,FALSE)</f>
        <v>0</v>
      </c>
      <c r="Q237" s="4">
        <f>VLOOKUP(B237,'#Jakarta (2)'!$B$4:$AH$430,17,FALSE)</f>
        <v>0</v>
      </c>
      <c r="R237" s="4">
        <f>VLOOKUP(B237,'#Jakarta (2)'!$B$4:$AH$430,18,FALSE)</f>
        <v>0</v>
      </c>
      <c r="S237" s="4">
        <f>VLOOKUP(B237,'#Jakarta (2)'!$B$4:$AH$430,19,FALSE)</f>
        <v>0</v>
      </c>
      <c r="T237" s="4">
        <f>VLOOKUP(B237,'#Jakarta (2)'!$B$4:$AH$430,20,FALSE)</f>
        <v>0</v>
      </c>
      <c r="U237" s="4">
        <f>VLOOKUP(B237,'#Jakarta (2)'!$B$4:$AH$430,22,FALSE)</f>
        <v>1</v>
      </c>
      <c r="V237" s="4">
        <f>VLOOKUP(B237,'#Jakarta (2)'!$B$4:$AH$430,23,FALSE)</f>
        <v>0</v>
      </c>
      <c r="W237" s="4">
        <f>VLOOKUP(B237,'#Jakarta (2)'!$B$4:$AH$430,24,FALSE)</f>
        <v>0</v>
      </c>
      <c r="X237" s="4">
        <f>VLOOKUP(B237,'#Jakarta (2)'!$B$4:$AH$430,25,FALSE)</f>
        <v>0</v>
      </c>
      <c r="Y237" s="4">
        <f>VLOOKUP(B237,'#Jakarta (2)'!$B$4:$AH$430,26,FALSE)</f>
        <v>0</v>
      </c>
      <c r="Z237" s="4">
        <f>VLOOKUP(B237,'#Jakarta (2)'!$B$4:$AH$430,27,FALSE)</f>
        <v>0</v>
      </c>
      <c r="AA237" s="5"/>
      <c r="AB237" s="5"/>
      <c r="AC237" s="5"/>
      <c r="AD237" s="22" t="e">
        <f>(G237*#REF!)+(H237*#REF!)+(I237*#REF!)+(J237*#REF!)+(K237*#REF!)+(N237*#REF!)+(S237*#REF!)+(T237*#REF!)+(U237*#REF!)+(Z237*#REF!)+(AA237*#REF!)+(AB237*#REF!)+(AC237*#REF!)</f>
        <v>#REF!</v>
      </c>
      <c r="AE237" s="4">
        <f>VLOOKUP(B237,'#Jakarta (2)'!$B$4:$AH$430,32,FALSE)</f>
        <v>1</v>
      </c>
      <c r="AF237" s="4">
        <f>VLOOKUP(B237,'#Jakarta (2)'!$B$4:$AH$430,33,FALSE)</f>
        <v>0</v>
      </c>
      <c r="AG237" s="3" t="s">
        <v>315</v>
      </c>
      <c r="AH237" s="3" t="s">
        <v>2498</v>
      </c>
    </row>
    <row r="238" spans="1:34" x14ac:dyDescent="0.25">
      <c r="A238" s="4">
        <v>237</v>
      </c>
      <c r="B238" s="2" t="s">
        <v>2493</v>
      </c>
      <c r="C238" s="2" t="s">
        <v>2494</v>
      </c>
      <c r="D238" s="2" t="s">
        <v>9</v>
      </c>
      <c r="E238" s="2" t="s">
        <v>10</v>
      </c>
      <c r="F238" s="2" t="s">
        <v>52</v>
      </c>
      <c r="G238" s="4">
        <f>VLOOKUP(B238,'#Jakarta (2)'!$B$4:$AH$430,6,FALSE)</f>
        <v>1</v>
      </c>
      <c r="H238" s="4">
        <f>VLOOKUP(B238,'#Jakarta (2)'!$B$4:$AH$430,7,FALSE)</f>
        <v>1</v>
      </c>
      <c r="I238" s="4">
        <f>VLOOKUP(B238,'#Jakarta (2)'!$B$4:$AH$430,9,FALSE)</f>
        <v>0</v>
      </c>
      <c r="J238" s="4">
        <f>VLOOKUP(B238,'#Jakarta (2)'!$B$4:$AH$430,10,FALSE)</f>
        <v>0</v>
      </c>
      <c r="K238" s="4">
        <f>VLOOKUP(B238,'#Jakarta (2)'!$B$4:$AH$430,11,FALSE)</f>
        <v>0</v>
      </c>
      <c r="L238" s="4">
        <f>VLOOKUP(B238,'#Jakarta (2)'!$B$4:$AH$430,12,FALSE)</f>
        <v>0</v>
      </c>
      <c r="M238" s="4">
        <f>VLOOKUP(B238,'#Jakarta (2)'!$B$4:$AH$430,13,FALSE)</f>
        <v>0</v>
      </c>
      <c r="N238" s="4">
        <f>VLOOKUP(B238,'#Jakarta (2)'!$B$4:$AH$430,14,FALSE)</f>
        <v>1</v>
      </c>
      <c r="O238" s="4">
        <f>VLOOKUP(B238,'#Jakarta (2)'!$B$4:$AH$430,15,FALSE)</f>
        <v>0</v>
      </c>
      <c r="P238" s="4">
        <f>VLOOKUP(B238,'#Jakarta (2)'!$B$4:$AH$430,16,FALSE)</f>
        <v>0</v>
      </c>
      <c r="Q238" s="4">
        <f>VLOOKUP(B238,'#Jakarta (2)'!$B$4:$AH$430,17,FALSE)</f>
        <v>0</v>
      </c>
      <c r="R238" s="4">
        <f>VLOOKUP(B238,'#Jakarta (2)'!$B$4:$AH$430,18,FALSE)</f>
        <v>0</v>
      </c>
      <c r="S238" s="4">
        <f>VLOOKUP(B238,'#Jakarta (2)'!$B$4:$AH$430,19,FALSE)</f>
        <v>0</v>
      </c>
      <c r="T238" s="4">
        <f>VLOOKUP(B238,'#Jakarta (2)'!$B$4:$AH$430,20,FALSE)</f>
        <v>0</v>
      </c>
      <c r="U238" s="4">
        <f>VLOOKUP(B238,'#Jakarta (2)'!$B$4:$AH$430,22,FALSE)</f>
        <v>1</v>
      </c>
      <c r="V238" s="4">
        <f>VLOOKUP(B238,'#Jakarta (2)'!$B$4:$AH$430,23,FALSE)</f>
        <v>0</v>
      </c>
      <c r="W238" s="4">
        <f>VLOOKUP(B238,'#Jakarta (2)'!$B$4:$AH$430,24,FALSE)</f>
        <v>0</v>
      </c>
      <c r="X238" s="4">
        <f>VLOOKUP(B238,'#Jakarta (2)'!$B$4:$AH$430,25,FALSE)</f>
        <v>0</v>
      </c>
      <c r="Y238" s="4">
        <f>VLOOKUP(B238,'#Jakarta (2)'!$B$4:$AH$430,26,FALSE)</f>
        <v>0</v>
      </c>
      <c r="Z238" s="4">
        <f>VLOOKUP(B238,'#Jakarta (2)'!$B$4:$AH$430,27,FALSE)</f>
        <v>0</v>
      </c>
      <c r="AA238" s="4"/>
      <c r="AB238" s="4"/>
      <c r="AC238" s="4"/>
      <c r="AD238" s="22" t="e">
        <f>(G238*#REF!)+(H238*#REF!)+(I238*#REF!)+(J238*#REF!)+(K238*#REF!)+(N238*#REF!)+(S238*#REF!)+(T238*#REF!)+(U238*#REF!)+(Z238*#REF!)+(AA238*#REF!)+(AB238*#REF!)+(AC238*#REF!)</f>
        <v>#REF!</v>
      </c>
      <c r="AE238" s="4">
        <f>VLOOKUP(B238,'#Jakarta (2)'!$B$4:$AH$430,32,FALSE)</f>
        <v>1</v>
      </c>
      <c r="AF238" s="4">
        <f>VLOOKUP(B238,'#Jakarta (2)'!$B$4:$AH$430,33,FALSE)</f>
        <v>0</v>
      </c>
      <c r="AG238" s="2" t="s">
        <v>315</v>
      </c>
      <c r="AH238" s="2" t="s">
        <v>2495</v>
      </c>
    </row>
    <row r="239" spans="1:34" x14ac:dyDescent="0.25">
      <c r="A239" s="5">
        <v>238</v>
      </c>
      <c r="B239" s="3" t="s">
        <v>2490</v>
      </c>
      <c r="C239" s="3" t="s">
        <v>2491</v>
      </c>
      <c r="D239" s="3" t="s">
        <v>9</v>
      </c>
      <c r="E239" s="3" t="s">
        <v>10</v>
      </c>
      <c r="F239" s="3" t="s">
        <v>52</v>
      </c>
      <c r="G239" s="4">
        <f>VLOOKUP(B239,'#Jakarta (2)'!$B$4:$AH$430,6,FALSE)</f>
        <v>1</v>
      </c>
      <c r="H239" s="4">
        <f>VLOOKUP(B239,'#Jakarta (2)'!$B$4:$AH$430,7,FALSE)</f>
        <v>1</v>
      </c>
      <c r="I239" s="4">
        <f>VLOOKUP(B239,'#Jakarta (2)'!$B$4:$AH$430,9,FALSE)</f>
        <v>0</v>
      </c>
      <c r="J239" s="4">
        <f>VLOOKUP(B239,'#Jakarta (2)'!$B$4:$AH$430,10,FALSE)</f>
        <v>0</v>
      </c>
      <c r="K239" s="4">
        <f>VLOOKUP(B239,'#Jakarta (2)'!$B$4:$AH$430,11,FALSE)</f>
        <v>0</v>
      </c>
      <c r="L239" s="4">
        <f>VLOOKUP(B239,'#Jakarta (2)'!$B$4:$AH$430,12,FALSE)</f>
        <v>0</v>
      </c>
      <c r="M239" s="4">
        <f>VLOOKUP(B239,'#Jakarta (2)'!$B$4:$AH$430,13,FALSE)</f>
        <v>0</v>
      </c>
      <c r="N239" s="4">
        <f>VLOOKUP(B239,'#Jakarta (2)'!$B$4:$AH$430,14,FALSE)</f>
        <v>1</v>
      </c>
      <c r="O239" s="4">
        <f>VLOOKUP(B239,'#Jakarta (2)'!$B$4:$AH$430,15,FALSE)</f>
        <v>0</v>
      </c>
      <c r="P239" s="4">
        <f>VLOOKUP(B239,'#Jakarta (2)'!$B$4:$AH$430,16,FALSE)</f>
        <v>0</v>
      </c>
      <c r="Q239" s="4">
        <f>VLOOKUP(B239,'#Jakarta (2)'!$B$4:$AH$430,17,FALSE)</f>
        <v>0</v>
      </c>
      <c r="R239" s="4">
        <f>VLOOKUP(B239,'#Jakarta (2)'!$B$4:$AH$430,18,FALSE)</f>
        <v>0</v>
      </c>
      <c r="S239" s="4">
        <f>VLOOKUP(B239,'#Jakarta (2)'!$B$4:$AH$430,19,FALSE)</f>
        <v>0</v>
      </c>
      <c r="T239" s="4">
        <f>VLOOKUP(B239,'#Jakarta (2)'!$B$4:$AH$430,20,FALSE)</f>
        <v>0</v>
      </c>
      <c r="U239" s="4">
        <f>VLOOKUP(B239,'#Jakarta (2)'!$B$4:$AH$430,22,FALSE)</f>
        <v>1</v>
      </c>
      <c r="V239" s="4">
        <f>VLOOKUP(B239,'#Jakarta (2)'!$B$4:$AH$430,23,FALSE)</f>
        <v>0</v>
      </c>
      <c r="W239" s="4">
        <f>VLOOKUP(B239,'#Jakarta (2)'!$B$4:$AH$430,24,FALSE)</f>
        <v>0</v>
      </c>
      <c r="X239" s="4">
        <f>VLOOKUP(B239,'#Jakarta (2)'!$B$4:$AH$430,25,FALSE)</f>
        <v>0</v>
      </c>
      <c r="Y239" s="4">
        <f>VLOOKUP(B239,'#Jakarta (2)'!$B$4:$AH$430,26,FALSE)</f>
        <v>0</v>
      </c>
      <c r="Z239" s="4">
        <f>VLOOKUP(B239,'#Jakarta (2)'!$B$4:$AH$430,27,FALSE)</f>
        <v>0</v>
      </c>
      <c r="AA239" s="5"/>
      <c r="AB239" s="5"/>
      <c r="AC239" s="5"/>
      <c r="AD239" s="22" t="e">
        <f>(G239*#REF!)+(H239*#REF!)+(I239*#REF!)+(J239*#REF!)+(K239*#REF!)+(N239*#REF!)+(S239*#REF!)+(T239*#REF!)+(U239*#REF!)+(Z239*#REF!)+(AA239*#REF!)+(AB239*#REF!)+(AC239*#REF!)</f>
        <v>#REF!</v>
      </c>
      <c r="AE239" s="4">
        <f>VLOOKUP(B239,'#Jakarta (2)'!$B$4:$AH$430,32,FALSE)</f>
        <v>1</v>
      </c>
      <c r="AF239" s="4">
        <f>VLOOKUP(B239,'#Jakarta (2)'!$B$4:$AH$430,33,FALSE)</f>
        <v>0</v>
      </c>
      <c r="AG239" s="3" t="s">
        <v>25</v>
      </c>
      <c r="AH239" s="3" t="s">
        <v>2492</v>
      </c>
    </row>
    <row r="240" spans="1:34" x14ac:dyDescent="0.25">
      <c r="A240" s="4">
        <v>239</v>
      </c>
      <c r="B240" s="2" t="s">
        <v>2487</v>
      </c>
      <c r="C240" s="2" t="s">
        <v>2488</v>
      </c>
      <c r="D240" s="2" t="s">
        <v>9</v>
      </c>
      <c r="E240" s="2" t="s">
        <v>10</v>
      </c>
      <c r="F240" s="2" t="s">
        <v>52</v>
      </c>
      <c r="G240" s="4">
        <f>VLOOKUP(B240,'#Jakarta (2)'!$B$4:$AH$430,6,FALSE)</f>
        <v>1</v>
      </c>
      <c r="H240" s="4">
        <f>VLOOKUP(B240,'#Jakarta (2)'!$B$4:$AH$430,7,FALSE)</f>
        <v>1</v>
      </c>
      <c r="I240" s="4">
        <f>VLOOKUP(B240,'#Jakarta (2)'!$B$4:$AH$430,9,FALSE)</f>
        <v>0</v>
      </c>
      <c r="J240" s="4">
        <f>VLOOKUP(B240,'#Jakarta (2)'!$B$4:$AH$430,10,FALSE)</f>
        <v>0</v>
      </c>
      <c r="K240" s="4">
        <f>VLOOKUP(B240,'#Jakarta (2)'!$B$4:$AH$430,11,FALSE)</f>
        <v>0</v>
      </c>
      <c r="L240" s="4">
        <f>VLOOKUP(B240,'#Jakarta (2)'!$B$4:$AH$430,12,FALSE)</f>
        <v>0</v>
      </c>
      <c r="M240" s="4">
        <f>VLOOKUP(B240,'#Jakarta (2)'!$B$4:$AH$430,13,FALSE)</f>
        <v>0</v>
      </c>
      <c r="N240" s="4">
        <f>VLOOKUP(B240,'#Jakarta (2)'!$B$4:$AH$430,14,FALSE)</f>
        <v>1</v>
      </c>
      <c r="O240" s="4">
        <f>VLOOKUP(B240,'#Jakarta (2)'!$B$4:$AH$430,15,FALSE)</f>
        <v>0</v>
      </c>
      <c r="P240" s="4">
        <f>VLOOKUP(B240,'#Jakarta (2)'!$B$4:$AH$430,16,FALSE)</f>
        <v>0</v>
      </c>
      <c r="Q240" s="4">
        <f>VLOOKUP(B240,'#Jakarta (2)'!$B$4:$AH$430,17,FALSE)</f>
        <v>0</v>
      </c>
      <c r="R240" s="4">
        <f>VLOOKUP(B240,'#Jakarta (2)'!$B$4:$AH$430,18,FALSE)</f>
        <v>0</v>
      </c>
      <c r="S240" s="4">
        <f>VLOOKUP(B240,'#Jakarta (2)'!$B$4:$AH$430,19,FALSE)</f>
        <v>0</v>
      </c>
      <c r="T240" s="4">
        <f>VLOOKUP(B240,'#Jakarta (2)'!$B$4:$AH$430,20,FALSE)</f>
        <v>0</v>
      </c>
      <c r="U240" s="4">
        <f>VLOOKUP(B240,'#Jakarta (2)'!$B$4:$AH$430,22,FALSE)</f>
        <v>1</v>
      </c>
      <c r="V240" s="4">
        <f>VLOOKUP(B240,'#Jakarta (2)'!$B$4:$AH$430,23,FALSE)</f>
        <v>0</v>
      </c>
      <c r="W240" s="4">
        <f>VLOOKUP(B240,'#Jakarta (2)'!$B$4:$AH$430,24,FALSE)</f>
        <v>0</v>
      </c>
      <c r="X240" s="4">
        <f>VLOOKUP(B240,'#Jakarta (2)'!$B$4:$AH$430,25,FALSE)</f>
        <v>0</v>
      </c>
      <c r="Y240" s="4">
        <f>VLOOKUP(B240,'#Jakarta (2)'!$B$4:$AH$430,26,FALSE)</f>
        <v>0</v>
      </c>
      <c r="Z240" s="4">
        <f>VLOOKUP(B240,'#Jakarta (2)'!$B$4:$AH$430,27,FALSE)</f>
        <v>0</v>
      </c>
      <c r="AA240" s="4"/>
      <c r="AB240" s="4"/>
      <c r="AC240" s="4"/>
      <c r="AD240" s="22" t="e">
        <f>(G240*#REF!)+(H240*#REF!)+(I240*#REF!)+(J240*#REF!)+(K240*#REF!)+(N240*#REF!)+(S240*#REF!)+(T240*#REF!)+(U240*#REF!)+(Z240*#REF!)+(AA240*#REF!)+(AB240*#REF!)+(AC240*#REF!)</f>
        <v>#REF!</v>
      </c>
      <c r="AE240" s="4">
        <f>VLOOKUP(B240,'#Jakarta (2)'!$B$4:$AH$430,32,FALSE)</f>
        <v>1</v>
      </c>
      <c r="AF240" s="4">
        <f>VLOOKUP(B240,'#Jakarta (2)'!$B$4:$AH$430,33,FALSE)</f>
        <v>0</v>
      </c>
      <c r="AG240" s="2" t="s">
        <v>25</v>
      </c>
      <c r="AH240" s="2" t="s">
        <v>2489</v>
      </c>
    </row>
    <row r="241" spans="1:34" x14ac:dyDescent="0.25">
      <c r="A241" s="5">
        <v>240</v>
      </c>
      <c r="B241" s="3" t="s">
        <v>2484</v>
      </c>
      <c r="C241" s="3" t="s">
        <v>2485</v>
      </c>
      <c r="D241" s="3" t="s">
        <v>9</v>
      </c>
      <c r="E241" s="3" t="s">
        <v>10</v>
      </c>
      <c r="F241" s="3" t="s">
        <v>52</v>
      </c>
      <c r="G241" s="4">
        <f>VLOOKUP(B241,'#Jakarta (2)'!$B$4:$AH$430,6,FALSE)</f>
        <v>1</v>
      </c>
      <c r="H241" s="4">
        <f>VLOOKUP(B241,'#Jakarta (2)'!$B$4:$AH$430,7,FALSE)</f>
        <v>1</v>
      </c>
      <c r="I241" s="4">
        <f>VLOOKUP(B241,'#Jakarta (2)'!$B$4:$AH$430,9,FALSE)</f>
        <v>0</v>
      </c>
      <c r="J241" s="4">
        <f>VLOOKUP(B241,'#Jakarta (2)'!$B$4:$AH$430,10,FALSE)</f>
        <v>0</v>
      </c>
      <c r="K241" s="4">
        <f>VLOOKUP(B241,'#Jakarta (2)'!$B$4:$AH$430,11,FALSE)</f>
        <v>0</v>
      </c>
      <c r="L241" s="4">
        <f>VLOOKUP(B241,'#Jakarta (2)'!$B$4:$AH$430,12,FALSE)</f>
        <v>0</v>
      </c>
      <c r="M241" s="4">
        <f>VLOOKUP(B241,'#Jakarta (2)'!$B$4:$AH$430,13,FALSE)</f>
        <v>0</v>
      </c>
      <c r="N241" s="4">
        <f>VLOOKUP(B241,'#Jakarta (2)'!$B$4:$AH$430,14,FALSE)</f>
        <v>1</v>
      </c>
      <c r="O241" s="4">
        <f>VLOOKUP(B241,'#Jakarta (2)'!$B$4:$AH$430,15,FALSE)</f>
        <v>0</v>
      </c>
      <c r="P241" s="4">
        <f>VLOOKUP(B241,'#Jakarta (2)'!$B$4:$AH$430,16,FALSE)</f>
        <v>0</v>
      </c>
      <c r="Q241" s="4">
        <f>VLOOKUP(B241,'#Jakarta (2)'!$B$4:$AH$430,17,FALSE)</f>
        <v>0</v>
      </c>
      <c r="R241" s="4">
        <f>VLOOKUP(B241,'#Jakarta (2)'!$B$4:$AH$430,18,FALSE)</f>
        <v>0</v>
      </c>
      <c r="S241" s="4">
        <f>VLOOKUP(B241,'#Jakarta (2)'!$B$4:$AH$430,19,FALSE)</f>
        <v>0</v>
      </c>
      <c r="T241" s="4">
        <f>VLOOKUP(B241,'#Jakarta (2)'!$B$4:$AH$430,20,FALSE)</f>
        <v>0</v>
      </c>
      <c r="U241" s="4">
        <f>VLOOKUP(B241,'#Jakarta (2)'!$B$4:$AH$430,22,FALSE)</f>
        <v>1</v>
      </c>
      <c r="V241" s="4">
        <f>VLOOKUP(B241,'#Jakarta (2)'!$B$4:$AH$430,23,FALSE)</f>
        <v>0</v>
      </c>
      <c r="W241" s="4">
        <f>VLOOKUP(B241,'#Jakarta (2)'!$B$4:$AH$430,24,FALSE)</f>
        <v>0</v>
      </c>
      <c r="X241" s="4">
        <f>VLOOKUP(B241,'#Jakarta (2)'!$B$4:$AH$430,25,FALSE)</f>
        <v>0</v>
      </c>
      <c r="Y241" s="4">
        <f>VLOOKUP(B241,'#Jakarta (2)'!$B$4:$AH$430,26,FALSE)</f>
        <v>0</v>
      </c>
      <c r="Z241" s="4">
        <f>VLOOKUP(B241,'#Jakarta (2)'!$B$4:$AH$430,27,FALSE)</f>
        <v>0</v>
      </c>
      <c r="AA241" s="5"/>
      <c r="AB241" s="5"/>
      <c r="AC241" s="5"/>
      <c r="AD241" s="22" t="e">
        <f>(G241*#REF!)+(H241*#REF!)+(I241*#REF!)+(J241*#REF!)+(K241*#REF!)+(N241*#REF!)+(S241*#REF!)+(T241*#REF!)+(U241*#REF!)+(Z241*#REF!)+(AA241*#REF!)+(AB241*#REF!)+(AC241*#REF!)</f>
        <v>#REF!</v>
      </c>
      <c r="AE241" s="4">
        <f>VLOOKUP(B241,'#Jakarta (2)'!$B$4:$AH$430,32,FALSE)</f>
        <v>1</v>
      </c>
      <c r="AF241" s="4">
        <f>VLOOKUP(B241,'#Jakarta (2)'!$B$4:$AH$430,33,FALSE)</f>
        <v>0</v>
      </c>
      <c r="AG241" s="3" t="s">
        <v>315</v>
      </c>
      <c r="AH241" s="3" t="s">
        <v>2486</v>
      </c>
    </row>
    <row r="242" spans="1:34" x14ac:dyDescent="0.25">
      <c r="A242" s="4">
        <v>241</v>
      </c>
      <c r="B242" s="2" t="s">
        <v>722</v>
      </c>
      <c r="C242" s="2" t="s">
        <v>723</v>
      </c>
      <c r="D242" s="2" t="s">
        <v>9</v>
      </c>
      <c r="E242" s="2" t="s">
        <v>10</v>
      </c>
      <c r="F242" s="2" t="s">
        <v>52</v>
      </c>
      <c r="G242" s="4">
        <f>VLOOKUP(B242,'#Jakarta (2)'!$B$4:$AH$430,6,FALSE)</f>
        <v>1</v>
      </c>
      <c r="H242" s="4">
        <f>VLOOKUP(B242,'#Jakarta (2)'!$B$4:$AH$430,7,FALSE)</f>
        <v>1</v>
      </c>
      <c r="I242" s="4">
        <f>VLOOKUP(B242,'#Jakarta (2)'!$B$4:$AH$430,9,FALSE)</f>
        <v>0</v>
      </c>
      <c r="J242" s="4">
        <f>VLOOKUP(B242,'#Jakarta (2)'!$B$4:$AH$430,10,FALSE)</f>
        <v>0</v>
      </c>
      <c r="K242" s="4">
        <f>VLOOKUP(B242,'#Jakarta (2)'!$B$4:$AH$430,11,FALSE)</f>
        <v>0</v>
      </c>
      <c r="L242" s="4">
        <f>VLOOKUP(B242,'#Jakarta (2)'!$B$4:$AH$430,12,FALSE)</f>
        <v>0</v>
      </c>
      <c r="M242" s="4">
        <f>VLOOKUP(B242,'#Jakarta (2)'!$B$4:$AH$430,13,FALSE)</f>
        <v>0</v>
      </c>
      <c r="N242" s="4">
        <f>VLOOKUP(B242,'#Jakarta (2)'!$B$4:$AH$430,14,FALSE)</f>
        <v>0</v>
      </c>
      <c r="O242" s="4">
        <f>VLOOKUP(B242,'#Jakarta (2)'!$B$4:$AH$430,15,FALSE)</f>
        <v>1</v>
      </c>
      <c r="P242" s="4">
        <f>VLOOKUP(B242,'#Jakarta (2)'!$B$4:$AH$430,16,FALSE)</f>
        <v>0</v>
      </c>
      <c r="Q242" s="4">
        <f>VLOOKUP(B242,'#Jakarta (2)'!$B$4:$AH$430,17,FALSE)</f>
        <v>0</v>
      </c>
      <c r="R242" s="4">
        <f>VLOOKUP(B242,'#Jakarta (2)'!$B$4:$AH$430,18,FALSE)</f>
        <v>0</v>
      </c>
      <c r="S242" s="4">
        <f>VLOOKUP(B242,'#Jakarta (2)'!$B$4:$AH$430,19,FALSE)</f>
        <v>0</v>
      </c>
      <c r="T242" s="4">
        <f>VLOOKUP(B242,'#Jakarta (2)'!$B$4:$AH$430,20,FALSE)</f>
        <v>0</v>
      </c>
      <c r="U242" s="4">
        <f>VLOOKUP(B242,'#Jakarta (2)'!$B$4:$AH$430,22,FALSE)</f>
        <v>1</v>
      </c>
      <c r="V242" s="4">
        <f>VLOOKUP(B242,'#Jakarta (2)'!$B$4:$AH$430,23,FALSE)</f>
        <v>0</v>
      </c>
      <c r="W242" s="4">
        <f>VLOOKUP(B242,'#Jakarta (2)'!$B$4:$AH$430,24,FALSE)</f>
        <v>0</v>
      </c>
      <c r="X242" s="4">
        <f>VLOOKUP(B242,'#Jakarta (2)'!$B$4:$AH$430,25,FALSE)</f>
        <v>0</v>
      </c>
      <c r="Y242" s="4">
        <f>VLOOKUP(B242,'#Jakarta (2)'!$B$4:$AH$430,26,FALSE)</f>
        <v>0</v>
      </c>
      <c r="Z242" s="4">
        <f>VLOOKUP(B242,'#Jakarta (2)'!$B$4:$AH$430,27,FALSE)</f>
        <v>0</v>
      </c>
      <c r="AA242" s="4"/>
      <c r="AB242" s="4"/>
      <c r="AC242" s="4"/>
      <c r="AD242" s="22" t="e">
        <f>(G242*#REF!)+(H242*#REF!)+(I242*#REF!)+(J242*#REF!)+(K242*#REF!)+(N242*#REF!)+(S242*#REF!)+(T242*#REF!)+(U242*#REF!)+(Z242*#REF!)+(AA242*#REF!)+(AB242*#REF!)+(AC242*#REF!)</f>
        <v>#REF!</v>
      </c>
      <c r="AE242" s="4">
        <f>VLOOKUP(B242,'#Jakarta (2)'!$B$4:$AH$430,32,FALSE)</f>
        <v>0</v>
      </c>
      <c r="AF242" s="4">
        <f>VLOOKUP(B242,'#Jakarta (2)'!$B$4:$AH$430,33,FALSE)</f>
        <v>0</v>
      </c>
      <c r="AG242" s="2" t="s">
        <v>25</v>
      </c>
      <c r="AH242" s="2" t="s">
        <v>724</v>
      </c>
    </row>
    <row r="243" spans="1:34" x14ac:dyDescent="0.25">
      <c r="A243" s="5">
        <v>242</v>
      </c>
      <c r="B243" s="3" t="s">
        <v>725</v>
      </c>
      <c r="C243" s="3" t="s">
        <v>726</v>
      </c>
      <c r="D243" s="3" t="s">
        <v>9</v>
      </c>
      <c r="E243" s="3" t="s">
        <v>10</v>
      </c>
      <c r="F243" s="3" t="s">
        <v>52</v>
      </c>
      <c r="G243" s="4">
        <f>VLOOKUP(B243,'#Jakarta (2)'!$B$4:$AH$430,6,FALSE)</f>
        <v>1</v>
      </c>
      <c r="H243" s="4">
        <f>VLOOKUP(B243,'#Jakarta (2)'!$B$4:$AH$430,7,FALSE)</f>
        <v>1</v>
      </c>
      <c r="I243" s="4">
        <f>VLOOKUP(B243,'#Jakarta (2)'!$B$4:$AH$430,9,FALSE)</f>
        <v>0</v>
      </c>
      <c r="J243" s="4">
        <f>VLOOKUP(B243,'#Jakarta (2)'!$B$4:$AH$430,10,FALSE)</f>
        <v>0</v>
      </c>
      <c r="K243" s="4">
        <f>VLOOKUP(B243,'#Jakarta (2)'!$B$4:$AH$430,11,FALSE)</f>
        <v>0</v>
      </c>
      <c r="L243" s="4">
        <f>VLOOKUP(B243,'#Jakarta (2)'!$B$4:$AH$430,12,FALSE)</f>
        <v>0</v>
      </c>
      <c r="M243" s="4">
        <f>VLOOKUP(B243,'#Jakarta (2)'!$B$4:$AH$430,13,FALSE)</f>
        <v>0</v>
      </c>
      <c r="N243" s="4">
        <f>VLOOKUP(B243,'#Jakarta (2)'!$B$4:$AH$430,14,FALSE)</f>
        <v>0</v>
      </c>
      <c r="O243" s="4">
        <f>VLOOKUP(B243,'#Jakarta (2)'!$B$4:$AH$430,15,FALSE)</f>
        <v>1</v>
      </c>
      <c r="P243" s="4">
        <f>VLOOKUP(B243,'#Jakarta (2)'!$B$4:$AH$430,16,FALSE)</f>
        <v>0</v>
      </c>
      <c r="Q243" s="4">
        <f>VLOOKUP(B243,'#Jakarta (2)'!$B$4:$AH$430,17,FALSE)</f>
        <v>0</v>
      </c>
      <c r="R243" s="4">
        <f>VLOOKUP(B243,'#Jakarta (2)'!$B$4:$AH$430,18,FALSE)</f>
        <v>0</v>
      </c>
      <c r="S243" s="4">
        <f>VLOOKUP(B243,'#Jakarta (2)'!$B$4:$AH$430,19,FALSE)</f>
        <v>0</v>
      </c>
      <c r="T243" s="4">
        <f>VLOOKUP(B243,'#Jakarta (2)'!$B$4:$AH$430,20,FALSE)</f>
        <v>1</v>
      </c>
      <c r="U243" s="4">
        <f>VLOOKUP(B243,'#Jakarta (2)'!$B$4:$AH$430,22,FALSE)</f>
        <v>0</v>
      </c>
      <c r="V243" s="4">
        <f>VLOOKUP(B243,'#Jakarta (2)'!$B$4:$AH$430,23,FALSE)</f>
        <v>0</v>
      </c>
      <c r="W243" s="4">
        <f>VLOOKUP(B243,'#Jakarta (2)'!$B$4:$AH$430,24,FALSE)</f>
        <v>0</v>
      </c>
      <c r="X243" s="4">
        <f>VLOOKUP(B243,'#Jakarta (2)'!$B$4:$AH$430,25,FALSE)</f>
        <v>0</v>
      </c>
      <c r="Y243" s="4">
        <f>VLOOKUP(B243,'#Jakarta (2)'!$B$4:$AH$430,26,FALSE)</f>
        <v>0</v>
      </c>
      <c r="Z243" s="4">
        <f>VLOOKUP(B243,'#Jakarta (2)'!$B$4:$AH$430,27,FALSE)</f>
        <v>0</v>
      </c>
      <c r="AA243" s="5"/>
      <c r="AB243" s="5"/>
      <c r="AC243" s="5"/>
      <c r="AD243" s="22" t="e">
        <f>(G243*#REF!)+(H243*#REF!)+(I243*#REF!)+(J243*#REF!)+(K243*#REF!)+(N243*#REF!)+(S243*#REF!)+(T243*#REF!)+(U243*#REF!)+(Z243*#REF!)+(AA243*#REF!)+(AB243*#REF!)+(AC243*#REF!)</f>
        <v>#REF!</v>
      </c>
      <c r="AE243" s="4">
        <f>VLOOKUP(B243,'#Jakarta (2)'!$B$4:$AH$430,32,FALSE)</f>
        <v>0</v>
      </c>
      <c r="AF243" s="4">
        <f>VLOOKUP(B243,'#Jakarta (2)'!$B$4:$AH$430,33,FALSE)</f>
        <v>0</v>
      </c>
      <c r="AG243" s="3" t="s">
        <v>25</v>
      </c>
      <c r="AH243" s="3" t="s">
        <v>727</v>
      </c>
    </row>
    <row r="244" spans="1:34" x14ac:dyDescent="0.25">
      <c r="A244" s="4">
        <v>243</v>
      </c>
      <c r="B244" s="2" t="s">
        <v>728</v>
      </c>
      <c r="C244" s="2" t="s">
        <v>729</v>
      </c>
      <c r="D244" s="2" t="s">
        <v>9</v>
      </c>
      <c r="E244" s="2" t="s">
        <v>10</v>
      </c>
      <c r="F244" s="2" t="s">
        <v>52</v>
      </c>
      <c r="G244" s="4">
        <f>VLOOKUP(B244,'#Jakarta (2)'!$B$4:$AH$430,6,FALSE)</f>
        <v>1</v>
      </c>
      <c r="H244" s="4">
        <f>VLOOKUP(B244,'#Jakarta (2)'!$B$4:$AH$430,7,FALSE)</f>
        <v>1</v>
      </c>
      <c r="I244" s="4">
        <f>VLOOKUP(B244,'#Jakarta (2)'!$B$4:$AH$430,9,FALSE)</f>
        <v>0</v>
      </c>
      <c r="J244" s="4">
        <f>VLOOKUP(B244,'#Jakarta (2)'!$B$4:$AH$430,10,FALSE)</f>
        <v>0</v>
      </c>
      <c r="K244" s="4">
        <f>VLOOKUP(B244,'#Jakarta (2)'!$B$4:$AH$430,11,FALSE)</f>
        <v>0</v>
      </c>
      <c r="L244" s="4">
        <f>VLOOKUP(B244,'#Jakarta (2)'!$B$4:$AH$430,12,FALSE)</f>
        <v>0</v>
      </c>
      <c r="M244" s="4">
        <f>VLOOKUP(B244,'#Jakarta (2)'!$B$4:$AH$430,13,FALSE)</f>
        <v>0</v>
      </c>
      <c r="N244" s="4">
        <f>VLOOKUP(B244,'#Jakarta (2)'!$B$4:$AH$430,14,FALSE)</f>
        <v>0</v>
      </c>
      <c r="O244" s="4">
        <f>VLOOKUP(B244,'#Jakarta (2)'!$B$4:$AH$430,15,FALSE)</f>
        <v>1</v>
      </c>
      <c r="P244" s="4">
        <f>VLOOKUP(B244,'#Jakarta (2)'!$B$4:$AH$430,16,FALSE)</f>
        <v>0</v>
      </c>
      <c r="Q244" s="4">
        <f>VLOOKUP(B244,'#Jakarta (2)'!$B$4:$AH$430,17,FALSE)</f>
        <v>0</v>
      </c>
      <c r="R244" s="4">
        <f>VLOOKUP(B244,'#Jakarta (2)'!$B$4:$AH$430,18,FALSE)</f>
        <v>0</v>
      </c>
      <c r="S244" s="4">
        <f>VLOOKUP(B244,'#Jakarta (2)'!$B$4:$AH$430,19,FALSE)</f>
        <v>0</v>
      </c>
      <c r="T244" s="4">
        <f>VLOOKUP(B244,'#Jakarta (2)'!$B$4:$AH$430,20,FALSE)</f>
        <v>1</v>
      </c>
      <c r="U244" s="4">
        <f>VLOOKUP(B244,'#Jakarta (2)'!$B$4:$AH$430,22,FALSE)</f>
        <v>0</v>
      </c>
      <c r="V244" s="4">
        <f>VLOOKUP(B244,'#Jakarta (2)'!$B$4:$AH$430,23,FALSE)</f>
        <v>0</v>
      </c>
      <c r="W244" s="4">
        <f>VLOOKUP(B244,'#Jakarta (2)'!$B$4:$AH$430,24,FALSE)</f>
        <v>0</v>
      </c>
      <c r="X244" s="4">
        <f>VLOOKUP(B244,'#Jakarta (2)'!$B$4:$AH$430,25,FALSE)</f>
        <v>0</v>
      </c>
      <c r="Y244" s="4">
        <f>VLOOKUP(B244,'#Jakarta (2)'!$B$4:$AH$430,26,FALSE)</f>
        <v>0</v>
      </c>
      <c r="Z244" s="4">
        <f>VLOOKUP(B244,'#Jakarta (2)'!$B$4:$AH$430,27,FALSE)</f>
        <v>0</v>
      </c>
      <c r="AA244" s="4"/>
      <c r="AB244" s="4"/>
      <c r="AC244" s="4"/>
      <c r="AD244" s="22" t="e">
        <f>(G244*#REF!)+(H244*#REF!)+(I244*#REF!)+(J244*#REF!)+(K244*#REF!)+(N244*#REF!)+(S244*#REF!)+(T244*#REF!)+(U244*#REF!)+(Z244*#REF!)+(AA244*#REF!)+(AB244*#REF!)+(AC244*#REF!)</f>
        <v>#REF!</v>
      </c>
      <c r="AE244" s="4">
        <f>VLOOKUP(B244,'#Jakarta (2)'!$B$4:$AH$430,32,FALSE)</f>
        <v>1</v>
      </c>
      <c r="AF244" s="4">
        <f>VLOOKUP(B244,'#Jakarta (2)'!$B$4:$AH$430,33,FALSE)</f>
        <v>0</v>
      </c>
      <c r="AG244" s="2" t="s">
        <v>25</v>
      </c>
      <c r="AH244" s="2" t="s">
        <v>730</v>
      </c>
    </row>
    <row r="245" spans="1:34" x14ac:dyDescent="0.25">
      <c r="A245" s="5">
        <v>244</v>
      </c>
      <c r="B245" s="3" t="s">
        <v>2481</v>
      </c>
      <c r="C245" s="3" t="s">
        <v>2482</v>
      </c>
      <c r="D245" s="3" t="s">
        <v>9</v>
      </c>
      <c r="E245" s="3" t="s">
        <v>10</v>
      </c>
      <c r="F245" s="3" t="s">
        <v>52</v>
      </c>
      <c r="G245" s="4">
        <f>VLOOKUP(B245,'#Jakarta (2)'!$B$4:$AH$430,6,FALSE)</f>
        <v>1</v>
      </c>
      <c r="H245" s="4">
        <f>VLOOKUP(B245,'#Jakarta (2)'!$B$4:$AH$430,7,FALSE)</f>
        <v>1</v>
      </c>
      <c r="I245" s="4">
        <f>VLOOKUP(B245,'#Jakarta (2)'!$B$4:$AH$430,9,FALSE)</f>
        <v>0</v>
      </c>
      <c r="J245" s="4">
        <f>VLOOKUP(B245,'#Jakarta (2)'!$B$4:$AH$430,10,FALSE)</f>
        <v>0</v>
      </c>
      <c r="K245" s="4">
        <f>VLOOKUP(B245,'#Jakarta (2)'!$B$4:$AH$430,11,FALSE)</f>
        <v>0</v>
      </c>
      <c r="L245" s="4">
        <f>VLOOKUP(B245,'#Jakarta (2)'!$B$4:$AH$430,12,FALSE)</f>
        <v>0</v>
      </c>
      <c r="M245" s="4">
        <f>VLOOKUP(B245,'#Jakarta (2)'!$B$4:$AH$430,13,FALSE)</f>
        <v>0</v>
      </c>
      <c r="N245" s="4">
        <f>VLOOKUP(B245,'#Jakarta (2)'!$B$4:$AH$430,14,FALSE)</f>
        <v>1</v>
      </c>
      <c r="O245" s="4">
        <f>VLOOKUP(B245,'#Jakarta (2)'!$B$4:$AH$430,15,FALSE)</f>
        <v>0</v>
      </c>
      <c r="P245" s="4">
        <f>VLOOKUP(B245,'#Jakarta (2)'!$B$4:$AH$430,16,FALSE)</f>
        <v>0</v>
      </c>
      <c r="Q245" s="4">
        <f>VLOOKUP(B245,'#Jakarta (2)'!$B$4:$AH$430,17,FALSE)</f>
        <v>0</v>
      </c>
      <c r="R245" s="4">
        <f>VLOOKUP(B245,'#Jakarta (2)'!$B$4:$AH$430,18,FALSE)</f>
        <v>0</v>
      </c>
      <c r="S245" s="4">
        <f>VLOOKUP(B245,'#Jakarta (2)'!$B$4:$AH$430,19,FALSE)</f>
        <v>0</v>
      </c>
      <c r="T245" s="4">
        <f>VLOOKUP(B245,'#Jakarta (2)'!$B$4:$AH$430,20,FALSE)</f>
        <v>0</v>
      </c>
      <c r="U245" s="4">
        <f>VLOOKUP(B245,'#Jakarta (2)'!$B$4:$AH$430,22,FALSE)</f>
        <v>1</v>
      </c>
      <c r="V245" s="4">
        <f>VLOOKUP(B245,'#Jakarta (2)'!$B$4:$AH$430,23,FALSE)</f>
        <v>0</v>
      </c>
      <c r="W245" s="4">
        <f>VLOOKUP(B245,'#Jakarta (2)'!$B$4:$AH$430,24,FALSE)</f>
        <v>0</v>
      </c>
      <c r="X245" s="4">
        <f>VLOOKUP(B245,'#Jakarta (2)'!$B$4:$AH$430,25,FALSE)</f>
        <v>0</v>
      </c>
      <c r="Y245" s="4">
        <f>VLOOKUP(B245,'#Jakarta (2)'!$B$4:$AH$430,26,FALSE)</f>
        <v>0</v>
      </c>
      <c r="Z245" s="4">
        <f>VLOOKUP(B245,'#Jakarta (2)'!$B$4:$AH$430,27,FALSE)</f>
        <v>0</v>
      </c>
      <c r="AA245" s="5"/>
      <c r="AB245" s="5"/>
      <c r="AC245" s="5"/>
      <c r="AD245" s="22" t="e">
        <f>(G245*#REF!)+(H245*#REF!)+(I245*#REF!)+(J245*#REF!)+(K245*#REF!)+(N245*#REF!)+(S245*#REF!)+(T245*#REF!)+(U245*#REF!)+(Z245*#REF!)+(AA245*#REF!)+(AB245*#REF!)+(AC245*#REF!)</f>
        <v>#REF!</v>
      </c>
      <c r="AE245" s="4">
        <f>VLOOKUP(B245,'#Jakarta (2)'!$B$4:$AH$430,32,FALSE)</f>
        <v>1</v>
      </c>
      <c r="AF245" s="4">
        <f>VLOOKUP(B245,'#Jakarta (2)'!$B$4:$AH$430,33,FALSE)</f>
        <v>0</v>
      </c>
      <c r="AG245" s="3" t="s">
        <v>25</v>
      </c>
      <c r="AH245" s="3" t="s">
        <v>2483</v>
      </c>
    </row>
    <row r="246" spans="1:34" x14ac:dyDescent="0.25">
      <c r="A246" s="4">
        <v>245</v>
      </c>
      <c r="B246" s="2" t="s">
        <v>2478</v>
      </c>
      <c r="C246" s="2" t="s">
        <v>2479</v>
      </c>
      <c r="D246" s="2" t="s">
        <v>9</v>
      </c>
      <c r="E246" s="2" t="s">
        <v>10</v>
      </c>
      <c r="F246" s="2" t="s">
        <v>52</v>
      </c>
      <c r="G246" s="4">
        <f>VLOOKUP(B246,'#Jakarta (2)'!$B$4:$AH$430,6,FALSE)</f>
        <v>1</v>
      </c>
      <c r="H246" s="4">
        <f>VLOOKUP(B246,'#Jakarta (2)'!$B$4:$AH$430,7,FALSE)</f>
        <v>1</v>
      </c>
      <c r="I246" s="4">
        <f>VLOOKUP(B246,'#Jakarta (2)'!$B$4:$AH$430,9,FALSE)</f>
        <v>0</v>
      </c>
      <c r="J246" s="4">
        <f>VLOOKUP(B246,'#Jakarta (2)'!$B$4:$AH$430,10,FALSE)</f>
        <v>0</v>
      </c>
      <c r="K246" s="4">
        <f>VLOOKUP(B246,'#Jakarta (2)'!$B$4:$AH$430,11,FALSE)</f>
        <v>0</v>
      </c>
      <c r="L246" s="4">
        <f>VLOOKUP(B246,'#Jakarta (2)'!$B$4:$AH$430,12,FALSE)</f>
        <v>0</v>
      </c>
      <c r="M246" s="4">
        <f>VLOOKUP(B246,'#Jakarta (2)'!$B$4:$AH$430,13,FALSE)</f>
        <v>0</v>
      </c>
      <c r="N246" s="4">
        <f>VLOOKUP(B246,'#Jakarta (2)'!$B$4:$AH$430,14,FALSE)</f>
        <v>1</v>
      </c>
      <c r="O246" s="4">
        <f>VLOOKUP(B246,'#Jakarta (2)'!$B$4:$AH$430,15,FALSE)</f>
        <v>0</v>
      </c>
      <c r="P246" s="4">
        <f>VLOOKUP(B246,'#Jakarta (2)'!$B$4:$AH$430,16,FALSE)</f>
        <v>0</v>
      </c>
      <c r="Q246" s="4">
        <f>VLOOKUP(B246,'#Jakarta (2)'!$B$4:$AH$430,17,FALSE)</f>
        <v>0</v>
      </c>
      <c r="R246" s="4">
        <f>VLOOKUP(B246,'#Jakarta (2)'!$B$4:$AH$430,18,FALSE)</f>
        <v>0</v>
      </c>
      <c r="S246" s="4">
        <f>VLOOKUP(B246,'#Jakarta (2)'!$B$4:$AH$430,19,FALSE)</f>
        <v>0</v>
      </c>
      <c r="T246" s="4">
        <f>VLOOKUP(B246,'#Jakarta (2)'!$B$4:$AH$430,20,FALSE)</f>
        <v>0</v>
      </c>
      <c r="U246" s="4">
        <f>VLOOKUP(B246,'#Jakarta (2)'!$B$4:$AH$430,22,FALSE)</f>
        <v>1</v>
      </c>
      <c r="V246" s="4">
        <f>VLOOKUP(B246,'#Jakarta (2)'!$B$4:$AH$430,23,FALSE)</f>
        <v>0</v>
      </c>
      <c r="W246" s="4">
        <f>VLOOKUP(B246,'#Jakarta (2)'!$B$4:$AH$430,24,FALSE)</f>
        <v>0</v>
      </c>
      <c r="X246" s="4">
        <f>VLOOKUP(B246,'#Jakarta (2)'!$B$4:$AH$430,25,FALSE)</f>
        <v>0</v>
      </c>
      <c r="Y246" s="4">
        <f>VLOOKUP(B246,'#Jakarta (2)'!$B$4:$AH$430,26,FALSE)</f>
        <v>0</v>
      </c>
      <c r="Z246" s="4">
        <f>VLOOKUP(B246,'#Jakarta (2)'!$B$4:$AH$430,27,FALSE)</f>
        <v>0</v>
      </c>
      <c r="AA246" s="4"/>
      <c r="AB246" s="4"/>
      <c r="AC246" s="4"/>
      <c r="AD246" s="22" t="e">
        <f>(G246*#REF!)+(H246*#REF!)+(I246*#REF!)+(J246*#REF!)+(K246*#REF!)+(N246*#REF!)+(S246*#REF!)+(T246*#REF!)+(U246*#REF!)+(Z246*#REF!)+(AA246*#REF!)+(AB246*#REF!)+(AC246*#REF!)</f>
        <v>#REF!</v>
      </c>
      <c r="AE246" s="4">
        <f>VLOOKUP(B246,'#Jakarta (2)'!$B$4:$AH$430,32,FALSE)</f>
        <v>1</v>
      </c>
      <c r="AF246" s="4">
        <f>VLOOKUP(B246,'#Jakarta (2)'!$B$4:$AH$430,33,FALSE)</f>
        <v>0</v>
      </c>
      <c r="AG246" s="2" t="s">
        <v>25</v>
      </c>
      <c r="AH246" s="2" t="s">
        <v>2480</v>
      </c>
    </row>
    <row r="247" spans="1:34" x14ac:dyDescent="0.25">
      <c r="A247" s="5">
        <v>246</v>
      </c>
      <c r="B247" s="3" t="s">
        <v>2475</v>
      </c>
      <c r="C247" s="3" t="s">
        <v>2476</v>
      </c>
      <c r="D247" s="3" t="s">
        <v>9</v>
      </c>
      <c r="E247" s="3" t="s">
        <v>10</v>
      </c>
      <c r="F247" s="3" t="s">
        <v>52</v>
      </c>
      <c r="G247" s="4">
        <f>VLOOKUP(B247,'#Jakarta (2)'!$B$4:$AH$430,6,FALSE)</f>
        <v>1</v>
      </c>
      <c r="H247" s="4">
        <f>VLOOKUP(B247,'#Jakarta (2)'!$B$4:$AH$430,7,FALSE)</f>
        <v>1</v>
      </c>
      <c r="I247" s="4">
        <f>VLOOKUP(B247,'#Jakarta (2)'!$B$4:$AH$430,9,FALSE)</f>
        <v>0</v>
      </c>
      <c r="J247" s="4">
        <f>VLOOKUP(B247,'#Jakarta (2)'!$B$4:$AH$430,10,FALSE)</f>
        <v>0</v>
      </c>
      <c r="K247" s="4">
        <f>VLOOKUP(B247,'#Jakarta (2)'!$B$4:$AH$430,11,FALSE)</f>
        <v>0</v>
      </c>
      <c r="L247" s="4">
        <f>VLOOKUP(B247,'#Jakarta (2)'!$B$4:$AH$430,12,FALSE)</f>
        <v>0</v>
      </c>
      <c r="M247" s="4">
        <f>VLOOKUP(B247,'#Jakarta (2)'!$B$4:$AH$430,13,FALSE)</f>
        <v>0</v>
      </c>
      <c r="N247" s="4">
        <f>VLOOKUP(B247,'#Jakarta (2)'!$B$4:$AH$430,14,FALSE)</f>
        <v>1</v>
      </c>
      <c r="O247" s="4">
        <f>VLOOKUP(B247,'#Jakarta (2)'!$B$4:$AH$430,15,FALSE)</f>
        <v>0</v>
      </c>
      <c r="P247" s="4">
        <f>VLOOKUP(B247,'#Jakarta (2)'!$B$4:$AH$430,16,FALSE)</f>
        <v>0</v>
      </c>
      <c r="Q247" s="4">
        <f>VLOOKUP(B247,'#Jakarta (2)'!$B$4:$AH$430,17,FALSE)</f>
        <v>0</v>
      </c>
      <c r="R247" s="4">
        <f>VLOOKUP(B247,'#Jakarta (2)'!$B$4:$AH$430,18,FALSE)</f>
        <v>0</v>
      </c>
      <c r="S247" s="4">
        <f>VLOOKUP(B247,'#Jakarta (2)'!$B$4:$AH$430,19,FALSE)</f>
        <v>0</v>
      </c>
      <c r="T247" s="4">
        <f>VLOOKUP(B247,'#Jakarta (2)'!$B$4:$AH$430,20,FALSE)</f>
        <v>0</v>
      </c>
      <c r="U247" s="4">
        <f>VLOOKUP(B247,'#Jakarta (2)'!$B$4:$AH$430,22,FALSE)</f>
        <v>1</v>
      </c>
      <c r="V247" s="4">
        <f>VLOOKUP(B247,'#Jakarta (2)'!$B$4:$AH$430,23,FALSE)</f>
        <v>0</v>
      </c>
      <c r="W247" s="4">
        <f>VLOOKUP(B247,'#Jakarta (2)'!$B$4:$AH$430,24,FALSE)</f>
        <v>0</v>
      </c>
      <c r="X247" s="4">
        <f>VLOOKUP(B247,'#Jakarta (2)'!$B$4:$AH$430,25,FALSE)</f>
        <v>0</v>
      </c>
      <c r="Y247" s="4">
        <f>VLOOKUP(B247,'#Jakarta (2)'!$B$4:$AH$430,26,FALSE)</f>
        <v>0</v>
      </c>
      <c r="Z247" s="4">
        <f>VLOOKUP(B247,'#Jakarta (2)'!$B$4:$AH$430,27,FALSE)</f>
        <v>0</v>
      </c>
      <c r="AA247" s="5"/>
      <c r="AB247" s="5"/>
      <c r="AC247" s="5"/>
      <c r="AD247" s="22" t="e">
        <f>(G247*#REF!)+(H247*#REF!)+(I247*#REF!)+(J247*#REF!)+(K247*#REF!)+(N247*#REF!)+(S247*#REF!)+(T247*#REF!)+(U247*#REF!)+(Z247*#REF!)+(AA247*#REF!)+(AB247*#REF!)+(AC247*#REF!)</f>
        <v>#REF!</v>
      </c>
      <c r="AE247" s="4">
        <f>VLOOKUP(B247,'#Jakarta (2)'!$B$4:$AH$430,32,FALSE)</f>
        <v>1</v>
      </c>
      <c r="AF247" s="4">
        <f>VLOOKUP(B247,'#Jakarta (2)'!$B$4:$AH$430,33,FALSE)</f>
        <v>0</v>
      </c>
      <c r="AG247" s="3" t="s">
        <v>25</v>
      </c>
      <c r="AH247" s="3" t="s">
        <v>2477</v>
      </c>
    </row>
    <row r="248" spans="1:34" x14ac:dyDescent="0.25">
      <c r="A248" s="4">
        <v>247</v>
      </c>
      <c r="B248" s="2" t="s">
        <v>2472</v>
      </c>
      <c r="C248" s="2" t="s">
        <v>2473</v>
      </c>
      <c r="D248" s="2" t="s">
        <v>9</v>
      </c>
      <c r="E248" s="2" t="s">
        <v>10</v>
      </c>
      <c r="F248" s="2" t="s">
        <v>52</v>
      </c>
      <c r="G248" s="4">
        <f>VLOOKUP(B248,'#Jakarta (2)'!$B$4:$AH$430,6,FALSE)</f>
        <v>1</v>
      </c>
      <c r="H248" s="4">
        <f>VLOOKUP(B248,'#Jakarta (2)'!$B$4:$AH$430,7,FALSE)</f>
        <v>1</v>
      </c>
      <c r="I248" s="4">
        <f>VLOOKUP(B248,'#Jakarta (2)'!$B$4:$AH$430,9,FALSE)</f>
        <v>0</v>
      </c>
      <c r="J248" s="4">
        <f>VLOOKUP(B248,'#Jakarta (2)'!$B$4:$AH$430,10,FALSE)</f>
        <v>0</v>
      </c>
      <c r="K248" s="4">
        <f>VLOOKUP(B248,'#Jakarta (2)'!$B$4:$AH$430,11,FALSE)</f>
        <v>0</v>
      </c>
      <c r="L248" s="4">
        <f>VLOOKUP(B248,'#Jakarta (2)'!$B$4:$AH$430,12,FALSE)</f>
        <v>0</v>
      </c>
      <c r="M248" s="4">
        <f>VLOOKUP(B248,'#Jakarta (2)'!$B$4:$AH$430,13,FALSE)</f>
        <v>0</v>
      </c>
      <c r="N248" s="4">
        <f>VLOOKUP(B248,'#Jakarta (2)'!$B$4:$AH$430,14,FALSE)</f>
        <v>1</v>
      </c>
      <c r="O248" s="4">
        <f>VLOOKUP(B248,'#Jakarta (2)'!$B$4:$AH$430,15,FALSE)</f>
        <v>0</v>
      </c>
      <c r="P248" s="4">
        <f>VLOOKUP(B248,'#Jakarta (2)'!$B$4:$AH$430,16,FALSE)</f>
        <v>0</v>
      </c>
      <c r="Q248" s="4">
        <f>VLOOKUP(B248,'#Jakarta (2)'!$B$4:$AH$430,17,FALSE)</f>
        <v>0</v>
      </c>
      <c r="R248" s="4">
        <f>VLOOKUP(B248,'#Jakarta (2)'!$B$4:$AH$430,18,FALSE)</f>
        <v>0</v>
      </c>
      <c r="S248" s="4">
        <f>VLOOKUP(B248,'#Jakarta (2)'!$B$4:$AH$430,19,FALSE)</f>
        <v>0</v>
      </c>
      <c r="T248" s="4">
        <f>VLOOKUP(B248,'#Jakarta (2)'!$B$4:$AH$430,20,FALSE)</f>
        <v>0</v>
      </c>
      <c r="U248" s="4">
        <f>VLOOKUP(B248,'#Jakarta (2)'!$B$4:$AH$430,22,FALSE)</f>
        <v>1</v>
      </c>
      <c r="V248" s="4">
        <f>VLOOKUP(B248,'#Jakarta (2)'!$B$4:$AH$430,23,FALSE)</f>
        <v>0</v>
      </c>
      <c r="W248" s="4">
        <f>VLOOKUP(B248,'#Jakarta (2)'!$B$4:$AH$430,24,FALSE)</f>
        <v>0</v>
      </c>
      <c r="X248" s="4">
        <f>VLOOKUP(B248,'#Jakarta (2)'!$B$4:$AH$430,25,FALSE)</f>
        <v>0</v>
      </c>
      <c r="Y248" s="4">
        <f>VLOOKUP(B248,'#Jakarta (2)'!$B$4:$AH$430,26,FALSE)</f>
        <v>0</v>
      </c>
      <c r="Z248" s="4">
        <f>VLOOKUP(B248,'#Jakarta (2)'!$B$4:$AH$430,27,FALSE)</f>
        <v>0</v>
      </c>
      <c r="AA248" s="4"/>
      <c r="AB248" s="4"/>
      <c r="AC248" s="4"/>
      <c r="AD248" s="22" t="e">
        <f>(G248*#REF!)+(H248*#REF!)+(I248*#REF!)+(J248*#REF!)+(K248*#REF!)+(N248*#REF!)+(S248*#REF!)+(T248*#REF!)+(U248*#REF!)+(Z248*#REF!)+(AA248*#REF!)+(AB248*#REF!)+(AC248*#REF!)</f>
        <v>#REF!</v>
      </c>
      <c r="AE248" s="4">
        <f>VLOOKUP(B248,'#Jakarta (2)'!$B$4:$AH$430,32,FALSE)</f>
        <v>1</v>
      </c>
      <c r="AF248" s="4">
        <f>VLOOKUP(B248,'#Jakarta (2)'!$B$4:$AH$430,33,FALSE)</f>
        <v>0</v>
      </c>
      <c r="AG248" s="2" t="s">
        <v>25</v>
      </c>
      <c r="AH248" s="2" t="s">
        <v>2474</v>
      </c>
    </row>
    <row r="249" spans="1:34" x14ac:dyDescent="0.25">
      <c r="A249" s="5">
        <v>248</v>
      </c>
      <c r="B249" s="3" t="s">
        <v>2469</v>
      </c>
      <c r="C249" s="3" t="s">
        <v>2470</v>
      </c>
      <c r="D249" s="3" t="s">
        <v>9</v>
      </c>
      <c r="E249" s="3" t="s">
        <v>10</v>
      </c>
      <c r="F249" s="3" t="s">
        <v>52</v>
      </c>
      <c r="G249" s="4">
        <f>VLOOKUP(B249,'#Jakarta (2)'!$B$4:$AH$430,6,FALSE)</f>
        <v>1</v>
      </c>
      <c r="H249" s="4">
        <f>VLOOKUP(B249,'#Jakarta (2)'!$B$4:$AH$430,7,FALSE)</f>
        <v>1</v>
      </c>
      <c r="I249" s="4">
        <f>VLOOKUP(B249,'#Jakarta (2)'!$B$4:$AH$430,9,FALSE)</f>
        <v>0</v>
      </c>
      <c r="J249" s="4">
        <f>VLOOKUP(B249,'#Jakarta (2)'!$B$4:$AH$430,10,FALSE)</f>
        <v>0</v>
      </c>
      <c r="K249" s="4">
        <f>VLOOKUP(B249,'#Jakarta (2)'!$B$4:$AH$430,11,FALSE)</f>
        <v>0</v>
      </c>
      <c r="L249" s="4">
        <f>VLOOKUP(B249,'#Jakarta (2)'!$B$4:$AH$430,12,FALSE)</f>
        <v>0</v>
      </c>
      <c r="M249" s="4">
        <f>VLOOKUP(B249,'#Jakarta (2)'!$B$4:$AH$430,13,FALSE)</f>
        <v>0</v>
      </c>
      <c r="N249" s="4">
        <f>VLOOKUP(B249,'#Jakarta (2)'!$B$4:$AH$430,14,FALSE)</f>
        <v>1</v>
      </c>
      <c r="O249" s="4">
        <f>VLOOKUP(B249,'#Jakarta (2)'!$B$4:$AH$430,15,FALSE)</f>
        <v>0</v>
      </c>
      <c r="P249" s="4">
        <f>VLOOKUP(B249,'#Jakarta (2)'!$B$4:$AH$430,16,FALSE)</f>
        <v>0</v>
      </c>
      <c r="Q249" s="4">
        <f>VLOOKUP(B249,'#Jakarta (2)'!$B$4:$AH$430,17,FALSE)</f>
        <v>0</v>
      </c>
      <c r="R249" s="4">
        <f>VLOOKUP(B249,'#Jakarta (2)'!$B$4:$AH$430,18,FALSE)</f>
        <v>0</v>
      </c>
      <c r="S249" s="4">
        <f>VLOOKUP(B249,'#Jakarta (2)'!$B$4:$AH$430,19,FALSE)</f>
        <v>0</v>
      </c>
      <c r="T249" s="4">
        <f>VLOOKUP(B249,'#Jakarta (2)'!$B$4:$AH$430,20,FALSE)</f>
        <v>0</v>
      </c>
      <c r="U249" s="4">
        <f>VLOOKUP(B249,'#Jakarta (2)'!$B$4:$AH$430,22,FALSE)</f>
        <v>1</v>
      </c>
      <c r="V249" s="4">
        <f>VLOOKUP(B249,'#Jakarta (2)'!$B$4:$AH$430,23,FALSE)</f>
        <v>0</v>
      </c>
      <c r="W249" s="4">
        <f>VLOOKUP(B249,'#Jakarta (2)'!$B$4:$AH$430,24,FALSE)</f>
        <v>0</v>
      </c>
      <c r="X249" s="4">
        <f>VLOOKUP(B249,'#Jakarta (2)'!$B$4:$AH$430,25,FALSE)</f>
        <v>0</v>
      </c>
      <c r="Y249" s="4">
        <f>VLOOKUP(B249,'#Jakarta (2)'!$B$4:$AH$430,26,FALSE)</f>
        <v>0</v>
      </c>
      <c r="Z249" s="4">
        <f>VLOOKUP(B249,'#Jakarta (2)'!$B$4:$AH$430,27,FALSE)</f>
        <v>0</v>
      </c>
      <c r="AA249" s="5"/>
      <c r="AB249" s="5"/>
      <c r="AC249" s="5"/>
      <c r="AD249" s="22" t="e">
        <f>(G249*#REF!)+(H249*#REF!)+(I249*#REF!)+(J249*#REF!)+(K249*#REF!)+(N249*#REF!)+(S249*#REF!)+(T249*#REF!)+(U249*#REF!)+(Z249*#REF!)+(AA249*#REF!)+(AB249*#REF!)+(AC249*#REF!)</f>
        <v>#REF!</v>
      </c>
      <c r="AE249" s="4">
        <f>VLOOKUP(B249,'#Jakarta (2)'!$B$4:$AH$430,32,FALSE)</f>
        <v>1</v>
      </c>
      <c r="AF249" s="4">
        <f>VLOOKUP(B249,'#Jakarta (2)'!$B$4:$AH$430,33,FALSE)</f>
        <v>0</v>
      </c>
      <c r="AG249" s="3" t="s">
        <v>315</v>
      </c>
      <c r="AH249" s="3" t="s">
        <v>2471</v>
      </c>
    </row>
    <row r="250" spans="1:34" x14ac:dyDescent="0.25">
      <c r="A250" s="4">
        <v>249</v>
      </c>
      <c r="B250" s="2" t="s">
        <v>746</v>
      </c>
      <c r="C250" s="2" t="s">
        <v>747</v>
      </c>
      <c r="D250" s="2" t="s">
        <v>9</v>
      </c>
      <c r="E250" s="2" t="s">
        <v>10</v>
      </c>
      <c r="F250" s="2" t="s">
        <v>52</v>
      </c>
      <c r="G250" s="4">
        <f>VLOOKUP(B250,'#Jakarta (2)'!$B$4:$AH$430,6,FALSE)</f>
        <v>1</v>
      </c>
      <c r="H250" s="4">
        <f>VLOOKUP(B250,'#Jakarta (2)'!$B$4:$AH$430,7,FALSE)</f>
        <v>1</v>
      </c>
      <c r="I250" s="4">
        <f>VLOOKUP(B250,'#Jakarta (2)'!$B$4:$AH$430,9,FALSE)</f>
        <v>0</v>
      </c>
      <c r="J250" s="4">
        <f>VLOOKUP(B250,'#Jakarta (2)'!$B$4:$AH$430,10,FALSE)</f>
        <v>0</v>
      </c>
      <c r="K250" s="4">
        <f>VLOOKUP(B250,'#Jakarta (2)'!$B$4:$AH$430,11,FALSE)</f>
        <v>0</v>
      </c>
      <c r="L250" s="4">
        <f>VLOOKUP(B250,'#Jakarta (2)'!$B$4:$AH$430,12,FALSE)</f>
        <v>0</v>
      </c>
      <c r="M250" s="4">
        <f>VLOOKUP(B250,'#Jakarta (2)'!$B$4:$AH$430,13,FALSE)</f>
        <v>0</v>
      </c>
      <c r="N250" s="4">
        <f>VLOOKUP(B250,'#Jakarta (2)'!$B$4:$AH$430,14,FALSE)</f>
        <v>0</v>
      </c>
      <c r="O250" s="4">
        <f>VLOOKUP(B250,'#Jakarta (2)'!$B$4:$AH$430,15,FALSE)</f>
        <v>1</v>
      </c>
      <c r="P250" s="4">
        <f>VLOOKUP(B250,'#Jakarta (2)'!$B$4:$AH$430,16,FALSE)</f>
        <v>0</v>
      </c>
      <c r="Q250" s="4">
        <f>VLOOKUP(B250,'#Jakarta (2)'!$B$4:$AH$430,17,FALSE)</f>
        <v>0</v>
      </c>
      <c r="R250" s="4">
        <f>VLOOKUP(B250,'#Jakarta (2)'!$B$4:$AH$430,18,FALSE)</f>
        <v>0</v>
      </c>
      <c r="S250" s="4">
        <f>VLOOKUP(B250,'#Jakarta (2)'!$B$4:$AH$430,19,FALSE)</f>
        <v>0</v>
      </c>
      <c r="T250" s="4">
        <f>VLOOKUP(B250,'#Jakarta (2)'!$B$4:$AH$430,20,FALSE)</f>
        <v>0</v>
      </c>
      <c r="U250" s="4">
        <f>VLOOKUP(B250,'#Jakarta (2)'!$B$4:$AH$430,22,FALSE)</f>
        <v>0</v>
      </c>
      <c r="V250" s="4">
        <f>VLOOKUP(B250,'#Jakarta (2)'!$B$4:$AH$430,23,FALSE)</f>
        <v>0</v>
      </c>
      <c r="W250" s="4">
        <f>VLOOKUP(B250,'#Jakarta (2)'!$B$4:$AH$430,24,FALSE)</f>
        <v>0</v>
      </c>
      <c r="X250" s="4">
        <f>VLOOKUP(B250,'#Jakarta (2)'!$B$4:$AH$430,25,FALSE)</f>
        <v>0</v>
      </c>
      <c r="Y250" s="4">
        <f>VLOOKUP(B250,'#Jakarta (2)'!$B$4:$AH$430,26,FALSE)</f>
        <v>0</v>
      </c>
      <c r="Z250" s="4">
        <f>VLOOKUP(B250,'#Jakarta (2)'!$B$4:$AH$430,27,FALSE)</f>
        <v>2</v>
      </c>
      <c r="AA250" s="4"/>
      <c r="AB250" s="4"/>
      <c r="AC250" s="4"/>
      <c r="AD250" s="22" t="e">
        <f>(G250*#REF!)+(H250*#REF!)+(I250*#REF!)+(J250*#REF!)+(K250*#REF!)+(N250*#REF!)+(S250*#REF!)+(T250*#REF!)+(U250*#REF!)+(Z250*#REF!)+(AA250*#REF!)+(AB250*#REF!)+(AC250*#REF!)</f>
        <v>#REF!</v>
      </c>
      <c r="AE250" s="4">
        <f>VLOOKUP(B250,'#Jakarta (2)'!$B$4:$AH$430,32,FALSE)</f>
        <v>0</v>
      </c>
      <c r="AF250" s="4">
        <f>VLOOKUP(B250,'#Jakarta (2)'!$B$4:$AH$430,33,FALSE)</f>
        <v>0</v>
      </c>
      <c r="AG250" s="2" t="s">
        <v>12</v>
      </c>
      <c r="AH250" s="2" t="s">
        <v>748</v>
      </c>
    </row>
    <row r="251" spans="1:34" x14ac:dyDescent="0.25">
      <c r="A251" s="5">
        <v>250</v>
      </c>
      <c r="B251" s="3" t="s">
        <v>2467</v>
      </c>
      <c r="C251" s="3" t="s">
        <v>2468</v>
      </c>
      <c r="D251" s="3" t="s">
        <v>9</v>
      </c>
      <c r="E251" s="3" t="s">
        <v>10</v>
      </c>
      <c r="F251" s="3" t="s">
        <v>52</v>
      </c>
      <c r="G251" s="4">
        <f>VLOOKUP(B251,'#Jakarta (2)'!$B$4:$AH$430,6,FALSE)</f>
        <v>1</v>
      </c>
      <c r="H251" s="4">
        <f>VLOOKUP(B251,'#Jakarta (2)'!$B$4:$AH$430,7,FALSE)</f>
        <v>1</v>
      </c>
      <c r="I251" s="4">
        <f>VLOOKUP(B251,'#Jakarta (2)'!$B$4:$AH$430,9,FALSE)</f>
        <v>0</v>
      </c>
      <c r="J251" s="4">
        <f>VLOOKUP(B251,'#Jakarta (2)'!$B$4:$AH$430,10,FALSE)</f>
        <v>0</v>
      </c>
      <c r="K251" s="4">
        <f>VLOOKUP(B251,'#Jakarta (2)'!$B$4:$AH$430,11,FALSE)</f>
        <v>0</v>
      </c>
      <c r="L251" s="4">
        <f>VLOOKUP(B251,'#Jakarta (2)'!$B$4:$AH$430,12,FALSE)</f>
        <v>0</v>
      </c>
      <c r="M251" s="4">
        <f>VLOOKUP(B251,'#Jakarta (2)'!$B$4:$AH$430,13,FALSE)</f>
        <v>0</v>
      </c>
      <c r="N251" s="4">
        <f>VLOOKUP(B251,'#Jakarta (2)'!$B$4:$AH$430,14,FALSE)</f>
        <v>1</v>
      </c>
      <c r="O251" s="4">
        <f>VLOOKUP(B251,'#Jakarta (2)'!$B$4:$AH$430,15,FALSE)</f>
        <v>0</v>
      </c>
      <c r="P251" s="4">
        <f>VLOOKUP(B251,'#Jakarta (2)'!$B$4:$AH$430,16,FALSE)</f>
        <v>0</v>
      </c>
      <c r="Q251" s="4">
        <f>VLOOKUP(B251,'#Jakarta (2)'!$B$4:$AH$430,17,FALSE)</f>
        <v>0</v>
      </c>
      <c r="R251" s="4">
        <f>VLOOKUP(B251,'#Jakarta (2)'!$B$4:$AH$430,18,FALSE)</f>
        <v>0</v>
      </c>
      <c r="S251" s="4">
        <f>VLOOKUP(B251,'#Jakarta (2)'!$B$4:$AH$430,19,FALSE)</f>
        <v>0</v>
      </c>
      <c r="T251" s="4">
        <f>VLOOKUP(B251,'#Jakarta (2)'!$B$4:$AH$430,20,FALSE)</f>
        <v>0</v>
      </c>
      <c r="U251" s="4">
        <f>VLOOKUP(B251,'#Jakarta (2)'!$B$4:$AH$430,22,FALSE)</f>
        <v>1</v>
      </c>
      <c r="V251" s="4">
        <f>VLOOKUP(B251,'#Jakarta (2)'!$B$4:$AH$430,23,FALSE)</f>
        <v>0</v>
      </c>
      <c r="W251" s="4">
        <f>VLOOKUP(B251,'#Jakarta (2)'!$B$4:$AH$430,24,FALSE)</f>
        <v>0</v>
      </c>
      <c r="X251" s="4">
        <f>VLOOKUP(B251,'#Jakarta (2)'!$B$4:$AH$430,25,FALSE)</f>
        <v>0</v>
      </c>
      <c r="Y251" s="4">
        <f>VLOOKUP(B251,'#Jakarta (2)'!$B$4:$AH$430,26,FALSE)</f>
        <v>0</v>
      </c>
      <c r="Z251" s="4">
        <f>VLOOKUP(B251,'#Jakarta (2)'!$B$4:$AH$430,27,FALSE)</f>
        <v>0</v>
      </c>
      <c r="AA251" s="5"/>
      <c r="AB251" s="5"/>
      <c r="AC251" s="5"/>
      <c r="AD251" s="22" t="e">
        <f>(G251*#REF!)+(H251*#REF!)+(I251*#REF!)+(J251*#REF!)+(K251*#REF!)+(N251*#REF!)+(S251*#REF!)+(T251*#REF!)+(U251*#REF!)+(Z251*#REF!)+(AA251*#REF!)+(AB251*#REF!)+(AC251*#REF!)</f>
        <v>#REF!</v>
      </c>
      <c r="AE251" s="4">
        <f>VLOOKUP(B251,'#Jakarta (2)'!$B$4:$AH$430,32,FALSE)</f>
        <v>1</v>
      </c>
      <c r="AF251" s="4">
        <f>VLOOKUP(B251,'#Jakarta (2)'!$B$4:$AH$430,33,FALSE)</f>
        <v>0</v>
      </c>
      <c r="AG251" s="3" t="s">
        <v>25</v>
      </c>
      <c r="AH251" s="3" t="s">
        <v>2350</v>
      </c>
    </row>
    <row r="252" spans="1:34" x14ac:dyDescent="0.25">
      <c r="A252" s="4">
        <v>251</v>
      </c>
      <c r="B252" s="2" t="s">
        <v>2464</v>
      </c>
      <c r="C252" s="2" t="s">
        <v>2465</v>
      </c>
      <c r="D252" s="2" t="s">
        <v>9</v>
      </c>
      <c r="E252" s="2" t="s">
        <v>10</v>
      </c>
      <c r="F252" s="2" t="s">
        <v>52</v>
      </c>
      <c r="G252" s="4">
        <f>VLOOKUP(B252,'#Jakarta (2)'!$B$4:$AH$430,6,FALSE)</f>
        <v>1</v>
      </c>
      <c r="H252" s="4">
        <f>VLOOKUP(B252,'#Jakarta (2)'!$B$4:$AH$430,7,FALSE)</f>
        <v>1</v>
      </c>
      <c r="I252" s="4">
        <f>VLOOKUP(B252,'#Jakarta (2)'!$B$4:$AH$430,9,FALSE)</f>
        <v>0</v>
      </c>
      <c r="J252" s="4">
        <f>VLOOKUP(B252,'#Jakarta (2)'!$B$4:$AH$430,10,FALSE)</f>
        <v>0</v>
      </c>
      <c r="K252" s="4">
        <f>VLOOKUP(B252,'#Jakarta (2)'!$B$4:$AH$430,11,FALSE)</f>
        <v>0</v>
      </c>
      <c r="L252" s="4">
        <f>VLOOKUP(B252,'#Jakarta (2)'!$B$4:$AH$430,12,FALSE)</f>
        <v>0</v>
      </c>
      <c r="M252" s="4">
        <f>VLOOKUP(B252,'#Jakarta (2)'!$B$4:$AH$430,13,FALSE)</f>
        <v>0</v>
      </c>
      <c r="N252" s="4">
        <f>VLOOKUP(B252,'#Jakarta (2)'!$B$4:$AH$430,14,FALSE)</f>
        <v>1</v>
      </c>
      <c r="O252" s="4">
        <f>VLOOKUP(B252,'#Jakarta (2)'!$B$4:$AH$430,15,FALSE)</f>
        <v>0</v>
      </c>
      <c r="P252" s="4">
        <f>VLOOKUP(B252,'#Jakarta (2)'!$B$4:$AH$430,16,FALSE)</f>
        <v>0</v>
      </c>
      <c r="Q252" s="4">
        <f>VLOOKUP(B252,'#Jakarta (2)'!$B$4:$AH$430,17,FALSE)</f>
        <v>0</v>
      </c>
      <c r="R252" s="4">
        <f>VLOOKUP(B252,'#Jakarta (2)'!$B$4:$AH$430,18,FALSE)</f>
        <v>0</v>
      </c>
      <c r="S252" s="4">
        <f>VLOOKUP(B252,'#Jakarta (2)'!$B$4:$AH$430,19,FALSE)</f>
        <v>0</v>
      </c>
      <c r="T252" s="4">
        <f>VLOOKUP(B252,'#Jakarta (2)'!$B$4:$AH$430,20,FALSE)</f>
        <v>0</v>
      </c>
      <c r="U252" s="4">
        <f>VLOOKUP(B252,'#Jakarta (2)'!$B$4:$AH$430,22,FALSE)</f>
        <v>1</v>
      </c>
      <c r="V252" s="4">
        <f>VLOOKUP(B252,'#Jakarta (2)'!$B$4:$AH$430,23,FALSE)</f>
        <v>0</v>
      </c>
      <c r="W252" s="4">
        <f>VLOOKUP(B252,'#Jakarta (2)'!$B$4:$AH$430,24,FALSE)</f>
        <v>0</v>
      </c>
      <c r="X252" s="4">
        <f>VLOOKUP(B252,'#Jakarta (2)'!$B$4:$AH$430,25,FALSE)</f>
        <v>0</v>
      </c>
      <c r="Y252" s="4">
        <f>VLOOKUP(B252,'#Jakarta (2)'!$B$4:$AH$430,26,FALSE)</f>
        <v>0</v>
      </c>
      <c r="Z252" s="4">
        <f>VLOOKUP(B252,'#Jakarta (2)'!$B$4:$AH$430,27,FALSE)</f>
        <v>0</v>
      </c>
      <c r="AA252" s="4"/>
      <c r="AB252" s="4"/>
      <c r="AC252" s="4"/>
      <c r="AD252" s="22" t="e">
        <f>(G252*#REF!)+(H252*#REF!)+(I252*#REF!)+(J252*#REF!)+(K252*#REF!)+(N252*#REF!)+(S252*#REF!)+(T252*#REF!)+(U252*#REF!)+(Z252*#REF!)+(AA252*#REF!)+(AB252*#REF!)+(AC252*#REF!)</f>
        <v>#REF!</v>
      </c>
      <c r="AE252" s="4">
        <f>VLOOKUP(B252,'#Jakarta (2)'!$B$4:$AH$430,32,FALSE)</f>
        <v>1</v>
      </c>
      <c r="AF252" s="4">
        <f>VLOOKUP(B252,'#Jakarta (2)'!$B$4:$AH$430,33,FALSE)</f>
        <v>0</v>
      </c>
      <c r="AG252" s="2" t="s">
        <v>25</v>
      </c>
      <c r="AH252" s="2" t="s">
        <v>2466</v>
      </c>
    </row>
    <row r="253" spans="1:34" x14ac:dyDescent="0.25">
      <c r="A253" s="5">
        <v>252</v>
      </c>
      <c r="B253" s="3" t="s">
        <v>2461</v>
      </c>
      <c r="C253" s="3" t="s">
        <v>2462</v>
      </c>
      <c r="D253" s="3" t="s">
        <v>9</v>
      </c>
      <c r="E253" s="3" t="s">
        <v>10</v>
      </c>
      <c r="F253" s="3" t="s">
        <v>52</v>
      </c>
      <c r="G253" s="4">
        <f>VLOOKUP(B253,'#Jakarta (2)'!$B$4:$AH$430,6,FALSE)</f>
        <v>1</v>
      </c>
      <c r="H253" s="4">
        <f>VLOOKUP(B253,'#Jakarta (2)'!$B$4:$AH$430,7,FALSE)</f>
        <v>1</v>
      </c>
      <c r="I253" s="4">
        <f>VLOOKUP(B253,'#Jakarta (2)'!$B$4:$AH$430,9,FALSE)</f>
        <v>0</v>
      </c>
      <c r="J253" s="4">
        <f>VLOOKUP(B253,'#Jakarta (2)'!$B$4:$AH$430,10,FALSE)</f>
        <v>0</v>
      </c>
      <c r="K253" s="4">
        <f>VLOOKUP(B253,'#Jakarta (2)'!$B$4:$AH$430,11,FALSE)</f>
        <v>0</v>
      </c>
      <c r="L253" s="4">
        <f>VLOOKUP(B253,'#Jakarta (2)'!$B$4:$AH$430,12,FALSE)</f>
        <v>0</v>
      </c>
      <c r="M253" s="4">
        <f>VLOOKUP(B253,'#Jakarta (2)'!$B$4:$AH$430,13,FALSE)</f>
        <v>0</v>
      </c>
      <c r="N253" s="4">
        <f>VLOOKUP(B253,'#Jakarta (2)'!$B$4:$AH$430,14,FALSE)</f>
        <v>1</v>
      </c>
      <c r="O253" s="4">
        <f>VLOOKUP(B253,'#Jakarta (2)'!$B$4:$AH$430,15,FALSE)</f>
        <v>0</v>
      </c>
      <c r="P253" s="4">
        <f>VLOOKUP(B253,'#Jakarta (2)'!$B$4:$AH$430,16,FALSE)</f>
        <v>0</v>
      </c>
      <c r="Q253" s="4">
        <f>VLOOKUP(B253,'#Jakarta (2)'!$B$4:$AH$430,17,FALSE)</f>
        <v>0</v>
      </c>
      <c r="R253" s="4">
        <f>VLOOKUP(B253,'#Jakarta (2)'!$B$4:$AH$430,18,FALSE)</f>
        <v>0</v>
      </c>
      <c r="S253" s="4">
        <f>VLOOKUP(B253,'#Jakarta (2)'!$B$4:$AH$430,19,FALSE)</f>
        <v>0</v>
      </c>
      <c r="T253" s="4">
        <f>VLOOKUP(B253,'#Jakarta (2)'!$B$4:$AH$430,20,FALSE)</f>
        <v>0</v>
      </c>
      <c r="U253" s="4">
        <f>VLOOKUP(B253,'#Jakarta (2)'!$B$4:$AH$430,22,FALSE)</f>
        <v>1</v>
      </c>
      <c r="V253" s="4">
        <f>VLOOKUP(B253,'#Jakarta (2)'!$B$4:$AH$430,23,FALSE)</f>
        <v>0</v>
      </c>
      <c r="W253" s="4">
        <f>VLOOKUP(B253,'#Jakarta (2)'!$B$4:$AH$430,24,FALSE)</f>
        <v>0</v>
      </c>
      <c r="X253" s="4">
        <f>VLOOKUP(B253,'#Jakarta (2)'!$B$4:$AH$430,25,FALSE)</f>
        <v>0</v>
      </c>
      <c r="Y253" s="4">
        <f>VLOOKUP(B253,'#Jakarta (2)'!$B$4:$AH$430,26,FALSE)</f>
        <v>0</v>
      </c>
      <c r="Z253" s="4">
        <f>VLOOKUP(B253,'#Jakarta (2)'!$B$4:$AH$430,27,FALSE)</f>
        <v>0</v>
      </c>
      <c r="AA253" s="5"/>
      <c r="AB253" s="5"/>
      <c r="AC253" s="5"/>
      <c r="AD253" s="22" t="e">
        <f>(G253*#REF!)+(H253*#REF!)+(I253*#REF!)+(J253*#REF!)+(K253*#REF!)+(N253*#REF!)+(S253*#REF!)+(T253*#REF!)+(U253*#REF!)+(Z253*#REF!)+(AA253*#REF!)+(AB253*#REF!)+(AC253*#REF!)</f>
        <v>#REF!</v>
      </c>
      <c r="AE253" s="4">
        <f>VLOOKUP(B253,'#Jakarta (2)'!$B$4:$AH$430,32,FALSE)</f>
        <v>1</v>
      </c>
      <c r="AF253" s="4">
        <f>VLOOKUP(B253,'#Jakarta (2)'!$B$4:$AH$430,33,FALSE)</f>
        <v>0</v>
      </c>
      <c r="AG253" s="3" t="s">
        <v>25</v>
      </c>
      <c r="AH253" s="3" t="s">
        <v>2463</v>
      </c>
    </row>
    <row r="254" spans="1:34" x14ac:dyDescent="0.25">
      <c r="A254" s="4">
        <v>253</v>
      </c>
      <c r="B254" s="2" t="s">
        <v>2458</v>
      </c>
      <c r="C254" s="2" t="s">
        <v>2459</v>
      </c>
      <c r="D254" s="2" t="s">
        <v>9</v>
      </c>
      <c r="E254" s="2" t="s">
        <v>10</v>
      </c>
      <c r="F254" s="2" t="s">
        <v>52</v>
      </c>
      <c r="G254" s="4">
        <f>VLOOKUP(B254,'#Jakarta (2)'!$B$4:$AH$430,6,FALSE)</f>
        <v>1</v>
      </c>
      <c r="H254" s="4">
        <f>VLOOKUP(B254,'#Jakarta (2)'!$B$4:$AH$430,7,FALSE)</f>
        <v>1</v>
      </c>
      <c r="I254" s="4">
        <f>VLOOKUP(B254,'#Jakarta (2)'!$B$4:$AH$430,9,FALSE)</f>
        <v>0</v>
      </c>
      <c r="J254" s="4">
        <f>VLOOKUP(B254,'#Jakarta (2)'!$B$4:$AH$430,10,FALSE)</f>
        <v>0</v>
      </c>
      <c r="K254" s="4">
        <f>VLOOKUP(B254,'#Jakarta (2)'!$B$4:$AH$430,11,FALSE)</f>
        <v>0</v>
      </c>
      <c r="L254" s="4">
        <f>VLOOKUP(B254,'#Jakarta (2)'!$B$4:$AH$430,12,FALSE)</f>
        <v>0</v>
      </c>
      <c r="M254" s="4">
        <f>VLOOKUP(B254,'#Jakarta (2)'!$B$4:$AH$430,13,FALSE)</f>
        <v>0</v>
      </c>
      <c r="N254" s="4">
        <f>VLOOKUP(B254,'#Jakarta (2)'!$B$4:$AH$430,14,FALSE)</f>
        <v>1</v>
      </c>
      <c r="O254" s="4">
        <f>VLOOKUP(B254,'#Jakarta (2)'!$B$4:$AH$430,15,FALSE)</f>
        <v>0</v>
      </c>
      <c r="P254" s="4">
        <f>VLOOKUP(B254,'#Jakarta (2)'!$B$4:$AH$430,16,FALSE)</f>
        <v>0</v>
      </c>
      <c r="Q254" s="4">
        <f>VLOOKUP(B254,'#Jakarta (2)'!$B$4:$AH$430,17,FALSE)</f>
        <v>0</v>
      </c>
      <c r="R254" s="4">
        <f>VLOOKUP(B254,'#Jakarta (2)'!$B$4:$AH$430,18,FALSE)</f>
        <v>0</v>
      </c>
      <c r="S254" s="4">
        <f>VLOOKUP(B254,'#Jakarta (2)'!$B$4:$AH$430,19,FALSE)</f>
        <v>0</v>
      </c>
      <c r="T254" s="4">
        <f>VLOOKUP(B254,'#Jakarta (2)'!$B$4:$AH$430,20,FALSE)</f>
        <v>0</v>
      </c>
      <c r="U254" s="4">
        <f>VLOOKUP(B254,'#Jakarta (2)'!$B$4:$AH$430,22,FALSE)</f>
        <v>1</v>
      </c>
      <c r="V254" s="4">
        <f>VLOOKUP(B254,'#Jakarta (2)'!$B$4:$AH$430,23,FALSE)</f>
        <v>0</v>
      </c>
      <c r="W254" s="4">
        <f>VLOOKUP(B254,'#Jakarta (2)'!$B$4:$AH$430,24,FALSE)</f>
        <v>0</v>
      </c>
      <c r="X254" s="4">
        <f>VLOOKUP(B254,'#Jakarta (2)'!$B$4:$AH$430,25,FALSE)</f>
        <v>0</v>
      </c>
      <c r="Y254" s="4">
        <f>VLOOKUP(B254,'#Jakarta (2)'!$B$4:$AH$430,26,FALSE)</f>
        <v>0</v>
      </c>
      <c r="Z254" s="4">
        <f>VLOOKUP(B254,'#Jakarta (2)'!$B$4:$AH$430,27,FALSE)</f>
        <v>0</v>
      </c>
      <c r="AA254" s="4"/>
      <c r="AB254" s="4"/>
      <c r="AC254" s="4"/>
      <c r="AD254" s="22" t="e">
        <f>(G254*#REF!)+(H254*#REF!)+(I254*#REF!)+(J254*#REF!)+(K254*#REF!)+(N254*#REF!)+(S254*#REF!)+(T254*#REF!)+(U254*#REF!)+(Z254*#REF!)+(AA254*#REF!)+(AB254*#REF!)+(AC254*#REF!)</f>
        <v>#REF!</v>
      </c>
      <c r="AE254" s="4">
        <f>VLOOKUP(B254,'#Jakarta (2)'!$B$4:$AH$430,32,FALSE)</f>
        <v>1</v>
      </c>
      <c r="AF254" s="4">
        <f>VLOOKUP(B254,'#Jakarta (2)'!$B$4:$AH$430,33,FALSE)</f>
        <v>0</v>
      </c>
      <c r="AG254" s="2" t="s">
        <v>25</v>
      </c>
      <c r="AH254" s="2" t="s">
        <v>2460</v>
      </c>
    </row>
    <row r="255" spans="1:34" x14ac:dyDescent="0.25">
      <c r="A255" s="5">
        <v>254</v>
      </c>
      <c r="B255" s="3" t="s">
        <v>2455</v>
      </c>
      <c r="C255" s="3" t="s">
        <v>2456</v>
      </c>
      <c r="D255" s="3" t="s">
        <v>9</v>
      </c>
      <c r="E255" s="3" t="s">
        <v>10</v>
      </c>
      <c r="F255" s="3" t="s">
        <v>52</v>
      </c>
      <c r="G255" s="4">
        <f>VLOOKUP(B255,'#Jakarta (2)'!$B$4:$AH$430,6,FALSE)</f>
        <v>1</v>
      </c>
      <c r="H255" s="4">
        <f>VLOOKUP(B255,'#Jakarta (2)'!$B$4:$AH$430,7,FALSE)</f>
        <v>1</v>
      </c>
      <c r="I255" s="4">
        <f>VLOOKUP(B255,'#Jakarta (2)'!$B$4:$AH$430,9,FALSE)</f>
        <v>0</v>
      </c>
      <c r="J255" s="4">
        <f>VLOOKUP(B255,'#Jakarta (2)'!$B$4:$AH$430,10,FALSE)</f>
        <v>0</v>
      </c>
      <c r="K255" s="4">
        <f>VLOOKUP(B255,'#Jakarta (2)'!$B$4:$AH$430,11,FALSE)</f>
        <v>0</v>
      </c>
      <c r="L255" s="4">
        <f>VLOOKUP(B255,'#Jakarta (2)'!$B$4:$AH$430,12,FALSE)</f>
        <v>0</v>
      </c>
      <c r="M255" s="4">
        <f>VLOOKUP(B255,'#Jakarta (2)'!$B$4:$AH$430,13,FALSE)</f>
        <v>0</v>
      </c>
      <c r="N255" s="4">
        <f>VLOOKUP(B255,'#Jakarta (2)'!$B$4:$AH$430,14,FALSE)</f>
        <v>1</v>
      </c>
      <c r="O255" s="4">
        <f>VLOOKUP(B255,'#Jakarta (2)'!$B$4:$AH$430,15,FALSE)</f>
        <v>0</v>
      </c>
      <c r="P255" s="4">
        <f>VLOOKUP(B255,'#Jakarta (2)'!$B$4:$AH$430,16,FALSE)</f>
        <v>0</v>
      </c>
      <c r="Q255" s="4">
        <f>VLOOKUP(B255,'#Jakarta (2)'!$B$4:$AH$430,17,FALSE)</f>
        <v>0</v>
      </c>
      <c r="R255" s="4">
        <f>VLOOKUP(B255,'#Jakarta (2)'!$B$4:$AH$430,18,FALSE)</f>
        <v>0</v>
      </c>
      <c r="S255" s="4">
        <f>VLOOKUP(B255,'#Jakarta (2)'!$B$4:$AH$430,19,FALSE)</f>
        <v>0</v>
      </c>
      <c r="T255" s="4">
        <f>VLOOKUP(B255,'#Jakarta (2)'!$B$4:$AH$430,20,FALSE)</f>
        <v>0</v>
      </c>
      <c r="U255" s="4">
        <f>VLOOKUP(B255,'#Jakarta (2)'!$B$4:$AH$430,22,FALSE)</f>
        <v>1</v>
      </c>
      <c r="V255" s="4">
        <f>VLOOKUP(B255,'#Jakarta (2)'!$B$4:$AH$430,23,FALSE)</f>
        <v>0</v>
      </c>
      <c r="W255" s="4">
        <f>VLOOKUP(B255,'#Jakarta (2)'!$B$4:$AH$430,24,FALSE)</f>
        <v>0</v>
      </c>
      <c r="X255" s="4">
        <f>VLOOKUP(B255,'#Jakarta (2)'!$B$4:$AH$430,25,FALSE)</f>
        <v>0</v>
      </c>
      <c r="Y255" s="4">
        <f>VLOOKUP(B255,'#Jakarta (2)'!$B$4:$AH$430,26,FALSE)</f>
        <v>0</v>
      </c>
      <c r="Z255" s="4">
        <f>VLOOKUP(B255,'#Jakarta (2)'!$B$4:$AH$430,27,FALSE)</f>
        <v>0</v>
      </c>
      <c r="AA255" s="5"/>
      <c r="AB255" s="5"/>
      <c r="AC255" s="5"/>
      <c r="AD255" s="22" t="e">
        <f>(G255*#REF!)+(H255*#REF!)+(I255*#REF!)+(J255*#REF!)+(K255*#REF!)+(N255*#REF!)+(S255*#REF!)+(T255*#REF!)+(U255*#REF!)+(Z255*#REF!)+(AA255*#REF!)+(AB255*#REF!)+(AC255*#REF!)</f>
        <v>#REF!</v>
      </c>
      <c r="AE255" s="4">
        <f>VLOOKUP(B255,'#Jakarta (2)'!$B$4:$AH$430,32,FALSE)</f>
        <v>1</v>
      </c>
      <c r="AF255" s="4">
        <f>VLOOKUP(B255,'#Jakarta (2)'!$B$4:$AH$430,33,FALSE)</f>
        <v>0</v>
      </c>
      <c r="AG255" s="3" t="s">
        <v>25</v>
      </c>
      <c r="AH255" s="3" t="s">
        <v>2457</v>
      </c>
    </row>
    <row r="256" spans="1:34" x14ac:dyDescent="0.25">
      <c r="A256" s="4">
        <v>255</v>
      </c>
      <c r="B256" s="2" t="s">
        <v>2452</v>
      </c>
      <c r="C256" s="2" t="s">
        <v>2453</v>
      </c>
      <c r="D256" s="2" t="s">
        <v>9</v>
      </c>
      <c r="E256" s="2" t="s">
        <v>10</v>
      </c>
      <c r="F256" s="2" t="s">
        <v>52</v>
      </c>
      <c r="G256" s="4">
        <f>VLOOKUP(B256,'#Jakarta (2)'!$B$4:$AH$430,6,FALSE)</f>
        <v>1</v>
      </c>
      <c r="H256" s="4">
        <f>VLOOKUP(B256,'#Jakarta (2)'!$B$4:$AH$430,7,FALSE)</f>
        <v>1</v>
      </c>
      <c r="I256" s="4">
        <f>VLOOKUP(B256,'#Jakarta (2)'!$B$4:$AH$430,9,FALSE)</f>
        <v>0</v>
      </c>
      <c r="J256" s="4">
        <f>VLOOKUP(B256,'#Jakarta (2)'!$B$4:$AH$430,10,FALSE)</f>
        <v>0</v>
      </c>
      <c r="K256" s="4">
        <f>VLOOKUP(B256,'#Jakarta (2)'!$B$4:$AH$430,11,FALSE)</f>
        <v>0</v>
      </c>
      <c r="L256" s="4">
        <f>VLOOKUP(B256,'#Jakarta (2)'!$B$4:$AH$430,12,FALSE)</f>
        <v>0</v>
      </c>
      <c r="M256" s="4">
        <f>VLOOKUP(B256,'#Jakarta (2)'!$B$4:$AH$430,13,FALSE)</f>
        <v>0</v>
      </c>
      <c r="N256" s="4">
        <f>VLOOKUP(B256,'#Jakarta (2)'!$B$4:$AH$430,14,FALSE)</f>
        <v>1</v>
      </c>
      <c r="O256" s="4">
        <f>VLOOKUP(B256,'#Jakarta (2)'!$B$4:$AH$430,15,FALSE)</f>
        <v>0</v>
      </c>
      <c r="P256" s="4">
        <f>VLOOKUP(B256,'#Jakarta (2)'!$B$4:$AH$430,16,FALSE)</f>
        <v>0</v>
      </c>
      <c r="Q256" s="4">
        <f>VLOOKUP(B256,'#Jakarta (2)'!$B$4:$AH$430,17,FALSE)</f>
        <v>0</v>
      </c>
      <c r="R256" s="4">
        <f>VLOOKUP(B256,'#Jakarta (2)'!$B$4:$AH$430,18,FALSE)</f>
        <v>0</v>
      </c>
      <c r="S256" s="4">
        <f>VLOOKUP(B256,'#Jakarta (2)'!$B$4:$AH$430,19,FALSE)</f>
        <v>0</v>
      </c>
      <c r="T256" s="4">
        <f>VLOOKUP(B256,'#Jakarta (2)'!$B$4:$AH$430,20,FALSE)</f>
        <v>0</v>
      </c>
      <c r="U256" s="4">
        <f>VLOOKUP(B256,'#Jakarta (2)'!$B$4:$AH$430,22,FALSE)</f>
        <v>1</v>
      </c>
      <c r="V256" s="4">
        <f>VLOOKUP(B256,'#Jakarta (2)'!$B$4:$AH$430,23,FALSE)</f>
        <v>0</v>
      </c>
      <c r="W256" s="4">
        <f>VLOOKUP(B256,'#Jakarta (2)'!$B$4:$AH$430,24,FALSE)</f>
        <v>0</v>
      </c>
      <c r="X256" s="4">
        <f>VLOOKUP(B256,'#Jakarta (2)'!$B$4:$AH$430,25,FALSE)</f>
        <v>0</v>
      </c>
      <c r="Y256" s="4">
        <f>VLOOKUP(B256,'#Jakarta (2)'!$B$4:$AH$430,26,FALSE)</f>
        <v>0</v>
      </c>
      <c r="Z256" s="4">
        <f>VLOOKUP(B256,'#Jakarta (2)'!$B$4:$AH$430,27,FALSE)</f>
        <v>0</v>
      </c>
      <c r="AA256" s="4"/>
      <c r="AB256" s="4"/>
      <c r="AC256" s="4"/>
      <c r="AD256" s="22" t="e">
        <f>(G256*#REF!)+(H256*#REF!)+(I256*#REF!)+(J256*#REF!)+(K256*#REF!)+(N256*#REF!)+(S256*#REF!)+(T256*#REF!)+(U256*#REF!)+(Z256*#REF!)+(AA256*#REF!)+(AB256*#REF!)+(AC256*#REF!)</f>
        <v>#REF!</v>
      </c>
      <c r="AE256" s="4">
        <f>VLOOKUP(B256,'#Jakarta (2)'!$B$4:$AH$430,32,FALSE)</f>
        <v>1</v>
      </c>
      <c r="AF256" s="4">
        <f>VLOOKUP(B256,'#Jakarta (2)'!$B$4:$AH$430,33,FALSE)</f>
        <v>0</v>
      </c>
      <c r="AG256" s="2" t="s">
        <v>25</v>
      </c>
      <c r="AH256" s="2" t="s">
        <v>2454</v>
      </c>
    </row>
    <row r="257" spans="1:34" x14ac:dyDescent="0.25">
      <c r="A257" s="5">
        <v>256</v>
      </c>
      <c r="B257" s="3" t="s">
        <v>2449</v>
      </c>
      <c r="C257" s="3" t="s">
        <v>2450</v>
      </c>
      <c r="D257" s="3" t="s">
        <v>9</v>
      </c>
      <c r="E257" s="3" t="s">
        <v>10</v>
      </c>
      <c r="F257" s="3" t="s">
        <v>52</v>
      </c>
      <c r="G257" s="4">
        <f>VLOOKUP(B257,'#Jakarta (2)'!$B$4:$AH$430,6,FALSE)</f>
        <v>1</v>
      </c>
      <c r="H257" s="4">
        <f>VLOOKUP(B257,'#Jakarta (2)'!$B$4:$AH$430,7,FALSE)</f>
        <v>1</v>
      </c>
      <c r="I257" s="4">
        <f>VLOOKUP(B257,'#Jakarta (2)'!$B$4:$AH$430,9,FALSE)</f>
        <v>0</v>
      </c>
      <c r="J257" s="4">
        <f>VLOOKUP(B257,'#Jakarta (2)'!$B$4:$AH$430,10,FALSE)</f>
        <v>0</v>
      </c>
      <c r="K257" s="4">
        <f>VLOOKUP(B257,'#Jakarta (2)'!$B$4:$AH$430,11,FALSE)</f>
        <v>0</v>
      </c>
      <c r="L257" s="4">
        <f>VLOOKUP(B257,'#Jakarta (2)'!$B$4:$AH$430,12,FALSE)</f>
        <v>0</v>
      </c>
      <c r="M257" s="4">
        <f>VLOOKUP(B257,'#Jakarta (2)'!$B$4:$AH$430,13,FALSE)</f>
        <v>0</v>
      </c>
      <c r="N257" s="4">
        <f>VLOOKUP(B257,'#Jakarta (2)'!$B$4:$AH$430,14,FALSE)</f>
        <v>1</v>
      </c>
      <c r="O257" s="4">
        <f>VLOOKUP(B257,'#Jakarta (2)'!$B$4:$AH$430,15,FALSE)</f>
        <v>0</v>
      </c>
      <c r="P257" s="4">
        <f>VLOOKUP(B257,'#Jakarta (2)'!$B$4:$AH$430,16,FALSE)</f>
        <v>0</v>
      </c>
      <c r="Q257" s="4">
        <f>VLOOKUP(B257,'#Jakarta (2)'!$B$4:$AH$430,17,FALSE)</f>
        <v>0</v>
      </c>
      <c r="R257" s="4">
        <f>VLOOKUP(B257,'#Jakarta (2)'!$B$4:$AH$430,18,FALSE)</f>
        <v>0</v>
      </c>
      <c r="S257" s="4">
        <f>VLOOKUP(B257,'#Jakarta (2)'!$B$4:$AH$430,19,FALSE)</f>
        <v>0</v>
      </c>
      <c r="T257" s="4">
        <f>VLOOKUP(B257,'#Jakarta (2)'!$B$4:$AH$430,20,FALSE)</f>
        <v>0</v>
      </c>
      <c r="U257" s="4">
        <f>VLOOKUP(B257,'#Jakarta (2)'!$B$4:$AH$430,22,FALSE)</f>
        <v>1</v>
      </c>
      <c r="V257" s="4">
        <f>VLOOKUP(B257,'#Jakarta (2)'!$B$4:$AH$430,23,FALSE)</f>
        <v>0</v>
      </c>
      <c r="W257" s="4">
        <f>VLOOKUP(B257,'#Jakarta (2)'!$B$4:$AH$430,24,FALSE)</f>
        <v>0</v>
      </c>
      <c r="X257" s="4">
        <f>VLOOKUP(B257,'#Jakarta (2)'!$B$4:$AH$430,25,FALSE)</f>
        <v>0</v>
      </c>
      <c r="Y257" s="4">
        <f>VLOOKUP(B257,'#Jakarta (2)'!$B$4:$AH$430,26,FALSE)</f>
        <v>0</v>
      </c>
      <c r="Z257" s="4">
        <f>VLOOKUP(B257,'#Jakarta (2)'!$B$4:$AH$430,27,FALSE)</f>
        <v>0</v>
      </c>
      <c r="AA257" s="5"/>
      <c r="AB257" s="5"/>
      <c r="AC257" s="5"/>
      <c r="AD257" s="22" t="e">
        <f>(G257*#REF!)+(H257*#REF!)+(I257*#REF!)+(J257*#REF!)+(K257*#REF!)+(N257*#REF!)+(S257*#REF!)+(T257*#REF!)+(U257*#REF!)+(Z257*#REF!)+(AA257*#REF!)+(AB257*#REF!)+(AC257*#REF!)</f>
        <v>#REF!</v>
      </c>
      <c r="AE257" s="4">
        <f>VLOOKUP(B257,'#Jakarta (2)'!$B$4:$AH$430,32,FALSE)</f>
        <v>1</v>
      </c>
      <c r="AF257" s="4">
        <f>VLOOKUP(B257,'#Jakarta (2)'!$B$4:$AH$430,33,FALSE)</f>
        <v>0</v>
      </c>
      <c r="AG257" s="3" t="s">
        <v>25</v>
      </c>
      <c r="AH257" s="3" t="s">
        <v>2451</v>
      </c>
    </row>
    <row r="258" spans="1:34" x14ac:dyDescent="0.25">
      <c r="A258" s="4">
        <v>257</v>
      </c>
      <c r="B258" s="2" t="s">
        <v>2446</v>
      </c>
      <c r="C258" s="2" t="s">
        <v>2447</v>
      </c>
      <c r="D258" s="2" t="s">
        <v>9</v>
      </c>
      <c r="E258" s="2" t="s">
        <v>10</v>
      </c>
      <c r="F258" s="2" t="s">
        <v>52</v>
      </c>
      <c r="G258" s="4">
        <f>VLOOKUP(B258,'#Jakarta (2)'!$B$4:$AH$430,6,FALSE)</f>
        <v>1</v>
      </c>
      <c r="H258" s="4">
        <f>VLOOKUP(B258,'#Jakarta (2)'!$B$4:$AH$430,7,FALSE)</f>
        <v>1</v>
      </c>
      <c r="I258" s="4">
        <f>VLOOKUP(B258,'#Jakarta (2)'!$B$4:$AH$430,9,FALSE)</f>
        <v>0</v>
      </c>
      <c r="J258" s="4">
        <f>VLOOKUP(B258,'#Jakarta (2)'!$B$4:$AH$430,10,FALSE)</f>
        <v>0</v>
      </c>
      <c r="K258" s="4">
        <f>VLOOKUP(B258,'#Jakarta (2)'!$B$4:$AH$430,11,FALSE)</f>
        <v>0</v>
      </c>
      <c r="L258" s="4">
        <f>VLOOKUP(B258,'#Jakarta (2)'!$B$4:$AH$430,12,FALSE)</f>
        <v>0</v>
      </c>
      <c r="M258" s="4">
        <f>VLOOKUP(B258,'#Jakarta (2)'!$B$4:$AH$430,13,FALSE)</f>
        <v>0</v>
      </c>
      <c r="N258" s="4">
        <f>VLOOKUP(B258,'#Jakarta (2)'!$B$4:$AH$430,14,FALSE)</f>
        <v>1</v>
      </c>
      <c r="O258" s="4">
        <f>VLOOKUP(B258,'#Jakarta (2)'!$B$4:$AH$430,15,FALSE)</f>
        <v>0</v>
      </c>
      <c r="P258" s="4">
        <f>VLOOKUP(B258,'#Jakarta (2)'!$B$4:$AH$430,16,FALSE)</f>
        <v>0</v>
      </c>
      <c r="Q258" s="4">
        <f>VLOOKUP(B258,'#Jakarta (2)'!$B$4:$AH$430,17,FALSE)</f>
        <v>0</v>
      </c>
      <c r="R258" s="4">
        <f>VLOOKUP(B258,'#Jakarta (2)'!$B$4:$AH$430,18,FALSE)</f>
        <v>0</v>
      </c>
      <c r="S258" s="4">
        <f>VLOOKUP(B258,'#Jakarta (2)'!$B$4:$AH$430,19,FALSE)</f>
        <v>0</v>
      </c>
      <c r="T258" s="4">
        <f>VLOOKUP(B258,'#Jakarta (2)'!$B$4:$AH$430,20,FALSE)</f>
        <v>0</v>
      </c>
      <c r="U258" s="4">
        <f>VLOOKUP(B258,'#Jakarta (2)'!$B$4:$AH$430,22,FALSE)</f>
        <v>1</v>
      </c>
      <c r="V258" s="4">
        <f>VLOOKUP(B258,'#Jakarta (2)'!$B$4:$AH$430,23,FALSE)</f>
        <v>0</v>
      </c>
      <c r="W258" s="4">
        <f>VLOOKUP(B258,'#Jakarta (2)'!$B$4:$AH$430,24,FALSE)</f>
        <v>0</v>
      </c>
      <c r="X258" s="4">
        <f>VLOOKUP(B258,'#Jakarta (2)'!$B$4:$AH$430,25,FALSE)</f>
        <v>0</v>
      </c>
      <c r="Y258" s="4">
        <f>VLOOKUP(B258,'#Jakarta (2)'!$B$4:$AH$430,26,FALSE)</f>
        <v>0</v>
      </c>
      <c r="Z258" s="4">
        <f>VLOOKUP(B258,'#Jakarta (2)'!$B$4:$AH$430,27,FALSE)</f>
        <v>0</v>
      </c>
      <c r="AA258" s="4"/>
      <c r="AB258" s="4"/>
      <c r="AC258" s="4"/>
      <c r="AD258" s="22" t="e">
        <f>(G258*#REF!)+(H258*#REF!)+(I258*#REF!)+(J258*#REF!)+(K258*#REF!)+(N258*#REF!)+(S258*#REF!)+(T258*#REF!)+(U258*#REF!)+(Z258*#REF!)+(AA258*#REF!)+(AB258*#REF!)+(AC258*#REF!)</f>
        <v>#REF!</v>
      </c>
      <c r="AE258" s="4">
        <f>VLOOKUP(B258,'#Jakarta (2)'!$B$4:$AH$430,32,FALSE)</f>
        <v>1</v>
      </c>
      <c r="AF258" s="4">
        <f>VLOOKUP(B258,'#Jakarta (2)'!$B$4:$AH$430,33,FALSE)</f>
        <v>0</v>
      </c>
      <c r="AG258" s="2" t="s">
        <v>25</v>
      </c>
      <c r="AH258" s="2" t="s">
        <v>2448</v>
      </c>
    </row>
    <row r="259" spans="1:34" x14ac:dyDescent="0.25">
      <c r="A259" s="5">
        <v>258</v>
      </c>
      <c r="B259" s="3" t="s">
        <v>2443</v>
      </c>
      <c r="C259" s="3" t="s">
        <v>2444</v>
      </c>
      <c r="D259" s="3" t="s">
        <v>9</v>
      </c>
      <c r="E259" s="3" t="s">
        <v>10</v>
      </c>
      <c r="F259" s="3" t="s">
        <v>52</v>
      </c>
      <c r="G259" s="4">
        <f>VLOOKUP(B259,'#Jakarta (2)'!$B$4:$AH$430,6,FALSE)</f>
        <v>1</v>
      </c>
      <c r="H259" s="4">
        <f>VLOOKUP(B259,'#Jakarta (2)'!$B$4:$AH$430,7,FALSE)</f>
        <v>1</v>
      </c>
      <c r="I259" s="4">
        <f>VLOOKUP(B259,'#Jakarta (2)'!$B$4:$AH$430,9,FALSE)</f>
        <v>0</v>
      </c>
      <c r="J259" s="4">
        <f>VLOOKUP(B259,'#Jakarta (2)'!$B$4:$AH$430,10,FALSE)</f>
        <v>0</v>
      </c>
      <c r="K259" s="4">
        <f>VLOOKUP(B259,'#Jakarta (2)'!$B$4:$AH$430,11,FALSE)</f>
        <v>0</v>
      </c>
      <c r="L259" s="4">
        <f>VLOOKUP(B259,'#Jakarta (2)'!$B$4:$AH$430,12,FALSE)</f>
        <v>0</v>
      </c>
      <c r="M259" s="4">
        <f>VLOOKUP(B259,'#Jakarta (2)'!$B$4:$AH$430,13,FALSE)</f>
        <v>0</v>
      </c>
      <c r="N259" s="4">
        <f>VLOOKUP(B259,'#Jakarta (2)'!$B$4:$AH$430,14,FALSE)</f>
        <v>1</v>
      </c>
      <c r="O259" s="4">
        <f>VLOOKUP(B259,'#Jakarta (2)'!$B$4:$AH$430,15,FALSE)</f>
        <v>0</v>
      </c>
      <c r="P259" s="4">
        <f>VLOOKUP(B259,'#Jakarta (2)'!$B$4:$AH$430,16,FALSE)</f>
        <v>0</v>
      </c>
      <c r="Q259" s="4">
        <f>VLOOKUP(B259,'#Jakarta (2)'!$B$4:$AH$430,17,FALSE)</f>
        <v>0</v>
      </c>
      <c r="R259" s="4">
        <f>VLOOKUP(B259,'#Jakarta (2)'!$B$4:$AH$430,18,FALSE)</f>
        <v>0</v>
      </c>
      <c r="S259" s="4">
        <f>VLOOKUP(B259,'#Jakarta (2)'!$B$4:$AH$430,19,FALSE)</f>
        <v>0</v>
      </c>
      <c r="T259" s="4">
        <f>VLOOKUP(B259,'#Jakarta (2)'!$B$4:$AH$430,20,FALSE)</f>
        <v>0</v>
      </c>
      <c r="U259" s="4">
        <f>VLOOKUP(B259,'#Jakarta (2)'!$B$4:$AH$430,22,FALSE)</f>
        <v>1</v>
      </c>
      <c r="V259" s="4">
        <f>VLOOKUP(B259,'#Jakarta (2)'!$B$4:$AH$430,23,FALSE)</f>
        <v>0</v>
      </c>
      <c r="W259" s="4">
        <f>VLOOKUP(B259,'#Jakarta (2)'!$B$4:$AH$430,24,FALSE)</f>
        <v>0</v>
      </c>
      <c r="X259" s="4">
        <f>VLOOKUP(B259,'#Jakarta (2)'!$B$4:$AH$430,25,FALSE)</f>
        <v>0</v>
      </c>
      <c r="Y259" s="4">
        <f>VLOOKUP(B259,'#Jakarta (2)'!$B$4:$AH$430,26,FALSE)</f>
        <v>0</v>
      </c>
      <c r="Z259" s="4">
        <f>VLOOKUP(B259,'#Jakarta (2)'!$B$4:$AH$430,27,FALSE)</f>
        <v>0</v>
      </c>
      <c r="AA259" s="5"/>
      <c r="AB259" s="5"/>
      <c r="AC259" s="5"/>
      <c r="AD259" s="22" t="e">
        <f>(G259*#REF!)+(H259*#REF!)+(I259*#REF!)+(J259*#REF!)+(K259*#REF!)+(N259*#REF!)+(S259*#REF!)+(T259*#REF!)+(U259*#REF!)+(Z259*#REF!)+(AA259*#REF!)+(AB259*#REF!)+(AC259*#REF!)</f>
        <v>#REF!</v>
      </c>
      <c r="AE259" s="4">
        <f>VLOOKUP(B259,'#Jakarta (2)'!$B$4:$AH$430,32,FALSE)</f>
        <v>1</v>
      </c>
      <c r="AF259" s="4">
        <f>VLOOKUP(B259,'#Jakarta (2)'!$B$4:$AH$430,33,FALSE)</f>
        <v>0</v>
      </c>
      <c r="AG259" s="3" t="s">
        <v>25</v>
      </c>
      <c r="AH259" s="3" t="s">
        <v>2445</v>
      </c>
    </row>
    <row r="260" spans="1:34" x14ac:dyDescent="0.25">
      <c r="A260" s="4">
        <v>259</v>
      </c>
      <c r="B260" s="2" t="s">
        <v>2440</v>
      </c>
      <c r="C260" s="2" t="s">
        <v>2441</v>
      </c>
      <c r="D260" s="2" t="s">
        <v>9</v>
      </c>
      <c r="E260" s="2" t="s">
        <v>10</v>
      </c>
      <c r="F260" s="2" t="s">
        <v>52</v>
      </c>
      <c r="G260" s="4">
        <f>VLOOKUP(B260,'#Jakarta (2)'!$B$4:$AH$430,6,FALSE)</f>
        <v>1</v>
      </c>
      <c r="H260" s="4">
        <f>VLOOKUP(B260,'#Jakarta (2)'!$B$4:$AH$430,7,FALSE)</f>
        <v>1</v>
      </c>
      <c r="I260" s="4">
        <f>VLOOKUP(B260,'#Jakarta (2)'!$B$4:$AH$430,9,FALSE)</f>
        <v>0</v>
      </c>
      <c r="J260" s="4">
        <f>VLOOKUP(B260,'#Jakarta (2)'!$B$4:$AH$430,10,FALSE)</f>
        <v>0</v>
      </c>
      <c r="K260" s="4">
        <f>VLOOKUP(B260,'#Jakarta (2)'!$B$4:$AH$430,11,FALSE)</f>
        <v>0</v>
      </c>
      <c r="L260" s="4">
        <f>VLOOKUP(B260,'#Jakarta (2)'!$B$4:$AH$430,12,FALSE)</f>
        <v>0</v>
      </c>
      <c r="M260" s="4">
        <f>VLOOKUP(B260,'#Jakarta (2)'!$B$4:$AH$430,13,FALSE)</f>
        <v>0</v>
      </c>
      <c r="N260" s="4">
        <f>VLOOKUP(B260,'#Jakarta (2)'!$B$4:$AH$430,14,FALSE)</f>
        <v>1</v>
      </c>
      <c r="O260" s="4">
        <f>VLOOKUP(B260,'#Jakarta (2)'!$B$4:$AH$430,15,FALSE)</f>
        <v>0</v>
      </c>
      <c r="P260" s="4">
        <f>VLOOKUP(B260,'#Jakarta (2)'!$B$4:$AH$430,16,FALSE)</f>
        <v>0</v>
      </c>
      <c r="Q260" s="4">
        <f>VLOOKUP(B260,'#Jakarta (2)'!$B$4:$AH$430,17,FALSE)</f>
        <v>0</v>
      </c>
      <c r="R260" s="4">
        <f>VLOOKUP(B260,'#Jakarta (2)'!$B$4:$AH$430,18,FALSE)</f>
        <v>0</v>
      </c>
      <c r="S260" s="4">
        <f>VLOOKUP(B260,'#Jakarta (2)'!$B$4:$AH$430,19,FALSE)</f>
        <v>0</v>
      </c>
      <c r="T260" s="4">
        <f>VLOOKUP(B260,'#Jakarta (2)'!$B$4:$AH$430,20,FALSE)</f>
        <v>0</v>
      </c>
      <c r="U260" s="4">
        <f>VLOOKUP(B260,'#Jakarta (2)'!$B$4:$AH$430,22,FALSE)</f>
        <v>1</v>
      </c>
      <c r="V260" s="4">
        <f>VLOOKUP(B260,'#Jakarta (2)'!$B$4:$AH$430,23,FALSE)</f>
        <v>0</v>
      </c>
      <c r="W260" s="4">
        <f>VLOOKUP(B260,'#Jakarta (2)'!$B$4:$AH$430,24,FALSE)</f>
        <v>0</v>
      </c>
      <c r="X260" s="4">
        <f>VLOOKUP(B260,'#Jakarta (2)'!$B$4:$AH$430,25,FALSE)</f>
        <v>0</v>
      </c>
      <c r="Y260" s="4">
        <f>VLOOKUP(B260,'#Jakarta (2)'!$B$4:$AH$430,26,FALSE)</f>
        <v>0</v>
      </c>
      <c r="Z260" s="4">
        <f>VLOOKUP(B260,'#Jakarta (2)'!$B$4:$AH$430,27,FALSE)</f>
        <v>0</v>
      </c>
      <c r="AA260" s="4"/>
      <c r="AB260" s="4"/>
      <c r="AC260" s="4"/>
      <c r="AD260" s="22" t="e">
        <f>(G260*#REF!)+(H260*#REF!)+(I260*#REF!)+(J260*#REF!)+(K260*#REF!)+(N260*#REF!)+(S260*#REF!)+(T260*#REF!)+(U260*#REF!)+(Z260*#REF!)+(AA260*#REF!)+(AB260*#REF!)+(AC260*#REF!)</f>
        <v>#REF!</v>
      </c>
      <c r="AE260" s="4">
        <f>VLOOKUP(B260,'#Jakarta (2)'!$B$4:$AH$430,32,FALSE)</f>
        <v>1</v>
      </c>
      <c r="AF260" s="4">
        <f>VLOOKUP(B260,'#Jakarta (2)'!$B$4:$AH$430,33,FALSE)</f>
        <v>0</v>
      </c>
      <c r="AG260" s="2" t="s">
        <v>25</v>
      </c>
      <c r="AH260" s="2" t="s">
        <v>2442</v>
      </c>
    </row>
    <row r="261" spans="1:34" x14ac:dyDescent="0.25">
      <c r="A261" s="5">
        <v>260</v>
      </c>
      <c r="B261" s="3" t="s">
        <v>2438</v>
      </c>
      <c r="C261" s="3" t="s">
        <v>2439</v>
      </c>
      <c r="D261" s="3" t="s">
        <v>9</v>
      </c>
      <c r="E261" s="3" t="s">
        <v>10</v>
      </c>
      <c r="F261" s="3" t="s">
        <v>52</v>
      </c>
      <c r="G261" s="4">
        <f>VLOOKUP(B261,'#Jakarta (2)'!$B$4:$AH$430,6,FALSE)</f>
        <v>1</v>
      </c>
      <c r="H261" s="4">
        <f>VLOOKUP(B261,'#Jakarta (2)'!$B$4:$AH$430,7,FALSE)</f>
        <v>1</v>
      </c>
      <c r="I261" s="4">
        <f>VLOOKUP(B261,'#Jakarta (2)'!$B$4:$AH$430,9,FALSE)</f>
        <v>0</v>
      </c>
      <c r="J261" s="4">
        <f>VLOOKUP(B261,'#Jakarta (2)'!$B$4:$AH$430,10,FALSE)</f>
        <v>0</v>
      </c>
      <c r="K261" s="4">
        <f>VLOOKUP(B261,'#Jakarta (2)'!$B$4:$AH$430,11,FALSE)</f>
        <v>0</v>
      </c>
      <c r="L261" s="4">
        <f>VLOOKUP(B261,'#Jakarta (2)'!$B$4:$AH$430,12,FALSE)</f>
        <v>0</v>
      </c>
      <c r="M261" s="4">
        <f>VLOOKUP(B261,'#Jakarta (2)'!$B$4:$AH$430,13,FALSE)</f>
        <v>0</v>
      </c>
      <c r="N261" s="4">
        <f>VLOOKUP(B261,'#Jakarta (2)'!$B$4:$AH$430,14,FALSE)</f>
        <v>1</v>
      </c>
      <c r="O261" s="4">
        <f>VLOOKUP(B261,'#Jakarta (2)'!$B$4:$AH$430,15,FALSE)</f>
        <v>0</v>
      </c>
      <c r="P261" s="4">
        <f>VLOOKUP(B261,'#Jakarta (2)'!$B$4:$AH$430,16,FALSE)</f>
        <v>0</v>
      </c>
      <c r="Q261" s="4">
        <f>VLOOKUP(B261,'#Jakarta (2)'!$B$4:$AH$430,17,FALSE)</f>
        <v>0</v>
      </c>
      <c r="R261" s="4">
        <f>VLOOKUP(B261,'#Jakarta (2)'!$B$4:$AH$430,18,FALSE)</f>
        <v>0</v>
      </c>
      <c r="S261" s="4">
        <f>VLOOKUP(B261,'#Jakarta (2)'!$B$4:$AH$430,19,FALSE)</f>
        <v>0</v>
      </c>
      <c r="T261" s="4">
        <f>VLOOKUP(B261,'#Jakarta (2)'!$B$4:$AH$430,20,FALSE)</f>
        <v>0</v>
      </c>
      <c r="U261" s="4">
        <f>VLOOKUP(B261,'#Jakarta (2)'!$B$4:$AH$430,22,FALSE)</f>
        <v>1</v>
      </c>
      <c r="V261" s="4">
        <f>VLOOKUP(B261,'#Jakarta (2)'!$B$4:$AH$430,23,FALSE)</f>
        <v>0</v>
      </c>
      <c r="W261" s="4">
        <f>VLOOKUP(B261,'#Jakarta (2)'!$B$4:$AH$430,24,FALSE)</f>
        <v>0</v>
      </c>
      <c r="X261" s="4">
        <f>VLOOKUP(B261,'#Jakarta (2)'!$B$4:$AH$430,25,FALSE)</f>
        <v>0</v>
      </c>
      <c r="Y261" s="4">
        <f>VLOOKUP(B261,'#Jakarta (2)'!$B$4:$AH$430,26,FALSE)</f>
        <v>0</v>
      </c>
      <c r="Z261" s="4">
        <f>VLOOKUP(B261,'#Jakarta (2)'!$B$4:$AH$430,27,FALSE)</f>
        <v>0</v>
      </c>
      <c r="AA261" s="5"/>
      <c r="AB261" s="5"/>
      <c r="AC261" s="5"/>
      <c r="AD261" s="22" t="e">
        <f>(G261*#REF!)+(H261*#REF!)+(I261*#REF!)+(J261*#REF!)+(K261*#REF!)+(N261*#REF!)+(S261*#REF!)+(T261*#REF!)+(U261*#REF!)+(Z261*#REF!)+(AA261*#REF!)+(AB261*#REF!)+(AC261*#REF!)</f>
        <v>#REF!</v>
      </c>
      <c r="AE261" s="4">
        <f>VLOOKUP(B261,'#Jakarta (2)'!$B$4:$AH$430,32,FALSE)</f>
        <v>1</v>
      </c>
      <c r="AF261" s="4">
        <f>VLOOKUP(B261,'#Jakarta (2)'!$B$4:$AH$430,33,FALSE)</f>
        <v>0</v>
      </c>
      <c r="AG261" s="3" t="s">
        <v>25</v>
      </c>
      <c r="AH261" s="3" t="s">
        <v>2389</v>
      </c>
    </row>
    <row r="262" spans="1:34" x14ac:dyDescent="0.25">
      <c r="A262" s="4">
        <v>261</v>
      </c>
      <c r="B262" s="2" t="s">
        <v>2435</v>
      </c>
      <c r="C262" s="2" t="s">
        <v>2436</v>
      </c>
      <c r="D262" s="2" t="s">
        <v>9</v>
      </c>
      <c r="E262" s="2" t="s">
        <v>10</v>
      </c>
      <c r="F262" s="2" t="s">
        <v>52</v>
      </c>
      <c r="G262" s="4">
        <f>VLOOKUP(B262,'#Jakarta (2)'!$B$4:$AH$430,6,FALSE)</f>
        <v>1</v>
      </c>
      <c r="H262" s="4">
        <f>VLOOKUP(B262,'#Jakarta (2)'!$B$4:$AH$430,7,FALSE)</f>
        <v>1</v>
      </c>
      <c r="I262" s="4">
        <f>VLOOKUP(B262,'#Jakarta (2)'!$B$4:$AH$430,9,FALSE)</f>
        <v>0</v>
      </c>
      <c r="J262" s="4">
        <f>VLOOKUP(B262,'#Jakarta (2)'!$B$4:$AH$430,10,FALSE)</f>
        <v>0</v>
      </c>
      <c r="K262" s="4">
        <f>VLOOKUP(B262,'#Jakarta (2)'!$B$4:$AH$430,11,FALSE)</f>
        <v>0</v>
      </c>
      <c r="L262" s="4">
        <f>VLOOKUP(B262,'#Jakarta (2)'!$B$4:$AH$430,12,FALSE)</f>
        <v>0</v>
      </c>
      <c r="M262" s="4">
        <f>VLOOKUP(B262,'#Jakarta (2)'!$B$4:$AH$430,13,FALSE)</f>
        <v>0</v>
      </c>
      <c r="N262" s="4">
        <f>VLOOKUP(B262,'#Jakarta (2)'!$B$4:$AH$430,14,FALSE)</f>
        <v>1</v>
      </c>
      <c r="O262" s="4">
        <f>VLOOKUP(B262,'#Jakarta (2)'!$B$4:$AH$430,15,FALSE)</f>
        <v>0</v>
      </c>
      <c r="P262" s="4">
        <f>VLOOKUP(B262,'#Jakarta (2)'!$B$4:$AH$430,16,FALSE)</f>
        <v>0</v>
      </c>
      <c r="Q262" s="4">
        <f>VLOOKUP(B262,'#Jakarta (2)'!$B$4:$AH$430,17,FALSE)</f>
        <v>0</v>
      </c>
      <c r="R262" s="4">
        <f>VLOOKUP(B262,'#Jakarta (2)'!$B$4:$AH$430,18,FALSE)</f>
        <v>0</v>
      </c>
      <c r="S262" s="4">
        <f>VLOOKUP(B262,'#Jakarta (2)'!$B$4:$AH$430,19,FALSE)</f>
        <v>0</v>
      </c>
      <c r="T262" s="4">
        <f>VLOOKUP(B262,'#Jakarta (2)'!$B$4:$AH$430,20,FALSE)</f>
        <v>0</v>
      </c>
      <c r="U262" s="4">
        <f>VLOOKUP(B262,'#Jakarta (2)'!$B$4:$AH$430,22,FALSE)</f>
        <v>1</v>
      </c>
      <c r="V262" s="4">
        <f>VLOOKUP(B262,'#Jakarta (2)'!$B$4:$AH$430,23,FALSE)</f>
        <v>0</v>
      </c>
      <c r="W262" s="4">
        <f>VLOOKUP(B262,'#Jakarta (2)'!$B$4:$AH$430,24,FALSE)</f>
        <v>0</v>
      </c>
      <c r="X262" s="4">
        <f>VLOOKUP(B262,'#Jakarta (2)'!$B$4:$AH$430,25,FALSE)</f>
        <v>0</v>
      </c>
      <c r="Y262" s="4">
        <f>VLOOKUP(B262,'#Jakarta (2)'!$B$4:$AH$430,26,FALSE)</f>
        <v>0</v>
      </c>
      <c r="Z262" s="4">
        <f>VLOOKUP(B262,'#Jakarta (2)'!$B$4:$AH$430,27,FALSE)</f>
        <v>0</v>
      </c>
      <c r="AA262" s="4"/>
      <c r="AB262" s="4"/>
      <c r="AC262" s="4"/>
      <c r="AD262" s="22" t="e">
        <f>(G262*#REF!)+(H262*#REF!)+(I262*#REF!)+(J262*#REF!)+(K262*#REF!)+(N262*#REF!)+(S262*#REF!)+(T262*#REF!)+(U262*#REF!)+(Z262*#REF!)+(AA262*#REF!)+(AB262*#REF!)+(AC262*#REF!)</f>
        <v>#REF!</v>
      </c>
      <c r="AE262" s="4">
        <f>VLOOKUP(B262,'#Jakarta (2)'!$B$4:$AH$430,32,FALSE)</f>
        <v>1</v>
      </c>
      <c r="AF262" s="4">
        <f>VLOOKUP(B262,'#Jakarta (2)'!$B$4:$AH$430,33,FALSE)</f>
        <v>0</v>
      </c>
      <c r="AG262" s="2" t="s">
        <v>25</v>
      </c>
      <c r="AH262" s="2" t="s">
        <v>2437</v>
      </c>
    </row>
    <row r="263" spans="1:34" x14ac:dyDescent="0.25">
      <c r="A263" s="5">
        <v>262</v>
      </c>
      <c r="B263" s="3" t="s">
        <v>2432</v>
      </c>
      <c r="C263" s="3" t="s">
        <v>2433</v>
      </c>
      <c r="D263" s="3" t="s">
        <v>9</v>
      </c>
      <c r="E263" s="3" t="s">
        <v>10</v>
      </c>
      <c r="F263" s="3" t="s">
        <v>52</v>
      </c>
      <c r="G263" s="4">
        <f>VLOOKUP(B263,'#Jakarta (2)'!$B$4:$AH$430,6,FALSE)</f>
        <v>1</v>
      </c>
      <c r="H263" s="4">
        <f>VLOOKUP(B263,'#Jakarta (2)'!$B$4:$AH$430,7,FALSE)</f>
        <v>1</v>
      </c>
      <c r="I263" s="4">
        <f>VLOOKUP(B263,'#Jakarta (2)'!$B$4:$AH$430,9,FALSE)</f>
        <v>0</v>
      </c>
      <c r="J263" s="4">
        <f>VLOOKUP(B263,'#Jakarta (2)'!$B$4:$AH$430,10,FALSE)</f>
        <v>0</v>
      </c>
      <c r="K263" s="4">
        <f>VLOOKUP(B263,'#Jakarta (2)'!$B$4:$AH$430,11,FALSE)</f>
        <v>0</v>
      </c>
      <c r="L263" s="4">
        <f>VLOOKUP(B263,'#Jakarta (2)'!$B$4:$AH$430,12,FALSE)</f>
        <v>0</v>
      </c>
      <c r="M263" s="4">
        <f>VLOOKUP(B263,'#Jakarta (2)'!$B$4:$AH$430,13,FALSE)</f>
        <v>0</v>
      </c>
      <c r="N263" s="4">
        <f>VLOOKUP(B263,'#Jakarta (2)'!$B$4:$AH$430,14,FALSE)</f>
        <v>1</v>
      </c>
      <c r="O263" s="4">
        <f>VLOOKUP(B263,'#Jakarta (2)'!$B$4:$AH$430,15,FALSE)</f>
        <v>0</v>
      </c>
      <c r="P263" s="4">
        <f>VLOOKUP(B263,'#Jakarta (2)'!$B$4:$AH$430,16,FALSE)</f>
        <v>0</v>
      </c>
      <c r="Q263" s="4">
        <f>VLOOKUP(B263,'#Jakarta (2)'!$B$4:$AH$430,17,FALSE)</f>
        <v>0</v>
      </c>
      <c r="R263" s="4">
        <f>VLOOKUP(B263,'#Jakarta (2)'!$B$4:$AH$430,18,FALSE)</f>
        <v>0</v>
      </c>
      <c r="S263" s="4">
        <f>VLOOKUP(B263,'#Jakarta (2)'!$B$4:$AH$430,19,FALSE)</f>
        <v>0</v>
      </c>
      <c r="T263" s="4">
        <f>VLOOKUP(B263,'#Jakarta (2)'!$B$4:$AH$430,20,FALSE)</f>
        <v>0</v>
      </c>
      <c r="U263" s="4">
        <f>VLOOKUP(B263,'#Jakarta (2)'!$B$4:$AH$430,22,FALSE)</f>
        <v>1</v>
      </c>
      <c r="V263" s="4">
        <f>VLOOKUP(B263,'#Jakarta (2)'!$B$4:$AH$430,23,FALSE)</f>
        <v>0</v>
      </c>
      <c r="W263" s="4">
        <f>VLOOKUP(B263,'#Jakarta (2)'!$B$4:$AH$430,24,FALSE)</f>
        <v>0</v>
      </c>
      <c r="X263" s="4">
        <f>VLOOKUP(B263,'#Jakarta (2)'!$B$4:$AH$430,25,FALSE)</f>
        <v>0</v>
      </c>
      <c r="Y263" s="4">
        <f>VLOOKUP(B263,'#Jakarta (2)'!$B$4:$AH$430,26,FALSE)</f>
        <v>0</v>
      </c>
      <c r="Z263" s="4">
        <f>VLOOKUP(B263,'#Jakarta (2)'!$B$4:$AH$430,27,FALSE)</f>
        <v>0</v>
      </c>
      <c r="AA263" s="5"/>
      <c r="AB263" s="5"/>
      <c r="AC263" s="5"/>
      <c r="AD263" s="22" t="e">
        <f>(G263*#REF!)+(H263*#REF!)+(I263*#REF!)+(J263*#REF!)+(K263*#REF!)+(N263*#REF!)+(S263*#REF!)+(T263*#REF!)+(U263*#REF!)+(Z263*#REF!)+(AA263*#REF!)+(AB263*#REF!)+(AC263*#REF!)</f>
        <v>#REF!</v>
      </c>
      <c r="AE263" s="4">
        <f>VLOOKUP(B263,'#Jakarta (2)'!$B$4:$AH$430,32,FALSE)</f>
        <v>1</v>
      </c>
      <c r="AF263" s="4">
        <f>VLOOKUP(B263,'#Jakarta (2)'!$B$4:$AH$430,33,FALSE)</f>
        <v>0</v>
      </c>
      <c r="AG263" s="3" t="s">
        <v>25</v>
      </c>
      <c r="AH263" s="3" t="s">
        <v>2434</v>
      </c>
    </row>
    <row r="264" spans="1:34" x14ac:dyDescent="0.25">
      <c r="A264" s="4">
        <v>263</v>
      </c>
      <c r="B264" s="2" t="s">
        <v>792</v>
      </c>
      <c r="C264" s="2" t="s">
        <v>793</v>
      </c>
      <c r="D264" s="2" t="s">
        <v>9</v>
      </c>
      <c r="E264" s="2" t="s">
        <v>10</v>
      </c>
      <c r="F264" s="2" t="s">
        <v>52</v>
      </c>
      <c r="G264" s="4">
        <f>VLOOKUP(B264,'#Jakarta (2)'!$B$4:$AH$430,6,FALSE)</f>
        <v>1</v>
      </c>
      <c r="H264" s="4">
        <f>VLOOKUP(B264,'#Jakarta (2)'!$B$4:$AH$430,7,FALSE)</f>
        <v>1</v>
      </c>
      <c r="I264" s="4">
        <f>VLOOKUP(B264,'#Jakarta (2)'!$B$4:$AH$430,9,FALSE)</f>
        <v>0</v>
      </c>
      <c r="J264" s="4">
        <f>VLOOKUP(B264,'#Jakarta (2)'!$B$4:$AH$430,10,FALSE)</f>
        <v>0</v>
      </c>
      <c r="K264" s="4">
        <f>VLOOKUP(B264,'#Jakarta (2)'!$B$4:$AH$430,11,FALSE)</f>
        <v>0</v>
      </c>
      <c r="L264" s="4">
        <f>VLOOKUP(B264,'#Jakarta (2)'!$B$4:$AH$430,12,FALSE)</f>
        <v>0</v>
      </c>
      <c r="M264" s="4">
        <f>VLOOKUP(B264,'#Jakarta (2)'!$B$4:$AH$430,13,FALSE)</f>
        <v>0</v>
      </c>
      <c r="N264" s="4">
        <f>VLOOKUP(B264,'#Jakarta (2)'!$B$4:$AH$430,14,FALSE)</f>
        <v>1</v>
      </c>
      <c r="O264" s="4">
        <f>VLOOKUP(B264,'#Jakarta (2)'!$B$4:$AH$430,15,FALSE)</f>
        <v>0</v>
      </c>
      <c r="P264" s="4">
        <f>VLOOKUP(B264,'#Jakarta (2)'!$B$4:$AH$430,16,FALSE)</f>
        <v>0</v>
      </c>
      <c r="Q264" s="4">
        <f>VLOOKUP(B264,'#Jakarta (2)'!$B$4:$AH$430,17,FALSE)</f>
        <v>0</v>
      </c>
      <c r="R264" s="4">
        <f>VLOOKUP(B264,'#Jakarta (2)'!$B$4:$AH$430,18,FALSE)</f>
        <v>0</v>
      </c>
      <c r="S264" s="4">
        <f>VLOOKUP(B264,'#Jakarta (2)'!$B$4:$AH$430,19,FALSE)</f>
        <v>0</v>
      </c>
      <c r="T264" s="4">
        <f>VLOOKUP(B264,'#Jakarta (2)'!$B$4:$AH$430,20,FALSE)</f>
        <v>1</v>
      </c>
      <c r="U264" s="4">
        <f>VLOOKUP(B264,'#Jakarta (2)'!$B$4:$AH$430,22,FALSE)</f>
        <v>0</v>
      </c>
      <c r="V264" s="4">
        <f>VLOOKUP(B264,'#Jakarta (2)'!$B$4:$AH$430,23,FALSE)</f>
        <v>0</v>
      </c>
      <c r="W264" s="4">
        <f>VLOOKUP(B264,'#Jakarta (2)'!$B$4:$AH$430,24,FALSE)</f>
        <v>0</v>
      </c>
      <c r="X264" s="4">
        <f>VLOOKUP(B264,'#Jakarta (2)'!$B$4:$AH$430,25,FALSE)</f>
        <v>0</v>
      </c>
      <c r="Y264" s="4">
        <f>VLOOKUP(B264,'#Jakarta (2)'!$B$4:$AH$430,26,FALSE)</f>
        <v>0</v>
      </c>
      <c r="Z264" s="4">
        <f>VLOOKUP(B264,'#Jakarta (2)'!$B$4:$AH$430,27,FALSE)</f>
        <v>0</v>
      </c>
      <c r="AA264" s="4"/>
      <c r="AB264" s="4"/>
      <c r="AC264" s="4"/>
      <c r="AD264" s="22" t="e">
        <f>(G264*#REF!)+(H264*#REF!)+(I264*#REF!)+(J264*#REF!)+(K264*#REF!)+(N264*#REF!)+(S264*#REF!)+(T264*#REF!)+(U264*#REF!)+(Z264*#REF!)+(AA264*#REF!)+(AB264*#REF!)+(AC264*#REF!)</f>
        <v>#REF!</v>
      </c>
      <c r="AE264" s="4">
        <f>VLOOKUP(B264,'#Jakarta (2)'!$B$4:$AH$430,32,FALSE)</f>
        <v>0</v>
      </c>
      <c r="AF264" s="4">
        <f>VLOOKUP(B264,'#Jakarta (2)'!$B$4:$AH$430,33,FALSE)</f>
        <v>0</v>
      </c>
      <c r="AG264" s="2" t="s">
        <v>25</v>
      </c>
      <c r="AH264" s="2" t="s">
        <v>794</v>
      </c>
    </row>
    <row r="265" spans="1:34" x14ac:dyDescent="0.25">
      <c r="A265" s="5">
        <v>264</v>
      </c>
      <c r="B265" s="3" t="s">
        <v>2429</v>
      </c>
      <c r="C265" s="3" t="s">
        <v>2430</v>
      </c>
      <c r="D265" s="3" t="s">
        <v>9</v>
      </c>
      <c r="E265" s="3" t="s">
        <v>10</v>
      </c>
      <c r="F265" s="3" t="s">
        <v>52</v>
      </c>
      <c r="G265" s="4">
        <f>VLOOKUP(B265,'#Jakarta (2)'!$B$4:$AH$430,6,FALSE)</f>
        <v>1</v>
      </c>
      <c r="H265" s="4">
        <f>VLOOKUP(B265,'#Jakarta (2)'!$B$4:$AH$430,7,FALSE)</f>
        <v>1</v>
      </c>
      <c r="I265" s="4">
        <f>VLOOKUP(B265,'#Jakarta (2)'!$B$4:$AH$430,9,FALSE)</f>
        <v>0</v>
      </c>
      <c r="J265" s="4">
        <f>VLOOKUP(B265,'#Jakarta (2)'!$B$4:$AH$430,10,FALSE)</f>
        <v>0</v>
      </c>
      <c r="K265" s="4">
        <f>VLOOKUP(B265,'#Jakarta (2)'!$B$4:$AH$430,11,FALSE)</f>
        <v>0</v>
      </c>
      <c r="L265" s="4">
        <f>VLOOKUP(B265,'#Jakarta (2)'!$B$4:$AH$430,12,FALSE)</f>
        <v>0</v>
      </c>
      <c r="M265" s="4">
        <f>VLOOKUP(B265,'#Jakarta (2)'!$B$4:$AH$430,13,FALSE)</f>
        <v>0</v>
      </c>
      <c r="N265" s="4">
        <f>VLOOKUP(B265,'#Jakarta (2)'!$B$4:$AH$430,14,FALSE)</f>
        <v>1</v>
      </c>
      <c r="O265" s="4">
        <f>VLOOKUP(B265,'#Jakarta (2)'!$B$4:$AH$430,15,FALSE)</f>
        <v>0</v>
      </c>
      <c r="P265" s="4">
        <f>VLOOKUP(B265,'#Jakarta (2)'!$B$4:$AH$430,16,FALSE)</f>
        <v>0</v>
      </c>
      <c r="Q265" s="4">
        <f>VLOOKUP(B265,'#Jakarta (2)'!$B$4:$AH$430,17,FALSE)</f>
        <v>0</v>
      </c>
      <c r="R265" s="4">
        <f>VLOOKUP(B265,'#Jakarta (2)'!$B$4:$AH$430,18,FALSE)</f>
        <v>0</v>
      </c>
      <c r="S265" s="4">
        <f>VLOOKUP(B265,'#Jakarta (2)'!$B$4:$AH$430,19,FALSE)</f>
        <v>0</v>
      </c>
      <c r="T265" s="4">
        <f>VLOOKUP(B265,'#Jakarta (2)'!$B$4:$AH$430,20,FALSE)</f>
        <v>0</v>
      </c>
      <c r="U265" s="4">
        <f>VLOOKUP(B265,'#Jakarta (2)'!$B$4:$AH$430,22,FALSE)</f>
        <v>1</v>
      </c>
      <c r="V265" s="4">
        <f>VLOOKUP(B265,'#Jakarta (2)'!$B$4:$AH$430,23,FALSE)</f>
        <v>0</v>
      </c>
      <c r="W265" s="4">
        <f>VLOOKUP(B265,'#Jakarta (2)'!$B$4:$AH$430,24,FALSE)</f>
        <v>0</v>
      </c>
      <c r="X265" s="4">
        <f>VLOOKUP(B265,'#Jakarta (2)'!$B$4:$AH$430,25,FALSE)</f>
        <v>0</v>
      </c>
      <c r="Y265" s="4">
        <f>VLOOKUP(B265,'#Jakarta (2)'!$B$4:$AH$430,26,FALSE)</f>
        <v>0</v>
      </c>
      <c r="Z265" s="4">
        <f>VLOOKUP(B265,'#Jakarta (2)'!$B$4:$AH$430,27,FALSE)</f>
        <v>0</v>
      </c>
      <c r="AA265" s="5"/>
      <c r="AB265" s="5"/>
      <c r="AC265" s="5"/>
      <c r="AD265" s="22" t="e">
        <f>(G265*#REF!)+(H265*#REF!)+(I265*#REF!)+(J265*#REF!)+(K265*#REF!)+(N265*#REF!)+(S265*#REF!)+(T265*#REF!)+(U265*#REF!)+(Z265*#REF!)+(AA265*#REF!)+(AB265*#REF!)+(AC265*#REF!)</f>
        <v>#REF!</v>
      </c>
      <c r="AE265" s="4">
        <f>VLOOKUP(B265,'#Jakarta (2)'!$B$4:$AH$430,32,FALSE)</f>
        <v>1</v>
      </c>
      <c r="AF265" s="4">
        <f>VLOOKUP(B265,'#Jakarta (2)'!$B$4:$AH$430,33,FALSE)</f>
        <v>0</v>
      </c>
      <c r="AG265" s="3" t="s">
        <v>25</v>
      </c>
      <c r="AH265" s="3" t="s">
        <v>2431</v>
      </c>
    </row>
    <row r="266" spans="1:34" x14ac:dyDescent="0.25">
      <c r="A266" s="4">
        <v>265</v>
      </c>
      <c r="B266" s="2" t="s">
        <v>2426</v>
      </c>
      <c r="C266" s="2" t="s">
        <v>2427</v>
      </c>
      <c r="D266" s="2" t="s">
        <v>9</v>
      </c>
      <c r="E266" s="2" t="s">
        <v>10</v>
      </c>
      <c r="F266" s="2" t="s">
        <v>52</v>
      </c>
      <c r="G266" s="4">
        <f>VLOOKUP(B266,'#Jakarta (2)'!$B$4:$AH$430,6,FALSE)</f>
        <v>1</v>
      </c>
      <c r="H266" s="4">
        <f>VLOOKUP(B266,'#Jakarta (2)'!$B$4:$AH$430,7,FALSE)</f>
        <v>1</v>
      </c>
      <c r="I266" s="4">
        <f>VLOOKUP(B266,'#Jakarta (2)'!$B$4:$AH$430,9,FALSE)</f>
        <v>0</v>
      </c>
      <c r="J266" s="4">
        <f>VLOOKUP(B266,'#Jakarta (2)'!$B$4:$AH$430,10,FALSE)</f>
        <v>0</v>
      </c>
      <c r="K266" s="4">
        <f>VLOOKUP(B266,'#Jakarta (2)'!$B$4:$AH$430,11,FALSE)</f>
        <v>0</v>
      </c>
      <c r="L266" s="4">
        <f>VLOOKUP(B266,'#Jakarta (2)'!$B$4:$AH$430,12,FALSE)</f>
        <v>0</v>
      </c>
      <c r="M266" s="4">
        <f>VLOOKUP(B266,'#Jakarta (2)'!$B$4:$AH$430,13,FALSE)</f>
        <v>0</v>
      </c>
      <c r="N266" s="4">
        <f>VLOOKUP(B266,'#Jakarta (2)'!$B$4:$AH$430,14,FALSE)</f>
        <v>1</v>
      </c>
      <c r="O266" s="4">
        <f>VLOOKUP(B266,'#Jakarta (2)'!$B$4:$AH$430,15,FALSE)</f>
        <v>0</v>
      </c>
      <c r="P266" s="4">
        <f>VLOOKUP(B266,'#Jakarta (2)'!$B$4:$AH$430,16,FALSE)</f>
        <v>0</v>
      </c>
      <c r="Q266" s="4">
        <f>VLOOKUP(B266,'#Jakarta (2)'!$B$4:$AH$430,17,FALSE)</f>
        <v>0</v>
      </c>
      <c r="R266" s="4">
        <f>VLOOKUP(B266,'#Jakarta (2)'!$B$4:$AH$430,18,FALSE)</f>
        <v>0</v>
      </c>
      <c r="S266" s="4">
        <f>VLOOKUP(B266,'#Jakarta (2)'!$B$4:$AH$430,19,FALSE)</f>
        <v>0</v>
      </c>
      <c r="T266" s="4">
        <f>VLOOKUP(B266,'#Jakarta (2)'!$B$4:$AH$430,20,FALSE)</f>
        <v>0</v>
      </c>
      <c r="U266" s="4">
        <f>VLOOKUP(B266,'#Jakarta (2)'!$B$4:$AH$430,22,FALSE)</f>
        <v>1</v>
      </c>
      <c r="V266" s="4">
        <f>VLOOKUP(B266,'#Jakarta (2)'!$B$4:$AH$430,23,FALSE)</f>
        <v>0</v>
      </c>
      <c r="W266" s="4">
        <f>VLOOKUP(B266,'#Jakarta (2)'!$B$4:$AH$430,24,FALSE)</f>
        <v>0</v>
      </c>
      <c r="X266" s="4">
        <f>VLOOKUP(B266,'#Jakarta (2)'!$B$4:$AH$430,25,FALSE)</f>
        <v>0</v>
      </c>
      <c r="Y266" s="4">
        <f>VLOOKUP(B266,'#Jakarta (2)'!$B$4:$AH$430,26,FALSE)</f>
        <v>0</v>
      </c>
      <c r="Z266" s="4">
        <f>VLOOKUP(B266,'#Jakarta (2)'!$B$4:$AH$430,27,FALSE)</f>
        <v>0</v>
      </c>
      <c r="AA266" s="4"/>
      <c r="AB266" s="4"/>
      <c r="AC266" s="4"/>
      <c r="AD266" s="22" t="e">
        <f>(G266*#REF!)+(H266*#REF!)+(I266*#REF!)+(J266*#REF!)+(K266*#REF!)+(N266*#REF!)+(S266*#REF!)+(T266*#REF!)+(U266*#REF!)+(Z266*#REF!)+(AA266*#REF!)+(AB266*#REF!)+(AC266*#REF!)</f>
        <v>#REF!</v>
      </c>
      <c r="AE266" s="4">
        <f>VLOOKUP(B266,'#Jakarta (2)'!$B$4:$AH$430,32,FALSE)</f>
        <v>1</v>
      </c>
      <c r="AF266" s="4">
        <f>VLOOKUP(B266,'#Jakarta (2)'!$B$4:$AH$430,33,FALSE)</f>
        <v>0</v>
      </c>
      <c r="AG266" s="2" t="s">
        <v>25</v>
      </c>
      <c r="AH266" s="2" t="s">
        <v>2428</v>
      </c>
    </row>
    <row r="267" spans="1:34" x14ac:dyDescent="0.25">
      <c r="A267" s="5">
        <v>266</v>
      </c>
      <c r="B267" s="3" t="s">
        <v>2423</v>
      </c>
      <c r="C267" s="3" t="s">
        <v>2424</v>
      </c>
      <c r="D267" s="3" t="s">
        <v>9</v>
      </c>
      <c r="E267" s="3" t="s">
        <v>10</v>
      </c>
      <c r="F267" s="3" t="s">
        <v>52</v>
      </c>
      <c r="G267" s="4">
        <f>VLOOKUP(B267,'#Jakarta (2)'!$B$4:$AH$430,6,FALSE)</f>
        <v>1</v>
      </c>
      <c r="H267" s="4">
        <f>VLOOKUP(B267,'#Jakarta (2)'!$B$4:$AH$430,7,FALSE)</f>
        <v>1</v>
      </c>
      <c r="I267" s="4">
        <f>VLOOKUP(B267,'#Jakarta (2)'!$B$4:$AH$430,9,FALSE)</f>
        <v>0</v>
      </c>
      <c r="J267" s="4">
        <f>VLOOKUP(B267,'#Jakarta (2)'!$B$4:$AH$430,10,FALSE)</f>
        <v>0</v>
      </c>
      <c r="K267" s="4">
        <f>VLOOKUP(B267,'#Jakarta (2)'!$B$4:$AH$430,11,FALSE)</f>
        <v>0</v>
      </c>
      <c r="L267" s="4">
        <f>VLOOKUP(B267,'#Jakarta (2)'!$B$4:$AH$430,12,FALSE)</f>
        <v>0</v>
      </c>
      <c r="M267" s="4">
        <f>VLOOKUP(B267,'#Jakarta (2)'!$B$4:$AH$430,13,FALSE)</f>
        <v>0</v>
      </c>
      <c r="N267" s="4">
        <f>VLOOKUP(B267,'#Jakarta (2)'!$B$4:$AH$430,14,FALSE)</f>
        <v>1</v>
      </c>
      <c r="O267" s="4">
        <f>VLOOKUP(B267,'#Jakarta (2)'!$B$4:$AH$430,15,FALSE)</f>
        <v>0</v>
      </c>
      <c r="P267" s="4">
        <f>VLOOKUP(B267,'#Jakarta (2)'!$B$4:$AH$430,16,FALSE)</f>
        <v>0</v>
      </c>
      <c r="Q267" s="4">
        <f>VLOOKUP(B267,'#Jakarta (2)'!$B$4:$AH$430,17,FALSE)</f>
        <v>0</v>
      </c>
      <c r="R267" s="4">
        <f>VLOOKUP(B267,'#Jakarta (2)'!$B$4:$AH$430,18,FALSE)</f>
        <v>0</v>
      </c>
      <c r="S267" s="4">
        <f>VLOOKUP(B267,'#Jakarta (2)'!$B$4:$AH$430,19,FALSE)</f>
        <v>0</v>
      </c>
      <c r="T267" s="4">
        <f>VLOOKUP(B267,'#Jakarta (2)'!$B$4:$AH$430,20,FALSE)</f>
        <v>0</v>
      </c>
      <c r="U267" s="4">
        <f>VLOOKUP(B267,'#Jakarta (2)'!$B$4:$AH$430,22,FALSE)</f>
        <v>1</v>
      </c>
      <c r="V267" s="4">
        <f>VLOOKUP(B267,'#Jakarta (2)'!$B$4:$AH$430,23,FALSE)</f>
        <v>0</v>
      </c>
      <c r="W267" s="4">
        <f>VLOOKUP(B267,'#Jakarta (2)'!$B$4:$AH$430,24,FALSE)</f>
        <v>0</v>
      </c>
      <c r="X267" s="4">
        <f>VLOOKUP(B267,'#Jakarta (2)'!$B$4:$AH$430,25,FALSE)</f>
        <v>0</v>
      </c>
      <c r="Y267" s="4">
        <f>VLOOKUP(B267,'#Jakarta (2)'!$B$4:$AH$430,26,FALSE)</f>
        <v>0</v>
      </c>
      <c r="Z267" s="4">
        <f>VLOOKUP(B267,'#Jakarta (2)'!$B$4:$AH$430,27,FALSE)</f>
        <v>0</v>
      </c>
      <c r="AA267" s="5"/>
      <c r="AB267" s="5"/>
      <c r="AC267" s="5"/>
      <c r="AD267" s="22" t="e">
        <f>(G267*#REF!)+(H267*#REF!)+(I267*#REF!)+(J267*#REF!)+(K267*#REF!)+(N267*#REF!)+(S267*#REF!)+(T267*#REF!)+(U267*#REF!)+(Z267*#REF!)+(AA267*#REF!)+(AB267*#REF!)+(AC267*#REF!)</f>
        <v>#REF!</v>
      </c>
      <c r="AE267" s="4">
        <f>VLOOKUP(B267,'#Jakarta (2)'!$B$4:$AH$430,32,FALSE)</f>
        <v>1</v>
      </c>
      <c r="AF267" s="4">
        <f>VLOOKUP(B267,'#Jakarta (2)'!$B$4:$AH$430,33,FALSE)</f>
        <v>0</v>
      </c>
      <c r="AG267" s="3" t="s">
        <v>25</v>
      </c>
      <c r="AH267" s="3" t="s">
        <v>2425</v>
      </c>
    </row>
    <row r="268" spans="1:34" x14ac:dyDescent="0.25">
      <c r="A268" s="4">
        <v>267</v>
      </c>
      <c r="B268" s="2" t="s">
        <v>2420</v>
      </c>
      <c r="C268" s="2" t="s">
        <v>2421</v>
      </c>
      <c r="D268" s="2" t="s">
        <v>9</v>
      </c>
      <c r="E268" s="2" t="s">
        <v>10</v>
      </c>
      <c r="F268" s="2" t="s">
        <v>52</v>
      </c>
      <c r="G268" s="4">
        <f>VLOOKUP(B268,'#Jakarta (2)'!$B$4:$AH$430,6,FALSE)</f>
        <v>1</v>
      </c>
      <c r="H268" s="4">
        <f>VLOOKUP(B268,'#Jakarta (2)'!$B$4:$AH$430,7,FALSE)</f>
        <v>1</v>
      </c>
      <c r="I268" s="4">
        <f>VLOOKUP(B268,'#Jakarta (2)'!$B$4:$AH$430,9,FALSE)</f>
        <v>0</v>
      </c>
      <c r="J268" s="4">
        <f>VLOOKUP(B268,'#Jakarta (2)'!$B$4:$AH$430,10,FALSE)</f>
        <v>0</v>
      </c>
      <c r="K268" s="4">
        <f>VLOOKUP(B268,'#Jakarta (2)'!$B$4:$AH$430,11,FALSE)</f>
        <v>0</v>
      </c>
      <c r="L268" s="4">
        <f>VLOOKUP(B268,'#Jakarta (2)'!$B$4:$AH$430,12,FALSE)</f>
        <v>0</v>
      </c>
      <c r="M268" s="4">
        <f>VLOOKUP(B268,'#Jakarta (2)'!$B$4:$AH$430,13,FALSE)</f>
        <v>0</v>
      </c>
      <c r="N268" s="4">
        <f>VLOOKUP(B268,'#Jakarta (2)'!$B$4:$AH$430,14,FALSE)</f>
        <v>1</v>
      </c>
      <c r="O268" s="4">
        <f>VLOOKUP(B268,'#Jakarta (2)'!$B$4:$AH$430,15,FALSE)</f>
        <v>0</v>
      </c>
      <c r="P268" s="4">
        <f>VLOOKUP(B268,'#Jakarta (2)'!$B$4:$AH$430,16,FALSE)</f>
        <v>0</v>
      </c>
      <c r="Q268" s="4">
        <f>VLOOKUP(B268,'#Jakarta (2)'!$B$4:$AH$430,17,FALSE)</f>
        <v>0</v>
      </c>
      <c r="R268" s="4">
        <f>VLOOKUP(B268,'#Jakarta (2)'!$B$4:$AH$430,18,FALSE)</f>
        <v>0</v>
      </c>
      <c r="S268" s="4">
        <f>VLOOKUP(B268,'#Jakarta (2)'!$B$4:$AH$430,19,FALSE)</f>
        <v>0</v>
      </c>
      <c r="T268" s="4">
        <f>VLOOKUP(B268,'#Jakarta (2)'!$B$4:$AH$430,20,FALSE)</f>
        <v>0</v>
      </c>
      <c r="U268" s="4">
        <f>VLOOKUP(B268,'#Jakarta (2)'!$B$4:$AH$430,22,FALSE)</f>
        <v>1</v>
      </c>
      <c r="V268" s="4">
        <f>VLOOKUP(B268,'#Jakarta (2)'!$B$4:$AH$430,23,FALSE)</f>
        <v>0</v>
      </c>
      <c r="W268" s="4">
        <f>VLOOKUP(B268,'#Jakarta (2)'!$B$4:$AH$430,24,FALSE)</f>
        <v>0</v>
      </c>
      <c r="X268" s="4">
        <f>VLOOKUP(B268,'#Jakarta (2)'!$B$4:$AH$430,25,FALSE)</f>
        <v>0</v>
      </c>
      <c r="Y268" s="4">
        <f>VLOOKUP(B268,'#Jakarta (2)'!$B$4:$AH$430,26,FALSE)</f>
        <v>0</v>
      </c>
      <c r="Z268" s="4">
        <f>VLOOKUP(B268,'#Jakarta (2)'!$B$4:$AH$430,27,FALSE)</f>
        <v>0</v>
      </c>
      <c r="AA268" s="4"/>
      <c r="AB268" s="4"/>
      <c r="AC268" s="4"/>
      <c r="AD268" s="22" t="e">
        <f>(G268*#REF!)+(H268*#REF!)+(I268*#REF!)+(J268*#REF!)+(K268*#REF!)+(N268*#REF!)+(S268*#REF!)+(T268*#REF!)+(U268*#REF!)+(Z268*#REF!)+(AA268*#REF!)+(AB268*#REF!)+(AC268*#REF!)</f>
        <v>#REF!</v>
      </c>
      <c r="AE268" s="4">
        <f>VLOOKUP(B268,'#Jakarta (2)'!$B$4:$AH$430,32,FALSE)</f>
        <v>1</v>
      </c>
      <c r="AF268" s="4">
        <f>VLOOKUP(B268,'#Jakarta (2)'!$B$4:$AH$430,33,FALSE)</f>
        <v>0</v>
      </c>
      <c r="AG268" s="2" t="s">
        <v>25</v>
      </c>
      <c r="AH268" s="2" t="s">
        <v>2422</v>
      </c>
    </row>
    <row r="269" spans="1:34" x14ac:dyDescent="0.25">
      <c r="A269" s="5">
        <v>268</v>
      </c>
      <c r="B269" s="3" t="s">
        <v>2417</v>
      </c>
      <c r="C269" s="3" t="s">
        <v>2418</v>
      </c>
      <c r="D269" s="3" t="s">
        <v>9</v>
      </c>
      <c r="E269" s="3" t="s">
        <v>10</v>
      </c>
      <c r="F269" s="3" t="s">
        <v>52</v>
      </c>
      <c r="G269" s="4">
        <f>VLOOKUP(B269,'#Jakarta (2)'!$B$4:$AH$430,6,FALSE)</f>
        <v>1</v>
      </c>
      <c r="H269" s="4">
        <f>VLOOKUP(B269,'#Jakarta (2)'!$B$4:$AH$430,7,FALSE)</f>
        <v>1</v>
      </c>
      <c r="I269" s="4">
        <f>VLOOKUP(B269,'#Jakarta (2)'!$B$4:$AH$430,9,FALSE)</f>
        <v>0</v>
      </c>
      <c r="J269" s="4">
        <f>VLOOKUP(B269,'#Jakarta (2)'!$B$4:$AH$430,10,FALSE)</f>
        <v>0</v>
      </c>
      <c r="K269" s="4">
        <f>VLOOKUP(B269,'#Jakarta (2)'!$B$4:$AH$430,11,FALSE)</f>
        <v>0</v>
      </c>
      <c r="L269" s="4">
        <f>VLOOKUP(B269,'#Jakarta (2)'!$B$4:$AH$430,12,FALSE)</f>
        <v>0</v>
      </c>
      <c r="M269" s="4">
        <f>VLOOKUP(B269,'#Jakarta (2)'!$B$4:$AH$430,13,FALSE)</f>
        <v>0</v>
      </c>
      <c r="N269" s="4">
        <f>VLOOKUP(B269,'#Jakarta (2)'!$B$4:$AH$430,14,FALSE)</f>
        <v>1</v>
      </c>
      <c r="O269" s="4">
        <f>VLOOKUP(B269,'#Jakarta (2)'!$B$4:$AH$430,15,FALSE)</f>
        <v>0</v>
      </c>
      <c r="P269" s="4">
        <f>VLOOKUP(B269,'#Jakarta (2)'!$B$4:$AH$430,16,FALSE)</f>
        <v>0</v>
      </c>
      <c r="Q269" s="4">
        <f>VLOOKUP(B269,'#Jakarta (2)'!$B$4:$AH$430,17,FALSE)</f>
        <v>0</v>
      </c>
      <c r="R269" s="4">
        <f>VLOOKUP(B269,'#Jakarta (2)'!$B$4:$AH$430,18,FALSE)</f>
        <v>0</v>
      </c>
      <c r="S269" s="4">
        <f>VLOOKUP(B269,'#Jakarta (2)'!$B$4:$AH$430,19,FALSE)</f>
        <v>0</v>
      </c>
      <c r="T269" s="4">
        <f>VLOOKUP(B269,'#Jakarta (2)'!$B$4:$AH$430,20,FALSE)</f>
        <v>0</v>
      </c>
      <c r="U269" s="4">
        <f>VLOOKUP(B269,'#Jakarta (2)'!$B$4:$AH$430,22,FALSE)</f>
        <v>1</v>
      </c>
      <c r="V269" s="4">
        <f>VLOOKUP(B269,'#Jakarta (2)'!$B$4:$AH$430,23,FALSE)</f>
        <v>0</v>
      </c>
      <c r="W269" s="4">
        <f>VLOOKUP(B269,'#Jakarta (2)'!$B$4:$AH$430,24,FALSE)</f>
        <v>0</v>
      </c>
      <c r="X269" s="4">
        <f>VLOOKUP(B269,'#Jakarta (2)'!$B$4:$AH$430,25,FALSE)</f>
        <v>0</v>
      </c>
      <c r="Y269" s="4">
        <f>VLOOKUP(B269,'#Jakarta (2)'!$B$4:$AH$430,26,FALSE)</f>
        <v>0</v>
      </c>
      <c r="Z269" s="4">
        <f>VLOOKUP(B269,'#Jakarta (2)'!$B$4:$AH$430,27,FALSE)</f>
        <v>0</v>
      </c>
      <c r="AA269" s="5"/>
      <c r="AB269" s="5"/>
      <c r="AC269" s="5"/>
      <c r="AD269" s="22" t="e">
        <f>(G269*#REF!)+(H269*#REF!)+(I269*#REF!)+(J269*#REF!)+(K269*#REF!)+(N269*#REF!)+(S269*#REF!)+(T269*#REF!)+(U269*#REF!)+(Z269*#REF!)+(AA269*#REF!)+(AB269*#REF!)+(AC269*#REF!)</f>
        <v>#REF!</v>
      </c>
      <c r="AE269" s="4">
        <f>VLOOKUP(B269,'#Jakarta (2)'!$B$4:$AH$430,32,FALSE)</f>
        <v>1</v>
      </c>
      <c r="AF269" s="4">
        <f>VLOOKUP(B269,'#Jakarta (2)'!$B$4:$AH$430,33,FALSE)</f>
        <v>0</v>
      </c>
      <c r="AG269" s="3" t="s">
        <v>25</v>
      </c>
      <c r="AH269" s="3" t="s">
        <v>2419</v>
      </c>
    </row>
    <row r="270" spans="1:34" x14ac:dyDescent="0.25">
      <c r="A270" s="4">
        <v>269</v>
      </c>
      <c r="B270" s="2" t="s">
        <v>2414</v>
      </c>
      <c r="C270" s="2" t="s">
        <v>2415</v>
      </c>
      <c r="D270" s="2" t="s">
        <v>9</v>
      </c>
      <c r="E270" s="2" t="s">
        <v>10</v>
      </c>
      <c r="F270" s="2" t="s">
        <v>52</v>
      </c>
      <c r="G270" s="4">
        <f>VLOOKUP(B270,'#Jakarta (2)'!$B$4:$AH$430,6,FALSE)</f>
        <v>1</v>
      </c>
      <c r="H270" s="4">
        <f>VLOOKUP(B270,'#Jakarta (2)'!$B$4:$AH$430,7,FALSE)</f>
        <v>1</v>
      </c>
      <c r="I270" s="4">
        <f>VLOOKUP(B270,'#Jakarta (2)'!$B$4:$AH$430,9,FALSE)</f>
        <v>0</v>
      </c>
      <c r="J270" s="4">
        <f>VLOOKUP(B270,'#Jakarta (2)'!$B$4:$AH$430,10,FALSE)</f>
        <v>0</v>
      </c>
      <c r="K270" s="4">
        <f>VLOOKUP(B270,'#Jakarta (2)'!$B$4:$AH$430,11,FALSE)</f>
        <v>0</v>
      </c>
      <c r="L270" s="4">
        <f>VLOOKUP(B270,'#Jakarta (2)'!$B$4:$AH$430,12,FALSE)</f>
        <v>0</v>
      </c>
      <c r="M270" s="4">
        <f>VLOOKUP(B270,'#Jakarta (2)'!$B$4:$AH$430,13,FALSE)</f>
        <v>0</v>
      </c>
      <c r="N270" s="4">
        <f>VLOOKUP(B270,'#Jakarta (2)'!$B$4:$AH$430,14,FALSE)</f>
        <v>1</v>
      </c>
      <c r="O270" s="4">
        <f>VLOOKUP(B270,'#Jakarta (2)'!$B$4:$AH$430,15,FALSE)</f>
        <v>0</v>
      </c>
      <c r="P270" s="4">
        <f>VLOOKUP(B270,'#Jakarta (2)'!$B$4:$AH$430,16,FALSE)</f>
        <v>0</v>
      </c>
      <c r="Q270" s="4">
        <f>VLOOKUP(B270,'#Jakarta (2)'!$B$4:$AH$430,17,FALSE)</f>
        <v>0</v>
      </c>
      <c r="R270" s="4">
        <f>VLOOKUP(B270,'#Jakarta (2)'!$B$4:$AH$430,18,FALSE)</f>
        <v>0</v>
      </c>
      <c r="S270" s="4">
        <f>VLOOKUP(B270,'#Jakarta (2)'!$B$4:$AH$430,19,FALSE)</f>
        <v>0</v>
      </c>
      <c r="T270" s="4">
        <f>VLOOKUP(B270,'#Jakarta (2)'!$B$4:$AH$430,20,FALSE)</f>
        <v>0</v>
      </c>
      <c r="U270" s="4">
        <f>VLOOKUP(B270,'#Jakarta (2)'!$B$4:$AH$430,22,FALSE)</f>
        <v>1</v>
      </c>
      <c r="V270" s="4">
        <f>VLOOKUP(B270,'#Jakarta (2)'!$B$4:$AH$430,23,FALSE)</f>
        <v>0</v>
      </c>
      <c r="W270" s="4">
        <f>VLOOKUP(B270,'#Jakarta (2)'!$B$4:$AH$430,24,FALSE)</f>
        <v>0</v>
      </c>
      <c r="X270" s="4">
        <f>VLOOKUP(B270,'#Jakarta (2)'!$B$4:$AH$430,25,FALSE)</f>
        <v>0</v>
      </c>
      <c r="Y270" s="4">
        <f>VLOOKUP(B270,'#Jakarta (2)'!$B$4:$AH$430,26,FALSE)</f>
        <v>0</v>
      </c>
      <c r="Z270" s="4">
        <f>VLOOKUP(B270,'#Jakarta (2)'!$B$4:$AH$430,27,FALSE)</f>
        <v>0</v>
      </c>
      <c r="AA270" s="4"/>
      <c r="AB270" s="4"/>
      <c r="AC270" s="4"/>
      <c r="AD270" s="22" t="e">
        <f>(G270*#REF!)+(H270*#REF!)+(I270*#REF!)+(J270*#REF!)+(K270*#REF!)+(N270*#REF!)+(S270*#REF!)+(T270*#REF!)+(U270*#REF!)+(Z270*#REF!)+(AA270*#REF!)+(AB270*#REF!)+(AC270*#REF!)</f>
        <v>#REF!</v>
      </c>
      <c r="AE270" s="4">
        <f>VLOOKUP(B270,'#Jakarta (2)'!$B$4:$AH$430,32,FALSE)</f>
        <v>1</v>
      </c>
      <c r="AF270" s="4">
        <f>VLOOKUP(B270,'#Jakarta (2)'!$B$4:$AH$430,33,FALSE)</f>
        <v>0</v>
      </c>
      <c r="AG270" s="2" t="s">
        <v>25</v>
      </c>
      <c r="AH270" s="2" t="s">
        <v>2416</v>
      </c>
    </row>
    <row r="271" spans="1:34" x14ac:dyDescent="0.25">
      <c r="A271" s="5">
        <v>270</v>
      </c>
      <c r="B271" s="3" t="s">
        <v>813</v>
      </c>
      <c r="C271" s="3" t="s">
        <v>814</v>
      </c>
      <c r="D271" s="3" t="s">
        <v>9</v>
      </c>
      <c r="E271" s="3" t="s">
        <v>47</v>
      </c>
      <c r="F271" s="3" t="s">
        <v>52</v>
      </c>
      <c r="G271" s="4">
        <f>VLOOKUP(B271,'#Jakarta (2)'!$B$4:$AH$430,6,FALSE)</f>
        <v>1</v>
      </c>
      <c r="H271" s="4">
        <f>VLOOKUP(B271,'#Jakarta (2)'!$B$4:$AH$430,7,FALSE)</f>
        <v>1</v>
      </c>
      <c r="I271" s="4">
        <f>VLOOKUP(B271,'#Jakarta (2)'!$B$4:$AH$430,9,FALSE)</f>
        <v>0</v>
      </c>
      <c r="J271" s="4">
        <f>VLOOKUP(B271,'#Jakarta (2)'!$B$4:$AH$430,10,FALSE)</f>
        <v>0</v>
      </c>
      <c r="K271" s="4">
        <f>VLOOKUP(B271,'#Jakarta (2)'!$B$4:$AH$430,11,FALSE)</f>
        <v>0</v>
      </c>
      <c r="L271" s="4">
        <f>VLOOKUP(B271,'#Jakarta (2)'!$B$4:$AH$430,12,FALSE)</f>
        <v>0</v>
      </c>
      <c r="M271" s="4">
        <f>VLOOKUP(B271,'#Jakarta (2)'!$B$4:$AH$430,13,FALSE)</f>
        <v>0</v>
      </c>
      <c r="N271" s="4">
        <f>VLOOKUP(B271,'#Jakarta (2)'!$B$4:$AH$430,14,FALSE)</f>
        <v>0</v>
      </c>
      <c r="O271" s="4">
        <f>VLOOKUP(B271,'#Jakarta (2)'!$B$4:$AH$430,15,FALSE)</f>
        <v>1</v>
      </c>
      <c r="P271" s="4">
        <f>VLOOKUP(B271,'#Jakarta (2)'!$B$4:$AH$430,16,FALSE)</f>
        <v>0</v>
      </c>
      <c r="Q271" s="4">
        <f>VLOOKUP(B271,'#Jakarta (2)'!$B$4:$AH$430,17,FALSE)</f>
        <v>0</v>
      </c>
      <c r="R271" s="4">
        <f>VLOOKUP(B271,'#Jakarta (2)'!$B$4:$AH$430,18,FALSE)</f>
        <v>0</v>
      </c>
      <c r="S271" s="4">
        <f>VLOOKUP(B271,'#Jakarta (2)'!$B$4:$AH$430,19,FALSE)</f>
        <v>0</v>
      </c>
      <c r="T271" s="4">
        <f>VLOOKUP(B271,'#Jakarta (2)'!$B$4:$AH$430,20,FALSE)</f>
        <v>0</v>
      </c>
      <c r="U271" s="4">
        <f>VLOOKUP(B271,'#Jakarta (2)'!$B$4:$AH$430,22,FALSE)</f>
        <v>0</v>
      </c>
      <c r="V271" s="4">
        <f>VLOOKUP(B271,'#Jakarta (2)'!$B$4:$AH$430,23,FALSE)</f>
        <v>0</v>
      </c>
      <c r="W271" s="4">
        <f>VLOOKUP(B271,'#Jakarta (2)'!$B$4:$AH$430,24,FALSE)</f>
        <v>0</v>
      </c>
      <c r="X271" s="4">
        <f>VLOOKUP(B271,'#Jakarta (2)'!$B$4:$AH$430,25,FALSE)</f>
        <v>0</v>
      </c>
      <c r="Y271" s="4">
        <f>VLOOKUP(B271,'#Jakarta (2)'!$B$4:$AH$430,26,FALSE)</f>
        <v>0</v>
      </c>
      <c r="Z271" s="4">
        <f>VLOOKUP(B271,'#Jakarta (2)'!$B$4:$AH$430,27,FALSE)</f>
        <v>0</v>
      </c>
      <c r="AA271" s="5"/>
      <c r="AB271" s="5"/>
      <c r="AC271" s="5"/>
      <c r="AD271" s="22" t="e">
        <f>(G271*#REF!)+(H271*#REF!)+(I271*#REF!)+(J271*#REF!)+(K271*#REF!)+(N271*#REF!)+(S271*#REF!)+(T271*#REF!)+(U271*#REF!)+(Z271*#REF!)+(AA271*#REF!)+(AB271*#REF!)+(AC271*#REF!)</f>
        <v>#REF!</v>
      </c>
      <c r="AE271" s="4">
        <f>VLOOKUP(B271,'#Jakarta (2)'!$B$4:$AH$430,32,FALSE)</f>
        <v>0</v>
      </c>
      <c r="AF271" s="4">
        <f>VLOOKUP(B271,'#Jakarta (2)'!$B$4:$AH$430,33,FALSE)</f>
        <v>0</v>
      </c>
      <c r="AG271" s="3" t="s">
        <v>315</v>
      </c>
      <c r="AH271" s="3" t="s">
        <v>815</v>
      </c>
    </row>
    <row r="272" spans="1:34" x14ac:dyDescent="0.25">
      <c r="A272" s="4">
        <v>271</v>
      </c>
      <c r="B272" s="2" t="s">
        <v>2411</v>
      </c>
      <c r="C272" s="2" t="s">
        <v>2412</v>
      </c>
      <c r="D272" s="2" t="s">
        <v>9</v>
      </c>
      <c r="E272" s="2" t="s">
        <v>10</v>
      </c>
      <c r="F272" s="2" t="s">
        <v>52</v>
      </c>
      <c r="G272" s="4">
        <f>VLOOKUP(B272,'#Jakarta (2)'!$B$4:$AH$430,6,FALSE)</f>
        <v>1</v>
      </c>
      <c r="H272" s="4">
        <f>VLOOKUP(B272,'#Jakarta (2)'!$B$4:$AH$430,7,FALSE)</f>
        <v>1</v>
      </c>
      <c r="I272" s="4">
        <f>VLOOKUP(B272,'#Jakarta (2)'!$B$4:$AH$430,9,FALSE)</f>
        <v>0</v>
      </c>
      <c r="J272" s="4">
        <f>VLOOKUP(B272,'#Jakarta (2)'!$B$4:$AH$430,10,FALSE)</f>
        <v>0</v>
      </c>
      <c r="K272" s="4">
        <f>VLOOKUP(B272,'#Jakarta (2)'!$B$4:$AH$430,11,FALSE)</f>
        <v>0</v>
      </c>
      <c r="L272" s="4">
        <f>VLOOKUP(B272,'#Jakarta (2)'!$B$4:$AH$430,12,FALSE)</f>
        <v>0</v>
      </c>
      <c r="M272" s="4">
        <f>VLOOKUP(B272,'#Jakarta (2)'!$B$4:$AH$430,13,FALSE)</f>
        <v>0</v>
      </c>
      <c r="N272" s="4">
        <f>VLOOKUP(B272,'#Jakarta (2)'!$B$4:$AH$430,14,FALSE)</f>
        <v>1</v>
      </c>
      <c r="O272" s="4">
        <f>VLOOKUP(B272,'#Jakarta (2)'!$B$4:$AH$430,15,FALSE)</f>
        <v>0</v>
      </c>
      <c r="P272" s="4">
        <f>VLOOKUP(B272,'#Jakarta (2)'!$B$4:$AH$430,16,FALSE)</f>
        <v>0</v>
      </c>
      <c r="Q272" s="4">
        <f>VLOOKUP(B272,'#Jakarta (2)'!$B$4:$AH$430,17,FALSE)</f>
        <v>0</v>
      </c>
      <c r="R272" s="4">
        <f>VLOOKUP(B272,'#Jakarta (2)'!$B$4:$AH$430,18,FALSE)</f>
        <v>0</v>
      </c>
      <c r="S272" s="4">
        <f>VLOOKUP(B272,'#Jakarta (2)'!$B$4:$AH$430,19,FALSE)</f>
        <v>0</v>
      </c>
      <c r="T272" s="4">
        <f>VLOOKUP(B272,'#Jakarta (2)'!$B$4:$AH$430,20,FALSE)</f>
        <v>0</v>
      </c>
      <c r="U272" s="4">
        <f>VLOOKUP(B272,'#Jakarta (2)'!$B$4:$AH$430,22,FALSE)</f>
        <v>1</v>
      </c>
      <c r="V272" s="4">
        <f>VLOOKUP(B272,'#Jakarta (2)'!$B$4:$AH$430,23,FALSE)</f>
        <v>0</v>
      </c>
      <c r="W272" s="4">
        <f>VLOOKUP(B272,'#Jakarta (2)'!$B$4:$AH$430,24,FALSE)</f>
        <v>0</v>
      </c>
      <c r="X272" s="4">
        <f>VLOOKUP(B272,'#Jakarta (2)'!$B$4:$AH$430,25,FALSE)</f>
        <v>0</v>
      </c>
      <c r="Y272" s="4">
        <f>VLOOKUP(B272,'#Jakarta (2)'!$B$4:$AH$430,26,FALSE)</f>
        <v>0</v>
      </c>
      <c r="Z272" s="4">
        <f>VLOOKUP(B272,'#Jakarta (2)'!$B$4:$AH$430,27,FALSE)</f>
        <v>0</v>
      </c>
      <c r="AA272" s="4"/>
      <c r="AB272" s="4"/>
      <c r="AC272" s="4"/>
      <c r="AD272" s="22" t="e">
        <f>(G272*#REF!)+(H272*#REF!)+(I272*#REF!)+(J272*#REF!)+(K272*#REF!)+(N272*#REF!)+(S272*#REF!)+(T272*#REF!)+(U272*#REF!)+(Z272*#REF!)+(AA272*#REF!)+(AB272*#REF!)+(AC272*#REF!)</f>
        <v>#REF!</v>
      </c>
      <c r="AE272" s="4">
        <f>VLOOKUP(B272,'#Jakarta (2)'!$B$4:$AH$430,32,FALSE)</f>
        <v>1</v>
      </c>
      <c r="AF272" s="4">
        <f>VLOOKUP(B272,'#Jakarta (2)'!$B$4:$AH$430,33,FALSE)</f>
        <v>0</v>
      </c>
      <c r="AG272" s="2" t="s">
        <v>25</v>
      </c>
      <c r="AH272" s="2" t="s">
        <v>2413</v>
      </c>
    </row>
    <row r="273" spans="1:34" x14ac:dyDescent="0.25">
      <c r="A273" s="5">
        <v>272</v>
      </c>
      <c r="B273" s="3" t="s">
        <v>2408</v>
      </c>
      <c r="C273" s="3" t="s">
        <v>2409</v>
      </c>
      <c r="D273" s="3" t="s">
        <v>9</v>
      </c>
      <c r="E273" s="3" t="s">
        <v>10</v>
      </c>
      <c r="F273" s="3" t="s">
        <v>52</v>
      </c>
      <c r="G273" s="4">
        <f>VLOOKUP(B273,'#Jakarta (2)'!$B$4:$AH$430,6,FALSE)</f>
        <v>1</v>
      </c>
      <c r="H273" s="4">
        <f>VLOOKUP(B273,'#Jakarta (2)'!$B$4:$AH$430,7,FALSE)</f>
        <v>1</v>
      </c>
      <c r="I273" s="4">
        <f>VLOOKUP(B273,'#Jakarta (2)'!$B$4:$AH$430,9,FALSE)</f>
        <v>0</v>
      </c>
      <c r="J273" s="4">
        <f>VLOOKUP(B273,'#Jakarta (2)'!$B$4:$AH$430,10,FALSE)</f>
        <v>0</v>
      </c>
      <c r="K273" s="4">
        <f>VLOOKUP(B273,'#Jakarta (2)'!$B$4:$AH$430,11,FALSE)</f>
        <v>0</v>
      </c>
      <c r="L273" s="4">
        <f>VLOOKUP(B273,'#Jakarta (2)'!$B$4:$AH$430,12,FALSE)</f>
        <v>0</v>
      </c>
      <c r="M273" s="4">
        <f>VLOOKUP(B273,'#Jakarta (2)'!$B$4:$AH$430,13,FALSE)</f>
        <v>0</v>
      </c>
      <c r="N273" s="4">
        <f>VLOOKUP(B273,'#Jakarta (2)'!$B$4:$AH$430,14,FALSE)</f>
        <v>1</v>
      </c>
      <c r="O273" s="4">
        <f>VLOOKUP(B273,'#Jakarta (2)'!$B$4:$AH$430,15,FALSE)</f>
        <v>0</v>
      </c>
      <c r="P273" s="4">
        <f>VLOOKUP(B273,'#Jakarta (2)'!$B$4:$AH$430,16,FALSE)</f>
        <v>0</v>
      </c>
      <c r="Q273" s="4">
        <f>VLOOKUP(B273,'#Jakarta (2)'!$B$4:$AH$430,17,FALSE)</f>
        <v>0</v>
      </c>
      <c r="R273" s="4">
        <f>VLOOKUP(B273,'#Jakarta (2)'!$B$4:$AH$430,18,FALSE)</f>
        <v>0</v>
      </c>
      <c r="S273" s="4">
        <f>VLOOKUP(B273,'#Jakarta (2)'!$B$4:$AH$430,19,FALSE)</f>
        <v>0</v>
      </c>
      <c r="T273" s="4">
        <f>VLOOKUP(B273,'#Jakarta (2)'!$B$4:$AH$430,20,FALSE)</f>
        <v>0</v>
      </c>
      <c r="U273" s="4">
        <f>VLOOKUP(B273,'#Jakarta (2)'!$B$4:$AH$430,22,FALSE)</f>
        <v>1</v>
      </c>
      <c r="V273" s="4">
        <f>VLOOKUP(B273,'#Jakarta (2)'!$B$4:$AH$430,23,FALSE)</f>
        <v>0</v>
      </c>
      <c r="W273" s="4">
        <f>VLOOKUP(B273,'#Jakarta (2)'!$B$4:$AH$430,24,FALSE)</f>
        <v>0</v>
      </c>
      <c r="X273" s="4">
        <f>VLOOKUP(B273,'#Jakarta (2)'!$B$4:$AH$430,25,FALSE)</f>
        <v>0</v>
      </c>
      <c r="Y273" s="4">
        <f>VLOOKUP(B273,'#Jakarta (2)'!$B$4:$AH$430,26,FALSE)</f>
        <v>0</v>
      </c>
      <c r="Z273" s="4">
        <f>VLOOKUP(B273,'#Jakarta (2)'!$B$4:$AH$430,27,FALSE)</f>
        <v>0</v>
      </c>
      <c r="AA273" s="5"/>
      <c r="AB273" s="5"/>
      <c r="AC273" s="5"/>
      <c r="AD273" s="22" t="e">
        <f>(G273*#REF!)+(H273*#REF!)+(I273*#REF!)+(J273*#REF!)+(K273*#REF!)+(N273*#REF!)+(S273*#REF!)+(T273*#REF!)+(U273*#REF!)+(Z273*#REF!)+(AA273*#REF!)+(AB273*#REF!)+(AC273*#REF!)</f>
        <v>#REF!</v>
      </c>
      <c r="AE273" s="4">
        <f>VLOOKUP(B273,'#Jakarta (2)'!$B$4:$AH$430,32,FALSE)</f>
        <v>1</v>
      </c>
      <c r="AF273" s="4">
        <f>VLOOKUP(B273,'#Jakarta (2)'!$B$4:$AH$430,33,FALSE)</f>
        <v>0</v>
      </c>
      <c r="AG273" s="3" t="s">
        <v>25</v>
      </c>
      <c r="AH273" s="3" t="s">
        <v>2410</v>
      </c>
    </row>
    <row r="274" spans="1:34" x14ac:dyDescent="0.25">
      <c r="A274" s="4">
        <v>273</v>
      </c>
      <c r="B274" s="2" t="s">
        <v>2405</v>
      </c>
      <c r="C274" s="2" t="s">
        <v>2406</v>
      </c>
      <c r="D274" s="2" t="s">
        <v>9</v>
      </c>
      <c r="E274" s="2" t="s">
        <v>10</v>
      </c>
      <c r="F274" s="2" t="s">
        <v>52</v>
      </c>
      <c r="G274" s="4">
        <f>VLOOKUP(B274,'#Jakarta (2)'!$B$4:$AH$430,6,FALSE)</f>
        <v>1</v>
      </c>
      <c r="H274" s="4">
        <f>VLOOKUP(B274,'#Jakarta (2)'!$B$4:$AH$430,7,FALSE)</f>
        <v>1</v>
      </c>
      <c r="I274" s="4">
        <f>VLOOKUP(B274,'#Jakarta (2)'!$B$4:$AH$430,9,FALSE)</f>
        <v>0</v>
      </c>
      <c r="J274" s="4">
        <f>VLOOKUP(B274,'#Jakarta (2)'!$B$4:$AH$430,10,FALSE)</f>
        <v>0</v>
      </c>
      <c r="K274" s="4">
        <f>VLOOKUP(B274,'#Jakarta (2)'!$B$4:$AH$430,11,FALSE)</f>
        <v>0</v>
      </c>
      <c r="L274" s="4">
        <f>VLOOKUP(B274,'#Jakarta (2)'!$B$4:$AH$430,12,FALSE)</f>
        <v>0</v>
      </c>
      <c r="M274" s="4">
        <f>VLOOKUP(B274,'#Jakarta (2)'!$B$4:$AH$430,13,FALSE)</f>
        <v>0</v>
      </c>
      <c r="N274" s="4">
        <f>VLOOKUP(B274,'#Jakarta (2)'!$B$4:$AH$430,14,FALSE)</f>
        <v>1</v>
      </c>
      <c r="O274" s="4">
        <f>VLOOKUP(B274,'#Jakarta (2)'!$B$4:$AH$430,15,FALSE)</f>
        <v>0</v>
      </c>
      <c r="P274" s="4">
        <f>VLOOKUP(B274,'#Jakarta (2)'!$B$4:$AH$430,16,FALSE)</f>
        <v>0</v>
      </c>
      <c r="Q274" s="4">
        <f>VLOOKUP(B274,'#Jakarta (2)'!$B$4:$AH$430,17,FALSE)</f>
        <v>0</v>
      </c>
      <c r="R274" s="4">
        <f>VLOOKUP(B274,'#Jakarta (2)'!$B$4:$AH$430,18,FALSE)</f>
        <v>0</v>
      </c>
      <c r="S274" s="4">
        <f>VLOOKUP(B274,'#Jakarta (2)'!$B$4:$AH$430,19,FALSE)</f>
        <v>0</v>
      </c>
      <c r="T274" s="4">
        <f>VLOOKUP(B274,'#Jakarta (2)'!$B$4:$AH$430,20,FALSE)</f>
        <v>0</v>
      </c>
      <c r="U274" s="4">
        <f>VLOOKUP(B274,'#Jakarta (2)'!$B$4:$AH$430,22,FALSE)</f>
        <v>1</v>
      </c>
      <c r="V274" s="4">
        <f>VLOOKUP(B274,'#Jakarta (2)'!$B$4:$AH$430,23,FALSE)</f>
        <v>0</v>
      </c>
      <c r="W274" s="4">
        <f>VLOOKUP(B274,'#Jakarta (2)'!$B$4:$AH$430,24,FALSE)</f>
        <v>0</v>
      </c>
      <c r="X274" s="4">
        <f>VLOOKUP(B274,'#Jakarta (2)'!$B$4:$AH$430,25,FALSE)</f>
        <v>0</v>
      </c>
      <c r="Y274" s="4">
        <f>VLOOKUP(B274,'#Jakarta (2)'!$B$4:$AH$430,26,FALSE)</f>
        <v>0</v>
      </c>
      <c r="Z274" s="4">
        <f>VLOOKUP(B274,'#Jakarta (2)'!$B$4:$AH$430,27,FALSE)</f>
        <v>0</v>
      </c>
      <c r="AA274" s="4"/>
      <c r="AB274" s="4"/>
      <c r="AC274" s="4"/>
      <c r="AD274" s="22" t="e">
        <f>(G274*#REF!)+(H274*#REF!)+(I274*#REF!)+(J274*#REF!)+(K274*#REF!)+(N274*#REF!)+(S274*#REF!)+(T274*#REF!)+(U274*#REF!)+(Z274*#REF!)+(AA274*#REF!)+(AB274*#REF!)+(AC274*#REF!)</f>
        <v>#REF!</v>
      </c>
      <c r="AE274" s="4">
        <f>VLOOKUP(B274,'#Jakarta (2)'!$B$4:$AH$430,32,FALSE)</f>
        <v>1</v>
      </c>
      <c r="AF274" s="4">
        <f>VLOOKUP(B274,'#Jakarta (2)'!$B$4:$AH$430,33,FALSE)</f>
        <v>0</v>
      </c>
      <c r="AG274" s="2" t="s">
        <v>25</v>
      </c>
      <c r="AH274" s="2" t="s">
        <v>2407</v>
      </c>
    </row>
    <row r="275" spans="1:34" x14ac:dyDescent="0.25">
      <c r="A275" s="5">
        <v>274</v>
      </c>
      <c r="B275" s="3" t="s">
        <v>2402</v>
      </c>
      <c r="C275" s="3" t="s">
        <v>2403</v>
      </c>
      <c r="D275" s="3" t="s">
        <v>9</v>
      </c>
      <c r="E275" s="3" t="s">
        <v>10</v>
      </c>
      <c r="F275" s="3" t="s">
        <v>52</v>
      </c>
      <c r="G275" s="4">
        <f>VLOOKUP(B275,'#Jakarta (2)'!$B$4:$AH$430,6,FALSE)</f>
        <v>1</v>
      </c>
      <c r="H275" s="4">
        <f>VLOOKUP(B275,'#Jakarta (2)'!$B$4:$AH$430,7,FALSE)</f>
        <v>1</v>
      </c>
      <c r="I275" s="4">
        <f>VLOOKUP(B275,'#Jakarta (2)'!$B$4:$AH$430,9,FALSE)</f>
        <v>0</v>
      </c>
      <c r="J275" s="4">
        <f>VLOOKUP(B275,'#Jakarta (2)'!$B$4:$AH$430,10,FALSE)</f>
        <v>0</v>
      </c>
      <c r="K275" s="4">
        <f>VLOOKUP(B275,'#Jakarta (2)'!$B$4:$AH$430,11,FALSE)</f>
        <v>0</v>
      </c>
      <c r="L275" s="4">
        <f>VLOOKUP(B275,'#Jakarta (2)'!$B$4:$AH$430,12,FALSE)</f>
        <v>0</v>
      </c>
      <c r="M275" s="4">
        <f>VLOOKUP(B275,'#Jakarta (2)'!$B$4:$AH$430,13,FALSE)</f>
        <v>0</v>
      </c>
      <c r="N275" s="4">
        <f>VLOOKUP(B275,'#Jakarta (2)'!$B$4:$AH$430,14,FALSE)</f>
        <v>1</v>
      </c>
      <c r="O275" s="4">
        <f>VLOOKUP(B275,'#Jakarta (2)'!$B$4:$AH$430,15,FALSE)</f>
        <v>0</v>
      </c>
      <c r="P275" s="4">
        <f>VLOOKUP(B275,'#Jakarta (2)'!$B$4:$AH$430,16,FALSE)</f>
        <v>0</v>
      </c>
      <c r="Q275" s="4">
        <f>VLOOKUP(B275,'#Jakarta (2)'!$B$4:$AH$430,17,FALSE)</f>
        <v>0</v>
      </c>
      <c r="R275" s="4">
        <f>VLOOKUP(B275,'#Jakarta (2)'!$B$4:$AH$430,18,FALSE)</f>
        <v>0</v>
      </c>
      <c r="S275" s="4">
        <f>VLOOKUP(B275,'#Jakarta (2)'!$B$4:$AH$430,19,FALSE)</f>
        <v>0</v>
      </c>
      <c r="T275" s="4">
        <f>VLOOKUP(B275,'#Jakarta (2)'!$B$4:$AH$430,20,FALSE)</f>
        <v>0</v>
      </c>
      <c r="U275" s="4">
        <f>VLOOKUP(B275,'#Jakarta (2)'!$B$4:$AH$430,22,FALSE)</f>
        <v>1</v>
      </c>
      <c r="V275" s="4">
        <f>VLOOKUP(B275,'#Jakarta (2)'!$B$4:$AH$430,23,FALSE)</f>
        <v>0</v>
      </c>
      <c r="W275" s="4">
        <f>VLOOKUP(B275,'#Jakarta (2)'!$B$4:$AH$430,24,FALSE)</f>
        <v>0</v>
      </c>
      <c r="X275" s="4">
        <f>VLOOKUP(B275,'#Jakarta (2)'!$B$4:$AH$430,25,FALSE)</f>
        <v>0</v>
      </c>
      <c r="Y275" s="4">
        <f>VLOOKUP(B275,'#Jakarta (2)'!$B$4:$AH$430,26,FALSE)</f>
        <v>0</v>
      </c>
      <c r="Z275" s="4">
        <f>VLOOKUP(B275,'#Jakarta (2)'!$B$4:$AH$430,27,FALSE)</f>
        <v>0</v>
      </c>
      <c r="AA275" s="5"/>
      <c r="AB275" s="5"/>
      <c r="AC275" s="5"/>
      <c r="AD275" s="22" t="e">
        <f>(G275*#REF!)+(H275*#REF!)+(I275*#REF!)+(J275*#REF!)+(K275*#REF!)+(N275*#REF!)+(S275*#REF!)+(T275*#REF!)+(U275*#REF!)+(Z275*#REF!)+(AA275*#REF!)+(AB275*#REF!)+(AC275*#REF!)</f>
        <v>#REF!</v>
      </c>
      <c r="AE275" s="4">
        <f>VLOOKUP(B275,'#Jakarta (2)'!$B$4:$AH$430,32,FALSE)</f>
        <v>1</v>
      </c>
      <c r="AF275" s="4">
        <f>VLOOKUP(B275,'#Jakarta (2)'!$B$4:$AH$430,33,FALSE)</f>
        <v>0</v>
      </c>
      <c r="AG275" s="3" t="s">
        <v>25</v>
      </c>
      <c r="AH275" s="3" t="s">
        <v>2404</v>
      </c>
    </row>
    <row r="276" spans="1:34" x14ac:dyDescent="0.25">
      <c r="A276" s="4">
        <v>275</v>
      </c>
      <c r="B276" s="2" t="s">
        <v>2399</v>
      </c>
      <c r="C276" s="2" t="s">
        <v>2400</v>
      </c>
      <c r="D276" s="2" t="s">
        <v>9</v>
      </c>
      <c r="E276" s="2" t="s">
        <v>10</v>
      </c>
      <c r="F276" s="2" t="s">
        <v>52</v>
      </c>
      <c r="G276" s="4">
        <f>VLOOKUP(B276,'#Jakarta (2)'!$B$4:$AH$430,6,FALSE)</f>
        <v>1</v>
      </c>
      <c r="H276" s="4">
        <f>VLOOKUP(B276,'#Jakarta (2)'!$B$4:$AH$430,7,FALSE)</f>
        <v>1</v>
      </c>
      <c r="I276" s="4">
        <f>VLOOKUP(B276,'#Jakarta (2)'!$B$4:$AH$430,9,FALSE)</f>
        <v>0</v>
      </c>
      <c r="J276" s="4">
        <f>VLOOKUP(B276,'#Jakarta (2)'!$B$4:$AH$430,10,FALSE)</f>
        <v>0</v>
      </c>
      <c r="K276" s="4">
        <f>VLOOKUP(B276,'#Jakarta (2)'!$B$4:$AH$430,11,FALSE)</f>
        <v>0</v>
      </c>
      <c r="L276" s="4">
        <f>VLOOKUP(B276,'#Jakarta (2)'!$B$4:$AH$430,12,FALSE)</f>
        <v>0</v>
      </c>
      <c r="M276" s="4">
        <f>VLOOKUP(B276,'#Jakarta (2)'!$B$4:$AH$430,13,FALSE)</f>
        <v>0</v>
      </c>
      <c r="N276" s="4">
        <f>VLOOKUP(B276,'#Jakarta (2)'!$B$4:$AH$430,14,FALSE)</f>
        <v>1</v>
      </c>
      <c r="O276" s="4">
        <f>VLOOKUP(B276,'#Jakarta (2)'!$B$4:$AH$430,15,FALSE)</f>
        <v>0</v>
      </c>
      <c r="P276" s="4">
        <f>VLOOKUP(B276,'#Jakarta (2)'!$B$4:$AH$430,16,FALSE)</f>
        <v>0</v>
      </c>
      <c r="Q276" s="4">
        <f>VLOOKUP(B276,'#Jakarta (2)'!$B$4:$AH$430,17,FALSE)</f>
        <v>0</v>
      </c>
      <c r="R276" s="4">
        <f>VLOOKUP(B276,'#Jakarta (2)'!$B$4:$AH$430,18,FALSE)</f>
        <v>0</v>
      </c>
      <c r="S276" s="4">
        <f>VLOOKUP(B276,'#Jakarta (2)'!$B$4:$AH$430,19,FALSE)</f>
        <v>0</v>
      </c>
      <c r="T276" s="4">
        <f>VLOOKUP(B276,'#Jakarta (2)'!$B$4:$AH$430,20,FALSE)</f>
        <v>0</v>
      </c>
      <c r="U276" s="4">
        <f>VLOOKUP(B276,'#Jakarta (2)'!$B$4:$AH$430,22,FALSE)</f>
        <v>1</v>
      </c>
      <c r="V276" s="4">
        <f>VLOOKUP(B276,'#Jakarta (2)'!$B$4:$AH$430,23,FALSE)</f>
        <v>0</v>
      </c>
      <c r="W276" s="4">
        <f>VLOOKUP(B276,'#Jakarta (2)'!$B$4:$AH$430,24,FALSE)</f>
        <v>0</v>
      </c>
      <c r="X276" s="4">
        <f>VLOOKUP(B276,'#Jakarta (2)'!$B$4:$AH$430,25,FALSE)</f>
        <v>0</v>
      </c>
      <c r="Y276" s="4">
        <f>VLOOKUP(B276,'#Jakarta (2)'!$B$4:$AH$430,26,FALSE)</f>
        <v>0</v>
      </c>
      <c r="Z276" s="4">
        <f>VLOOKUP(B276,'#Jakarta (2)'!$B$4:$AH$430,27,FALSE)</f>
        <v>0</v>
      </c>
      <c r="AA276" s="4"/>
      <c r="AB276" s="4"/>
      <c r="AC276" s="4"/>
      <c r="AD276" s="22" t="e">
        <f>(G276*#REF!)+(H276*#REF!)+(I276*#REF!)+(J276*#REF!)+(K276*#REF!)+(N276*#REF!)+(S276*#REF!)+(T276*#REF!)+(U276*#REF!)+(Z276*#REF!)+(AA276*#REF!)+(AB276*#REF!)+(AC276*#REF!)</f>
        <v>#REF!</v>
      </c>
      <c r="AE276" s="4">
        <f>VLOOKUP(B276,'#Jakarta (2)'!$B$4:$AH$430,32,FALSE)</f>
        <v>1</v>
      </c>
      <c r="AF276" s="4">
        <f>VLOOKUP(B276,'#Jakarta (2)'!$B$4:$AH$430,33,FALSE)</f>
        <v>0</v>
      </c>
      <c r="AG276" s="2" t="s">
        <v>25</v>
      </c>
      <c r="AH276" s="2" t="s">
        <v>2401</v>
      </c>
    </row>
    <row r="277" spans="1:34" x14ac:dyDescent="0.25">
      <c r="A277" s="5">
        <v>276</v>
      </c>
      <c r="B277" s="3" t="s">
        <v>2396</v>
      </c>
      <c r="C277" s="3" t="s">
        <v>2397</v>
      </c>
      <c r="D277" s="3" t="s">
        <v>9</v>
      </c>
      <c r="E277" s="3" t="s">
        <v>10</v>
      </c>
      <c r="F277" s="3" t="s">
        <v>52</v>
      </c>
      <c r="G277" s="4">
        <f>VLOOKUP(B277,'#Jakarta (2)'!$B$4:$AH$430,6,FALSE)</f>
        <v>1</v>
      </c>
      <c r="H277" s="4">
        <f>VLOOKUP(B277,'#Jakarta (2)'!$B$4:$AH$430,7,FALSE)</f>
        <v>1</v>
      </c>
      <c r="I277" s="4">
        <f>VLOOKUP(B277,'#Jakarta (2)'!$B$4:$AH$430,9,FALSE)</f>
        <v>0</v>
      </c>
      <c r="J277" s="4">
        <f>VLOOKUP(B277,'#Jakarta (2)'!$B$4:$AH$430,10,FALSE)</f>
        <v>0</v>
      </c>
      <c r="K277" s="4">
        <f>VLOOKUP(B277,'#Jakarta (2)'!$B$4:$AH$430,11,FALSE)</f>
        <v>0</v>
      </c>
      <c r="L277" s="4">
        <f>VLOOKUP(B277,'#Jakarta (2)'!$B$4:$AH$430,12,FALSE)</f>
        <v>0</v>
      </c>
      <c r="M277" s="4">
        <f>VLOOKUP(B277,'#Jakarta (2)'!$B$4:$AH$430,13,FALSE)</f>
        <v>0</v>
      </c>
      <c r="N277" s="4">
        <f>VLOOKUP(B277,'#Jakarta (2)'!$B$4:$AH$430,14,FALSE)</f>
        <v>1</v>
      </c>
      <c r="O277" s="4">
        <f>VLOOKUP(B277,'#Jakarta (2)'!$B$4:$AH$430,15,FALSE)</f>
        <v>0</v>
      </c>
      <c r="P277" s="4">
        <f>VLOOKUP(B277,'#Jakarta (2)'!$B$4:$AH$430,16,FALSE)</f>
        <v>0</v>
      </c>
      <c r="Q277" s="4">
        <f>VLOOKUP(B277,'#Jakarta (2)'!$B$4:$AH$430,17,FALSE)</f>
        <v>0</v>
      </c>
      <c r="R277" s="4">
        <f>VLOOKUP(B277,'#Jakarta (2)'!$B$4:$AH$430,18,FALSE)</f>
        <v>0</v>
      </c>
      <c r="S277" s="4">
        <f>VLOOKUP(B277,'#Jakarta (2)'!$B$4:$AH$430,19,FALSE)</f>
        <v>0</v>
      </c>
      <c r="T277" s="4">
        <f>VLOOKUP(B277,'#Jakarta (2)'!$B$4:$AH$430,20,FALSE)</f>
        <v>0</v>
      </c>
      <c r="U277" s="4">
        <f>VLOOKUP(B277,'#Jakarta (2)'!$B$4:$AH$430,22,FALSE)</f>
        <v>1</v>
      </c>
      <c r="V277" s="4">
        <f>VLOOKUP(B277,'#Jakarta (2)'!$B$4:$AH$430,23,FALSE)</f>
        <v>0</v>
      </c>
      <c r="W277" s="4">
        <f>VLOOKUP(B277,'#Jakarta (2)'!$B$4:$AH$430,24,FALSE)</f>
        <v>0</v>
      </c>
      <c r="X277" s="4">
        <f>VLOOKUP(B277,'#Jakarta (2)'!$B$4:$AH$430,25,FALSE)</f>
        <v>0</v>
      </c>
      <c r="Y277" s="4">
        <f>VLOOKUP(B277,'#Jakarta (2)'!$B$4:$AH$430,26,FALSE)</f>
        <v>0</v>
      </c>
      <c r="Z277" s="4">
        <f>VLOOKUP(B277,'#Jakarta (2)'!$B$4:$AH$430,27,FALSE)</f>
        <v>0</v>
      </c>
      <c r="AA277" s="5"/>
      <c r="AB277" s="5"/>
      <c r="AC277" s="5"/>
      <c r="AD277" s="22" t="e">
        <f>(G277*#REF!)+(H277*#REF!)+(I277*#REF!)+(J277*#REF!)+(K277*#REF!)+(N277*#REF!)+(S277*#REF!)+(T277*#REF!)+(U277*#REF!)+(Z277*#REF!)+(AA277*#REF!)+(AB277*#REF!)+(AC277*#REF!)</f>
        <v>#REF!</v>
      </c>
      <c r="AE277" s="4">
        <f>VLOOKUP(B277,'#Jakarta (2)'!$B$4:$AH$430,32,FALSE)</f>
        <v>1</v>
      </c>
      <c r="AF277" s="4">
        <f>VLOOKUP(B277,'#Jakarta (2)'!$B$4:$AH$430,33,FALSE)</f>
        <v>0</v>
      </c>
      <c r="AG277" s="3" t="s">
        <v>25</v>
      </c>
      <c r="AH277" s="3" t="s">
        <v>2398</v>
      </c>
    </row>
    <row r="278" spans="1:34" x14ac:dyDescent="0.25">
      <c r="A278" s="4">
        <v>277</v>
      </c>
      <c r="B278" s="2" t="s">
        <v>2393</v>
      </c>
      <c r="C278" s="2" t="s">
        <v>2394</v>
      </c>
      <c r="D278" s="2" t="s">
        <v>9</v>
      </c>
      <c r="E278" s="2" t="s">
        <v>10</v>
      </c>
      <c r="F278" s="2" t="s">
        <v>52</v>
      </c>
      <c r="G278" s="4">
        <f>VLOOKUP(B278,'#Jakarta (2)'!$B$4:$AH$430,6,FALSE)</f>
        <v>1</v>
      </c>
      <c r="H278" s="4">
        <f>VLOOKUP(B278,'#Jakarta (2)'!$B$4:$AH$430,7,FALSE)</f>
        <v>1</v>
      </c>
      <c r="I278" s="4">
        <f>VLOOKUP(B278,'#Jakarta (2)'!$B$4:$AH$430,9,FALSE)</f>
        <v>0</v>
      </c>
      <c r="J278" s="4">
        <f>VLOOKUP(B278,'#Jakarta (2)'!$B$4:$AH$430,10,FALSE)</f>
        <v>0</v>
      </c>
      <c r="K278" s="4">
        <f>VLOOKUP(B278,'#Jakarta (2)'!$B$4:$AH$430,11,FALSE)</f>
        <v>0</v>
      </c>
      <c r="L278" s="4">
        <f>VLOOKUP(B278,'#Jakarta (2)'!$B$4:$AH$430,12,FALSE)</f>
        <v>0</v>
      </c>
      <c r="M278" s="4">
        <f>VLOOKUP(B278,'#Jakarta (2)'!$B$4:$AH$430,13,FALSE)</f>
        <v>0</v>
      </c>
      <c r="N278" s="4">
        <f>VLOOKUP(B278,'#Jakarta (2)'!$B$4:$AH$430,14,FALSE)</f>
        <v>1</v>
      </c>
      <c r="O278" s="4">
        <f>VLOOKUP(B278,'#Jakarta (2)'!$B$4:$AH$430,15,FALSE)</f>
        <v>0</v>
      </c>
      <c r="P278" s="4">
        <f>VLOOKUP(B278,'#Jakarta (2)'!$B$4:$AH$430,16,FALSE)</f>
        <v>0</v>
      </c>
      <c r="Q278" s="4">
        <f>VLOOKUP(B278,'#Jakarta (2)'!$B$4:$AH$430,17,FALSE)</f>
        <v>0</v>
      </c>
      <c r="R278" s="4">
        <f>VLOOKUP(B278,'#Jakarta (2)'!$B$4:$AH$430,18,FALSE)</f>
        <v>0</v>
      </c>
      <c r="S278" s="4">
        <f>VLOOKUP(B278,'#Jakarta (2)'!$B$4:$AH$430,19,FALSE)</f>
        <v>0</v>
      </c>
      <c r="T278" s="4">
        <f>VLOOKUP(B278,'#Jakarta (2)'!$B$4:$AH$430,20,FALSE)</f>
        <v>0</v>
      </c>
      <c r="U278" s="4">
        <f>VLOOKUP(B278,'#Jakarta (2)'!$B$4:$AH$430,22,FALSE)</f>
        <v>1</v>
      </c>
      <c r="V278" s="4">
        <f>VLOOKUP(B278,'#Jakarta (2)'!$B$4:$AH$430,23,FALSE)</f>
        <v>0</v>
      </c>
      <c r="W278" s="4">
        <f>VLOOKUP(B278,'#Jakarta (2)'!$B$4:$AH$430,24,FALSE)</f>
        <v>0</v>
      </c>
      <c r="X278" s="4">
        <f>VLOOKUP(B278,'#Jakarta (2)'!$B$4:$AH$430,25,FALSE)</f>
        <v>0</v>
      </c>
      <c r="Y278" s="4">
        <f>VLOOKUP(B278,'#Jakarta (2)'!$B$4:$AH$430,26,FALSE)</f>
        <v>0</v>
      </c>
      <c r="Z278" s="4">
        <f>VLOOKUP(B278,'#Jakarta (2)'!$B$4:$AH$430,27,FALSE)</f>
        <v>0</v>
      </c>
      <c r="AA278" s="4"/>
      <c r="AB278" s="4"/>
      <c r="AC278" s="4"/>
      <c r="AD278" s="22" t="e">
        <f>(G278*#REF!)+(H278*#REF!)+(I278*#REF!)+(J278*#REF!)+(K278*#REF!)+(N278*#REF!)+(S278*#REF!)+(T278*#REF!)+(U278*#REF!)+(Z278*#REF!)+(AA278*#REF!)+(AB278*#REF!)+(AC278*#REF!)</f>
        <v>#REF!</v>
      </c>
      <c r="AE278" s="4">
        <f>VLOOKUP(B278,'#Jakarta (2)'!$B$4:$AH$430,32,FALSE)</f>
        <v>1</v>
      </c>
      <c r="AF278" s="4">
        <f>VLOOKUP(B278,'#Jakarta (2)'!$B$4:$AH$430,33,FALSE)</f>
        <v>0</v>
      </c>
      <c r="AG278" s="2" t="s">
        <v>25</v>
      </c>
      <c r="AH278" s="2" t="s">
        <v>2395</v>
      </c>
    </row>
    <row r="279" spans="1:34" x14ac:dyDescent="0.25">
      <c r="A279" s="5">
        <v>278</v>
      </c>
      <c r="B279" s="3" t="s">
        <v>2390</v>
      </c>
      <c r="C279" s="3" t="s">
        <v>2391</v>
      </c>
      <c r="D279" s="3" t="s">
        <v>9</v>
      </c>
      <c r="E279" s="3" t="s">
        <v>10</v>
      </c>
      <c r="F279" s="3" t="s">
        <v>52</v>
      </c>
      <c r="G279" s="4">
        <f>VLOOKUP(B279,'#Jakarta (2)'!$B$4:$AH$430,6,FALSE)</f>
        <v>1</v>
      </c>
      <c r="H279" s="4">
        <f>VLOOKUP(B279,'#Jakarta (2)'!$B$4:$AH$430,7,FALSE)</f>
        <v>1</v>
      </c>
      <c r="I279" s="4">
        <f>VLOOKUP(B279,'#Jakarta (2)'!$B$4:$AH$430,9,FALSE)</f>
        <v>0</v>
      </c>
      <c r="J279" s="4">
        <f>VLOOKUP(B279,'#Jakarta (2)'!$B$4:$AH$430,10,FALSE)</f>
        <v>0</v>
      </c>
      <c r="K279" s="4">
        <f>VLOOKUP(B279,'#Jakarta (2)'!$B$4:$AH$430,11,FALSE)</f>
        <v>0</v>
      </c>
      <c r="L279" s="4">
        <f>VLOOKUP(B279,'#Jakarta (2)'!$B$4:$AH$430,12,FALSE)</f>
        <v>0</v>
      </c>
      <c r="M279" s="4">
        <f>VLOOKUP(B279,'#Jakarta (2)'!$B$4:$AH$430,13,FALSE)</f>
        <v>0</v>
      </c>
      <c r="N279" s="4">
        <f>VLOOKUP(B279,'#Jakarta (2)'!$B$4:$AH$430,14,FALSE)</f>
        <v>1</v>
      </c>
      <c r="O279" s="4">
        <f>VLOOKUP(B279,'#Jakarta (2)'!$B$4:$AH$430,15,FALSE)</f>
        <v>0</v>
      </c>
      <c r="P279" s="4">
        <f>VLOOKUP(B279,'#Jakarta (2)'!$B$4:$AH$430,16,FALSE)</f>
        <v>0</v>
      </c>
      <c r="Q279" s="4">
        <f>VLOOKUP(B279,'#Jakarta (2)'!$B$4:$AH$430,17,FALSE)</f>
        <v>0</v>
      </c>
      <c r="R279" s="4">
        <f>VLOOKUP(B279,'#Jakarta (2)'!$B$4:$AH$430,18,FALSE)</f>
        <v>0</v>
      </c>
      <c r="S279" s="4">
        <f>VLOOKUP(B279,'#Jakarta (2)'!$B$4:$AH$430,19,FALSE)</f>
        <v>0</v>
      </c>
      <c r="T279" s="4">
        <f>VLOOKUP(B279,'#Jakarta (2)'!$B$4:$AH$430,20,FALSE)</f>
        <v>0</v>
      </c>
      <c r="U279" s="4">
        <f>VLOOKUP(B279,'#Jakarta (2)'!$B$4:$AH$430,22,FALSE)</f>
        <v>1</v>
      </c>
      <c r="V279" s="4">
        <f>VLOOKUP(B279,'#Jakarta (2)'!$B$4:$AH$430,23,FALSE)</f>
        <v>0</v>
      </c>
      <c r="W279" s="4">
        <f>VLOOKUP(B279,'#Jakarta (2)'!$B$4:$AH$430,24,FALSE)</f>
        <v>0</v>
      </c>
      <c r="X279" s="4">
        <f>VLOOKUP(B279,'#Jakarta (2)'!$B$4:$AH$430,25,FALSE)</f>
        <v>0</v>
      </c>
      <c r="Y279" s="4">
        <f>VLOOKUP(B279,'#Jakarta (2)'!$B$4:$AH$430,26,FALSE)</f>
        <v>0</v>
      </c>
      <c r="Z279" s="4">
        <f>VLOOKUP(B279,'#Jakarta (2)'!$B$4:$AH$430,27,FALSE)</f>
        <v>0</v>
      </c>
      <c r="AA279" s="5"/>
      <c r="AB279" s="5"/>
      <c r="AC279" s="5"/>
      <c r="AD279" s="22" t="e">
        <f>(G279*#REF!)+(H279*#REF!)+(I279*#REF!)+(J279*#REF!)+(K279*#REF!)+(N279*#REF!)+(S279*#REF!)+(T279*#REF!)+(U279*#REF!)+(Z279*#REF!)+(AA279*#REF!)+(AB279*#REF!)+(AC279*#REF!)</f>
        <v>#REF!</v>
      </c>
      <c r="AE279" s="4">
        <f>VLOOKUP(B279,'#Jakarta (2)'!$B$4:$AH$430,32,FALSE)</f>
        <v>1</v>
      </c>
      <c r="AF279" s="4">
        <f>VLOOKUP(B279,'#Jakarta (2)'!$B$4:$AH$430,33,FALSE)</f>
        <v>0</v>
      </c>
      <c r="AG279" s="3" t="s">
        <v>25</v>
      </c>
      <c r="AH279" s="3" t="s">
        <v>2392</v>
      </c>
    </row>
    <row r="280" spans="1:34" x14ac:dyDescent="0.25">
      <c r="A280" s="4">
        <v>279</v>
      </c>
      <c r="B280" s="2" t="s">
        <v>2387</v>
      </c>
      <c r="C280" s="2" t="s">
        <v>2388</v>
      </c>
      <c r="D280" s="2" t="s">
        <v>9</v>
      </c>
      <c r="E280" s="2" t="s">
        <v>10</v>
      </c>
      <c r="F280" s="2" t="s">
        <v>52</v>
      </c>
      <c r="G280" s="4">
        <f>VLOOKUP(B280,'#Jakarta (2)'!$B$4:$AH$430,6,FALSE)</f>
        <v>1</v>
      </c>
      <c r="H280" s="4">
        <f>VLOOKUP(B280,'#Jakarta (2)'!$B$4:$AH$430,7,FALSE)</f>
        <v>1</v>
      </c>
      <c r="I280" s="4">
        <f>VLOOKUP(B280,'#Jakarta (2)'!$B$4:$AH$430,9,FALSE)</f>
        <v>0</v>
      </c>
      <c r="J280" s="4">
        <f>VLOOKUP(B280,'#Jakarta (2)'!$B$4:$AH$430,10,FALSE)</f>
        <v>0</v>
      </c>
      <c r="K280" s="4">
        <f>VLOOKUP(B280,'#Jakarta (2)'!$B$4:$AH$430,11,FALSE)</f>
        <v>0</v>
      </c>
      <c r="L280" s="4">
        <f>VLOOKUP(B280,'#Jakarta (2)'!$B$4:$AH$430,12,FALSE)</f>
        <v>0</v>
      </c>
      <c r="M280" s="4">
        <f>VLOOKUP(B280,'#Jakarta (2)'!$B$4:$AH$430,13,FALSE)</f>
        <v>0</v>
      </c>
      <c r="N280" s="4">
        <f>VLOOKUP(B280,'#Jakarta (2)'!$B$4:$AH$430,14,FALSE)</f>
        <v>1</v>
      </c>
      <c r="O280" s="4">
        <f>VLOOKUP(B280,'#Jakarta (2)'!$B$4:$AH$430,15,FALSE)</f>
        <v>0</v>
      </c>
      <c r="P280" s="4">
        <f>VLOOKUP(B280,'#Jakarta (2)'!$B$4:$AH$430,16,FALSE)</f>
        <v>0</v>
      </c>
      <c r="Q280" s="4">
        <f>VLOOKUP(B280,'#Jakarta (2)'!$B$4:$AH$430,17,FALSE)</f>
        <v>0</v>
      </c>
      <c r="R280" s="4">
        <f>VLOOKUP(B280,'#Jakarta (2)'!$B$4:$AH$430,18,FALSE)</f>
        <v>0</v>
      </c>
      <c r="S280" s="4">
        <f>VLOOKUP(B280,'#Jakarta (2)'!$B$4:$AH$430,19,FALSE)</f>
        <v>0</v>
      </c>
      <c r="T280" s="4">
        <f>VLOOKUP(B280,'#Jakarta (2)'!$B$4:$AH$430,20,FALSE)</f>
        <v>0</v>
      </c>
      <c r="U280" s="4">
        <f>VLOOKUP(B280,'#Jakarta (2)'!$B$4:$AH$430,22,FALSE)</f>
        <v>1</v>
      </c>
      <c r="V280" s="4">
        <f>VLOOKUP(B280,'#Jakarta (2)'!$B$4:$AH$430,23,FALSE)</f>
        <v>0</v>
      </c>
      <c r="W280" s="4">
        <f>VLOOKUP(B280,'#Jakarta (2)'!$B$4:$AH$430,24,FALSE)</f>
        <v>0</v>
      </c>
      <c r="X280" s="4">
        <f>VLOOKUP(B280,'#Jakarta (2)'!$B$4:$AH$430,25,FALSE)</f>
        <v>0</v>
      </c>
      <c r="Y280" s="4">
        <f>VLOOKUP(B280,'#Jakarta (2)'!$B$4:$AH$430,26,FALSE)</f>
        <v>0</v>
      </c>
      <c r="Z280" s="4">
        <f>VLOOKUP(B280,'#Jakarta (2)'!$B$4:$AH$430,27,FALSE)</f>
        <v>0</v>
      </c>
      <c r="AA280" s="4"/>
      <c r="AB280" s="4"/>
      <c r="AC280" s="4"/>
      <c r="AD280" s="22" t="e">
        <f>(G280*#REF!)+(H280*#REF!)+(I280*#REF!)+(J280*#REF!)+(K280*#REF!)+(N280*#REF!)+(S280*#REF!)+(T280*#REF!)+(U280*#REF!)+(Z280*#REF!)+(AA280*#REF!)+(AB280*#REF!)+(AC280*#REF!)</f>
        <v>#REF!</v>
      </c>
      <c r="AE280" s="4">
        <f>VLOOKUP(B280,'#Jakarta (2)'!$B$4:$AH$430,32,FALSE)</f>
        <v>1</v>
      </c>
      <c r="AF280" s="4">
        <f>VLOOKUP(B280,'#Jakarta (2)'!$B$4:$AH$430,33,FALSE)</f>
        <v>0</v>
      </c>
      <c r="AG280" s="2" t="s">
        <v>25</v>
      </c>
      <c r="AH280" s="2" t="s">
        <v>2389</v>
      </c>
    </row>
    <row r="281" spans="1:34" x14ac:dyDescent="0.25">
      <c r="A281" s="5">
        <v>280</v>
      </c>
      <c r="B281" s="3" t="s">
        <v>2384</v>
      </c>
      <c r="C281" s="3" t="s">
        <v>2385</v>
      </c>
      <c r="D281" s="3" t="s">
        <v>9</v>
      </c>
      <c r="E281" s="3" t="s">
        <v>10</v>
      </c>
      <c r="F281" s="3" t="s">
        <v>52</v>
      </c>
      <c r="G281" s="4">
        <f>VLOOKUP(B281,'#Jakarta (2)'!$B$4:$AH$430,6,FALSE)</f>
        <v>1</v>
      </c>
      <c r="H281" s="4">
        <f>VLOOKUP(B281,'#Jakarta (2)'!$B$4:$AH$430,7,FALSE)</f>
        <v>1</v>
      </c>
      <c r="I281" s="4">
        <f>VLOOKUP(B281,'#Jakarta (2)'!$B$4:$AH$430,9,FALSE)</f>
        <v>0</v>
      </c>
      <c r="J281" s="4">
        <f>VLOOKUP(B281,'#Jakarta (2)'!$B$4:$AH$430,10,FALSE)</f>
        <v>0</v>
      </c>
      <c r="K281" s="4">
        <f>VLOOKUP(B281,'#Jakarta (2)'!$B$4:$AH$430,11,FALSE)</f>
        <v>0</v>
      </c>
      <c r="L281" s="4">
        <f>VLOOKUP(B281,'#Jakarta (2)'!$B$4:$AH$430,12,FALSE)</f>
        <v>0</v>
      </c>
      <c r="M281" s="4">
        <f>VLOOKUP(B281,'#Jakarta (2)'!$B$4:$AH$430,13,FALSE)</f>
        <v>0</v>
      </c>
      <c r="N281" s="4">
        <f>VLOOKUP(B281,'#Jakarta (2)'!$B$4:$AH$430,14,FALSE)</f>
        <v>1</v>
      </c>
      <c r="O281" s="4">
        <f>VLOOKUP(B281,'#Jakarta (2)'!$B$4:$AH$430,15,FALSE)</f>
        <v>0</v>
      </c>
      <c r="P281" s="4">
        <f>VLOOKUP(B281,'#Jakarta (2)'!$B$4:$AH$430,16,FALSE)</f>
        <v>0</v>
      </c>
      <c r="Q281" s="4">
        <f>VLOOKUP(B281,'#Jakarta (2)'!$B$4:$AH$430,17,FALSE)</f>
        <v>0</v>
      </c>
      <c r="R281" s="4">
        <f>VLOOKUP(B281,'#Jakarta (2)'!$B$4:$AH$430,18,FALSE)</f>
        <v>0</v>
      </c>
      <c r="S281" s="4">
        <f>VLOOKUP(B281,'#Jakarta (2)'!$B$4:$AH$430,19,FALSE)</f>
        <v>0</v>
      </c>
      <c r="T281" s="4">
        <f>VLOOKUP(B281,'#Jakarta (2)'!$B$4:$AH$430,20,FALSE)</f>
        <v>0</v>
      </c>
      <c r="U281" s="4">
        <f>VLOOKUP(B281,'#Jakarta (2)'!$B$4:$AH$430,22,FALSE)</f>
        <v>1</v>
      </c>
      <c r="V281" s="4">
        <f>VLOOKUP(B281,'#Jakarta (2)'!$B$4:$AH$430,23,FALSE)</f>
        <v>0</v>
      </c>
      <c r="W281" s="4">
        <f>VLOOKUP(B281,'#Jakarta (2)'!$B$4:$AH$430,24,FALSE)</f>
        <v>0</v>
      </c>
      <c r="X281" s="4">
        <f>VLOOKUP(B281,'#Jakarta (2)'!$B$4:$AH$430,25,FALSE)</f>
        <v>0</v>
      </c>
      <c r="Y281" s="4">
        <f>VLOOKUP(B281,'#Jakarta (2)'!$B$4:$AH$430,26,FALSE)</f>
        <v>0</v>
      </c>
      <c r="Z281" s="4">
        <f>VLOOKUP(B281,'#Jakarta (2)'!$B$4:$AH$430,27,FALSE)</f>
        <v>0</v>
      </c>
      <c r="AA281" s="5"/>
      <c r="AB281" s="5"/>
      <c r="AC281" s="5"/>
      <c r="AD281" s="22" t="e">
        <f>(G281*#REF!)+(H281*#REF!)+(I281*#REF!)+(J281*#REF!)+(K281*#REF!)+(N281*#REF!)+(S281*#REF!)+(T281*#REF!)+(U281*#REF!)+(Z281*#REF!)+(AA281*#REF!)+(AB281*#REF!)+(AC281*#REF!)</f>
        <v>#REF!</v>
      </c>
      <c r="AE281" s="4">
        <f>VLOOKUP(B281,'#Jakarta (2)'!$B$4:$AH$430,32,FALSE)</f>
        <v>1</v>
      </c>
      <c r="AF281" s="4">
        <f>VLOOKUP(B281,'#Jakarta (2)'!$B$4:$AH$430,33,FALSE)</f>
        <v>0</v>
      </c>
      <c r="AG281" s="3" t="s">
        <v>25</v>
      </c>
      <c r="AH281" s="3" t="s">
        <v>2386</v>
      </c>
    </row>
    <row r="282" spans="1:34" x14ac:dyDescent="0.25">
      <c r="A282" s="4">
        <v>281</v>
      </c>
      <c r="B282" s="2" t="s">
        <v>2381</v>
      </c>
      <c r="C282" s="2" t="s">
        <v>2382</v>
      </c>
      <c r="D282" s="2" t="s">
        <v>9</v>
      </c>
      <c r="E282" s="2" t="s">
        <v>10</v>
      </c>
      <c r="F282" s="2" t="s">
        <v>52</v>
      </c>
      <c r="G282" s="4">
        <f>VLOOKUP(B282,'#Jakarta (2)'!$B$4:$AH$430,6,FALSE)</f>
        <v>1</v>
      </c>
      <c r="H282" s="4">
        <f>VLOOKUP(B282,'#Jakarta (2)'!$B$4:$AH$430,7,FALSE)</f>
        <v>1</v>
      </c>
      <c r="I282" s="4">
        <f>VLOOKUP(B282,'#Jakarta (2)'!$B$4:$AH$430,9,FALSE)</f>
        <v>0</v>
      </c>
      <c r="J282" s="4">
        <f>VLOOKUP(B282,'#Jakarta (2)'!$B$4:$AH$430,10,FALSE)</f>
        <v>0</v>
      </c>
      <c r="K282" s="4">
        <f>VLOOKUP(B282,'#Jakarta (2)'!$B$4:$AH$430,11,FALSE)</f>
        <v>0</v>
      </c>
      <c r="L282" s="4">
        <f>VLOOKUP(B282,'#Jakarta (2)'!$B$4:$AH$430,12,FALSE)</f>
        <v>0</v>
      </c>
      <c r="M282" s="4">
        <f>VLOOKUP(B282,'#Jakarta (2)'!$B$4:$AH$430,13,FALSE)</f>
        <v>0</v>
      </c>
      <c r="N282" s="4">
        <f>VLOOKUP(B282,'#Jakarta (2)'!$B$4:$AH$430,14,FALSE)</f>
        <v>1</v>
      </c>
      <c r="O282" s="4">
        <f>VLOOKUP(B282,'#Jakarta (2)'!$B$4:$AH$430,15,FALSE)</f>
        <v>0</v>
      </c>
      <c r="P282" s="4">
        <f>VLOOKUP(B282,'#Jakarta (2)'!$B$4:$AH$430,16,FALSE)</f>
        <v>0</v>
      </c>
      <c r="Q282" s="4">
        <f>VLOOKUP(B282,'#Jakarta (2)'!$B$4:$AH$430,17,FALSE)</f>
        <v>0</v>
      </c>
      <c r="R282" s="4">
        <f>VLOOKUP(B282,'#Jakarta (2)'!$B$4:$AH$430,18,FALSE)</f>
        <v>0</v>
      </c>
      <c r="S282" s="4">
        <f>VLOOKUP(B282,'#Jakarta (2)'!$B$4:$AH$430,19,FALSE)</f>
        <v>0</v>
      </c>
      <c r="T282" s="4">
        <f>VLOOKUP(B282,'#Jakarta (2)'!$B$4:$AH$430,20,FALSE)</f>
        <v>0</v>
      </c>
      <c r="U282" s="4">
        <f>VLOOKUP(B282,'#Jakarta (2)'!$B$4:$AH$430,22,FALSE)</f>
        <v>1</v>
      </c>
      <c r="V282" s="4">
        <f>VLOOKUP(B282,'#Jakarta (2)'!$B$4:$AH$430,23,FALSE)</f>
        <v>0</v>
      </c>
      <c r="W282" s="4">
        <f>VLOOKUP(B282,'#Jakarta (2)'!$B$4:$AH$430,24,FALSE)</f>
        <v>0</v>
      </c>
      <c r="X282" s="4">
        <f>VLOOKUP(B282,'#Jakarta (2)'!$B$4:$AH$430,25,FALSE)</f>
        <v>0</v>
      </c>
      <c r="Y282" s="4">
        <f>VLOOKUP(B282,'#Jakarta (2)'!$B$4:$AH$430,26,FALSE)</f>
        <v>0</v>
      </c>
      <c r="Z282" s="4">
        <f>VLOOKUP(B282,'#Jakarta (2)'!$B$4:$AH$430,27,FALSE)</f>
        <v>0</v>
      </c>
      <c r="AA282" s="4"/>
      <c r="AB282" s="4"/>
      <c r="AC282" s="4"/>
      <c r="AD282" s="22" t="e">
        <f>(G282*#REF!)+(H282*#REF!)+(I282*#REF!)+(J282*#REF!)+(K282*#REF!)+(N282*#REF!)+(S282*#REF!)+(T282*#REF!)+(U282*#REF!)+(Z282*#REF!)+(AA282*#REF!)+(AB282*#REF!)+(AC282*#REF!)</f>
        <v>#REF!</v>
      </c>
      <c r="AE282" s="4">
        <f>VLOOKUP(B282,'#Jakarta (2)'!$B$4:$AH$430,32,FALSE)</f>
        <v>1</v>
      </c>
      <c r="AF282" s="4">
        <f>VLOOKUP(B282,'#Jakarta (2)'!$B$4:$AH$430,33,FALSE)</f>
        <v>0</v>
      </c>
      <c r="AG282" s="2" t="s">
        <v>25</v>
      </c>
      <c r="AH282" s="2" t="s">
        <v>2383</v>
      </c>
    </row>
    <row r="283" spans="1:34" x14ac:dyDescent="0.25">
      <c r="A283" s="5">
        <v>282</v>
      </c>
      <c r="B283" s="3" t="s">
        <v>850</v>
      </c>
      <c r="C283" s="3" t="s">
        <v>851</v>
      </c>
      <c r="D283" s="3" t="s">
        <v>9</v>
      </c>
      <c r="E283" s="3" t="s">
        <v>10</v>
      </c>
      <c r="F283" s="3" t="s">
        <v>52</v>
      </c>
      <c r="G283" s="4">
        <f>VLOOKUP(B283,'#Jakarta (2)'!$B$4:$AH$430,6,FALSE)</f>
        <v>1</v>
      </c>
      <c r="H283" s="4">
        <f>VLOOKUP(B283,'#Jakarta (2)'!$B$4:$AH$430,7,FALSE)</f>
        <v>1</v>
      </c>
      <c r="I283" s="4">
        <f>VLOOKUP(B283,'#Jakarta (2)'!$B$4:$AH$430,9,FALSE)</f>
        <v>0</v>
      </c>
      <c r="J283" s="4">
        <f>VLOOKUP(B283,'#Jakarta (2)'!$B$4:$AH$430,10,FALSE)</f>
        <v>0</v>
      </c>
      <c r="K283" s="4">
        <f>VLOOKUP(B283,'#Jakarta (2)'!$B$4:$AH$430,11,FALSE)</f>
        <v>0</v>
      </c>
      <c r="L283" s="4">
        <f>VLOOKUP(B283,'#Jakarta (2)'!$B$4:$AH$430,12,FALSE)</f>
        <v>0</v>
      </c>
      <c r="M283" s="4">
        <f>VLOOKUP(B283,'#Jakarta (2)'!$B$4:$AH$430,13,FALSE)</f>
        <v>0</v>
      </c>
      <c r="N283" s="4">
        <f>VLOOKUP(B283,'#Jakarta (2)'!$B$4:$AH$430,14,FALSE)</f>
        <v>0</v>
      </c>
      <c r="O283" s="4">
        <f>VLOOKUP(B283,'#Jakarta (2)'!$B$4:$AH$430,15,FALSE)</f>
        <v>1</v>
      </c>
      <c r="P283" s="4">
        <f>VLOOKUP(B283,'#Jakarta (2)'!$B$4:$AH$430,16,FALSE)</f>
        <v>0</v>
      </c>
      <c r="Q283" s="4">
        <f>VLOOKUP(B283,'#Jakarta (2)'!$B$4:$AH$430,17,FALSE)</f>
        <v>0</v>
      </c>
      <c r="R283" s="4">
        <f>VLOOKUP(B283,'#Jakarta (2)'!$B$4:$AH$430,18,FALSE)</f>
        <v>0</v>
      </c>
      <c r="S283" s="4">
        <f>VLOOKUP(B283,'#Jakarta (2)'!$B$4:$AH$430,19,FALSE)</f>
        <v>0</v>
      </c>
      <c r="T283" s="4">
        <f>VLOOKUP(B283,'#Jakarta (2)'!$B$4:$AH$430,20,FALSE)</f>
        <v>0</v>
      </c>
      <c r="U283" s="4">
        <f>VLOOKUP(B283,'#Jakarta (2)'!$B$4:$AH$430,22,FALSE)</f>
        <v>1</v>
      </c>
      <c r="V283" s="4">
        <f>VLOOKUP(B283,'#Jakarta (2)'!$B$4:$AH$430,23,FALSE)</f>
        <v>0</v>
      </c>
      <c r="W283" s="4">
        <f>VLOOKUP(B283,'#Jakarta (2)'!$B$4:$AH$430,24,FALSE)</f>
        <v>0</v>
      </c>
      <c r="X283" s="4">
        <f>VLOOKUP(B283,'#Jakarta (2)'!$B$4:$AH$430,25,FALSE)</f>
        <v>0</v>
      </c>
      <c r="Y283" s="4">
        <f>VLOOKUP(B283,'#Jakarta (2)'!$B$4:$AH$430,26,FALSE)</f>
        <v>0</v>
      </c>
      <c r="Z283" s="4">
        <f>VLOOKUP(B283,'#Jakarta (2)'!$B$4:$AH$430,27,FALSE)</f>
        <v>0</v>
      </c>
      <c r="AA283" s="5"/>
      <c r="AB283" s="5"/>
      <c r="AC283" s="5"/>
      <c r="AD283" s="22" t="e">
        <f>(G283*#REF!)+(H283*#REF!)+(I283*#REF!)+(J283*#REF!)+(K283*#REF!)+(N283*#REF!)+(S283*#REF!)+(T283*#REF!)+(U283*#REF!)+(Z283*#REF!)+(AA283*#REF!)+(AB283*#REF!)+(AC283*#REF!)</f>
        <v>#REF!</v>
      </c>
      <c r="AE283" s="4">
        <f>VLOOKUP(B283,'#Jakarta (2)'!$B$4:$AH$430,32,FALSE)</f>
        <v>0</v>
      </c>
      <c r="AF283" s="4">
        <f>VLOOKUP(B283,'#Jakarta (2)'!$B$4:$AH$430,33,FALSE)</f>
        <v>0</v>
      </c>
      <c r="AG283" s="3" t="s">
        <v>315</v>
      </c>
      <c r="AH283" s="3" t="s">
        <v>852</v>
      </c>
    </row>
    <row r="284" spans="1:34" x14ac:dyDescent="0.25">
      <c r="A284" s="4">
        <v>283</v>
      </c>
      <c r="B284" s="2" t="s">
        <v>853</v>
      </c>
      <c r="C284" s="2" t="s">
        <v>854</v>
      </c>
      <c r="D284" s="2" t="s">
        <v>9</v>
      </c>
      <c r="E284" s="2" t="s">
        <v>10</v>
      </c>
      <c r="F284" s="2" t="s">
        <v>52</v>
      </c>
      <c r="G284" s="4">
        <f>VLOOKUP(B284,'#Jakarta (2)'!$B$4:$AH$430,6,FALSE)</f>
        <v>1</v>
      </c>
      <c r="H284" s="4">
        <f>VLOOKUP(B284,'#Jakarta (2)'!$B$4:$AH$430,7,FALSE)</f>
        <v>1</v>
      </c>
      <c r="I284" s="4">
        <f>VLOOKUP(B284,'#Jakarta (2)'!$B$4:$AH$430,9,FALSE)</f>
        <v>0</v>
      </c>
      <c r="J284" s="4">
        <f>VLOOKUP(B284,'#Jakarta (2)'!$B$4:$AH$430,10,FALSE)</f>
        <v>0</v>
      </c>
      <c r="K284" s="4">
        <f>VLOOKUP(B284,'#Jakarta (2)'!$B$4:$AH$430,11,FALSE)</f>
        <v>0</v>
      </c>
      <c r="L284" s="4">
        <f>VLOOKUP(B284,'#Jakarta (2)'!$B$4:$AH$430,12,FALSE)</f>
        <v>0</v>
      </c>
      <c r="M284" s="4">
        <f>VLOOKUP(B284,'#Jakarta (2)'!$B$4:$AH$430,13,FALSE)</f>
        <v>0</v>
      </c>
      <c r="N284" s="4">
        <f>VLOOKUP(B284,'#Jakarta (2)'!$B$4:$AH$430,14,FALSE)</f>
        <v>0</v>
      </c>
      <c r="O284" s="4">
        <f>VLOOKUP(B284,'#Jakarta (2)'!$B$4:$AH$430,15,FALSE)</f>
        <v>1</v>
      </c>
      <c r="P284" s="4">
        <f>VLOOKUP(B284,'#Jakarta (2)'!$B$4:$AH$430,16,FALSE)</f>
        <v>0</v>
      </c>
      <c r="Q284" s="4">
        <f>VLOOKUP(B284,'#Jakarta (2)'!$B$4:$AH$430,17,FALSE)</f>
        <v>0</v>
      </c>
      <c r="R284" s="4">
        <f>VLOOKUP(B284,'#Jakarta (2)'!$B$4:$AH$430,18,FALSE)</f>
        <v>0</v>
      </c>
      <c r="S284" s="4">
        <f>VLOOKUP(B284,'#Jakarta (2)'!$B$4:$AH$430,19,FALSE)</f>
        <v>0</v>
      </c>
      <c r="T284" s="4">
        <f>VLOOKUP(B284,'#Jakarta (2)'!$B$4:$AH$430,20,FALSE)</f>
        <v>1</v>
      </c>
      <c r="U284" s="4">
        <f>VLOOKUP(B284,'#Jakarta (2)'!$B$4:$AH$430,22,FALSE)</f>
        <v>0</v>
      </c>
      <c r="V284" s="4">
        <f>VLOOKUP(B284,'#Jakarta (2)'!$B$4:$AH$430,23,FALSE)</f>
        <v>0</v>
      </c>
      <c r="W284" s="4">
        <f>VLOOKUP(B284,'#Jakarta (2)'!$B$4:$AH$430,24,FALSE)</f>
        <v>0</v>
      </c>
      <c r="X284" s="4">
        <f>VLOOKUP(B284,'#Jakarta (2)'!$B$4:$AH$430,25,FALSE)</f>
        <v>0</v>
      </c>
      <c r="Y284" s="4">
        <f>VLOOKUP(B284,'#Jakarta (2)'!$B$4:$AH$430,26,FALSE)</f>
        <v>0</v>
      </c>
      <c r="Z284" s="4">
        <f>VLOOKUP(B284,'#Jakarta (2)'!$B$4:$AH$430,27,FALSE)</f>
        <v>0</v>
      </c>
      <c r="AA284" s="4"/>
      <c r="AB284" s="4"/>
      <c r="AC284" s="4"/>
      <c r="AD284" s="22" t="e">
        <f>(G284*#REF!)+(H284*#REF!)+(I284*#REF!)+(J284*#REF!)+(K284*#REF!)+(N284*#REF!)+(S284*#REF!)+(T284*#REF!)+(U284*#REF!)+(Z284*#REF!)+(AA284*#REF!)+(AB284*#REF!)+(AC284*#REF!)</f>
        <v>#REF!</v>
      </c>
      <c r="AE284" s="4">
        <f>VLOOKUP(B284,'#Jakarta (2)'!$B$4:$AH$430,32,FALSE)</f>
        <v>0</v>
      </c>
      <c r="AF284" s="4">
        <f>VLOOKUP(B284,'#Jakarta (2)'!$B$4:$AH$430,33,FALSE)</f>
        <v>0</v>
      </c>
      <c r="AG284" s="2" t="s">
        <v>315</v>
      </c>
      <c r="AH284" s="2" t="s">
        <v>855</v>
      </c>
    </row>
    <row r="285" spans="1:34" x14ac:dyDescent="0.25">
      <c r="A285" s="5">
        <v>284</v>
      </c>
      <c r="B285" s="3" t="s">
        <v>2378</v>
      </c>
      <c r="C285" s="3" t="s">
        <v>2379</v>
      </c>
      <c r="D285" s="3" t="s">
        <v>9</v>
      </c>
      <c r="E285" s="3" t="s">
        <v>10</v>
      </c>
      <c r="F285" s="3" t="s">
        <v>52</v>
      </c>
      <c r="G285" s="4">
        <f>VLOOKUP(B285,'#Jakarta (2)'!$B$4:$AH$430,6,FALSE)</f>
        <v>1</v>
      </c>
      <c r="H285" s="4">
        <f>VLOOKUP(B285,'#Jakarta (2)'!$B$4:$AH$430,7,FALSE)</f>
        <v>1</v>
      </c>
      <c r="I285" s="4">
        <f>VLOOKUP(B285,'#Jakarta (2)'!$B$4:$AH$430,9,FALSE)</f>
        <v>0</v>
      </c>
      <c r="J285" s="4">
        <f>VLOOKUP(B285,'#Jakarta (2)'!$B$4:$AH$430,10,FALSE)</f>
        <v>0</v>
      </c>
      <c r="K285" s="4">
        <f>VLOOKUP(B285,'#Jakarta (2)'!$B$4:$AH$430,11,FALSE)</f>
        <v>0</v>
      </c>
      <c r="L285" s="4">
        <f>VLOOKUP(B285,'#Jakarta (2)'!$B$4:$AH$430,12,FALSE)</f>
        <v>0</v>
      </c>
      <c r="M285" s="4">
        <f>VLOOKUP(B285,'#Jakarta (2)'!$B$4:$AH$430,13,FALSE)</f>
        <v>0</v>
      </c>
      <c r="N285" s="4">
        <f>VLOOKUP(B285,'#Jakarta (2)'!$B$4:$AH$430,14,FALSE)</f>
        <v>1</v>
      </c>
      <c r="O285" s="4">
        <f>VLOOKUP(B285,'#Jakarta (2)'!$B$4:$AH$430,15,FALSE)</f>
        <v>0</v>
      </c>
      <c r="P285" s="4">
        <f>VLOOKUP(B285,'#Jakarta (2)'!$B$4:$AH$430,16,FALSE)</f>
        <v>0</v>
      </c>
      <c r="Q285" s="4">
        <f>VLOOKUP(B285,'#Jakarta (2)'!$B$4:$AH$430,17,FALSE)</f>
        <v>0</v>
      </c>
      <c r="R285" s="4">
        <f>VLOOKUP(B285,'#Jakarta (2)'!$B$4:$AH$430,18,FALSE)</f>
        <v>0</v>
      </c>
      <c r="S285" s="4">
        <f>VLOOKUP(B285,'#Jakarta (2)'!$B$4:$AH$430,19,FALSE)</f>
        <v>0</v>
      </c>
      <c r="T285" s="4">
        <f>VLOOKUP(B285,'#Jakarta (2)'!$B$4:$AH$430,20,FALSE)</f>
        <v>0</v>
      </c>
      <c r="U285" s="4">
        <f>VLOOKUP(B285,'#Jakarta (2)'!$B$4:$AH$430,22,FALSE)</f>
        <v>1</v>
      </c>
      <c r="V285" s="4">
        <f>VLOOKUP(B285,'#Jakarta (2)'!$B$4:$AH$430,23,FALSE)</f>
        <v>0</v>
      </c>
      <c r="W285" s="4">
        <f>VLOOKUP(B285,'#Jakarta (2)'!$B$4:$AH$430,24,FALSE)</f>
        <v>0</v>
      </c>
      <c r="X285" s="4">
        <f>VLOOKUP(B285,'#Jakarta (2)'!$B$4:$AH$430,25,FALSE)</f>
        <v>0</v>
      </c>
      <c r="Y285" s="4">
        <f>VLOOKUP(B285,'#Jakarta (2)'!$B$4:$AH$430,26,FALSE)</f>
        <v>0</v>
      </c>
      <c r="Z285" s="4">
        <f>VLOOKUP(B285,'#Jakarta (2)'!$B$4:$AH$430,27,FALSE)</f>
        <v>0</v>
      </c>
      <c r="AA285" s="5"/>
      <c r="AB285" s="5"/>
      <c r="AC285" s="5"/>
      <c r="AD285" s="22" t="e">
        <f>(G285*#REF!)+(H285*#REF!)+(I285*#REF!)+(J285*#REF!)+(K285*#REF!)+(N285*#REF!)+(S285*#REF!)+(T285*#REF!)+(U285*#REF!)+(Z285*#REF!)+(AA285*#REF!)+(AB285*#REF!)+(AC285*#REF!)</f>
        <v>#REF!</v>
      </c>
      <c r="AE285" s="4">
        <f>VLOOKUP(B285,'#Jakarta (2)'!$B$4:$AH$430,32,FALSE)</f>
        <v>1</v>
      </c>
      <c r="AF285" s="4">
        <f>VLOOKUP(B285,'#Jakarta (2)'!$B$4:$AH$430,33,FALSE)</f>
        <v>0</v>
      </c>
      <c r="AG285" s="3" t="s">
        <v>25</v>
      </c>
      <c r="AH285" s="3" t="s">
        <v>2380</v>
      </c>
    </row>
    <row r="286" spans="1:34" x14ac:dyDescent="0.25">
      <c r="A286" s="4">
        <v>285</v>
      </c>
      <c r="B286" s="2" t="s">
        <v>2375</v>
      </c>
      <c r="C286" s="2" t="s">
        <v>2376</v>
      </c>
      <c r="D286" s="2" t="s">
        <v>9</v>
      </c>
      <c r="E286" s="2" t="s">
        <v>10</v>
      </c>
      <c r="F286" s="2" t="s">
        <v>52</v>
      </c>
      <c r="G286" s="4">
        <f>VLOOKUP(B286,'#Jakarta (2)'!$B$4:$AH$430,6,FALSE)</f>
        <v>1</v>
      </c>
      <c r="H286" s="4">
        <f>VLOOKUP(B286,'#Jakarta (2)'!$B$4:$AH$430,7,FALSE)</f>
        <v>1</v>
      </c>
      <c r="I286" s="4">
        <f>VLOOKUP(B286,'#Jakarta (2)'!$B$4:$AH$430,9,FALSE)</f>
        <v>0</v>
      </c>
      <c r="J286" s="4">
        <f>VLOOKUP(B286,'#Jakarta (2)'!$B$4:$AH$430,10,FALSE)</f>
        <v>0</v>
      </c>
      <c r="K286" s="4">
        <f>VLOOKUP(B286,'#Jakarta (2)'!$B$4:$AH$430,11,FALSE)</f>
        <v>0</v>
      </c>
      <c r="L286" s="4">
        <f>VLOOKUP(B286,'#Jakarta (2)'!$B$4:$AH$430,12,FALSE)</f>
        <v>0</v>
      </c>
      <c r="M286" s="4">
        <f>VLOOKUP(B286,'#Jakarta (2)'!$B$4:$AH$430,13,FALSE)</f>
        <v>0</v>
      </c>
      <c r="N286" s="4">
        <f>VLOOKUP(B286,'#Jakarta (2)'!$B$4:$AH$430,14,FALSE)</f>
        <v>1</v>
      </c>
      <c r="O286" s="4">
        <f>VLOOKUP(B286,'#Jakarta (2)'!$B$4:$AH$430,15,FALSE)</f>
        <v>0</v>
      </c>
      <c r="P286" s="4">
        <f>VLOOKUP(B286,'#Jakarta (2)'!$B$4:$AH$430,16,FALSE)</f>
        <v>0</v>
      </c>
      <c r="Q286" s="4">
        <f>VLOOKUP(B286,'#Jakarta (2)'!$B$4:$AH$430,17,FALSE)</f>
        <v>0</v>
      </c>
      <c r="R286" s="4">
        <f>VLOOKUP(B286,'#Jakarta (2)'!$B$4:$AH$430,18,FALSE)</f>
        <v>0</v>
      </c>
      <c r="S286" s="4">
        <f>VLOOKUP(B286,'#Jakarta (2)'!$B$4:$AH$430,19,FALSE)</f>
        <v>0</v>
      </c>
      <c r="T286" s="4">
        <f>VLOOKUP(B286,'#Jakarta (2)'!$B$4:$AH$430,20,FALSE)</f>
        <v>0</v>
      </c>
      <c r="U286" s="4">
        <f>VLOOKUP(B286,'#Jakarta (2)'!$B$4:$AH$430,22,FALSE)</f>
        <v>1</v>
      </c>
      <c r="V286" s="4">
        <f>VLOOKUP(B286,'#Jakarta (2)'!$B$4:$AH$430,23,FALSE)</f>
        <v>0</v>
      </c>
      <c r="W286" s="4">
        <f>VLOOKUP(B286,'#Jakarta (2)'!$B$4:$AH$430,24,FALSE)</f>
        <v>0</v>
      </c>
      <c r="X286" s="4">
        <f>VLOOKUP(B286,'#Jakarta (2)'!$B$4:$AH$430,25,FALSE)</f>
        <v>0</v>
      </c>
      <c r="Y286" s="4">
        <f>VLOOKUP(B286,'#Jakarta (2)'!$B$4:$AH$430,26,FALSE)</f>
        <v>0</v>
      </c>
      <c r="Z286" s="4">
        <f>VLOOKUP(B286,'#Jakarta (2)'!$B$4:$AH$430,27,FALSE)</f>
        <v>0</v>
      </c>
      <c r="AA286" s="4"/>
      <c r="AB286" s="4"/>
      <c r="AC286" s="4"/>
      <c r="AD286" s="22" t="e">
        <f>(G286*#REF!)+(H286*#REF!)+(I286*#REF!)+(J286*#REF!)+(K286*#REF!)+(N286*#REF!)+(S286*#REF!)+(T286*#REF!)+(U286*#REF!)+(Z286*#REF!)+(AA286*#REF!)+(AB286*#REF!)+(AC286*#REF!)</f>
        <v>#REF!</v>
      </c>
      <c r="AE286" s="4">
        <f>VLOOKUP(B286,'#Jakarta (2)'!$B$4:$AH$430,32,FALSE)</f>
        <v>1</v>
      </c>
      <c r="AF286" s="4">
        <f>VLOOKUP(B286,'#Jakarta (2)'!$B$4:$AH$430,33,FALSE)</f>
        <v>0</v>
      </c>
      <c r="AG286" s="2" t="s">
        <v>12</v>
      </c>
      <c r="AH286" s="2" t="s">
        <v>2377</v>
      </c>
    </row>
    <row r="287" spans="1:34" x14ac:dyDescent="0.25">
      <c r="A287" s="5">
        <v>286</v>
      </c>
      <c r="B287" s="3" t="s">
        <v>2372</v>
      </c>
      <c r="C287" s="3" t="s">
        <v>2373</v>
      </c>
      <c r="D287" s="3" t="s">
        <v>9</v>
      </c>
      <c r="E287" s="3" t="s">
        <v>10</v>
      </c>
      <c r="F287" s="3" t="s">
        <v>52</v>
      </c>
      <c r="G287" s="4">
        <f>VLOOKUP(B287,'#Jakarta (2)'!$B$4:$AH$430,6,FALSE)</f>
        <v>1</v>
      </c>
      <c r="H287" s="4">
        <f>VLOOKUP(B287,'#Jakarta (2)'!$B$4:$AH$430,7,FALSE)</f>
        <v>1</v>
      </c>
      <c r="I287" s="4">
        <f>VLOOKUP(B287,'#Jakarta (2)'!$B$4:$AH$430,9,FALSE)</f>
        <v>0</v>
      </c>
      <c r="J287" s="4">
        <f>VLOOKUP(B287,'#Jakarta (2)'!$B$4:$AH$430,10,FALSE)</f>
        <v>0</v>
      </c>
      <c r="K287" s="4">
        <f>VLOOKUP(B287,'#Jakarta (2)'!$B$4:$AH$430,11,FALSE)</f>
        <v>0</v>
      </c>
      <c r="L287" s="4">
        <f>VLOOKUP(B287,'#Jakarta (2)'!$B$4:$AH$430,12,FALSE)</f>
        <v>0</v>
      </c>
      <c r="M287" s="4">
        <f>VLOOKUP(B287,'#Jakarta (2)'!$B$4:$AH$430,13,FALSE)</f>
        <v>0</v>
      </c>
      <c r="N287" s="4">
        <f>VLOOKUP(B287,'#Jakarta (2)'!$B$4:$AH$430,14,FALSE)</f>
        <v>1</v>
      </c>
      <c r="O287" s="4">
        <f>VLOOKUP(B287,'#Jakarta (2)'!$B$4:$AH$430,15,FALSE)</f>
        <v>0</v>
      </c>
      <c r="P287" s="4">
        <f>VLOOKUP(B287,'#Jakarta (2)'!$B$4:$AH$430,16,FALSE)</f>
        <v>0</v>
      </c>
      <c r="Q287" s="4">
        <f>VLOOKUP(B287,'#Jakarta (2)'!$B$4:$AH$430,17,FALSE)</f>
        <v>0</v>
      </c>
      <c r="R287" s="4">
        <f>VLOOKUP(B287,'#Jakarta (2)'!$B$4:$AH$430,18,FALSE)</f>
        <v>0</v>
      </c>
      <c r="S287" s="4">
        <f>VLOOKUP(B287,'#Jakarta (2)'!$B$4:$AH$430,19,FALSE)</f>
        <v>0</v>
      </c>
      <c r="T287" s="4">
        <f>VLOOKUP(B287,'#Jakarta (2)'!$B$4:$AH$430,20,FALSE)</f>
        <v>0</v>
      </c>
      <c r="U287" s="4">
        <f>VLOOKUP(B287,'#Jakarta (2)'!$B$4:$AH$430,22,FALSE)</f>
        <v>1</v>
      </c>
      <c r="V287" s="4">
        <f>VLOOKUP(B287,'#Jakarta (2)'!$B$4:$AH$430,23,FALSE)</f>
        <v>0</v>
      </c>
      <c r="W287" s="4">
        <f>VLOOKUP(B287,'#Jakarta (2)'!$B$4:$AH$430,24,FALSE)</f>
        <v>0</v>
      </c>
      <c r="X287" s="4">
        <f>VLOOKUP(B287,'#Jakarta (2)'!$B$4:$AH$430,25,FALSE)</f>
        <v>0</v>
      </c>
      <c r="Y287" s="4">
        <f>VLOOKUP(B287,'#Jakarta (2)'!$B$4:$AH$430,26,FALSE)</f>
        <v>0</v>
      </c>
      <c r="Z287" s="4">
        <f>VLOOKUP(B287,'#Jakarta (2)'!$B$4:$AH$430,27,FALSE)</f>
        <v>0</v>
      </c>
      <c r="AA287" s="5"/>
      <c r="AB287" s="5"/>
      <c r="AC287" s="5"/>
      <c r="AD287" s="22" t="e">
        <f>(G287*#REF!)+(H287*#REF!)+(I287*#REF!)+(J287*#REF!)+(K287*#REF!)+(N287*#REF!)+(S287*#REF!)+(T287*#REF!)+(U287*#REF!)+(Z287*#REF!)+(AA287*#REF!)+(AB287*#REF!)+(AC287*#REF!)</f>
        <v>#REF!</v>
      </c>
      <c r="AE287" s="4">
        <f>VLOOKUP(B287,'#Jakarta (2)'!$B$4:$AH$430,32,FALSE)</f>
        <v>1</v>
      </c>
      <c r="AF287" s="4">
        <f>VLOOKUP(B287,'#Jakarta (2)'!$B$4:$AH$430,33,FALSE)</f>
        <v>0</v>
      </c>
      <c r="AG287" s="3" t="s">
        <v>12</v>
      </c>
      <c r="AH287" s="3" t="s">
        <v>2374</v>
      </c>
    </row>
    <row r="288" spans="1:34" x14ac:dyDescent="0.25">
      <c r="A288" s="4">
        <v>287</v>
      </c>
      <c r="B288" s="2" t="s">
        <v>2369</v>
      </c>
      <c r="C288" s="2" t="s">
        <v>2370</v>
      </c>
      <c r="D288" s="2" t="s">
        <v>9</v>
      </c>
      <c r="E288" s="2" t="s">
        <v>10</v>
      </c>
      <c r="F288" s="2" t="s">
        <v>52</v>
      </c>
      <c r="G288" s="4">
        <f>VLOOKUP(B288,'#Jakarta (2)'!$B$4:$AH$430,6,FALSE)</f>
        <v>1</v>
      </c>
      <c r="H288" s="4">
        <f>VLOOKUP(B288,'#Jakarta (2)'!$B$4:$AH$430,7,FALSE)</f>
        <v>1</v>
      </c>
      <c r="I288" s="4">
        <f>VLOOKUP(B288,'#Jakarta (2)'!$B$4:$AH$430,9,FALSE)</f>
        <v>0</v>
      </c>
      <c r="J288" s="4">
        <f>VLOOKUP(B288,'#Jakarta (2)'!$B$4:$AH$430,10,FALSE)</f>
        <v>0</v>
      </c>
      <c r="K288" s="4">
        <f>VLOOKUP(B288,'#Jakarta (2)'!$B$4:$AH$430,11,FALSE)</f>
        <v>0</v>
      </c>
      <c r="L288" s="4">
        <f>VLOOKUP(B288,'#Jakarta (2)'!$B$4:$AH$430,12,FALSE)</f>
        <v>0</v>
      </c>
      <c r="M288" s="4">
        <f>VLOOKUP(B288,'#Jakarta (2)'!$B$4:$AH$430,13,FALSE)</f>
        <v>0</v>
      </c>
      <c r="N288" s="4">
        <f>VLOOKUP(B288,'#Jakarta (2)'!$B$4:$AH$430,14,FALSE)</f>
        <v>1</v>
      </c>
      <c r="O288" s="4">
        <f>VLOOKUP(B288,'#Jakarta (2)'!$B$4:$AH$430,15,FALSE)</f>
        <v>0</v>
      </c>
      <c r="P288" s="4">
        <f>VLOOKUP(B288,'#Jakarta (2)'!$B$4:$AH$430,16,FALSE)</f>
        <v>0</v>
      </c>
      <c r="Q288" s="4">
        <f>VLOOKUP(B288,'#Jakarta (2)'!$B$4:$AH$430,17,FALSE)</f>
        <v>0</v>
      </c>
      <c r="R288" s="4">
        <f>VLOOKUP(B288,'#Jakarta (2)'!$B$4:$AH$430,18,FALSE)</f>
        <v>0</v>
      </c>
      <c r="S288" s="4">
        <f>VLOOKUP(B288,'#Jakarta (2)'!$B$4:$AH$430,19,FALSE)</f>
        <v>0</v>
      </c>
      <c r="T288" s="4">
        <f>VLOOKUP(B288,'#Jakarta (2)'!$B$4:$AH$430,20,FALSE)</f>
        <v>0</v>
      </c>
      <c r="U288" s="4">
        <f>VLOOKUP(B288,'#Jakarta (2)'!$B$4:$AH$430,22,FALSE)</f>
        <v>1</v>
      </c>
      <c r="V288" s="4">
        <f>VLOOKUP(B288,'#Jakarta (2)'!$B$4:$AH$430,23,FALSE)</f>
        <v>0</v>
      </c>
      <c r="W288" s="4">
        <f>VLOOKUP(B288,'#Jakarta (2)'!$B$4:$AH$430,24,FALSE)</f>
        <v>0</v>
      </c>
      <c r="X288" s="4">
        <f>VLOOKUP(B288,'#Jakarta (2)'!$B$4:$AH$430,25,FALSE)</f>
        <v>0</v>
      </c>
      <c r="Y288" s="4">
        <f>VLOOKUP(B288,'#Jakarta (2)'!$B$4:$AH$430,26,FALSE)</f>
        <v>0</v>
      </c>
      <c r="Z288" s="4">
        <f>VLOOKUP(B288,'#Jakarta (2)'!$B$4:$AH$430,27,FALSE)</f>
        <v>0</v>
      </c>
      <c r="AA288" s="4"/>
      <c r="AB288" s="4"/>
      <c r="AC288" s="4"/>
      <c r="AD288" s="22" t="e">
        <f>(G288*#REF!)+(H288*#REF!)+(I288*#REF!)+(J288*#REF!)+(K288*#REF!)+(N288*#REF!)+(S288*#REF!)+(T288*#REF!)+(U288*#REF!)+(Z288*#REF!)+(AA288*#REF!)+(AB288*#REF!)+(AC288*#REF!)</f>
        <v>#REF!</v>
      </c>
      <c r="AE288" s="4">
        <f>VLOOKUP(B288,'#Jakarta (2)'!$B$4:$AH$430,32,FALSE)</f>
        <v>1</v>
      </c>
      <c r="AF288" s="4">
        <f>VLOOKUP(B288,'#Jakarta (2)'!$B$4:$AH$430,33,FALSE)</f>
        <v>0</v>
      </c>
      <c r="AG288" s="2" t="s">
        <v>12</v>
      </c>
      <c r="AH288" s="2" t="s">
        <v>2371</v>
      </c>
    </row>
    <row r="289" spans="1:34" x14ac:dyDescent="0.25">
      <c r="A289" s="5">
        <v>288</v>
      </c>
      <c r="B289" s="3" t="s">
        <v>2360</v>
      </c>
      <c r="C289" s="3" t="s">
        <v>2361</v>
      </c>
      <c r="D289" s="3" t="s">
        <v>9</v>
      </c>
      <c r="E289" s="3" t="s">
        <v>51</v>
      </c>
      <c r="F289" s="3" t="s">
        <v>52</v>
      </c>
      <c r="G289" s="4">
        <f>VLOOKUP(B289,'#Jakarta (2)'!$B$4:$AH$430,6,FALSE)</f>
        <v>1</v>
      </c>
      <c r="H289" s="4">
        <f>VLOOKUP(B289,'#Jakarta (2)'!$B$4:$AH$430,7,FALSE)</f>
        <v>1</v>
      </c>
      <c r="I289" s="4">
        <f>VLOOKUP(B289,'#Jakarta (2)'!$B$4:$AH$430,9,FALSE)</f>
        <v>0</v>
      </c>
      <c r="J289" s="4">
        <f>VLOOKUP(B289,'#Jakarta (2)'!$B$4:$AH$430,10,FALSE)</f>
        <v>0</v>
      </c>
      <c r="K289" s="4">
        <f>VLOOKUP(B289,'#Jakarta (2)'!$B$4:$AH$430,11,FALSE)</f>
        <v>0</v>
      </c>
      <c r="L289" s="4">
        <f>VLOOKUP(B289,'#Jakarta (2)'!$B$4:$AH$430,12,FALSE)</f>
        <v>0</v>
      </c>
      <c r="M289" s="4">
        <f>VLOOKUP(B289,'#Jakarta (2)'!$B$4:$AH$430,13,FALSE)</f>
        <v>0</v>
      </c>
      <c r="N289" s="4">
        <f>VLOOKUP(B289,'#Jakarta (2)'!$B$4:$AH$430,14,FALSE)</f>
        <v>1</v>
      </c>
      <c r="O289" s="4">
        <f>VLOOKUP(B289,'#Jakarta (2)'!$B$4:$AH$430,15,FALSE)</f>
        <v>0</v>
      </c>
      <c r="P289" s="4">
        <f>VLOOKUP(B289,'#Jakarta (2)'!$B$4:$AH$430,16,FALSE)</f>
        <v>0</v>
      </c>
      <c r="Q289" s="4">
        <f>VLOOKUP(B289,'#Jakarta (2)'!$B$4:$AH$430,17,FALSE)</f>
        <v>0</v>
      </c>
      <c r="R289" s="4">
        <f>VLOOKUP(B289,'#Jakarta (2)'!$B$4:$AH$430,18,FALSE)</f>
        <v>0</v>
      </c>
      <c r="S289" s="4">
        <f>VLOOKUP(B289,'#Jakarta (2)'!$B$4:$AH$430,19,FALSE)</f>
        <v>0</v>
      </c>
      <c r="T289" s="4">
        <f>VLOOKUP(B289,'#Jakarta (2)'!$B$4:$AH$430,20,FALSE)</f>
        <v>0</v>
      </c>
      <c r="U289" s="4">
        <f>VLOOKUP(B289,'#Jakarta (2)'!$B$4:$AH$430,22,FALSE)</f>
        <v>0</v>
      </c>
      <c r="V289" s="4">
        <f>VLOOKUP(B289,'#Jakarta (2)'!$B$4:$AH$430,23,FALSE)</f>
        <v>0</v>
      </c>
      <c r="W289" s="4">
        <f>VLOOKUP(B289,'#Jakarta (2)'!$B$4:$AH$430,24,FALSE)</f>
        <v>2</v>
      </c>
      <c r="X289" s="4">
        <f>VLOOKUP(B289,'#Jakarta (2)'!$B$4:$AH$430,25,FALSE)</f>
        <v>0</v>
      </c>
      <c r="Y289" s="4">
        <f>VLOOKUP(B289,'#Jakarta (2)'!$B$4:$AH$430,26,FALSE)</f>
        <v>0</v>
      </c>
      <c r="Z289" s="4">
        <f>VLOOKUP(B289,'#Jakarta (2)'!$B$4:$AH$430,27,FALSE)</f>
        <v>0</v>
      </c>
      <c r="AA289" s="5"/>
      <c r="AB289" s="5"/>
      <c r="AC289" s="5"/>
      <c r="AD289" s="22" t="e">
        <f>(G289*#REF!)+(H289*#REF!)+(I289*#REF!)+(J289*#REF!)+(K289*#REF!)+(N289*#REF!)+(S289*#REF!)+(T289*#REF!)+(U289*#REF!)+(Z289*#REF!)+(AA289*#REF!)+(AB289*#REF!)+(AC289*#REF!)</f>
        <v>#REF!</v>
      </c>
      <c r="AE289" s="4">
        <f>VLOOKUP(B289,'#Jakarta (2)'!$B$4:$AH$430,32,FALSE)</f>
        <v>0</v>
      </c>
      <c r="AF289" s="4">
        <f>VLOOKUP(B289,'#Jakarta (2)'!$B$4:$AH$430,33,FALSE)</f>
        <v>0</v>
      </c>
      <c r="AG289" s="3" t="s">
        <v>25</v>
      </c>
      <c r="AH289" s="3" t="s">
        <v>2362</v>
      </c>
    </row>
    <row r="290" spans="1:34" x14ac:dyDescent="0.25">
      <c r="A290" s="4">
        <v>289</v>
      </c>
      <c r="B290" s="2" t="s">
        <v>871</v>
      </c>
      <c r="C290" s="2" t="s">
        <v>872</v>
      </c>
      <c r="D290" s="2" t="s">
        <v>9</v>
      </c>
      <c r="E290" s="2" t="s">
        <v>10</v>
      </c>
      <c r="F290" s="2" t="s">
        <v>52</v>
      </c>
      <c r="G290" s="4">
        <f>VLOOKUP(B290,'#Jakarta (2)'!$B$4:$AH$430,6,FALSE)</f>
        <v>1</v>
      </c>
      <c r="H290" s="4">
        <f>VLOOKUP(B290,'#Jakarta (2)'!$B$4:$AH$430,7,FALSE)</f>
        <v>1</v>
      </c>
      <c r="I290" s="4">
        <f>VLOOKUP(B290,'#Jakarta (2)'!$B$4:$AH$430,9,FALSE)</f>
        <v>0</v>
      </c>
      <c r="J290" s="4">
        <f>VLOOKUP(B290,'#Jakarta (2)'!$B$4:$AH$430,10,FALSE)</f>
        <v>0</v>
      </c>
      <c r="K290" s="4">
        <f>VLOOKUP(B290,'#Jakarta (2)'!$B$4:$AH$430,11,FALSE)</f>
        <v>0</v>
      </c>
      <c r="L290" s="4">
        <f>VLOOKUP(B290,'#Jakarta (2)'!$B$4:$AH$430,12,FALSE)</f>
        <v>0</v>
      </c>
      <c r="M290" s="4">
        <f>VLOOKUP(B290,'#Jakarta (2)'!$B$4:$AH$430,13,FALSE)</f>
        <v>0</v>
      </c>
      <c r="N290" s="4">
        <f>VLOOKUP(B290,'#Jakarta (2)'!$B$4:$AH$430,14,FALSE)</f>
        <v>1</v>
      </c>
      <c r="O290" s="4">
        <f>VLOOKUP(B290,'#Jakarta (2)'!$B$4:$AH$430,15,FALSE)</f>
        <v>0</v>
      </c>
      <c r="P290" s="4">
        <f>VLOOKUP(B290,'#Jakarta (2)'!$B$4:$AH$430,16,FALSE)</f>
        <v>0</v>
      </c>
      <c r="Q290" s="4">
        <f>VLOOKUP(B290,'#Jakarta (2)'!$B$4:$AH$430,17,FALSE)</f>
        <v>0</v>
      </c>
      <c r="R290" s="4">
        <f>VLOOKUP(B290,'#Jakarta (2)'!$B$4:$AH$430,18,FALSE)</f>
        <v>0</v>
      </c>
      <c r="S290" s="4">
        <f>VLOOKUP(B290,'#Jakarta (2)'!$B$4:$AH$430,19,FALSE)</f>
        <v>0</v>
      </c>
      <c r="T290" s="4">
        <f>VLOOKUP(B290,'#Jakarta (2)'!$B$4:$AH$430,20,FALSE)</f>
        <v>1</v>
      </c>
      <c r="U290" s="4">
        <f>VLOOKUP(B290,'#Jakarta (2)'!$B$4:$AH$430,22,FALSE)</f>
        <v>0</v>
      </c>
      <c r="V290" s="4">
        <f>VLOOKUP(B290,'#Jakarta (2)'!$B$4:$AH$430,23,FALSE)</f>
        <v>0</v>
      </c>
      <c r="W290" s="4">
        <f>VLOOKUP(B290,'#Jakarta (2)'!$B$4:$AH$430,24,FALSE)</f>
        <v>0</v>
      </c>
      <c r="X290" s="4">
        <f>VLOOKUP(B290,'#Jakarta (2)'!$B$4:$AH$430,25,FALSE)</f>
        <v>0</v>
      </c>
      <c r="Y290" s="4">
        <f>VLOOKUP(B290,'#Jakarta (2)'!$B$4:$AH$430,26,FALSE)</f>
        <v>0</v>
      </c>
      <c r="Z290" s="4">
        <f>VLOOKUP(B290,'#Jakarta (2)'!$B$4:$AH$430,27,FALSE)</f>
        <v>0</v>
      </c>
      <c r="AA290" s="4"/>
      <c r="AB290" s="4"/>
      <c r="AC290" s="4"/>
      <c r="AD290" s="22" t="e">
        <f>(G290*#REF!)+(H290*#REF!)+(I290*#REF!)+(J290*#REF!)+(K290*#REF!)+(N290*#REF!)+(S290*#REF!)+(T290*#REF!)+(U290*#REF!)+(Z290*#REF!)+(AA290*#REF!)+(AB290*#REF!)+(AC290*#REF!)</f>
        <v>#REF!</v>
      </c>
      <c r="AE290" s="4">
        <f>VLOOKUP(B290,'#Jakarta (2)'!$B$4:$AH$430,32,FALSE)</f>
        <v>0</v>
      </c>
      <c r="AF290" s="4">
        <f>VLOOKUP(B290,'#Jakarta (2)'!$B$4:$AH$430,33,FALSE)</f>
        <v>0</v>
      </c>
      <c r="AG290" s="2" t="s">
        <v>25</v>
      </c>
      <c r="AH290" s="2" t="s">
        <v>873</v>
      </c>
    </row>
    <row r="291" spans="1:34" x14ac:dyDescent="0.25">
      <c r="A291" s="5">
        <v>290</v>
      </c>
      <c r="B291" s="3" t="s">
        <v>2357</v>
      </c>
      <c r="C291" s="3" t="s">
        <v>2358</v>
      </c>
      <c r="D291" s="3" t="s">
        <v>9</v>
      </c>
      <c r="E291" s="3" t="s">
        <v>2199</v>
      </c>
      <c r="F291" s="3" t="s">
        <v>52</v>
      </c>
      <c r="G291" s="4">
        <f>VLOOKUP(B291,'#Jakarta (2)'!$B$4:$AH$430,6,FALSE)</f>
        <v>1</v>
      </c>
      <c r="H291" s="4">
        <f>VLOOKUP(B291,'#Jakarta (2)'!$B$4:$AH$430,7,FALSE)</f>
        <v>1</v>
      </c>
      <c r="I291" s="4">
        <f>VLOOKUP(B291,'#Jakarta (2)'!$B$4:$AH$430,9,FALSE)</f>
        <v>0</v>
      </c>
      <c r="J291" s="4">
        <f>VLOOKUP(B291,'#Jakarta (2)'!$B$4:$AH$430,10,FALSE)</f>
        <v>0</v>
      </c>
      <c r="K291" s="4">
        <f>VLOOKUP(B291,'#Jakarta (2)'!$B$4:$AH$430,11,FALSE)</f>
        <v>0</v>
      </c>
      <c r="L291" s="4">
        <f>VLOOKUP(B291,'#Jakarta (2)'!$B$4:$AH$430,12,FALSE)</f>
        <v>0</v>
      </c>
      <c r="M291" s="4">
        <f>VLOOKUP(B291,'#Jakarta (2)'!$B$4:$AH$430,13,FALSE)</f>
        <v>0</v>
      </c>
      <c r="N291" s="4">
        <f>VLOOKUP(B291,'#Jakarta (2)'!$B$4:$AH$430,14,FALSE)</f>
        <v>1</v>
      </c>
      <c r="O291" s="4">
        <f>VLOOKUP(B291,'#Jakarta (2)'!$B$4:$AH$430,15,FALSE)</f>
        <v>0</v>
      </c>
      <c r="P291" s="4">
        <f>VLOOKUP(B291,'#Jakarta (2)'!$B$4:$AH$430,16,FALSE)</f>
        <v>0</v>
      </c>
      <c r="Q291" s="4">
        <f>VLOOKUP(B291,'#Jakarta (2)'!$B$4:$AH$430,17,FALSE)</f>
        <v>0</v>
      </c>
      <c r="R291" s="4">
        <f>VLOOKUP(B291,'#Jakarta (2)'!$B$4:$AH$430,18,FALSE)</f>
        <v>0</v>
      </c>
      <c r="S291" s="4">
        <f>VLOOKUP(B291,'#Jakarta (2)'!$B$4:$AH$430,19,FALSE)</f>
        <v>0</v>
      </c>
      <c r="T291" s="4">
        <f>VLOOKUP(B291,'#Jakarta (2)'!$B$4:$AH$430,20,FALSE)</f>
        <v>0</v>
      </c>
      <c r="U291" s="4">
        <f>VLOOKUP(B291,'#Jakarta (2)'!$B$4:$AH$430,22,FALSE)</f>
        <v>0</v>
      </c>
      <c r="V291" s="4">
        <f>VLOOKUP(B291,'#Jakarta (2)'!$B$4:$AH$430,23,FALSE)</f>
        <v>0</v>
      </c>
      <c r="W291" s="4">
        <f>VLOOKUP(B291,'#Jakarta (2)'!$B$4:$AH$430,24,FALSE)</f>
        <v>2</v>
      </c>
      <c r="X291" s="4">
        <f>VLOOKUP(B291,'#Jakarta (2)'!$B$4:$AH$430,25,FALSE)</f>
        <v>0</v>
      </c>
      <c r="Y291" s="4">
        <f>VLOOKUP(B291,'#Jakarta (2)'!$B$4:$AH$430,26,FALSE)</f>
        <v>0</v>
      </c>
      <c r="Z291" s="4">
        <f>VLOOKUP(B291,'#Jakarta (2)'!$B$4:$AH$430,27,FALSE)</f>
        <v>0</v>
      </c>
      <c r="AA291" s="5"/>
      <c r="AB291" s="5"/>
      <c r="AC291" s="5"/>
      <c r="AD291" s="22" t="e">
        <f>(G291*#REF!)+(H291*#REF!)+(I291*#REF!)+(J291*#REF!)+(K291*#REF!)+(N291*#REF!)+(S291*#REF!)+(T291*#REF!)+(U291*#REF!)+(Z291*#REF!)+(AA291*#REF!)+(AB291*#REF!)+(AC291*#REF!)</f>
        <v>#REF!</v>
      </c>
      <c r="AE291" s="4">
        <f>VLOOKUP(B291,'#Jakarta (2)'!$B$4:$AH$430,32,FALSE)</f>
        <v>0</v>
      </c>
      <c r="AF291" s="4">
        <f>VLOOKUP(B291,'#Jakarta (2)'!$B$4:$AH$430,33,FALSE)</f>
        <v>0</v>
      </c>
      <c r="AG291" s="3" t="s">
        <v>25</v>
      </c>
      <c r="AH291" s="3" t="s">
        <v>2359</v>
      </c>
    </row>
    <row r="292" spans="1:34" x14ac:dyDescent="0.25">
      <c r="A292" s="4">
        <v>291</v>
      </c>
      <c r="B292" s="2" t="s">
        <v>2354</v>
      </c>
      <c r="C292" s="2" t="s">
        <v>2355</v>
      </c>
      <c r="D292" s="2" t="s">
        <v>9</v>
      </c>
      <c r="E292" s="2" t="s">
        <v>2199</v>
      </c>
      <c r="F292" s="2" t="s">
        <v>52</v>
      </c>
      <c r="G292" s="4">
        <f>VLOOKUP(B292,'#Jakarta (2)'!$B$4:$AH$430,6,FALSE)</f>
        <v>1</v>
      </c>
      <c r="H292" s="4">
        <f>VLOOKUP(B292,'#Jakarta (2)'!$B$4:$AH$430,7,FALSE)</f>
        <v>1</v>
      </c>
      <c r="I292" s="4">
        <f>VLOOKUP(B292,'#Jakarta (2)'!$B$4:$AH$430,9,FALSE)</f>
        <v>0</v>
      </c>
      <c r="J292" s="4">
        <f>VLOOKUP(B292,'#Jakarta (2)'!$B$4:$AH$430,10,FALSE)</f>
        <v>0</v>
      </c>
      <c r="K292" s="4">
        <f>VLOOKUP(B292,'#Jakarta (2)'!$B$4:$AH$430,11,FALSE)</f>
        <v>0</v>
      </c>
      <c r="L292" s="4">
        <f>VLOOKUP(B292,'#Jakarta (2)'!$B$4:$AH$430,12,FALSE)</f>
        <v>0</v>
      </c>
      <c r="M292" s="4">
        <f>VLOOKUP(B292,'#Jakarta (2)'!$B$4:$AH$430,13,FALSE)</f>
        <v>0</v>
      </c>
      <c r="N292" s="4">
        <f>VLOOKUP(B292,'#Jakarta (2)'!$B$4:$AH$430,14,FALSE)</f>
        <v>1</v>
      </c>
      <c r="O292" s="4">
        <f>VLOOKUP(B292,'#Jakarta (2)'!$B$4:$AH$430,15,FALSE)</f>
        <v>0</v>
      </c>
      <c r="P292" s="4">
        <f>VLOOKUP(B292,'#Jakarta (2)'!$B$4:$AH$430,16,FALSE)</f>
        <v>0</v>
      </c>
      <c r="Q292" s="4">
        <f>VLOOKUP(B292,'#Jakarta (2)'!$B$4:$AH$430,17,FALSE)</f>
        <v>0</v>
      </c>
      <c r="R292" s="4">
        <f>VLOOKUP(B292,'#Jakarta (2)'!$B$4:$AH$430,18,FALSE)</f>
        <v>0</v>
      </c>
      <c r="S292" s="4">
        <f>VLOOKUP(B292,'#Jakarta (2)'!$B$4:$AH$430,19,FALSE)</f>
        <v>0</v>
      </c>
      <c r="T292" s="4">
        <f>VLOOKUP(B292,'#Jakarta (2)'!$B$4:$AH$430,20,FALSE)</f>
        <v>0</v>
      </c>
      <c r="U292" s="4">
        <f>VLOOKUP(B292,'#Jakarta (2)'!$B$4:$AH$430,22,FALSE)</f>
        <v>0</v>
      </c>
      <c r="V292" s="4">
        <f>VLOOKUP(B292,'#Jakarta (2)'!$B$4:$AH$430,23,FALSE)</f>
        <v>0</v>
      </c>
      <c r="W292" s="4">
        <f>VLOOKUP(B292,'#Jakarta (2)'!$B$4:$AH$430,24,FALSE)</f>
        <v>2</v>
      </c>
      <c r="X292" s="4">
        <f>VLOOKUP(B292,'#Jakarta (2)'!$B$4:$AH$430,25,FALSE)</f>
        <v>0</v>
      </c>
      <c r="Y292" s="4">
        <f>VLOOKUP(B292,'#Jakarta (2)'!$B$4:$AH$430,26,FALSE)</f>
        <v>0</v>
      </c>
      <c r="Z292" s="4">
        <f>VLOOKUP(B292,'#Jakarta (2)'!$B$4:$AH$430,27,FALSE)</f>
        <v>0</v>
      </c>
      <c r="AA292" s="4"/>
      <c r="AB292" s="4"/>
      <c r="AC292" s="4"/>
      <c r="AD292" s="22" t="e">
        <f>(G292*#REF!)+(H292*#REF!)+(I292*#REF!)+(J292*#REF!)+(K292*#REF!)+(N292*#REF!)+(S292*#REF!)+(T292*#REF!)+(U292*#REF!)+(Z292*#REF!)+(AA292*#REF!)+(AB292*#REF!)+(AC292*#REF!)</f>
        <v>#REF!</v>
      </c>
      <c r="AE292" s="4">
        <f>VLOOKUP(B292,'#Jakarta (2)'!$B$4:$AH$430,32,FALSE)</f>
        <v>0</v>
      </c>
      <c r="AF292" s="4">
        <f>VLOOKUP(B292,'#Jakarta (2)'!$B$4:$AH$430,33,FALSE)</f>
        <v>0</v>
      </c>
      <c r="AG292" s="2" t="s">
        <v>25</v>
      </c>
      <c r="AH292" s="2" t="s">
        <v>2356</v>
      </c>
    </row>
    <row r="293" spans="1:34" x14ac:dyDescent="0.25">
      <c r="A293" s="5">
        <v>292</v>
      </c>
      <c r="B293" s="3" t="s">
        <v>880</v>
      </c>
      <c r="C293" s="3" t="s">
        <v>881</v>
      </c>
      <c r="D293" s="3" t="s">
        <v>9</v>
      </c>
      <c r="E293" s="3" t="s">
        <v>10</v>
      </c>
      <c r="F293" s="3" t="s">
        <v>52</v>
      </c>
      <c r="G293" s="4">
        <f>VLOOKUP(B293,'#Jakarta (2)'!$B$4:$AH$430,6,FALSE)</f>
        <v>1</v>
      </c>
      <c r="H293" s="4">
        <f>VLOOKUP(B293,'#Jakarta (2)'!$B$4:$AH$430,7,FALSE)</f>
        <v>1</v>
      </c>
      <c r="I293" s="4">
        <f>VLOOKUP(B293,'#Jakarta (2)'!$B$4:$AH$430,9,FALSE)</f>
        <v>0</v>
      </c>
      <c r="J293" s="4">
        <f>VLOOKUP(B293,'#Jakarta (2)'!$B$4:$AH$430,10,FALSE)</f>
        <v>0</v>
      </c>
      <c r="K293" s="4">
        <f>VLOOKUP(B293,'#Jakarta (2)'!$B$4:$AH$430,11,FALSE)</f>
        <v>0</v>
      </c>
      <c r="L293" s="4">
        <f>VLOOKUP(B293,'#Jakarta (2)'!$B$4:$AH$430,12,FALSE)</f>
        <v>0</v>
      </c>
      <c r="M293" s="4">
        <f>VLOOKUP(B293,'#Jakarta (2)'!$B$4:$AH$430,13,FALSE)</f>
        <v>0</v>
      </c>
      <c r="N293" s="4">
        <f>VLOOKUP(B293,'#Jakarta (2)'!$B$4:$AH$430,14,FALSE)</f>
        <v>0</v>
      </c>
      <c r="O293" s="4">
        <f>VLOOKUP(B293,'#Jakarta (2)'!$B$4:$AH$430,15,FALSE)</f>
        <v>1</v>
      </c>
      <c r="P293" s="4">
        <f>VLOOKUP(B293,'#Jakarta (2)'!$B$4:$AH$430,16,FALSE)</f>
        <v>0</v>
      </c>
      <c r="Q293" s="4">
        <f>VLOOKUP(B293,'#Jakarta (2)'!$B$4:$AH$430,17,FALSE)</f>
        <v>0</v>
      </c>
      <c r="R293" s="4">
        <f>VLOOKUP(B293,'#Jakarta (2)'!$B$4:$AH$430,18,FALSE)</f>
        <v>0</v>
      </c>
      <c r="S293" s="4">
        <f>VLOOKUP(B293,'#Jakarta (2)'!$B$4:$AH$430,19,FALSE)</f>
        <v>0</v>
      </c>
      <c r="T293" s="4">
        <f>VLOOKUP(B293,'#Jakarta (2)'!$B$4:$AH$430,20,FALSE)</f>
        <v>1</v>
      </c>
      <c r="U293" s="4">
        <f>VLOOKUP(B293,'#Jakarta (2)'!$B$4:$AH$430,22,FALSE)</f>
        <v>0</v>
      </c>
      <c r="V293" s="4">
        <f>VLOOKUP(B293,'#Jakarta (2)'!$B$4:$AH$430,23,FALSE)</f>
        <v>0</v>
      </c>
      <c r="W293" s="4">
        <f>VLOOKUP(B293,'#Jakarta (2)'!$B$4:$AH$430,24,FALSE)</f>
        <v>0</v>
      </c>
      <c r="X293" s="4">
        <f>VLOOKUP(B293,'#Jakarta (2)'!$B$4:$AH$430,25,FALSE)</f>
        <v>0</v>
      </c>
      <c r="Y293" s="4">
        <f>VLOOKUP(B293,'#Jakarta (2)'!$B$4:$AH$430,26,FALSE)</f>
        <v>0</v>
      </c>
      <c r="Z293" s="4">
        <f>VLOOKUP(B293,'#Jakarta (2)'!$B$4:$AH$430,27,FALSE)</f>
        <v>0</v>
      </c>
      <c r="AA293" s="5"/>
      <c r="AB293" s="5"/>
      <c r="AC293" s="5"/>
      <c r="AD293" s="22" t="e">
        <f>(G293*#REF!)+(H293*#REF!)+(I293*#REF!)+(J293*#REF!)+(K293*#REF!)+(N293*#REF!)+(S293*#REF!)+(T293*#REF!)+(U293*#REF!)+(Z293*#REF!)+(AA293*#REF!)+(AB293*#REF!)+(AC293*#REF!)</f>
        <v>#REF!</v>
      </c>
      <c r="AE293" s="4">
        <f>VLOOKUP(B293,'#Jakarta (2)'!$B$4:$AH$430,32,FALSE)</f>
        <v>0</v>
      </c>
      <c r="AF293" s="4">
        <f>VLOOKUP(B293,'#Jakarta (2)'!$B$4:$AH$430,33,FALSE)</f>
        <v>0</v>
      </c>
      <c r="AG293" s="3" t="s">
        <v>315</v>
      </c>
      <c r="AH293" s="3" t="s">
        <v>882</v>
      </c>
    </row>
    <row r="294" spans="1:34" x14ac:dyDescent="0.25">
      <c r="A294" s="4">
        <v>293</v>
      </c>
      <c r="B294" s="2" t="s">
        <v>2351</v>
      </c>
      <c r="C294" s="2" t="s">
        <v>2352</v>
      </c>
      <c r="D294" s="2" t="s">
        <v>9</v>
      </c>
      <c r="E294" s="2" t="s">
        <v>2199</v>
      </c>
      <c r="F294" s="2" t="s">
        <v>52</v>
      </c>
      <c r="G294" s="4">
        <f>VLOOKUP(B294,'#Jakarta (2)'!$B$4:$AH$430,6,FALSE)</f>
        <v>1</v>
      </c>
      <c r="H294" s="4">
        <f>VLOOKUP(B294,'#Jakarta (2)'!$B$4:$AH$430,7,FALSE)</f>
        <v>1</v>
      </c>
      <c r="I294" s="4">
        <f>VLOOKUP(B294,'#Jakarta (2)'!$B$4:$AH$430,9,FALSE)</f>
        <v>0</v>
      </c>
      <c r="J294" s="4">
        <f>VLOOKUP(B294,'#Jakarta (2)'!$B$4:$AH$430,10,FALSE)</f>
        <v>0</v>
      </c>
      <c r="K294" s="4">
        <f>VLOOKUP(B294,'#Jakarta (2)'!$B$4:$AH$430,11,FALSE)</f>
        <v>0</v>
      </c>
      <c r="L294" s="4">
        <f>VLOOKUP(B294,'#Jakarta (2)'!$B$4:$AH$430,12,FALSE)</f>
        <v>0</v>
      </c>
      <c r="M294" s="4">
        <f>VLOOKUP(B294,'#Jakarta (2)'!$B$4:$AH$430,13,FALSE)</f>
        <v>0</v>
      </c>
      <c r="N294" s="4">
        <f>VLOOKUP(B294,'#Jakarta (2)'!$B$4:$AH$430,14,FALSE)</f>
        <v>1</v>
      </c>
      <c r="O294" s="4">
        <f>VLOOKUP(B294,'#Jakarta (2)'!$B$4:$AH$430,15,FALSE)</f>
        <v>0</v>
      </c>
      <c r="P294" s="4">
        <f>VLOOKUP(B294,'#Jakarta (2)'!$B$4:$AH$430,16,FALSE)</f>
        <v>0</v>
      </c>
      <c r="Q294" s="4">
        <f>VLOOKUP(B294,'#Jakarta (2)'!$B$4:$AH$430,17,FALSE)</f>
        <v>0</v>
      </c>
      <c r="R294" s="4">
        <f>VLOOKUP(B294,'#Jakarta (2)'!$B$4:$AH$430,18,FALSE)</f>
        <v>0</v>
      </c>
      <c r="S294" s="4">
        <f>VLOOKUP(B294,'#Jakarta (2)'!$B$4:$AH$430,19,FALSE)</f>
        <v>0</v>
      </c>
      <c r="T294" s="4">
        <f>VLOOKUP(B294,'#Jakarta (2)'!$B$4:$AH$430,20,FALSE)</f>
        <v>0</v>
      </c>
      <c r="U294" s="4">
        <f>VLOOKUP(B294,'#Jakarta (2)'!$B$4:$AH$430,22,FALSE)</f>
        <v>0</v>
      </c>
      <c r="V294" s="4">
        <f>VLOOKUP(B294,'#Jakarta (2)'!$B$4:$AH$430,23,FALSE)</f>
        <v>0</v>
      </c>
      <c r="W294" s="4">
        <f>VLOOKUP(B294,'#Jakarta (2)'!$B$4:$AH$430,24,FALSE)</f>
        <v>2</v>
      </c>
      <c r="X294" s="4">
        <f>VLOOKUP(B294,'#Jakarta (2)'!$B$4:$AH$430,25,FALSE)</f>
        <v>0</v>
      </c>
      <c r="Y294" s="4">
        <f>VLOOKUP(B294,'#Jakarta (2)'!$B$4:$AH$430,26,FALSE)</f>
        <v>0</v>
      </c>
      <c r="Z294" s="4">
        <f>VLOOKUP(B294,'#Jakarta (2)'!$B$4:$AH$430,27,FALSE)</f>
        <v>0</v>
      </c>
      <c r="AA294" s="4"/>
      <c r="AB294" s="4"/>
      <c r="AC294" s="4"/>
      <c r="AD294" s="22" t="e">
        <f>(G294*#REF!)+(H294*#REF!)+(I294*#REF!)+(J294*#REF!)+(K294*#REF!)+(N294*#REF!)+(S294*#REF!)+(T294*#REF!)+(U294*#REF!)+(Z294*#REF!)+(AA294*#REF!)+(AB294*#REF!)+(AC294*#REF!)</f>
        <v>#REF!</v>
      </c>
      <c r="AE294" s="4">
        <f>VLOOKUP(B294,'#Jakarta (2)'!$B$4:$AH$430,32,FALSE)</f>
        <v>0</v>
      </c>
      <c r="AF294" s="4">
        <f>VLOOKUP(B294,'#Jakarta (2)'!$B$4:$AH$430,33,FALSE)</f>
        <v>0</v>
      </c>
      <c r="AG294" s="2" t="s">
        <v>25</v>
      </c>
      <c r="AH294" s="2" t="s">
        <v>2353</v>
      </c>
    </row>
    <row r="295" spans="1:34" x14ac:dyDescent="0.25">
      <c r="A295" s="5">
        <v>294</v>
      </c>
      <c r="B295" s="3" t="s">
        <v>2348</v>
      </c>
      <c r="C295" s="3" t="s">
        <v>2349</v>
      </c>
      <c r="D295" s="3" t="s">
        <v>9</v>
      </c>
      <c r="E295" s="3" t="s">
        <v>2199</v>
      </c>
      <c r="F295" s="3" t="s">
        <v>52</v>
      </c>
      <c r="G295" s="4">
        <f>VLOOKUP(B295,'#Jakarta (2)'!$B$4:$AH$430,6,FALSE)</f>
        <v>1</v>
      </c>
      <c r="H295" s="4">
        <f>VLOOKUP(B295,'#Jakarta (2)'!$B$4:$AH$430,7,FALSE)</f>
        <v>1</v>
      </c>
      <c r="I295" s="4">
        <f>VLOOKUP(B295,'#Jakarta (2)'!$B$4:$AH$430,9,FALSE)</f>
        <v>0</v>
      </c>
      <c r="J295" s="4">
        <f>VLOOKUP(B295,'#Jakarta (2)'!$B$4:$AH$430,10,FALSE)</f>
        <v>0</v>
      </c>
      <c r="K295" s="4">
        <f>VLOOKUP(B295,'#Jakarta (2)'!$B$4:$AH$430,11,FALSE)</f>
        <v>0</v>
      </c>
      <c r="L295" s="4">
        <f>VLOOKUP(B295,'#Jakarta (2)'!$B$4:$AH$430,12,FALSE)</f>
        <v>0</v>
      </c>
      <c r="M295" s="4">
        <f>VLOOKUP(B295,'#Jakarta (2)'!$B$4:$AH$430,13,FALSE)</f>
        <v>0</v>
      </c>
      <c r="N295" s="4">
        <f>VLOOKUP(B295,'#Jakarta (2)'!$B$4:$AH$430,14,FALSE)</f>
        <v>1</v>
      </c>
      <c r="O295" s="4">
        <f>VLOOKUP(B295,'#Jakarta (2)'!$B$4:$AH$430,15,FALSE)</f>
        <v>0</v>
      </c>
      <c r="P295" s="4">
        <f>VLOOKUP(B295,'#Jakarta (2)'!$B$4:$AH$430,16,FALSE)</f>
        <v>0</v>
      </c>
      <c r="Q295" s="4">
        <f>VLOOKUP(B295,'#Jakarta (2)'!$B$4:$AH$430,17,FALSE)</f>
        <v>0</v>
      </c>
      <c r="R295" s="4">
        <f>VLOOKUP(B295,'#Jakarta (2)'!$B$4:$AH$430,18,FALSE)</f>
        <v>0</v>
      </c>
      <c r="S295" s="4">
        <f>VLOOKUP(B295,'#Jakarta (2)'!$B$4:$AH$430,19,FALSE)</f>
        <v>0</v>
      </c>
      <c r="T295" s="4">
        <f>VLOOKUP(B295,'#Jakarta (2)'!$B$4:$AH$430,20,FALSE)</f>
        <v>0</v>
      </c>
      <c r="U295" s="4">
        <f>VLOOKUP(B295,'#Jakarta (2)'!$B$4:$AH$430,22,FALSE)</f>
        <v>0</v>
      </c>
      <c r="V295" s="4">
        <f>VLOOKUP(B295,'#Jakarta (2)'!$B$4:$AH$430,23,FALSE)</f>
        <v>0</v>
      </c>
      <c r="W295" s="4">
        <f>VLOOKUP(B295,'#Jakarta (2)'!$B$4:$AH$430,24,FALSE)</f>
        <v>2</v>
      </c>
      <c r="X295" s="4">
        <f>VLOOKUP(B295,'#Jakarta (2)'!$B$4:$AH$430,25,FALSE)</f>
        <v>0</v>
      </c>
      <c r="Y295" s="4">
        <f>VLOOKUP(B295,'#Jakarta (2)'!$B$4:$AH$430,26,FALSE)</f>
        <v>0</v>
      </c>
      <c r="Z295" s="4">
        <f>VLOOKUP(B295,'#Jakarta (2)'!$B$4:$AH$430,27,FALSE)</f>
        <v>0</v>
      </c>
      <c r="AA295" s="5"/>
      <c r="AB295" s="5"/>
      <c r="AC295" s="5"/>
      <c r="AD295" s="22" t="e">
        <f>(G295*#REF!)+(H295*#REF!)+(I295*#REF!)+(J295*#REF!)+(K295*#REF!)+(N295*#REF!)+(S295*#REF!)+(T295*#REF!)+(U295*#REF!)+(Z295*#REF!)+(AA295*#REF!)+(AB295*#REF!)+(AC295*#REF!)</f>
        <v>#REF!</v>
      </c>
      <c r="AE295" s="4">
        <f>VLOOKUP(B295,'#Jakarta (2)'!$B$4:$AH$430,32,FALSE)</f>
        <v>0</v>
      </c>
      <c r="AF295" s="4">
        <f>VLOOKUP(B295,'#Jakarta (2)'!$B$4:$AH$430,33,FALSE)</f>
        <v>0</v>
      </c>
      <c r="AG295" s="3" t="s">
        <v>25</v>
      </c>
      <c r="AH295" s="3" t="s">
        <v>2350</v>
      </c>
    </row>
    <row r="296" spans="1:34" x14ac:dyDescent="0.25">
      <c r="A296" s="4">
        <v>295</v>
      </c>
      <c r="B296" s="2" t="s">
        <v>2346</v>
      </c>
      <c r="C296" s="2" t="s">
        <v>2347</v>
      </c>
      <c r="D296" s="2" t="s">
        <v>9</v>
      </c>
      <c r="E296" s="2" t="s">
        <v>2199</v>
      </c>
      <c r="F296" s="2" t="s">
        <v>52</v>
      </c>
      <c r="G296" s="4">
        <f>VLOOKUP(B296,'#Jakarta (2)'!$B$4:$AH$430,6,FALSE)</f>
        <v>1</v>
      </c>
      <c r="H296" s="4">
        <f>VLOOKUP(B296,'#Jakarta (2)'!$B$4:$AH$430,7,FALSE)</f>
        <v>1</v>
      </c>
      <c r="I296" s="4">
        <f>VLOOKUP(B296,'#Jakarta (2)'!$B$4:$AH$430,9,FALSE)</f>
        <v>0</v>
      </c>
      <c r="J296" s="4">
        <f>VLOOKUP(B296,'#Jakarta (2)'!$B$4:$AH$430,10,FALSE)</f>
        <v>0</v>
      </c>
      <c r="K296" s="4">
        <f>VLOOKUP(B296,'#Jakarta (2)'!$B$4:$AH$430,11,FALSE)</f>
        <v>0</v>
      </c>
      <c r="L296" s="4">
        <f>VLOOKUP(B296,'#Jakarta (2)'!$B$4:$AH$430,12,FALSE)</f>
        <v>0</v>
      </c>
      <c r="M296" s="4">
        <f>VLOOKUP(B296,'#Jakarta (2)'!$B$4:$AH$430,13,FALSE)</f>
        <v>0</v>
      </c>
      <c r="N296" s="4">
        <f>VLOOKUP(B296,'#Jakarta (2)'!$B$4:$AH$430,14,FALSE)</f>
        <v>1</v>
      </c>
      <c r="O296" s="4">
        <f>VLOOKUP(B296,'#Jakarta (2)'!$B$4:$AH$430,15,FALSE)</f>
        <v>0</v>
      </c>
      <c r="P296" s="4">
        <f>VLOOKUP(B296,'#Jakarta (2)'!$B$4:$AH$430,16,FALSE)</f>
        <v>0</v>
      </c>
      <c r="Q296" s="4">
        <f>VLOOKUP(B296,'#Jakarta (2)'!$B$4:$AH$430,17,FALSE)</f>
        <v>0</v>
      </c>
      <c r="R296" s="4">
        <f>VLOOKUP(B296,'#Jakarta (2)'!$B$4:$AH$430,18,FALSE)</f>
        <v>0</v>
      </c>
      <c r="S296" s="4">
        <f>VLOOKUP(B296,'#Jakarta (2)'!$B$4:$AH$430,19,FALSE)</f>
        <v>0</v>
      </c>
      <c r="T296" s="4">
        <f>VLOOKUP(B296,'#Jakarta (2)'!$B$4:$AH$430,20,FALSE)</f>
        <v>0</v>
      </c>
      <c r="U296" s="4">
        <f>VLOOKUP(B296,'#Jakarta (2)'!$B$4:$AH$430,22,FALSE)</f>
        <v>0</v>
      </c>
      <c r="V296" s="4">
        <f>VLOOKUP(B296,'#Jakarta (2)'!$B$4:$AH$430,23,FALSE)</f>
        <v>0</v>
      </c>
      <c r="W296" s="4">
        <f>VLOOKUP(B296,'#Jakarta (2)'!$B$4:$AH$430,24,FALSE)</f>
        <v>2</v>
      </c>
      <c r="X296" s="4">
        <f>VLOOKUP(B296,'#Jakarta (2)'!$B$4:$AH$430,25,FALSE)</f>
        <v>0</v>
      </c>
      <c r="Y296" s="4">
        <f>VLOOKUP(B296,'#Jakarta (2)'!$B$4:$AH$430,26,FALSE)</f>
        <v>0</v>
      </c>
      <c r="Z296" s="4">
        <f>VLOOKUP(B296,'#Jakarta (2)'!$B$4:$AH$430,27,FALSE)</f>
        <v>0</v>
      </c>
      <c r="AA296" s="4"/>
      <c r="AB296" s="4"/>
      <c r="AC296" s="4"/>
      <c r="AD296" s="22" t="e">
        <f>(G296*#REF!)+(H296*#REF!)+(I296*#REF!)+(J296*#REF!)+(K296*#REF!)+(N296*#REF!)+(S296*#REF!)+(T296*#REF!)+(U296*#REF!)+(Z296*#REF!)+(AA296*#REF!)+(AB296*#REF!)+(AC296*#REF!)</f>
        <v>#REF!</v>
      </c>
      <c r="AE296" s="4">
        <f>VLOOKUP(B296,'#Jakarta (2)'!$B$4:$AH$430,32,FALSE)</f>
        <v>0</v>
      </c>
      <c r="AF296" s="4">
        <f>VLOOKUP(B296,'#Jakarta (2)'!$B$4:$AH$430,33,FALSE)</f>
        <v>0</v>
      </c>
      <c r="AG296" s="2" t="s">
        <v>25</v>
      </c>
      <c r="AH296" s="2" t="s">
        <v>2345</v>
      </c>
    </row>
    <row r="297" spans="1:34" x14ac:dyDescent="0.25">
      <c r="A297" s="5">
        <v>296</v>
      </c>
      <c r="B297" s="3" t="s">
        <v>2343</v>
      </c>
      <c r="C297" s="3" t="s">
        <v>2344</v>
      </c>
      <c r="D297" s="3" t="s">
        <v>9</v>
      </c>
      <c r="E297" s="3" t="s">
        <v>2199</v>
      </c>
      <c r="F297" s="3" t="s">
        <v>52</v>
      </c>
      <c r="G297" s="4">
        <f>VLOOKUP(B297,'#Jakarta (2)'!$B$4:$AH$430,6,FALSE)</f>
        <v>1</v>
      </c>
      <c r="H297" s="4">
        <f>VLOOKUP(B297,'#Jakarta (2)'!$B$4:$AH$430,7,FALSE)</f>
        <v>1</v>
      </c>
      <c r="I297" s="4">
        <f>VLOOKUP(B297,'#Jakarta (2)'!$B$4:$AH$430,9,FALSE)</f>
        <v>0</v>
      </c>
      <c r="J297" s="4">
        <f>VLOOKUP(B297,'#Jakarta (2)'!$B$4:$AH$430,10,FALSE)</f>
        <v>0</v>
      </c>
      <c r="K297" s="4">
        <f>VLOOKUP(B297,'#Jakarta (2)'!$B$4:$AH$430,11,FALSE)</f>
        <v>0</v>
      </c>
      <c r="L297" s="4">
        <f>VLOOKUP(B297,'#Jakarta (2)'!$B$4:$AH$430,12,FALSE)</f>
        <v>0</v>
      </c>
      <c r="M297" s="4">
        <f>VLOOKUP(B297,'#Jakarta (2)'!$B$4:$AH$430,13,FALSE)</f>
        <v>0</v>
      </c>
      <c r="N297" s="4">
        <f>VLOOKUP(B297,'#Jakarta (2)'!$B$4:$AH$430,14,FALSE)</f>
        <v>1</v>
      </c>
      <c r="O297" s="4">
        <f>VLOOKUP(B297,'#Jakarta (2)'!$B$4:$AH$430,15,FALSE)</f>
        <v>0</v>
      </c>
      <c r="P297" s="4">
        <f>VLOOKUP(B297,'#Jakarta (2)'!$B$4:$AH$430,16,FALSE)</f>
        <v>0</v>
      </c>
      <c r="Q297" s="4">
        <f>VLOOKUP(B297,'#Jakarta (2)'!$B$4:$AH$430,17,FALSE)</f>
        <v>0</v>
      </c>
      <c r="R297" s="4">
        <f>VLOOKUP(B297,'#Jakarta (2)'!$B$4:$AH$430,18,FALSE)</f>
        <v>0</v>
      </c>
      <c r="S297" s="4">
        <f>VLOOKUP(B297,'#Jakarta (2)'!$B$4:$AH$430,19,FALSE)</f>
        <v>0</v>
      </c>
      <c r="T297" s="4">
        <f>VLOOKUP(B297,'#Jakarta (2)'!$B$4:$AH$430,20,FALSE)</f>
        <v>0</v>
      </c>
      <c r="U297" s="4">
        <f>VLOOKUP(B297,'#Jakarta (2)'!$B$4:$AH$430,22,FALSE)</f>
        <v>0</v>
      </c>
      <c r="V297" s="4">
        <f>VLOOKUP(B297,'#Jakarta (2)'!$B$4:$AH$430,23,FALSE)</f>
        <v>0</v>
      </c>
      <c r="W297" s="4">
        <f>VLOOKUP(B297,'#Jakarta (2)'!$B$4:$AH$430,24,FALSE)</f>
        <v>2</v>
      </c>
      <c r="X297" s="4">
        <f>VLOOKUP(B297,'#Jakarta (2)'!$B$4:$AH$430,25,FALSE)</f>
        <v>0</v>
      </c>
      <c r="Y297" s="4">
        <f>VLOOKUP(B297,'#Jakarta (2)'!$B$4:$AH$430,26,FALSE)</f>
        <v>0</v>
      </c>
      <c r="Z297" s="4">
        <f>VLOOKUP(B297,'#Jakarta (2)'!$B$4:$AH$430,27,FALSE)</f>
        <v>0</v>
      </c>
      <c r="AA297" s="5"/>
      <c r="AB297" s="5"/>
      <c r="AC297" s="5"/>
      <c r="AD297" s="22" t="e">
        <f>(G297*#REF!)+(H297*#REF!)+(I297*#REF!)+(J297*#REF!)+(K297*#REF!)+(N297*#REF!)+(S297*#REF!)+(T297*#REF!)+(U297*#REF!)+(Z297*#REF!)+(AA297*#REF!)+(AB297*#REF!)+(AC297*#REF!)</f>
        <v>#REF!</v>
      </c>
      <c r="AE297" s="4">
        <f>VLOOKUP(B297,'#Jakarta (2)'!$B$4:$AH$430,32,FALSE)</f>
        <v>0</v>
      </c>
      <c r="AF297" s="4">
        <f>VLOOKUP(B297,'#Jakarta (2)'!$B$4:$AH$430,33,FALSE)</f>
        <v>0</v>
      </c>
      <c r="AG297" s="3" t="s">
        <v>25</v>
      </c>
      <c r="AH297" s="3" t="s">
        <v>2345</v>
      </c>
    </row>
    <row r="298" spans="1:34" x14ac:dyDescent="0.25">
      <c r="A298" s="4">
        <v>297</v>
      </c>
      <c r="B298" s="2" t="s">
        <v>2340</v>
      </c>
      <c r="C298" s="2" t="s">
        <v>2341</v>
      </c>
      <c r="D298" s="2" t="s">
        <v>9</v>
      </c>
      <c r="E298" s="2" t="s">
        <v>2199</v>
      </c>
      <c r="F298" s="2" t="s">
        <v>52</v>
      </c>
      <c r="G298" s="4">
        <f>VLOOKUP(B298,'#Jakarta (2)'!$B$4:$AH$430,6,FALSE)</f>
        <v>1</v>
      </c>
      <c r="H298" s="4">
        <f>VLOOKUP(B298,'#Jakarta (2)'!$B$4:$AH$430,7,FALSE)</f>
        <v>1</v>
      </c>
      <c r="I298" s="4">
        <f>VLOOKUP(B298,'#Jakarta (2)'!$B$4:$AH$430,9,FALSE)</f>
        <v>0</v>
      </c>
      <c r="J298" s="4">
        <f>VLOOKUP(B298,'#Jakarta (2)'!$B$4:$AH$430,10,FALSE)</f>
        <v>0</v>
      </c>
      <c r="K298" s="4">
        <f>VLOOKUP(B298,'#Jakarta (2)'!$B$4:$AH$430,11,FALSE)</f>
        <v>0</v>
      </c>
      <c r="L298" s="4">
        <f>VLOOKUP(B298,'#Jakarta (2)'!$B$4:$AH$430,12,FALSE)</f>
        <v>0</v>
      </c>
      <c r="M298" s="4">
        <f>VLOOKUP(B298,'#Jakarta (2)'!$B$4:$AH$430,13,FALSE)</f>
        <v>0</v>
      </c>
      <c r="N298" s="4">
        <f>VLOOKUP(B298,'#Jakarta (2)'!$B$4:$AH$430,14,FALSE)</f>
        <v>1</v>
      </c>
      <c r="O298" s="4">
        <f>VLOOKUP(B298,'#Jakarta (2)'!$B$4:$AH$430,15,FALSE)</f>
        <v>0</v>
      </c>
      <c r="P298" s="4">
        <f>VLOOKUP(B298,'#Jakarta (2)'!$B$4:$AH$430,16,FALSE)</f>
        <v>0</v>
      </c>
      <c r="Q298" s="4">
        <f>VLOOKUP(B298,'#Jakarta (2)'!$B$4:$AH$430,17,FALSE)</f>
        <v>0</v>
      </c>
      <c r="R298" s="4">
        <f>VLOOKUP(B298,'#Jakarta (2)'!$B$4:$AH$430,18,FALSE)</f>
        <v>0</v>
      </c>
      <c r="S298" s="4">
        <f>VLOOKUP(B298,'#Jakarta (2)'!$B$4:$AH$430,19,FALSE)</f>
        <v>0</v>
      </c>
      <c r="T298" s="4">
        <f>VLOOKUP(B298,'#Jakarta (2)'!$B$4:$AH$430,20,FALSE)</f>
        <v>0</v>
      </c>
      <c r="U298" s="4">
        <f>VLOOKUP(B298,'#Jakarta (2)'!$B$4:$AH$430,22,FALSE)</f>
        <v>0</v>
      </c>
      <c r="V298" s="4">
        <f>VLOOKUP(B298,'#Jakarta (2)'!$B$4:$AH$430,23,FALSE)</f>
        <v>0</v>
      </c>
      <c r="W298" s="4">
        <f>VLOOKUP(B298,'#Jakarta (2)'!$B$4:$AH$430,24,FALSE)</f>
        <v>2</v>
      </c>
      <c r="X298" s="4">
        <f>VLOOKUP(B298,'#Jakarta (2)'!$B$4:$AH$430,25,FALSE)</f>
        <v>0</v>
      </c>
      <c r="Y298" s="4">
        <f>VLOOKUP(B298,'#Jakarta (2)'!$B$4:$AH$430,26,FALSE)</f>
        <v>0</v>
      </c>
      <c r="Z298" s="4">
        <f>VLOOKUP(B298,'#Jakarta (2)'!$B$4:$AH$430,27,FALSE)</f>
        <v>0</v>
      </c>
      <c r="AA298" s="4"/>
      <c r="AB298" s="4"/>
      <c r="AC298" s="4"/>
      <c r="AD298" s="22" t="e">
        <f>(G298*#REF!)+(H298*#REF!)+(I298*#REF!)+(J298*#REF!)+(K298*#REF!)+(N298*#REF!)+(S298*#REF!)+(T298*#REF!)+(U298*#REF!)+(Z298*#REF!)+(AA298*#REF!)+(AB298*#REF!)+(AC298*#REF!)</f>
        <v>#REF!</v>
      </c>
      <c r="AE298" s="4">
        <f>VLOOKUP(B298,'#Jakarta (2)'!$B$4:$AH$430,32,FALSE)</f>
        <v>0</v>
      </c>
      <c r="AF298" s="4">
        <f>VLOOKUP(B298,'#Jakarta (2)'!$B$4:$AH$430,33,FALSE)</f>
        <v>0</v>
      </c>
      <c r="AG298" s="2" t="s">
        <v>25</v>
      </c>
      <c r="AH298" s="2" t="s">
        <v>2342</v>
      </c>
    </row>
    <row r="299" spans="1:34" x14ac:dyDescent="0.25">
      <c r="A299" s="5">
        <v>298</v>
      </c>
      <c r="B299" s="3" t="s">
        <v>2338</v>
      </c>
      <c r="C299" s="3" t="s">
        <v>2339</v>
      </c>
      <c r="D299" s="3" t="s">
        <v>9</v>
      </c>
      <c r="E299" s="3" t="s">
        <v>2199</v>
      </c>
      <c r="F299" s="3" t="s">
        <v>52</v>
      </c>
      <c r="G299" s="4">
        <f>VLOOKUP(B299,'#Jakarta (2)'!$B$4:$AH$430,6,FALSE)</f>
        <v>1</v>
      </c>
      <c r="H299" s="4">
        <f>VLOOKUP(B299,'#Jakarta (2)'!$B$4:$AH$430,7,FALSE)</f>
        <v>1</v>
      </c>
      <c r="I299" s="4">
        <f>VLOOKUP(B299,'#Jakarta (2)'!$B$4:$AH$430,9,FALSE)</f>
        <v>0</v>
      </c>
      <c r="J299" s="4">
        <f>VLOOKUP(B299,'#Jakarta (2)'!$B$4:$AH$430,10,FALSE)</f>
        <v>0</v>
      </c>
      <c r="K299" s="4">
        <f>VLOOKUP(B299,'#Jakarta (2)'!$B$4:$AH$430,11,FALSE)</f>
        <v>0</v>
      </c>
      <c r="L299" s="4">
        <f>VLOOKUP(B299,'#Jakarta (2)'!$B$4:$AH$430,12,FALSE)</f>
        <v>0</v>
      </c>
      <c r="M299" s="4">
        <f>VLOOKUP(B299,'#Jakarta (2)'!$B$4:$AH$430,13,FALSE)</f>
        <v>0</v>
      </c>
      <c r="N299" s="4">
        <f>VLOOKUP(B299,'#Jakarta (2)'!$B$4:$AH$430,14,FALSE)</f>
        <v>1</v>
      </c>
      <c r="O299" s="4">
        <f>VLOOKUP(B299,'#Jakarta (2)'!$B$4:$AH$430,15,FALSE)</f>
        <v>0</v>
      </c>
      <c r="P299" s="4">
        <f>VLOOKUP(B299,'#Jakarta (2)'!$B$4:$AH$430,16,FALSE)</f>
        <v>0</v>
      </c>
      <c r="Q299" s="4">
        <f>VLOOKUP(B299,'#Jakarta (2)'!$B$4:$AH$430,17,FALSE)</f>
        <v>0</v>
      </c>
      <c r="R299" s="4">
        <f>VLOOKUP(B299,'#Jakarta (2)'!$B$4:$AH$430,18,FALSE)</f>
        <v>0</v>
      </c>
      <c r="S299" s="4">
        <f>VLOOKUP(B299,'#Jakarta (2)'!$B$4:$AH$430,19,FALSE)</f>
        <v>0</v>
      </c>
      <c r="T299" s="4">
        <f>VLOOKUP(B299,'#Jakarta (2)'!$B$4:$AH$430,20,FALSE)</f>
        <v>0</v>
      </c>
      <c r="U299" s="4">
        <f>VLOOKUP(B299,'#Jakarta (2)'!$B$4:$AH$430,22,FALSE)</f>
        <v>0</v>
      </c>
      <c r="V299" s="4">
        <f>VLOOKUP(B299,'#Jakarta (2)'!$B$4:$AH$430,23,FALSE)</f>
        <v>0</v>
      </c>
      <c r="W299" s="4">
        <f>VLOOKUP(B299,'#Jakarta (2)'!$B$4:$AH$430,24,FALSE)</f>
        <v>2</v>
      </c>
      <c r="X299" s="4">
        <f>VLOOKUP(B299,'#Jakarta (2)'!$B$4:$AH$430,25,FALSE)</f>
        <v>0</v>
      </c>
      <c r="Y299" s="4">
        <f>VLOOKUP(B299,'#Jakarta (2)'!$B$4:$AH$430,26,FALSE)</f>
        <v>0</v>
      </c>
      <c r="Z299" s="4">
        <f>VLOOKUP(B299,'#Jakarta (2)'!$B$4:$AH$430,27,FALSE)</f>
        <v>0</v>
      </c>
      <c r="AA299" s="5"/>
      <c r="AB299" s="5"/>
      <c r="AC299" s="5"/>
      <c r="AD299" s="22" t="e">
        <f>(G299*#REF!)+(H299*#REF!)+(I299*#REF!)+(J299*#REF!)+(K299*#REF!)+(N299*#REF!)+(S299*#REF!)+(T299*#REF!)+(U299*#REF!)+(Z299*#REF!)+(AA299*#REF!)+(AB299*#REF!)+(AC299*#REF!)</f>
        <v>#REF!</v>
      </c>
      <c r="AE299" s="4">
        <f>VLOOKUP(B299,'#Jakarta (2)'!$B$4:$AH$430,32,FALSE)</f>
        <v>0</v>
      </c>
      <c r="AF299" s="4">
        <f>VLOOKUP(B299,'#Jakarta (2)'!$B$4:$AH$430,33,FALSE)</f>
        <v>0</v>
      </c>
      <c r="AG299" s="3" t="s">
        <v>25</v>
      </c>
      <c r="AH299" s="3" t="s">
        <v>2102</v>
      </c>
    </row>
    <row r="300" spans="1:34" x14ac:dyDescent="0.25">
      <c r="A300" s="4">
        <v>299</v>
      </c>
      <c r="B300" s="2" t="s">
        <v>2335</v>
      </c>
      <c r="C300" s="2" t="s">
        <v>2336</v>
      </c>
      <c r="D300" s="2" t="s">
        <v>9</v>
      </c>
      <c r="E300" s="2" t="s">
        <v>2199</v>
      </c>
      <c r="F300" s="2" t="s">
        <v>52</v>
      </c>
      <c r="G300" s="4">
        <f>VLOOKUP(B300,'#Jakarta (2)'!$B$4:$AH$430,6,FALSE)</f>
        <v>1</v>
      </c>
      <c r="H300" s="4">
        <f>VLOOKUP(B300,'#Jakarta (2)'!$B$4:$AH$430,7,FALSE)</f>
        <v>1</v>
      </c>
      <c r="I300" s="4">
        <f>VLOOKUP(B300,'#Jakarta (2)'!$B$4:$AH$430,9,FALSE)</f>
        <v>0</v>
      </c>
      <c r="J300" s="4">
        <f>VLOOKUP(B300,'#Jakarta (2)'!$B$4:$AH$430,10,FALSE)</f>
        <v>0</v>
      </c>
      <c r="K300" s="4">
        <f>VLOOKUP(B300,'#Jakarta (2)'!$B$4:$AH$430,11,FALSE)</f>
        <v>0</v>
      </c>
      <c r="L300" s="4">
        <f>VLOOKUP(B300,'#Jakarta (2)'!$B$4:$AH$430,12,FALSE)</f>
        <v>0</v>
      </c>
      <c r="M300" s="4">
        <f>VLOOKUP(B300,'#Jakarta (2)'!$B$4:$AH$430,13,FALSE)</f>
        <v>0</v>
      </c>
      <c r="N300" s="4">
        <f>VLOOKUP(B300,'#Jakarta (2)'!$B$4:$AH$430,14,FALSE)</f>
        <v>1</v>
      </c>
      <c r="O300" s="4">
        <f>VLOOKUP(B300,'#Jakarta (2)'!$B$4:$AH$430,15,FALSE)</f>
        <v>0</v>
      </c>
      <c r="P300" s="4">
        <f>VLOOKUP(B300,'#Jakarta (2)'!$B$4:$AH$430,16,FALSE)</f>
        <v>0</v>
      </c>
      <c r="Q300" s="4">
        <f>VLOOKUP(B300,'#Jakarta (2)'!$B$4:$AH$430,17,FALSE)</f>
        <v>0</v>
      </c>
      <c r="R300" s="4">
        <f>VLOOKUP(B300,'#Jakarta (2)'!$B$4:$AH$430,18,FALSE)</f>
        <v>0</v>
      </c>
      <c r="S300" s="4">
        <f>VLOOKUP(B300,'#Jakarta (2)'!$B$4:$AH$430,19,FALSE)</f>
        <v>0</v>
      </c>
      <c r="T300" s="4">
        <f>VLOOKUP(B300,'#Jakarta (2)'!$B$4:$AH$430,20,FALSE)</f>
        <v>0</v>
      </c>
      <c r="U300" s="4">
        <f>VLOOKUP(B300,'#Jakarta (2)'!$B$4:$AH$430,22,FALSE)</f>
        <v>0</v>
      </c>
      <c r="V300" s="4">
        <f>VLOOKUP(B300,'#Jakarta (2)'!$B$4:$AH$430,23,FALSE)</f>
        <v>0</v>
      </c>
      <c r="W300" s="4">
        <f>VLOOKUP(B300,'#Jakarta (2)'!$B$4:$AH$430,24,FALSE)</f>
        <v>2</v>
      </c>
      <c r="X300" s="4">
        <f>VLOOKUP(B300,'#Jakarta (2)'!$B$4:$AH$430,25,FALSE)</f>
        <v>0</v>
      </c>
      <c r="Y300" s="4">
        <f>VLOOKUP(B300,'#Jakarta (2)'!$B$4:$AH$430,26,FALSE)</f>
        <v>0</v>
      </c>
      <c r="Z300" s="4">
        <f>VLOOKUP(B300,'#Jakarta (2)'!$B$4:$AH$430,27,FALSE)</f>
        <v>0</v>
      </c>
      <c r="AA300" s="4"/>
      <c r="AB300" s="4"/>
      <c r="AC300" s="4"/>
      <c r="AD300" s="22" t="e">
        <f>(G300*#REF!)+(H300*#REF!)+(I300*#REF!)+(J300*#REF!)+(K300*#REF!)+(N300*#REF!)+(S300*#REF!)+(T300*#REF!)+(U300*#REF!)+(Z300*#REF!)+(AA300*#REF!)+(AB300*#REF!)+(AC300*#REF!)</f>
        <v>#REF!</v>
      </c>
      <c r="AE300" s="4">
        <f>VLOOKUP(B300,'#Jakarta (2)'!$B$4:$AH$430,32,FALSE)</f>
        <v>0</v>
      </c>
      <c r="AF300" s="4">
        <f>VLOOKUP(B300,'#Jakarta (2)'!$B$4:$AH$430,33,FALSE)</f>
        <v>0</v>
      </c>
      <c r="AG300" s="2" t="s">
        <v>25</v>
      </c>
      <c r="AH300" s="2" t="s">
        <v>2337</v>
      </c>
    </row>
    <row r="301" spans="1:34" x14ac:dyDescent="0.25">
      <c r="A301" s="5">
        <v>300</v>
      </c>
      <c r="B301" s="3" t="s">
        <v>2332</v>
      </c>
      <c r="C301" s="3" t="s">
        <v>2333</v>
      </c>
      <c r="D301" s="3" t="s">
        <v>9</v>
      </c>
      <c r="E301" s="3" t="s">
        <v>2199</v>
      </c>
      <c r="F301" s="3" t="s">
        <v>52</v>
      </c>
      <c r="G301" s="4">
        <f>VLOOKUP(B301,'#Jakarta (2)'!$B$4:$AH$430,6,FALSE)</f>
        <v>1</v>
      </c>
      <c r="H301" s="4">
        <f>VLOOKUP(B301,'#Jakarta (2)'!$B$4:$AH$430,7,FALSE)</f>
        <v>1</v>
      </c>
      <c r="I301" s="4">
        <f>VLOOKUP(B301,'#Jakarta (2)'!$B$4:$AH$430,9,FALSE)</f>
        <v>0</v>
      </c>
      <c r="J301" s="4">
        <f>VLOOKUP(B301,'#Jakarta (2)'!$B$4:$AH$430,10,FALSE)</f>
        <v>0</v>
      </c>
      <c r="K301" s="4">
        <f>VLOOKUP(B301,'#Jakarta (2)'!$B$4:$AH$430,11,FALSE)</f>
        <v>0</v>
      </c>
      <c r="L301" s="4">
        <f>VLOOKUP(B301,'#Jakarta (2)'!$B$4:$AH$430,12,FALSE)</f>
        <v>0</v>
      </c>
      <c r="M301" s="4">
        <f>VLOOKUP(B301,'#Jakarta (2)'!$B$4:$AH$430,13,FALSE)</f>
        <v>0</v>
      </c>
      <c r="N301" s="4">
        <f>VLOOKUP(B301,'#Jakarta (2)'!$B$4:$AH$430,14,FALSE)</f>
        <v>1</v>
      </c>
      <c r="O301" s="4">
        <f>VLOOKUP(B301,'#Jakarta (2)'!$B$4:$AH$430,15,FALSE)</f>
        <v>0</v>
      </c>
      <c r="P301" s="4">
        <f>VLOOKUP(B301,'#Jakarta (2)'!$B$4:$AH$430,16,FALSE)</f>
        <v>0</v>
      </c>
      <c r="Q301" s="4">
        <f>VLOOKUP(B301,'#Jakarta (2)'!$B$4:$AH$430,17,FALSE)</f>
        <v>0</v>
      </c>
      <c r="R301" s="4">
        <f>VLOOKUP(B301,'#Jakarta (2)'!$B$4:$AH$430,18,FALSE)</f>
        <v>0</v>
      </c>
      <c r="S301" s="4">
        <f>VLOOKUP(B301,'#Jakarta (2)'!$B$4:$AH$430,19,FALSE)</f>
        <v>0</v>
      </c>
      <c r="T301" s="4">
        <f>VLOOKUP(B301,'#Jakarta (2)'!$B$4:$AH$430,20,FALSE)</f>
        <v>0</v>
      </c>
      <c r="U301" s="4">
        <f>VLOOKUP(B301,'#Jakarta (2)'!$B$4:$AH$430,22,FALSE)</f>
        <v>0</v>
      </c>
      <c r="V301" s="4">
        <f>VLOOKUP(B301,'#Jakarta (2)'!$B$4:$AH$430,23,FALSE)</f>
        <v>0</v>
      </c>
      <c r="W301" s="4">
        <f>VLOOKUP(B301,'#Jakarta (2)'!$B$4:$AH$430,24,FALSE)</f>
        <v>2</v>
      </c>
      <c r="X301" s="4">
        <f>VLOOKUP(B301,'#Jakarta (2)'!$B$4:$AH$430,25,FALSE)</f>
        <v>0</v>
      </c>
      <c r="Y301" s="4">
        <f>VLOOKUP(B301,'#Jakarta (2)'!$B$4:$AH$430,26,FALSE)</f>
        <v>0</v>
      </c>
      <c r="Z301" s="4">
        <f>VLOOKUP(B301,'#Jakarta (2)'!$B$4:$AH$430,27,FALSE)</f>
        <v>0</v>
      </c>
      <c r="AA301" s="5"/>
      <c r="AB301" s="5"/>
      <c r="AC301" s="5"/>
      <c r="AD301" s="22" t="e">
        <f>(G301*#REF!)+(H301*#REF!)+(I301*#REF!)+(J301*#REF!)+(K301*#REF!)+(N301*#REF!)+(S301*#REF!)+(T301*#REF!)+(U301*#REF!)+(Z301*#REF!)+(AA301*#REF!)+(AB301*#REF!)+(AC301*#REF!)</f>
        <v>#REF!</v>
      </c>
      <c r="AE301" s="4">
        <f>VLOOKUP(B301,'#Jakarta (2)'!$B$4:$AH$430,32,FALSE)</f>
        <v>0</v>
      </c>
      <c r="AF301" s="4">
        <f>VLOOKUP(B301,'#Jakarta (2)'!$B$4:$AH$430,33,FALSE)</f>
        <v>0</v>
      </c>
      <c r="AG301" s="3" t="s">
        <v>25</v>
      </c>
      <c r="AH301" s="3" t="s">
        <v>2334</v>
      </c>
    </row>
    <row r="302" spans="1:34" x14ac:dyDescent="0.25">
      <c r="A302" s="4">
        <v>301</v>
      </c>
      <c r="B302" s="2" t="s">
        <v>2329</v>
      </c>
      <c r="C302" s="2" t="s">
        <v>2330</v>
      </c>
      <c r="D302" s="2" t="s">
        <v>9</v>
      </c>
      <c r="E302" s="2" t="s">
        <v>2199</v>
      </c>
      <c r="F302" s="2" t="s">
        <v>52</v>
      </c>
      <c r="G302" s="4">
        <f>VLOOKUP(B302,'#Jakarta (2)'!$B$4:$AH$430,6,FALSE)</f>
        <v>1</v>
      </c>
      <c r="H302" s="4">
        <f>VLOOKUP(B302,'#Jakarta (2)'!$B$4:$AH$430,7,FALSE)</f>
        <v>1</v>
      </c>
      <c r="I302" s="4">
        <f>VLOOKUP(B302,'#Jakarta (2)'!$B$4:$AH$430,9,FALSE)</f>
        <v>0</v>
      </c>
      <c r="J302" s="4">
        <f>VLOOKUP(B302,'#Jakarta (2)'!$B$4:$AH$430,10,FALSE)</f>
        <v>0</v>
      </c>
      <c r="K302" s="4">
        <f>VLOOKUP(B302,'#Jakarta (2)'!$B$4:$AH$430,11,FALSE)</f>
        <v>0</v>
      </c>
      <c r="L302" s="4">
        <f>VLOOKUP(B302,'#Jakarta (2)'!$B$4:$AH$430,12,FALSE)</f>
        <v>0</v>
      </c>
      <c r="M302" s="4">
        <f>VLOOKUP(B302,'#Jakarta (2)'!$B$4:$AH$430,13,FALSE)</f>
        <v>0</v>
      </c>
      <c r="N302" s="4">
        <f>VLOOKUP(B302,'#Jakarta (2)'!$B$4:$AH$430,14,FALSE)</f>
        <v>1</v>
      </c>
      <c r="O302" s="4">
        <f>VLOOKUP(B302,'#Jakarta (2)'!$B$4:$AH$430,15,FALSE)</f>
        <v>0</v>
      </c>
      <c r="P302" s="4">
        <f>VLOOKUP(B302,'#Jakarta (2)'!$B$4:$AH$430,16,FALSE)</f>
        <v>0</v>
      </c>
      <c r="Q302" s="4">
        <f>VLOOKUP(B302,'#Jakarta (2)'!$B$4:$AH$430,17,FALSE)</f>
        <v>0</v>
      </c>
      <c r="R302" s="4">
        <f>VLOOKUP(B302,'#Jakarta (2)'!$B$4:$AH$430,18,FALSE)</f>
        <v>0</v>
      </c>
      <c r="S302" s="4">
        <f>VLOOKUP(B302,'#Jakarta (2)'!$B$4:$AH$430,19,FALSE)</f>
        <v>0</v>
      </c>
      <c r="T302" s="4">
        <f>VLOOKUP(B302,'#Jakarta (2)'!$B$4:$AH$430,20,FALSE)</f>
        <v>0</v>
      </c>
      <c r="U302" s="4">
        <f>VLOOKUP(B302,'#Jakarta (2)'!$B$4:$AH$430,22,FALSE)</f>
        <v>0</v>
      </c>
      <c r="V302" s="4">
        <f>VLOOKUP(B302,'#Jakarta (2)'!$B$4:$AH$430,23,FALSE)</f>
        <v>0</v>
      </c>
      <c r="W302" s="4">
        <f>VLOOKUP(B302,'#Jakarta (2)'!$B$4:$AH$430,24,FALSE)</f>
        <v>2</v>
      </c>
      <c r="X302" s="4">
        <f>VLOOKUP(B302,'#Jakarta (2)'!$B$4:$AH$430,25,FALSE)</f>
        <v>0</v>
      </c>
      <c r="Y302" s="4">
        <f>VLOOKUP(B302,'#Jakarta (2)'!$B$4:$AH$430,26,FALSE)</f>
        <v>0</v>
      </c>
      <c r="Z302" s="4">
        <f>VLOOKUP(B302,'#Jakarta (2)'!$B$4:$AH$430,27,FALSE)</f>
        <v>0</v>
      </c>
      <c r="AA302" s="4"/>
      <c r="AB302" s="4"/>
      <c r="AC302" s="4"/>
      <c r="AD302" s="22" t="e">
        <f>(G302*#REF!)+(H302*#REF!)+(I302*#REF!)+(J302*#REF!)+(K302*#REF!)+(N302*#REF!)+(S302*#REF!)+(T302*#REF!)+(U302*#REF!)+(Z302*#REF!)+(AA302*#REF!)+(AB302*#REF!)+(AC302*#REF!)</f>
        <v>#REF!</v>
      </c>
      <c r="AE302" s="4">
        <f>VLOOKUP(B302,'#Jakarta (2)'!$B$4:$AH$430,32,FALSE)</f>
        <v>0</v>
      </c>
      <c r="AF302" s="4">
        <f>VLOOKUP(B302,'#Jakarta (2)'!$B$4:$AH$430,33,FALSE)</f>
        <v>0</v>
      </c>
      <c r="AG302" s="2" t="s">
        <v>25</v>
      </c>
      <c r="AH302" s="2" t="s">
        <v>2331</v>
      </c>
    </row>
    <row r="303" spans="1:34" x14ac:dyDescent="0.25">
      <c r="A303" s="5">
        <v>302</v>
      </c>
      <c r="B303" s="3" t="s">
        <v>2326</v>
      </c>
      <c r="C303" s="3" t="s">
        <v>2327</v>
      </c>
      <c r="D303" s="3" t="s">
        <v>9</v>
      </c>
      <c r="E303" s="3" t="s">
        <v>2199</v>
      </c>
      <c r="F303" s="3" t="s">
        <v>52</v>
      </c>
      <c r="G303" s="4">
        <f>VLOOKUP(B303,'#Jakarta (2)'!$B$4:$AH$430,6,FALSE)</f>
        <v>1</v>
      </c>
      <c r="H303" s="4">
        <f>VLOOKUP(B303,'#Jakarta (2)'!$B$4:$AH$430,7,FALSE)</f>
        <v>1</v>
      </c>
      <c r="I303" s="4">
        <f>VLOOKUP(B303,'#Jakarta (2)'!$B$4:$AH$430,9,FALSE)</f>
        <v>0</v>
      </c>
      <c r="J303" s="4">
        <f>VLOOKUP(B303,'#Jakarta (2)'!$B$4:$AH$430,10,FALSE)</f>
        <v>0</v>
      </c>
      <c r="K303" s="4">
        <f>VLOOKUP(B303,'#Jakarta (2)'!$B$4:$AH$430,11,FALSE)</f>
        <v>0</v>
      </c>
      <c r="L303" s="4">
        <f>VLOOKUP(B303,'#Jakarta (2)'!$B$4:$AH$430,12,FALSE)</f>
        <v>0</v>
      </c>
      <c r="M303" s="4">
        <f>VLOOKUP(B303,'#Jakarta (2)'!$B$4:$AH$430,13,FALSE)</f>
        <v>0</v>
      </c>
      <c r="N303" s="4">
        <f>VLOOKUP(B303,'#Jakarta (2)'!$B$4:$AH$430,14,FALSE)</f>
        <v>1</v>
      </c>
      <c r="O303" s="4">
        <f>VLOOKUP(B303,'#Jakarta (2)'!$B$4:$AH$430,15,FALSE)</f>
        <v>0</v>
      </c>
      <c r="P303" s="4">
        <f>VLOOKUP(B303,'#Jakarta (2)'!$B$4:$AH$430,16,FALSE)</f>
        <v>0</v>
      </c>
      <c r="Q303" s="4">
        <f>VLOOKUP(B303,'#Jakarta (2)'!$B$4:$AH$430,17,FALSE)</f>
        <v>0</v>
      </c>
      <c r="R303" s="4">
        <f>VLOOKUP(B303,'#Jakarta (2)'!$B$4:$AH$430,18,FALSE)</f>
        <v>0</v>
      </c>
      <c r="S303" s="4">
        <f>VLOOKUP(B303,'#Jakarta (2)'!$B$4:$AH$430,19,FALSE)</f>
        <v>0</v>
      </c>
      <c r="T303" s="4">
        <f>VLOOKUP(B303,'#Jakarta (2)'!$B$4:$AH$430,20,FALSE)</f>
        <v>0</v>
      </c>
      <c r="U303" s="4">
        <f>VLOOKUP(B303,'#Jakarta (2)'!$B$4:$AH$430,22,FALSE)</f>
        <v>0</v>
      </c>
      <c r="V303" s="4">
        <f>VLOOKUP(B303,'#Jakarta (2)'!$B$4:$AH$430,23,FALSE)</f>
        <v>0</v>
      </c>
      <c r="W303" s="4">
        <f>VLOOKUP(B303,'#Jakarta (2)'!$B$4:$AH$430,24,FALSE)</f>
        <v>2</v>
      </c>
      <c r="X303" s="4">
        <f>VLOOKUP(B303,'#Jakarta (2)'!$B$4:$AH$430,25,FALSE)</f>
        <v>0</v>
      </c>
      <c r="Y303" s="4">
        <f>VLOOKUP(B303,'#Jakarta (2)'!$B$4:$AH$430,26,FALSE)</f>
        <v>0</v>
      </c>
      <c r="Z303" s="4">
        <f>VLOOKUP(B303,'#Jakarta (2)'!$B$4:$AH$430,27,FALSE)</f>
        <v>0</v>
      </c>
      <c r="AA303" s="5"/>
      <c r="AB303" s="5"/>
      <c r="AC303" s="5"/>
      <c r="AD303" s="22" t="e">
        <f>(G303*#REF!)+(H303*#REF!)+(I303*#REF!)+(J303*#REF!)+(K303*#REF!)+(N303*#REF!)+(S303*#REF!)+(T303*#REF!)+(U303*#REF!)+(Z303*#REF!)+(AA303*#REF!)+(AB303*#REF!)+(AC303*#REF!)</f>
        <v>#REF!</v>
      </c>
      <c r="AE303" s="4">
        <f>VLOOKUP(B303,'#Jakarta (2)'!$B$4:$AH$430,32,FALSE)</f>
        <v>0</v>
      </c>
      <c r="AF303" s="4">
        <f>VLOOKUP(B303,'#Jakarta (2)'!$B$4:$AH$430,33,FALSE)</f>
        <v>0</v>
      </c>
      <c r="AG303" s="3" t="s">
        <v>25</v>
      </c>
      <c r="AH303" s="3" t="s">
        <v>2328</v>
      </c>
    </row>
    <row r="304" spans="1:34" x14ac:dyDescent="0.25">
      <c r="A304" s="4">
        <v>303</v>
      </c>
      <c r="B304" s="2" t="s">
        <v>2323</v>
      </c>
      <c r="C304" s="2" t="s">
        <v>2324</v>
      </c>
      <c r="D304" s="2" t="s">
        <v>9</v>
      </c>
      <c r="E304" s="2" t="s">
        <v>2199</v>
      </c>
      <c r="F304" s="2" t="s">
        <v>52</v>
      </c>
      <c r="G304" s="4">
        <f>VLOOKUP(B304,'#Jakarta (2)'!$B$4:$AH$430,6,FALSE)</f>
        <v>1</v>
      </c>
      <c r="H304" s="4">
        <f>VLOOKUP(B304,'#Jakarta (2)'!$B$4:$AH$430,7,FALSE)</f>
        <v>1</v>
      </c>
      <c r="I304" s="4">
        <f>VLOOKUP(B304,'#Jakarta (2)'!$B$4:$AH$430,9,FALSE)</f>
        <v>0</v>
      </c>
      <c r="J304" s="4">
        <f>VLOOKUP(B304,'#Jakarta (2)'!$B$4:$AH$430,10,FALSE)</f>
        <v>0</v>
      </c>
      <c r="K304" s="4">
        <f>VLOOKUP(B304,'#Jakarta (2)'!$B$4:$AH$430,11,FALSE)</f>
        <v>0</v>
      </c>
      <c r="L304" s="4">
        <f>VLOOKUP(B304,'#Jakarta (2)'!$B$4:$AH$430,12,FALSE)</f>
        <v>0</v>
      </c>
      <c r="M304" s="4">
        <f>VLOOKUP(B304,'#Jakarta (2)'!$B$4:$AH$430,13,FALSE)</f>
        <v>0</v>
      </c>
      <c r="N304" s="4">
        <f>VLOOKUP(B304,'#Jakarta (2)'!$B$4:$AH$430,14,FALSE)</f>
        <v>1</v>
      </c>
      <c r="O304" s="4">
        <f>VLOOKUP(B304,'#Jakarta (2)'!$B$4:$AH$430,15,FALSE)</f>
        <v>0</v>
      </c>
      <c r="P304" s="4">
        <f>VLOOKUP(B304,'#Jakarta (2)'!$B$4:$AH$430,16,FALSE)</f>
        <v>0</v>
      </c>
      <c r="Q304" s="4">
        <f>VLOOKUP(B304,'#Jakarta (2)'!$B$4:$AH$430,17,FALSE)</f>
        <v>0</v>
      </c>
      <c r="R304" s="4">
        <f>VLOOKUP(B304,'#Jakarta (2)'!$B$4:$AH$430,18,FALSE)</f>
        <v>0</v>
      </c>
      <c r="S304" s="4">
        <f>VLOOKUP(B304,'#Jakarta (2)'!$B$4:$AH$430,19,FALSE)</f>
        <v>0</v>
      </c>
      <c r="T304" s="4">
        <f>VLOOKUP(B304,'#Jakarta (2)'!$B$4:$AH$430,20,FALSE)</f>
        <v>0</v>
      </c>
      <c r="U304" s="4">
        <f>VLOOKUP(B304,'#Jakarta (2)'!$B$4:$AH$430,22,FALSE)</f>
        <v>0</v>
      </c>
      <c r="V304" s="4">
        <f>VLOOKUP(B304,'#Jakarta (2)'!$B$4:$AH$430,23,FALSE)</f>
        <v>0</v>
      </c>
      <c r="W304" s="4">
        <f>VLOOKUP(B304,'#Jakarta (2)'!$B$4:$AH$430,24,FALSE)</f>
        <v>2</v>
      </c>
      <c r="X304" s="4">
        <f>VLOOKUP(B304,'#Jakarta (2)'!$B$4:$AH$430,25,FALSE)</f>
        <v>0</v>
      </c>
      <c r="Y304" s="4">
        <f>VLOOKUP(B304,'#Jakarta (2)'!$B$4:$AH$430,26,FALSE)</f>
        <v>0</v>
      </c>
      <c r="Z304" s="4">
        <f>VLOOKUP(B304,'#Jakarta (2)'!$B$4:$AH$430,27,FALSE)</f>
        <v>0</v>
      </c>
      <c r="AA304" s="4"/>
      <c r="AB304" s="4"/>
      <c r="AC304" s="4"/>
      <c r="AD304" s="22" t="e">
        <f>(G304*#REF!)+(H304*#REF!)+(I304*#REF!)+(J304*#REF!)+(K304*#REF!)+(N304*#REF!)+(S304*#REF!)+(T304*#REF!)+(U304*#REF!)+(Z304*#REF!)+(AA304*#REF!)+(AB304*#REF!)+(AC304*#REF!)</f>
        <v>#REF!</v>
      </c>
      <c r="AE304" s="4">
        <f>VLOOKUP(B304,'#Jakarta (2)'!$B$4:$AH$430,32,FALSE)</f>
        <v>0</v>
      </c>
      <c r="AF304" s="4">
        <f>VLOOKUP(B304,'#Jakarta (2)'!$B$4:$AH$430,33,FALSE)</f>
        <v>0</v>
      </c>
      <c r="AG304" s="2" t="s">
        <v>25</v>
      </c>
      <c r="AH304" s="2" t="s">
        <v>2325</v>
      </c>
    </row>
    <row r="305" spans="1:34" x14ac:dyDescent="0.25">
      <c r="A305" s="5">
        <v>304</v>
      </c>
      <c r="B305" s="3" t="s">
        <v>2320</v>
      </c>
      <c r="C305" s="3" t="s">
        <v>2321</v>
      </c>
      <c r="D305" s="3" t="s">
        <v>9</v>
      </c>
      <c r="E305" s="3" t="s">
        <v>2199</v>
      </c>
      <c r="F305" s="3" t="s">
        <v>52</v>
      </c>
      <c r="G305" s="4">
        <f>VLOOKUP(B305,'#Jakarta (2)'!$B$4:$AH$430,6,FALSE)</f>
        <v>1</v>
      </c>
      <c r="H305" s="4">
        <f>VLOOKUP(B305,'#Jakarta (2)'!$B$4:$AH$430,7,FALSE)</f>
        <v>1</v>
      </c>
      <c r="I305" s="4">
        <f>VLOOKUP(B305,'#Jakarta (2)'!$B$4:$AH$430,9,FALSE)</f>
        <v>0</v>
      </c>
      <c r="J305" s="4">
        <f>VLOOKUP(B305,'#Jakarta (2)'!$B$4:$AH$430,10,FALSE)</f>
        <v>0</v>
      </c>
      <c r="K305" s="4">
        <f>VLOOKUP(B305,'#Jakarta (2)'!$B$4:$AH$430,11,FALSE)</f>
        <v>0</v>
      </c>
      <c r="L305" s="4">
        <f>VLOOKUP(B305,'#Jakarta (2)'!$B$4:$AH$430,12,FALSE)</f>
        <v>0</v>
      </c>
      <c r="M305" s="4">
        <f>VLOOKUP(B305,'#Jakarta (2)'!$B$4:$AH$430,13,FALSE)</f>
        <v>0</v>
      </c>
      <c r="N305" s="4">
        <f>VLOOKUP(B305,'#Jakarta (2)'!$B$4:$AH$430,14,FALSE)</f>
        <v>1</v>
      </c>
      <c r="O305" s="4">
        <f>VLOOKUP(B305,'#Jakarta (2)'!$B$4:$AH$430,15,FALSE)</f>
        <v>0</v>
      </c>
      <c r="P305" s="4">
        <f>VLOOKUP(B305,'#Jakarta (2)'!$B$4:$AH$430,16,FALSE)</f>
        <v>0</v>
      </c>
      <c r="Q305" s="4">
        <f>VLOOKUP(B305,'#Jakarta (2)'!$B$4:$AH$430,17,FALSE)</f>
        <v>0</v>
      </c>
      <c r="R305" s="4">
        <f>VLOOKUP(B305,'#Jakarta (2)'!$B$4:$AH$430,18,FALSE)</f>
        <v>0</v>
      </c>
      <c r="S305" s="4">
        <f>VLOOKUP(B305,'#Jakarta (2)'!$B$4:$AH$430,19,FALSE)</f>
        <v>0</v>
      </c>
      <c r="T305" s="4">
        <f>VLOOKUP(B305,'#Jakarta (2)'!$B$4:$AH$430,20,FALSE)</f>
        <v>0</v>
      </c>
      <c r="U305" s="4">
        <f>VLOOKUP(B305,'#Jakarta (2)'!$B$4:$AH$430,22,FALSE)</f>
        <v>0</v>
      </c>
      <c r="V305" s="4">
        <f>VLOOKUP(B305,'#Jakarta (2)'!$B$4:$AH$430,23,FALSE)</f>
        <v>0</v>
      </c>
      <c r="W305" s="4">
        <f>VLOOKUP(B305,'#Jakarta (2)'!$B$4:$AH$430,24,FALSE)</f>
        <v>2</v>
      </c>
      <c r="X305" s="4">
        <f>VLOOKUP(B305,'#Jakarta (2)'!$B$4:$AH$430,25,FALSE)</f>
        <v>0</v>
      </c>
      <c r="Y305" s="4">
        <f>VLOOKUP(B305,'#Jakarta (2)'!$B$4:$AH$430,26,FALSE)</f>
        <v>0</v>
      </c>
      <c r="Z305" s="4">
        <f>VLOOKUP(B305,'#Jakarta (2)'!$B$4:$AH$430,27,FALSE)</f>
        <v>0</v>
      </c>
      <c r="AA305" s="5"/>
      <c r="AB305" s="5"/>
      <c r="AC305" s="5"/>
      <c r="AD305" s="22" t="e">
        <f>(G305*#REF!)+(H305*#REF!)+(I305*#REF!)+(J305*#REF!)+(K305*#REF!)+(N305*#REF!)+(S305*#REF!)+(T305*#REF!)+(U305*#REF!)+(Z305*#REF!)+(AA305*#REF!)+(AB305*#REF!)+(AC305*#REF!)</f>
        <v>#REF!</v>
      </c>
      <c r="AE305" s="4">
        <f>VLOOKUP(B305,'#Jakarta (2)'!$B$4:$AH$430,32,FALSE)</f>
        <v>0</v>
      </c>
      <c r="AF305" s="4">
        <f>VLOOKUP(B305,'#Jakarta (2)'!$B$4:$AH$430,33,FALSE)</f>
        <v>0</v>
      </c>
      <c r="AG305" s="3" t="s">
        <v>25</v>
      </c>
      <c r="AH305" s="3" t="s">
        <v>2322</v>
      </c>
    </row>
    <row r="306" spans="1:34" x14ac:dyDescent="0.25">
      <c r="A306" s="4">
        <v>305</v>
      </c>
      <c r="B306" s="2" t="s">
        <v>2317</v>
      </c>
      <c r="C306" s="2" t="s">
        <v>2318</v>
      </c>
      <c r="D306" s="2" t="s">
        <v>9</v>
      </c>
      <c r="E306" s="2" t="s">
        <v>2199</v>
      </c>
      <c r="F306" s="2" t="s">
        <v>52</v>
      </c>
      <c r="G306" s="4">
        <f>VLOOKUP(B306,'#Jakarta (2)'!$B$4:$AH$430,6,FALSE)</f>
        <v>1</v>
      </c>
      <c r="H306" s="4">
        <f>VLOOKUP(B306,'#Jakarta (2)'!$B$4:$AH$430,7,FALSE)</f>
        <v>1</v>
      </c>
      <c r="I306" s="4">
        <f>VLOOKUP(B306,'#Jakarta (2)'!$B$4:$AH$430,9,FALSE)</f>
        <v>0</v>
      </c>
      <c r="J306" s="4">
        <f>VLOOKUP(B306,'#Jakarta (2)'!$B$4:$AH$430,10,FALSE)</f>
        <v>0</v>
      </c>
      <c r="K306" s="4">
        <f>VLOOKUP(B306,'#Jakarta (2)'!$B$4:$AH$430,11,FALSE)</f>
        <v>0</v>
      </c>
      <c r="L306" s="4">
        <f>VLOOKUP(B306,'#Jakarta (2)'!$B$4:$AH$430,12,FALSE)</f>
        <v>0</v>
      </c>
      <c r="M306" s="4">
        <f>VLOOKUP(B306,'#Jakarta (2)'!$B$4:$AH$430,13,FALSE)</f>
        <v>0</v>
      </c>
      <c r="N306" s="4">
        <f>VLOOKUP(B306,'#Jakarta (2)'!$B$4:$AH$430,14,FALSE)</f>
        <v>1</v>
      </c>
      <c r="O306" s="4">
        <f>VLOOKUP(B306,'#Jakarta (2)'!$B$4:$AH$430,15,FALSE)</f>
        <v>0</v>
      </c>
      <c r="P306" s="4">
        <f>VLOOKUP(B306,'#Jakarta (2)'!$B$4:$AH$430,16,FALSE)</f>
        <v>0</v>
      </c>
      <c r="Q306" s="4">
        <f>VLOOKUP(B306,'#Jakarta (2)'!$B$4:$AH$430,17,FALSE)</f>
        <v>0</v>
      </c>
      <c r="R306" s="4">
        <f>VLOOKUP(B306,'#Jakarta (2)'!$B$4:$AH$430,18,FALSE)</f>
        <v>0</v>
      </c>
      <c r="S306" s="4">
        <f>VLOOKUP(B306,'#Jakarta (2)'!$B$4:$AH$430,19,FALSE)</f>
        <v>0</v>
      </c>
      <c r="T306" s="4">
        <f>VLOOKUP(B306,'#Jakarta (2)'!$B$4:$AH$430,20,FALSE)</f>
        <v>0</v>
      </c>
      <c r="U306" s="4">
        <f>VLOOKUP(B306,'#Jakarta (2)'!$B$4:$AH$430,22,FALSE)</f>
        <v>0</v>
      </c>
      <c r="V306" s="4">
        <f>VLOOKUP(B306,'#Jakarta (2)'!$B$4:$AH$430,23,FALSE)</f>
        <v>0</v>
      </c>
      <c r="W306" s="4">
        <f>VLOOKUP(B306,'#Jakarta (2)'!$B$4:$AH$430,24,FALSE)</f>
        <v>2</v>
      </c>
      <c r="X306" s="4">
        <f>VLOOKUP(B306,'#Jakarta (2)'!$B$4:$AH$430,25,FALSE)</f>
        <v>0</v>
      </c>
      <c r="Y306" s="4">
        <f>VLOOKUP(B306,'#Jakarta (2)'!$B$4:$AH$430,26,FALSE)</f>
        <v>0</v>
      </c>
      <c r="Z306" s="4">
        <f>VLOOKUP(B306,'#Jakarta (2)'!$B$4:$AH$430,27,FALSE)</f>
        <v>0</v>
      </c>
      <c r="AA306" s="4"/>
      <c r="AB306" s="4"/>
      <c r="AC306" s="4"/>
      <c r="AD306" s="22" t="e">
        <f>(G306*#REF!)+(H306*#REF!)+(I306*#REF!)+(J306*#REF!)+(K306*#REF!)+(N306*#REF!)+(S306*#REF!)+(T306*#REF!)+(U306*#REF!)+(Z306*#REF!)+(AA306*#REF!)+(AB306*#REF!)+(AC306*#REF!)</f>
        <v>#REF!</v>
      </c>
      <c r="AE306" s="4">
        <f>VLOOKUP(B306,'#Jakarta (2)'!$B$4:$AH$430,32,FALSE)</f>
        <v>0</v>
      </c>
      <c r="AF306" s="4">
        <f>VLOOKUP(B306,'#Jakarta (2)'!$B$4:$AH$430,33,FALSE)</f>
        <v>0</v>
      </c>
      <c r="AG306" s="2" t="s">
        <v>25</v>
      </c>
      <c r="AH306" s="2" t="s">
        <v>2319</v>
      </c>
    </row>
    <row r="307" spans="1:34" x14ac:dyDescent="0.25">
      <c r="A307" s="5">
        <v>306</v>
      </c>
      <c r="B307" s="3" t="s">
        <v>2315</v>
      </c>
      <c r="C307" s="3" t="s">
        <v>2316</v>
      </c>
      <c r="D307" s="3" t="s">
        <v>9</v>
      </c>
      <c r="E307" s="3" t="s">
        <v>2199</v>
      </c>
      <c r="F307" s="3" t="s">
        <v>52</v>
      </c>
      <c r="G307" s="4">
        <f>VLOOKUP(B307,'#Jakarta (2)'!$B$4:$AH$430,6,FALSE)</f>
        <v>1</v>
      </c>
      <c r="H307" s="4">
        <f>VLOOKUP(B307,'#Jakarta (2)'!$B$4:$AH$430,7,FALSE)</f>
        <v>1</v>
      </c>
      <c r="I307" s="4">
        <f>VLOOKUP(B307,'#Jakarta (2)'!$B$4:$AH$430,9,FALSE)</f>
        <v>0</v>
      </c>
      <c r="J307" s="4">
        <f>VLOOKUP(B307,'#Jakarta (2)'!$B$4:$AH$430,10,FALSE)</f>
        <v>0</v>
      </c>
      <c r="K307" s="4">
        <f>VLOOKUP(B307,'#Jakarta (2)'!$B$4:$AH$430,11,FALSE)</f>
        <v>0</v>
      </c>
      <c r="L307" s="4">
        <f>VLOOKUP(B307,'#Jakarta (2)'!$B$4:$AH$430,12,FALSE)</f>
        <v>0</v>
      </c>
      <c r="M307" s="4">
        <f>VLOOKUP(B307,'#Jakarta (2)'!$B$4:$AH$430,13,FALSE)</f>
        <v>0</v>
      </c>
      <c r="N307" s="4">
        <f>VLOOKUP(B307,'#Jakarta (2)'!$B$4:$AH$430,14,FALSE)</f>
        <v>1</v>
      </c>
      <c r="O307" s="4">
        <f>VLOOKUP(B307,'#Jakarta (2)'!$B$4:$AH$430,15,FALSE)</f>
        <v>0</v>
      </c>
      <c r="P307" s="4">
        <f>VLOOKUP(B307,'#Jakarta (2)'!$B$4:$AH$430,16,FALSE)</f>
        <v>0</v>
      </c>
      <c r="Q307" s="4">
        <f>VLOOKUP(B307,'#Jakarta (2)'!$B$4:$AH$430,17,FALSE)</f>
        <v>0</v>
      </c>
      <c r="R307" s="4">
        <f>VLOOKUP(B307,'#Jakarta (2)'!$B$4:$AH$430,18,FALSE)</f>
        <v>0</v>
      </c>
      <c r="S307" s="4">
        <f>VLOOKUP(B307,'#Jakarta (2)'!$B$4:$AH$430,19,FALSE)</f>
        <v>0</v>
      </c>
      <c r="T307" s="4">
        <f>VLOOKUP(B307,'#Jakarta (2)'!$B$4:$AH$430,20,FALSE)</f>
        <v>0</v>
      </c>
      <c r="U307" s="4">
        <f>VLOOKUP(B307,'#Jakarta (2)'!$B$4:$AH$430,22,FALSE)</f>
        <v>0</v>
      </c>
      <c r="V307" s="4">
        <f>VLOOKUP(B307,'#Jakarta (2)'!$B$4:$AH$430,23,FALSE)</f>
        <v>0</v>
      </c>
      <c r="W307" s="4">
        <f>VLOOKUP(B307,'#Jakarta (2)'!$B$4:$AH$430,24,FALSE)</f>
        <v>2</v>
      </c>
      <c r="X307" s="4">
        <f>VLOOKUP(B307,'#Jakarta (2)'!$B$4:$AH$430,25,FALSE)</f>
        <v>0</v>
      </c>
      <c r="Y307" s="4">
        <f>VLOOKUP(B307,'#Jakarta (2)'!$B$4:$AH$430,26,FALSE)</f>
        <v>0</v>
      </c>
      <c r="Z307" s="4">
        <f>VLOOKUP(B307,'#Jakarta (2)'!$B$4:$AH$430,27,FALSE)</f>
        <v>0</v>
      </c>
      <c r="AA307" s="5"/>
      <c r="AB307" s="5"/>
      <c r="AC307" s="5"/>
      <c r="AD307" s="22" t="e">
        <f>(G307*#REF!)+(H307*#REF!)+(I307*#REF!)+(J307*#REF!)+(K307*#REF!)+(N307*#REF!)+(S307*#REF!)+(T307*#REF!)+(U307*#REF!)+(Z307*#REF!)+(AA307*#REF!)+(AB307*#REF!)+(AC307*#REF!)</f>
        <v>#REF!</v>
      </c>
      <c r="AE307" s="4">
        <f>VLOOKUP(B307,'#Jakarta (2)'!$B$4:$AH$430,32,FALSE)</f>
        <v>0</v>
      </c>
      <c r="AF307" s="4">
        <f>VLOOKUP(B307,'#Jakarta (2)'!$B$4:$AH$430,33,FALSE)</f>
        <v>0</v>
      </c>
      <c r="AG307" s="3" t="s">
        <v>25</v>
      </c>
      <c r="AH307" s="3" t="s">
        <v>2310</v>
      </c>
    </row>
    <row r="308" spans="1:34" x14ac:dyDescent="0.25">
      <c r="A308" s="4">
        <v>307</v>
      </c>
      <c r="B308" s="2" t="s">
        <v>2313</v>
      </c>
      <c r="C308" s="2" t="s">
        <v>2314</v>
      </c>
      <c r="D308" s="2" t="s">
        <v>9</v>
      </c>
      <c r="E308" s="2" t="s">
        <v>2199</v>
      </c>
      <c r="F308" s="2" t="s">
        <v>52</v>
      </c>
      <c r="G308" s="4">
        <f>VLOOKUP(B308,'#Jakarta (2)'!$B$4:$AH$430,6,FALSE)</f>
        <v>1</v>
      </c>
      <c r="H308" s="4">
        <f>VLOOKUP(B308,'#Jakarta (2)'!$B$4:$AH$430,7,FALSE)</f>
        <v>1</v>
      </c>
      <c r="I308" s="4">
        <f>VLOOKUP(B308,'#Jakarta (2)'!$B$4:$AH$430,9,FALSE)</f>
        <v>0</v>
      </c>
      <c r="J308" s="4">
        <f>VLOOKUP(B308,'#Jakarta (2)'!$B$4:$AH$430,10,FALSE)</f>
        <v>0</v>
      </c>
      <c r="K308" s="4">
        <f>VLOOKUP(B308,'#Jakarta (2)'!$B$4:$AH$430,11,FALSE)</f>
        <v>0</v>
      </c>
      <c r="L308" s="4">
        <f>VLOOKUP(B308,'#Jakarta (2)'!$B$4:$AH$430,12,FALSE)</f>
        <v>0</v>
      </c>
      <c r="M308" s="4">
        <f>VLOOKUP(B308,'#Jakarta (2)'!$B$4:$AH$430,13,FALSE)</f>
        <v>0</v>
      </c>
      <c r="N308" s="4">
        <f>VLOOKUP(B308,'#Jakarta (2)'!$B$4:$AH$430,14,FALSE)</f>
        <v>1</v>
      </c>
      <c r="O308" s="4">
        <f>VLOOKUP(B308,'#Jakarta (2)'!$B$4:$AH$430,15,FALSE)</f>
        <v>0</v>
      </c>
      <c r="P308" s="4">
        <f>VLOOKUP(B308,'#Jakarta (2)'!$B$4:$AH$430,16,FALSE)</f>
        <v>0</v>
      </c>
      <c r="Q308" s="4">
        <f>VLOOKUP(B308,'#Jakarta (2)'!$B$4:$AH$430,17,FALSE)</f>
        <v>0</v>
      </c>
      <c r="R308" s="4">
        <f>VLOOKUP(B308,'#Jakarta (2)'!$B$4:$AH$430,18,FALSE)</f>
        <v>0</v>
      </c>
      <c r="S308" s="4">
        <f>VLOOKUP(B308,'#Jakarta (2)'!$B$4:$AH$430,19,FALSE)</f>
        <v>0</v>
      </c>
      <c r="T308" s="4">
        <f>VLOOKUP(B308,'#Jakarta (2)'!$B$4:$AH$430,20,FALSE)</f>
        <v>0</v>
      </c>
      <c r="U308" s="4">
        <f>VLOOKUP(B308,'#Jakarta (2)'!$B$4:$AH$430,22,FALSE)</f>
        <v>0</v>
      </c>
      <c r="V308" s="4">
        <f>VLOOKUP(B308,'#Jakarta (2)'!$B$4:$AH$430,23,FALSE)</f>
        <v>0</v>
      </c>
      <c r="W308" s="4">
        <f>VLOOKUP(B308,'#Jakarta (2)'!$B$4:$AH$430,24,FALSE)</f>
        <v>2</v>
      </c>
      <c r="X308" s="4">
        <f>VLOOKUP(B308,'#Jakarta (2)'!$B$4:$AH$430,25,FALSE)</f>
        <v>0</v>
      </c>
      <c r="Y308" s="4">
        <f>VLOOKUP(B308,'#Jakarta (2)'!$B$4:$AH$430,26,FALSE)</f>
        <v>0</v>
      </c>
      <c r="Z308" s="4">
        <f>VLOOKUP(B308,'#Jakarta (2)'!$B$4:$AH$430,27,FALSE)</f>
        <v>0</v>
      </c>
      <c r="AA308" s="4"/>
      <c r="AB308" s="4"/>
      <c r="AC308" s="4"/>
      <c r="AD308" s="22" t="e">
        <f>(G308*#REF!)+(H308*#REF!)+(I308*#REF!)+(J308*#REF!)+(K308*#REF!)+(N308*#REF!)+(S308*#REF!)+(T308*#REF!)+(U308*#REF!)+(Z308*#REF!)+(AA308*#REF!)+(AB308*#REF!)+(AC308*#REF!)</f>
        <v>#REF!</v>
      </c>
      <c r="AE308" s="4">
        <f>VLOOKUP(B308,'#Jakarta (2)'!$B$4:$AH$430,32,FALSE)</f>
        <v>0</v>
      </c>
      <c r="AF308" s="4">
        <f>VLOOKUP(B308,'#Jakarta (2)'!$B$4:$AH$430,33,FALSE)</f>
        <v>0</v>
      </c>
      <c r="AG308" s="2" t="s">
        <v>25</v>
      </c>
      <c r="AH308" s="2" t="s">
        <v>2310</v>
      </c>
    </row>
    <row r="309" spans="1:34" x14ac:dyDescent="0.25">
      <c r="A309" s="5">
        <v>308</v>
      </c>
      <c r="B309" s="3" t="s">
        <v>2311</v>
      </c>
      <c r="C309" s="3" t="s">
        <v>2312</v>
      </c>
      <c r="D309" s="3" t="s">
        <v>9</v>
      </c>
      <c r="E309" s="3" t="s">
        <v>2199</v>
      </c>
      <c r="F309" s="3" t="s">
        <v>52</v>
      </c>
      <c r="G309" s="4">
        <f>VLOOKUP(B309,'#Jakarta (2)'!$B$4:$AH$430,6,FALSE)</f>
        <v>1</v>
      </c>
      <c r="H309" s="4">
        <f>VLOOKUP(B309,'#Jakarta (2)'!$B$4:$AH$430,7,FALSE)</f>
        <v>1</v>
      </c>
      <c r="I309" s="4">
        <f>VLOOKUP(B309,'#Jakarta (2)'!$B$4:$AH$430,9,FALSE)</f>
        <v>0</v>
      </c>
      <c r="J309" s="4">
        <f>VLOOKUP(B309,'#Jakarta (2)'!$B$4:$AH$430,10,FALSE)</f>
        <v>0</v>
      </c>
      <c r="K309" s="4">
        <f>VLOOKUP(B309,'#Jakarta (2)'!$B$4:$AH$430,11,FALSE)</f>
        <v>0</v>
      </c>
      <c r="L309" s="4">
        <f>VLOOKUP(B309,'#Jakarta (2)'!$B$4:$AH$430,12,FALSE)</f>
        <v>0</v>
      </c>
      <c r="M309" s="4">
        <f>VLOOKUP(B309,'#Jakarta (2)'!$B$4:$AH$430,13,FALSE)</f>
        <v>0</v>
      </c>
      <c r="N309" s="4">
        <f>VLOOKUP(B309,'#Jakarta (2)'!$B$4:$AH$430,14,FALSE)</f>
        <v>1</v>
      </c>
      <c r="O309" s="4">
        <f>VLOOKUP(B309,'#Jakarta (2)'!$B$4:$AH$430,15,FALSE)</f>
        <v>0</v>
      </c>
      <c r="P309" s="4">
        <f>VLOOKUP(B309,'#Jakarta (2)'!$B$4:$AH$430,16,FALSE)</f>
        <v>0</v>
      </c>
      <c r="Q309" s="4">
        <f>VLOOKUP(B309,'#Jakarta (2)'!$B$4:$AH$430,17,FALSE)</f>
        <v>0</v>
      </c>
      <c r="R309" s="4">
        <f>VLOOKUP(B309,'#Jakarta (2)'!$B$4:$AH$430,18,FALSE)</f>
        <v>0</v>
      </c>
      <c r="S309" s="4">
        <f>VLOOKUP(B309,'#Jakarta (2)'!$B$4:$AH$430,19,FALSE)</f>
        <v>0</v>
      </c>
      <c r="T309" s="4">
        <f>VLOOKUP(B309,'#Jakarta (2)'!$B$4:$AH$430,20,FALSE)</f>
        <v>0</v>
      </c>
      <c r="U309" s="4">
        <f>VLOOKUP(B309,'#Jakarta (2)'!$B$4:$AH$430,22,FALSE)</f>
        <v>0</v>
      </c>
      <c r="V309" s="4">
        <f>VLOOKUP(B309,'#Jakarta (2)'!$B$4:$AH$430,23,FALSE)</f>
        <v>0</v>
      </c>
      <c r="W309" s="4">
        <f>VLOOKUP(B309,'#Jakarta (2)'!$B$4:$AH$430,24,FALSE)</f>
        <v>2</v>
      </c>
      <c r="X309" s="4">
        <f>VLOOKUP(B309,'#Jakarta (2)'!$B$4:$AH$430,25,FALSE)</f>
        <v>0</v>
      </c>
      <c r="Y309" s="4">
        <f>VLOOKUP(B309,'#Jakarta (2)'!$B$4:$AH$430,26,FALSE)</f>
        <v>0</v>
      </c>
      <c r="Z309" s="4">
        <f>VLOOKUP(B309,'#Jakarta (2)'!$B$4:$AH$430,27,FALSE)</f>
        <v>0</v>
      </c>
      <c r="AA309" s="5"/>
      <c r="AB309" s="5"/>
      <c r="AC309" s="5"/>
      <c r="AD309" s="22" t="e">
        <f>(G309*#REF!)+(H309*#REF!)+(I309*#REF!)+(J309*#REF!)+(K309*#REF!)+(N309*#REF!)+(S309*#REF!)+(T309*#REF!)+(U309*#REF!)+(Z309*#REF!)+(AA309*#REF!)+(AB309*#REF!)+(AC309*#REF!)</f>
        <v>#REF!</v>
      </c>
      <c r="AE309" s="4">
        <f>VLOOKUP(B309,'#Jakarta (2)'!$B$4:$AH$430,32,FALSE)</f>
        <v>0</v>
      </c>
      <c r="AF309" s="4">
        <f>VLOOKUP(B309,'#Jakarta (2)'!$B$4:$AH$430,33,FALSE)</f>
        <v>0</v>
      </c>
      <c r="AG309" s="3" t="s">
        <v>25</v>
      </c>
      <c r="AH309" s="3" t="s">
        <v>2310</v>
      </c>
    </row>
    <row r="310" spans="1:34" x14ac:dyDescent="0.25">
      <c r="A310" s="4">
        <v>309</v>
      </c>
      <c r="B310" s="2" t="s">
        <v>2308</v>
      </c>
      <c r="C310" s="2" t="s">
        <v>2309</v>
      </c>
      <c r="D310" s="2" t="s">
        <v>9</v>
      </c>
      <c r="E310" s="2" t="s">
        <v>2199</v>
      </c>
      <c r="F310" s="2" t="s">
        <v>52</v>
      </c>
      <c r="G310" s="4">
        <f>VLOOKUP(B310,'#Jakarta (2)'!$B$4:$AH$430,6,FALSE)</f>
        <v>1</v>
      </c>
      <c r="H310" s="4">
        <f>VLOOKUP(B310,'#Jakarta (2)'!$B$4:$AH$430,7,FALSE)</f>
        <v>1</v>
      </c>
      <c r="I310" s="4">
        <f>VLOOKUP(B310,'#Jakarta (2)'!$B$4:$AH$430,9,FALSE)</f>
        <v>0</v>
      </c>
      <c r="J310" s="4">
        <f>VLOOKUP(B310,'#Jakarta (2)'!$B$4:$AH$430,10,FALSE)</f>
        <v>0</v>
      </c>
      <c r="K310" s="4">
        <f>VLOOKUP(B310,'#Jakarta (2)'!$B$4:$AH$430,11,FALSE)</f>
        <v>0</v>
      </c>
      <c r="L310" s="4">
        <f>VLOOKUP(B310,'#Jakarta (2)'!$B$4:$AH$430,12,FALSE)</f>
        <v>0</v>
      </c>
      <c r="M310" s="4">
        <f>VLOOKUP(B310,'#Jakarta (2)'!$B$4:$AH$430,13,FALSE)</f>
        <v>0</v>
      </c>
      <c r="N310" s="4">
        <f>VLOOKUP(B310,'#Jakarta (2)'!$B$4:$AH$430,14,FALSE)</f>
        <v>1</v>
      </c>
      <c r="O310" s="4">
        <f>VLOOKUP(B310,'#Jakarta (2)'!$B$4:$AH$430,15,FALSE)</f>
        <v>0</v>
      </c>
      <c r="P310" s="4">
        <f>VLOOKUP(B310,'#Jakarta (2)'!$B$4:$AH$430,16,FALSE)</f>
        <v>0</v>
      </c>
      <c r="Q310" s="4">
        <f>VLOOKUP(B310,'#Jakarta (2)'!$B$4:$AH$430,17,FALSE)</f>
        <v>0</v>
      </c>
      <c r="R310" s="4">
        <f>VLOOKUP(B310,'#Jakarta (2)'!$B$4:$AH$430,18,FALSE)</f>
        <v>0</v>
      </c>
      <c r="S310" s="4">
        <f>VLOOKUP(B310,'#Jakarta (2)'!$B$4:$AH$430,19,FALSE)</f>
        <v>0</v>
      </c>
      <c r="T310" s="4">
        <f>VLOOKUP(B310,'#Jakarta (2)'!$B$4:$AH$430,20,FALSE)</f>
        <v>0</v>
      </c>
      <c r="U310" s="4">
        <f>VLOOKUP(B310,'#Jakarta (2)'!$B$4:$AH$430,22,FALSE)</f>
        <v>0</v>
      </c>
      <c r="V310" s="4">
        <f>VLOOKUP(B310,'#Jakarta (2)'!$B$4:$AH$430,23,FALSE)</f>
        <v>0</v>
      </c>
      <c r="W310" s="4">
        <f>VLOOKUP(B310,'#Jakarta (2)'!$B$4:$AH$430,24,FALSE)</f>
        <v>2</v>
      </c>
      <c r="X310" s="4">
        <f>VLOOKUP(B310,'#Jakarta (2)'!$B$4:$AH$430,25,FALSE)</f>
        <v>0</v>
      </c>
      <c r="Y310" s="4">
        <f>VLOOKUP(B310,'#Jakarta (2)'!$B$4:$AH$430,26,FALSE)</f>
        <v>0</v>
      </c>
      <c r="Z310" s="4">
        <f>VLOOKUP(B310,'#Jakarta (2)'!$B$4:$AH$430,27,FALSE)</f>
        <v>0</v>
      </c>
      <c r="AA310" s="4"/>
      <c r="AB310" s="4"/>
      <c r="AC310" s="4"/>
      <c r="AD310" s="22" t="e">
        <f>(G310*#REF!)+(H310*#REF!)+(I310*#REF!)+(J310*#REF!)+(K310*#REF!)+(N310*#REF!)+(S310*#REF!)+(T310*#REF!)+(U310*#REF!)+(Z310*#REF!)+(AA310*#REF!)+(AB310*#REF!)+(AC310*#REF!)</f>
        <v>#REF!</v>
      </c>
      <c r="AE310" s="4">
        <f>VLOOKUP(B310,'#Jakarta (2)'!$B$4:$AH$430,32,FALSE)</f>
        <v>0</v>
      </c>
      <c r="AF310" s="4">
        <f>VLOOKUP(B310,'#Jakarta (2)'!$B$4:$AH$430,33,FALSE)</f>
        <v>0</v>
      </c>
      <c r="AG310" s="2" t="s">
        <v>25</v>
      </c>
      <c r="AH310" s="2" t="s">
        <v>2310</v>
      </c>
    </row>
    <row r="311" spans="1:34" x14ac:dyDescent="0.25">
      <c r="A311" s="5">
        <v>310</v>
      </c>
      <c r="B311" s="3" t="s">
        <v>2305</v>
      </c>
      <c r="C311" s="3" t="s">
        <v>2306</v>
      </c>
      <c r="D311" s="3" t="s">
        <v>9</v>
      </c>
      <c r="E311" s="3" t="s">
        <v>2199</v>
      </c>
      <c r="F311" s="3" t="s">
        <v>52</v>
      </c>
      <c r="G311" s="4">
        <f>VLOOKUP(B311,'#Jakarta (2)'!$B$4:$AH$430,6,FALSE)</f>
        <v>1</v>
      </c>
      <c r="H311" s="4">
        <f>VLOOKUP(B311,'#Jakarta (2)'!$B$4:$AH$430,7,FALSE)</f>
        <v>1</v>
      </c>
      <c r="I311" s="4">
        <f>VLOOKUP(B311,'#Jakarta (2)'!$B$4:$AH$430,9,FALSE)</f>
        <v>0</v>
      </c>
      <c r="J311" s="4">
        <f>VLOOKUP(B311,'#Jakarta (2)'!$B$4:$AH$430,10,FALSE)</f>
        <v>0</v>
      </c>
      <c r="K311" s="4">
        <f>VLOOKUP(B311,'#Jakarta (2)'!$B$4:$AH$430,11,FALSE)</f>
        <v>0</v>
      </c>
      <c r="L311" s="4">
        <f>VLOOKUP(B311,'#Jakarta (2)'!$B$4:$AH$430,12,FALSE)</f>
        <v>0</v>
      </c>
      <c r="M311" s="4">
        <f>VLOOKUP(B311,'#Jakarta (2)'!$B$4:$AH$430,13,FALSE)</f>
        <v>0</v>
      </c>
      <c r="N311" s="4">
        <f>VLOOKUP(B311,'#Jakarta (2)'!$B$4:$AH$430,14,FALSE)</f>
        <v>1</v>
      </c>
      <c r="O311" s="4">
        <f>VLOOKUP(B311,'#Jakarta (2)'!$B$4:$AH$430,15,FALSE)</f>
        <v>0</v>
      </c>
      <c r="P311" s="4">
        <f>VLOOKUP(B311,'#Jakarta (2)'!$B$4:$AH$430,16,FALSE)</f>
        <v>0</v>
      </c>
      <c r="Q311" s="4">
        <f>VLOOKUP(B311,'#Jakarta (2)'!$B$4:$AH$430,17,FALSE)</f>
        <v>0</v>
      </c>
      <c r="R311" s="4">
        <f>VLOOKUP(B311,'#Jakarta (2)'!$B$4:$AH$430,18,FALSE)</f>
        <v>0</v>
      </c>
      <c r="S311" s="4">
        <f>VLOOKUP(B311,'#Jakarta (2)'!$B$4:$AH$430,19,FALSE)</f>
        <v>0</v>
      </c>
      <c r="T311" s="4">
        <f>VLOOKUP(B311,'#Jakarta (2)'!$B$4:$AH$430,20,FALSE)</f>
        <v>0</v>
      </c>
      <c r="U311" s="4">
        <f>VLOOKUP(B311,'#Jakarta (2)'!$B$4:$AH$430,22,FALSE)</f>
        <v>0</v>
      </c>
      <c r="V311" s="4">
        <f>VLOOKUP(B311,'#Jakarta (2)'!$B$4:$AH$430,23,FALSE)</f>
        <v>0</v>
      </c>
      <c r="W311" s="4">
        <f>VLOOKUP(B311,'#Jakarta (2)'!$B$4:$AH$430,24,FALSE)</f>
        <v>2</v>
      </c>
      <c r="X311" s="4">
        <f>VLOOKUP(B311,'#Jakarta (2)'!$B$4:$AH$430,25,FALSE)</f>
        <v>0</v>
      </c>
      <c r="Y311" s="4">
        <f>VLOOKUP(B311,'#Jakarta (2)'!$B$4:$AH$430,26,FALSE)</f>
        <v>0</v>
      </c>
      <c r="Z311" s="4">
        <f>VLOOKUP(B311,'#Jakarta (2)'!$B$4:$AH$430,27,FALSE)</f>
        <v>0</v>
      </c>
      <c r="AA311" s="5"/>
      <c r="AB311" s="5"/>
      <c r="AC311" s="5"/>
      <c r="AD311" s="22" t="e">
        <f>(G311*#REF!)+(H311*#REF!)+(I311*#REF!)+(J311*#REF!)+(K311*#REF!)+(N311*#REF!)+(S311*#REF!)+(T311*#REF!)+(U311*#REF!)+(Z311*#REF!)+(AA311*#REF!)+(AB311*#REF!)+(AC311*#REF!)</f>
        <v>#REF!</v>
      </c>
      <c r="AE311" s="4">
        <f>VLOOKUP(B311,'#Jakarta (2)'!$B$4:$AH$430,32,FALSE)</f>
        <v>0</v>
      </c>
      <c r="AF311" s="4">
        <f>VLOOKUP(B311,'#Jakarta (2)'!$B$4:$AH$430,33,FALSE)</f>
        <v>0</v>
      </c>
      <c r="AG311" s="3" t="s">
        <v>25</v>
      </c>
      <c r="AH311" s="3" t="s">
        <v>2307</v>
      </c>
    </row>
    <row r="312" spans="1:34" x14ac:dyDescent="0.25">
      <c r="A312" s="4">
        <v>311</v>
      </c>
      <c r="B312" s="2" t="s">
        <v>940</v>
      </c>
      <c r="C312" s="2" t="s">
        <v>941</v>
      </c>
      <c r="D312" s="2" t="s">
        <v>9</v>
      </c>
      <c r="E312" s="2" t="s">
        <v>10</v>
      </c>
      <c r="F312" s="2" t="s">
        <v>52</v>
      </c>
      <c r="G312" s="4">
        <f>VLOOKUP(B312,'#Jakarta (2)'!$B$4:$AH$430,6,FALSE)</f>
        <v>1</v>
      </c>
      <c r="H312" s="4">
        <f>VLOOKUP(B312,'#Jakarta (2)'!$B$4:$AH$430,7,FALSE)</f>
        <v>1</v>
      </c>
      <c r="I312" s="4">
        <f>VLOOKUP(B312,'#Jakarta (2)'!$B$4:$AH$430,9,FALSE)</f>
        <v>0</v>
      </c>
      <c r="J312" s="4">
        <f>VLOOKUP(B312,'#Jakarta (2)'!$B$4:$AH$430,10,FALSE)</f>
        <v>0</v>
      </c>
      <c r="K312" s="4">
        <f>VLOOKUP(B312,'#Jakarta (2)'!$B$4:$AH$430,11,FALSE)</f>
        <v>0</v>
      </c>
      <c r="L312" s="4">
        <f>VLOOKUP(B312,'#Jakarta (2)'!$B$4:$AH$430,12,FALSE)</f>
        <v>0</v>
      </c>
      <c r="M312" s="4">
        <f>VLOOKUP(B312,'#Jakarta (2)'!$B$4:$AH$430,13,FALSE)</f>
        <v>0</v>
      </c>
      <c r="N312" s="4">
        <f>VLOOKUP(B312,'#Jakarta (2)'!$B$4:$AH$430,14,FALSE)</f>
        <v>0</v>
      </c>
      <c r="O312" s="4">
        <f>VLOOKUP(B312,'#Jakarta (2)'!$B$4:$AH$430,15,FALSE)</f>
        <v>1</v>
      </c>
      <c r="P312" s="4">
        <f>VLOOKUP(B312,'#Jakarta (2)'!$B$4:$AH$430,16,FALSE)</f>
        <v>0</v>
      </c>
      <c r="Q312" s="4">
        <f>VLOOKUP(B312,'#Jakarta (2)'!$B$4:$AH$430,17,FALSE)</f>
        <v>0</v>
      </c>
      <c r="R312" s="4">
        <f>VLOOKUP(B312,'#Jakarta (2)'!$B$4:$AH$430,18,FALSE)</f>
        <v>0</v>
      </c>
      <c r="S312" s="4">
        <f>VLOOKUP(B312,'#Jakarta (2)'!$B$4:$AH$430,19,FALSE)</f>
        <v>0</v>
      </c>
      <c r="T312" s="4">
        <f>VLOOKUP(B312,'#Jakarta (2)'!$B$4:$AH$430,20,FALSE)</f>
        <v>0</v>
      </c>
      <c r="U312" s="4">
        <f>VLOOKUP(B312,'#Jakarta (2)'!$B$4:$AH$430,22,FALSE)</f>
        <v>1</v>
      </c>
      <c r="V312" s="4">
        <f>VLOOKUP(B312,'#Jakarta (2)'!$B$4:$AH$430,23,FALSE)</f>
        <v>0</v>
      </c>
      <c r="W312" s="4">
        <f>VLOOKUP(B312,'#Jakarta (2)'!$B$4:$AH$430,24,FALSE)</f>
        <v>0</v>
      </c>
      <c r="X312" s="4">
        <f>VLOOKUP(B312,'#Jakarta (2)'!$B$4:$AH$430,25,FALSE)</f>
        <v>0</v>
      </c>
      <c r="Y312" s="4">
        <f>VLOOKUP(B312,'#Jakarta (2)'!$B$4:$AH$430,26,FALSE)</f>
        <v>0</v>
      </c>
      <c r="Z312" s="4">
        <f>VLOOKUP(B312,'#Jakarta (2)'!$B$4:$AH$430,27,FALSE)</f>
        <v>0</v>
      </c>
      <c r="AA312" s="4"/>
      <c r="AB312" s="4"/>
      <c r="AC312" s="4"/>
      <c r="AD312" s="22" t="e">
        <f>(G312*#REF!)+(H312*#REF!)+(I312*#REF!)+(J312*#REF!)+(K312*#REF!)+(N312*#REF!)+(S312*#REF!)+(T312*#REF!)+(U312*#REF!)+(Z312*#REF!)+(AA312*#REF!)+(AB312*#REF!)+(AC312*#REF!)</f>
        <v>#REF!</v>
      </c>
      <c r="AE312" s="4">
        <f>VLOOKUP(B312,'#Jakarta (2)'!$B$4:$AH$430,32,FALSE)</f>
        <v>0</v>
      </c>
      <c r="AF312" s="4">
        <f>VLOOKUP(B312,'#Jakarta (2)'!$B$4:$AH$430,33,FALSE)</f>
        <v>0</v>
      </c>
      <c r="AG312" s="2" t="s">
        <v>25</v>
      </c>
      <c r="AH312" s="2" t="s">
        <v>942</v>
      </c>
    </row>
    <row r="313" spans="1:34" x14ac:dyDescent="0.25">
      <c r="A313" s="5">
        <v>312</v>
      </c>
      <c r="B313" s="3" t="s">
        <v>2302</v>
      </c>
      <c r="C313" s="3" t="s">
        <v>2303</v>
      </c>
      <c r="D313" s="3" t="s">
        <v>9</v>
      </c>
      <c r="E313" s="3" t="s">
        <v>2199</v>
      </c>
      <c r="F313" s="3" t="s">
        <v>52</v>
      </c>
      <c r="G313" s="4">
        <f>VLOOKUP(B313,'#Jakarta (2)'!$B$4:$AH$430,6,FALSE)</f>
        <v>1</v>
      </c>
      <c r="H313" s="4">
        <f>VLOOKUP(B313,'#Jakarta (2)'!$B$4:$AH$430,7,FALSE)</f>
        <v>1</v>
      </c>
      <c r="I313" s="4">
        <f>VLOOKUP(B313,'#Jakarta (2)'!$B$4:$AH$430,9,FALSE)</f>
        <v>0</v>
      </c>
      <c r="J313" s="4">
        <f>VLOOKUP(B313,'#Jakarta (2)'!$B$4:$AH$430,10,FALSE)</f>
        <v>0</v>
      </c>
      <c r="K313" s="4">
        <f>VLOOKUP(B313,'#Jakarta (2)'!$B$4:$AH$430,11,FALSE)</f>
        <v>0</v>
      </c>
      <c r="L313" s="4">
        <f>VLOOKUP(B313,'#Jakarta (2)'!$B$4:$AH$430,12,FALSE)</f>
        <v>0</v>
      </c>
      <c r="M313" s="4">
        <f>VLOOKUP(B313,'#Jakarta (2)'!$B$4:$AH$430,13,FALSE)</f>
        <v>0</v>
      </c>
      <c r="N313" s="4">
        <f>VLOOKUP(B313,'#Jakarta (2)'!$B$4:$AH$430,14,FALSE)</f>
        <v>1</v>
      </c>
      <c r="O313" s="4">
        <f>VLOOKUP(B313,'#Jakarta (2)'!$B$4:$AH$430,15,FALSE)</f>
        <v>0</v>
      </c>
      <c r="P313" s="4">
        <f>VLOOKUP(B313,'#Jakarta (2)'!$B$4:$AH$430,16,FALSE)</f>
        <v>0</v>
      </c>
      <c r="Q313" s="4">
        <f>VLOOKUP(B313,'#Jakarta (2)'!$B$4:$AH$430,17,FALSE)</f>
        <v>0</v>
      </c>
      <c r="R313" s="4">
        <f>VLOOKUP(B313,'#Jakarta (2)'!$B$4:$AH$430,18,FALSE)</f>
        <v>0</v>
      </c>
      <c r="S313" s="4">
        <f>VLOOKUP(B313,'#Jakarta (2)'!$B$4:$AH$430,19,FALSE)</f>
        <v>0</v>
      </c>
      <c r="T313" s="4">
        <f>VLOOKUP(B313,'#Jakarta (2)'!$B$4:$AH$430,20,FALSE)</f>
        <v>0</v>
      </c>
      <c r="U313" s="4">
        <f>VLOOKUP(B313,'#Jakarta (2)'!$B$4:$AH$430,22,FALSE)</f>
        <v>0</v>
      </c>
      <c r="V313" s="4">
        <f>VLOOKUP(B313,'#Jakarta (2)'!$B$4:$AH$430,23,FALSE)</f>
        <v>0</v>
      </c>
      <c r="W313" s="4">
        <f>VLOOKUP(B313,'#Jakarta (2)'!$B$4:$AH$430,24,FALSE)</f>
        <v>2</v>
      </c>
      <c r="X313" s="4">
        <f>VLOOKUP(B313,'#Jakarta (2)'!$B$4:$AH$430,25,FALSE)</f>
        <v>0</v>
      </c>
      <c r="Y313" s="4">
        <f>VLOOKUP(B313,'#Jakarta (2)'!$B$4:$AH$430,26,FALSE)</f>
        <v>0</v>
      </c>
      <c r="Z313" s="4">
        <f>VLOOKUP(B313,'#Jakarta (2)'!$B$4:$AH$430,27,FALSE)</f>
        <v>0</v>
      </c>
      <c r="AA313" s="5"/>
      <c r="AB313" s="5"/>
      <c r="AC313" s="5"/>
      <c r="AD313" s="22" t="e">
        <f>(G313*#REF!)+(H313*#REF!)+(I313*#REF!)+(J313*#REF!)+(K313*#REF!)+(N313*#REF!)+(S313*#REF!)+(T313*#REF!)+(U313*#REF!)+(Z313*#REF!)+(AA313*#REF!)+(AB313*#REF!)+(AC313*#REF!)</f>
        <v>#REF!</v>
      </c>
      <c r="AE313" s="4">
        <f>VLOOKUP(B313,'#Jakarta (2)'!$B$4:$AH$430,32,FALSE)</f>
        <v>0</v>
      </c>
      <c r="AF313" s="4">
        <f>VLOOKUP(B313,'#Jakarta (2)'!$B$4:$AH$430,33,FALSE)</f>
        <v>0</v>
      </c>
      <c r="AG313" s="3" t="s">
        <v>25</v>
      </c>
      <c r="AH313" s="3" t="s">
        <v>2304</v>
      </c>
    </row>
    <row r="314" spans="1:34" x14ac:dyDescent="0.25">
      <c r="A314" s="4">
        <v>313</v>
      </c>
      <c r="B314" s="2" t="s">
        <v>2299</v>
      </c>
      <c r="C314" s="2" t="s">
        <v>2300</v>
      </c>
      <c r="D314" s="2" t="s">
        <v>9</v>
      </c>
      <c r="E314" s="2" t="s">
        <v>2199</v>
      </c>
      <c r="F314" s="2" t="s">
        <v>52</v>
      </c>
      <c r="G314" s="4">
        <f>VLOOKUP(B314,'#Jakarta (2)'!$B$4:$AH$430,6,FALSE)</f>
        <v>1</v>
      </c>
      <c r="H314" s="4">
        <f>VLOOKUP(B314,'#Jakarta (2)'!$B$4:$AH$430,7,FALSE)</f>
        <v>1</v>
      </c>
      <c r="I314" s="4">
        <f>VLOOKUP(B314,'#Jakarta (2)'!$B$4:$AH$430,9,FALSE)</f>
        <v>0</v>
      </c>
      <c r="J314" s="4">
        <f>VLOOKUP(B314,'#Jakarta (2)'!$B$4:$AH$430,10,FALSE)</f>
        <v>0</v>
      </c>
      <c r="K314" s="4">
        <f>VLOOKUP(B314,'#Jakarta (2)'!$B$4:$AH$430,11,FALSE)</f>
        <v>0</v>
      </c>
      <c r="L314" s="4">
        <f>VLOOKUP(B314,'#Jakarta (2)'!$B$4:$AH$430,12,FALSE)</f>
        <v>0</v>
      </c>
      <c r="M314" s="4">
        <f>VLOOKUP(B314,'#Jakarta (2)'!$B$4:$AH$430,13,FALSE)</f>
        <v>0</v>
      </c>
      <c r="N314" s="4">
        <f>VLOOKUP(B314,'#Jakarta (2)'!$B$4:$AH$430,14,FALSE)</f>
        <v>1</v>
      </c>
      <c r="O314" s="4">
        <f>VLOOKUP(B314,'#Jakarta (2)'!$B$4:$AH$430,15,FALSE)</f>
        <v>0</v>
      </c>
      <c r="P314" s="4">
        <f>VLOOKUP(B314,'#Jakarta (2)'!$B$4:$AH$430,16,FALSE)</f>
        <v>0</v>
      </c>
      <c r="Q314" s="4">
        <f>VLOOKUP(B314,'#Jakarta (2)'!$B$4:$AH$430,17,FALSE)</f>
        <v>0</v>
      </c>
      <c r="R314" s="4">
        <f>VLOOKUP(B314,'#Jakarta (2)'!$B$4:$AH$430,18,FALSE)</f>
        <v>0</v>
      </c>
      <c r="S314" s="4">
        <f>VLOOKUP(B314,'#Jakarta (2)'!$B$4:$AH$430,19,FALSE)</f>
        <v>0</v>
      </c>
      <c r="T314" s="4">
        <f>VLOOKUP(B314,'#Jakarta (2)'!$B$4:$AH$430,20,FALSE)</f>
        <v>0</v>
      </c>
      <c r="U314" s="4">
        <f>VLOOKUP(B314,'#Jakarta (2)'!$B$4:$AH$430,22,FALSE)</f>
        <v>0</v>
      </c>
      <c r="V314" s="4">
        <f>VLOOKUP(B314,'#Jakarta (2)'!$B$4:$AH$430,23,FALSE)</f>
        <v>0</v>
      </c>
      <c r="W314" s="4">
        <f>VLOOKUP(B314,'#Jakarta (2)'!$B$4:$AH$430,24,FALSE)</f>
        <v>2</v>
      </c>
      <c r="X314" s="4">
        <f>VLOOKUP(B314,'#Jakarta (2)'!$B$4:$AH$430,25,FALSE)</f>
        <v>0</v>
      </c>
      <c r="Y314" s="4">
        <f>VLOOKUP(B314,'#Jakarta (2)'!$B$4:$AH$430,26,FALSE)</f>
        <v>0</v>
      </c>
      <c r="Z314" s="4">
        <f>VLOOKUP(B314,'#Jakarta (2)'!$B$4:$AH$430,27,FALSE)</f>
        <v>0</v>
      </c>
      <c r="AA314" s="4"/>
      <c r="AB314" s="4"/>
      <c r="AC314" s="4"/>
      <c r="AD314" s="22" t="e">
        <f>(G314*#REF!)+(H314*#REF!)+(I314*#REF!)+(J314*#REF!)+(K314*#REF!)+(N314*#REF!)+(S314*#REF!)+(T314*#REF!)+(U314*#REF!)+(Z314*#REF!)+(AA314*#REF!)+(AB314*#REF!)+(AC314*#REF!)</f>
        <v>#REF!</v>
      </c>
      <c r="AE314" s="4">
        <f>VLOOKUP(B314,'#Jakarta (2)'!$B$4:$AH$430,32,FALSE)</f>
        <v>0</v>
      </c>
      <c r="AF314" s="4">
        <f>VLOOKUP(B314,'#Jakarta (2)'!$B$4:$AH$430,33,FALSE)</f>
        <v>0</v>
      </c>
      <c r="AG314" s="2" t="s">
        <v>25</v>
      </c>
      <c r="AH314" s="2" t="s">
        <v>2301</v>
      </c>
    </row>
    <row r="315" spans="1:34" x14ac:dyDescent="0.25">
      <c r="A315" s="5">
        <v>314</v>
      </c>
      <c r="B315" s="3" t="s">
        <v>2296</v>
      </c>
      <c r="C315" s="3" t="s">
        <v>2297</v>
      </c>
      <c r="D315" s="3" t="s">
        <v>9</v>
      </c>
      <c r="E315" s="3" t="s">
        <v>2199</v>
      </c>
      <c r="F315" s="3" t="s">
        <v>52</v>
      </c>
      <c r="G315" s="4">
        <f>VLOOKUP(B315,'#Jakarta (2)'!$B$4:$AH$430,6,FALSE)</f>
        <v>1</v>
      </c>
      <c r="H315" s="4">
        <f>VLOOKUP(B315,'#Jakarta (2)'!$B$4:$AH$430,7,FALSE)</f>
        <v>1</v>
      </c>
      <c r="I315" s="4">
        <f>VLOOKUP(B315,'#Jakarta (2)'!$B$4:$AH$430,9,FALSE)</f>
        <v>0</v>
      </c>
      <c r="J315" s="4">
        <f>VLOOKUP(B315,'#Jakarta (2)'!$B$4:$AH$430,10,FALSE)</f>
        <v>0</v>
      </c>
      <c r="K315" s="4">
        <f>VLOOKUP(B315,'#Jakarta (2)'!$B$4:$AH$430,11,FALSE)</f>
        <v>0</v>
      </c>
      <c r="L315" s="4">
        <f>VLOOKUP(B315,'#Jakarta (2)'!$B$4:$AH$430,12,FALSE)</f>
        <v>0</v>
      </c>
      <c r="M315" s="4">
        <f>VLOOKUP(B315,'#Jakarta (2)'!$B$4:$AH$430,13,FALSE)</f>
        <v>0</v>
      </c>
      <c r="N315" s="4">
        <f>VLOOKUP(B315,'#Jakarta (2)'!$B$4:$AH$430,14,FALSE)</f>
        <v>1</v>
      </c>
      <c r="O315" s="4">
        <f>VLOOKUP(B315,'#Jakarta (2)'!$B$4:$AH$430,15,FALSE)</f>
        <v>0</v>
      </c>
      <c r="P315" s="4">
        <f>VLOOKUP(B315,'#Jakarta (2)'!$B$4:$AH$430,16,FALSE)</f>
        <v>0</v>
      </c>
      <c r="Q315" s="4">
        <f>VLOOKUP(B315,'#Jakarta (2)'!$B$4:$AH$430,17,FALSE)</f>
        <v>0</v>
      </c>
      <c r="R315" s="4">
        <f>VLOOKUP(B315,'#Jakarta (2)'!$B$4:$AH$430,18,FALSE)</f>
        <v>0</v>
      </c>
      <c r="S315" s="4">
        <f>VLOOKUP(B315,'#Jakarta (2)'!$B$4:$AH$430,19,FALSE)</f>
        <v>0</v>
      </c>
      <c r="T315" s="4">
        <f>VLOOKUP(B315,'#Jakarta (2)'!$B$4:$AH$430,20,FALSE)</f>
        <v>0</v>
      </c>
      <c r="U315" s="4">
        <f>VLOOKUP(B315,'#Jakarta (2)'!$B$4:$AH$430,22,FALSE)</f>
        <v>0</v>
      </c>
      <c r="V315" s="4">
        <f>VLOOKUP(B315,'#Jakarta (2)'!$B$4:$AH$430,23,FALSE)</f>
        <v>0</v>
      </c>
      <c r="W315" s="4">
        <f>VLOOKUP(B315,'#Jakarta (2)'!$B$4:$AH$430,24,FALSE)</f>
        <v>2</v>
      </c>
      <c r="X315" s="4">
        <f>VLOOKUP(B315,'#Jakarta (2)'!$B$4:$AH$430,25,FALSE)</f>
        <v>0</v>
      </c>
      <c r="Y315" s="4">
        <f>VLOOKUP(B315,'#Jakarta (2)'!$B$4:$AH$430,26,FALSE)</f>
        <v>0</v>
      </c>
      <c r="Z315" s="4">
        <f>VLOOKUP(B315,'#Jakarta (2)'!$B$4:$AH$430,27,FALSE)</f>
        <v>0</v>
      </c>
      <c r="AA315" s="5"/>
      <c r="AB315" s="5"/>
      <c r="AC315" s="5"/>
      <c r="AD315" s="22" t="e">
        <f>(G315*#REF!)+(H315*#REF!)+(I315*#REF!)+(J315*#REF!)+(K315*#REF!)+(N315*#REF!)+(S315*#REF!)+(T315*#REF!)+(U315*#REF!)+(Z315*#REF!)+(AA315*#REF!)+(AB315*#REF!)+(AC315*#REF!)</f>
        <v>#REF!</v>
      </c>
      <c r="AE315" s="4">
        <f>VLOOKUP(B315,'#Jakarta (2)'!$B$4:$AH$430,32,FALSE)</f>
        <v>0</v>
      </c>
      <c r="AF315" s="4">
        <f>VLOOKUP(B315,'#Jakarta (2)'!$B$4:$AH$430,33,FALSE)</f>
        <v>0</v>
      </c>
      <c r="AG315" s="3" t="s">
        <v>25</v>
      </c>
      <c r="AH315" s="3" t="s">
        <v>2298</v>
      </c>
    </row>
    <row r="316" spans="1:34" x14ac:dyDescent="0.25">
      <c r="A316" s="4">
        <v>315</v>
      </c>
      <c r="B316" s="2" t="s">
        <v>2293</v>
      </c>
      <c r="C316" s="2" t="s">
        <v>2294</v>
      </c>
      <c r="D316" s="2" t="s">
        <v>9</v>
      </c>
      <c r="E316" s="2" t="s">
        <v>2199</v>
      </c>
      <c r="F316" s="2" t="s">
        <v>52</v>
      </c>
      <c r="G316" s="4">
        <f>VLOOKUP(B316,'#Jakarta (2)'!$B$4:$AH$430,6,FALSE)</f>
        <v>1</v>
      </c>
      <c r="H316" s="4">
        <f>VLOOKUP(B316,'#Jakarta (2)'!$B$4:$AH$430,7,FALSE)</f>
        <v>1</v>
      </c>
      <c r="I316" s="4">
        <f>VLOOKUP(B316,'#Jakarta (2)'!$B$4:$AH$430,9,FALSE)</f>
        <v>0</v>
      </c>
      <c r="J316" s="4">
        <f>VLOOKUP(B316,'#Jakarta (2)'!$B$4:$AH$430,10,FALSE)</f>
        <v>0</v>
      </c>
      <c r="K316" s="4">
        <f>VLOOKUP(B316,'#Jakarta (2)'!$B$4:$AH$430,11,FALSE)</f>
        <v>0</v>
      </c>
      <c r="L316" s="4">
        <f>VLOOKUP(B316,'#Jakarta (2)'!$B$4:$AH$430,12,FALSE)</f>
        <v>0</v>
      </c>
      <c r="M316" s="4">
        <f>VLOOKUP(B316,'#Jakarta (2)'!$B$4:$AH$430,13,FALSE)</f>
        <v>0</v>
      </c>
      <c r="N316" s="4">
        <f>VLOOKUP(B316,'#Jakarta (2)'!$B$4:$AH$430,14,FALSE)</f>
        <v>1</v>
      </c>
      <c r="O316" s="4">
        <f>VLOOKUP(B316,'#Jakarta (2)'!$B$4:$AH$430,15,FALSE)</f>
        <v>0</v>
      </c>
      <c r="P316" s="4">
        <f>VLOOKUP(B316,'#Jakarta (2)'!$B$4:$AH$430,16,FALSE)</f>
        <v>0</v>
      </c>
      <c r="Q316" s="4">
        <f>VLOOKUP(B316,'#Jakarta (2)'!$B$4:$AH$430,17,FALSE)</f>
        <v>0</v>
      </c>
      <c r="R316" s="4">
        <f>VLOOKUP(B316,'#Jakarta (2)'!$B$4:$AH$430,18,FALSE)</f>
        <v>0</v>
      </c>
      <c r="S316" s="4">
        <f>VLOOKUP(B316,'#Jakarta (2)'!$B$4:$AH$430,19,FALSE)</f>
        <v>0</v>
      </c>
      <c r="T316" s="4">
        <f>VLOOKUP(B316,'#Jakarta (2)'!$B$4:$AH$430,20,FALSE)</f>
        <v>0</v>
      </c>
      <c r="U316" s="4">
        <f>VLOOKUP(B316,'#Jakarta (2)'!$B$4:$AH$430,22,FALSE)</f>
        <v>0</v>
      </c>
      <c r="V316" s="4">
        <f>VLOOKUP(B316,'#Jakarta (2)'!$B$4:$AH$430,23,FALSE)</f>
        <v>0</v>
      </c>
      <c r="W316" s="4">
        <f>VLOOKUP(B316,'#Jakarta (2)'!$B$4:$AH$430,24,FALSE)</f>
        <v>2</v>
      </c>
      <c r="X316" s="4">
        <f>VLOOKUP(B316,'#Jakarta (2)'!$B$4:$AH$430,25,FALSE)</f>
        <v>0</v>
      </c>
      <c r="Y316" s="4">
        <f>VLOOKUP(B316,'#Jakarta (2)'!$B$4:$AH$430,26,FALSE)</f>
        <v>0</v>
      </c>
      <c r="Z316" s="4">
        <f>VLOOKUP(B316,'#Jakarta (2)'!$B$4:$AH$430,27,FALSE)</f>
        <v>0</v>
      </c>
      <c r="AA316" s="4"/>
      <c r="AB316" s="4"/>
      <c r="AC316" s="4"/>
      <c r="AD316" s="22" t="e">
        <f>(G316*#REF!)+(H316*#REF!)+(I316*#REF!)+(J316*#REF!)+(K316*#REF!)+(N316*#REF!)+(S316*#REF!)+(T316*#REF!)+(U316*#REF!)+(Z316*#REF!)+(AA316*#REF!)+(AB316*#REF!)+(AC316*#REF!)</f>
        <v>#REF!</v>
      </c>
      <c r="AE316" s="4">
        <f>VLOOKUP(B316,'#Jakarta (2)'!$B$4:$AH$430,32,FALSE)</f>
        <v>0</v>
      </c>
      <c r="AF316" s="4">
        <f>VLOOKUP(B316,'#Jakarta (2)'!$B$4:$AH$430,33,FALSE)</f>
        <v>0</v>
      </c>
      <c r="AG316" s="2" t="s">
        <v>25</v>
      </c>
      <c r="AH316" s="2" t="s">
        <v>2295</v>
      </c>
    </row>
    <row r="317" spans="1:34" x14ac:dyDescent="0.25">
      <c r="A317" s="5">
        <v>316</v>
      </c>
      <c r="B317" s="3" t="s">
        <v>2290</v>
      </c>
      <c r="C317" s="3" t="s">
        <v>2291</v>
      </c>
      <c r="D317" s="3" t="s">
        <v>9</v>
      </c>
      <c r="E317" s="3" t="s">
        <v>2199</v>
      </c>
      <c r="F317" s="3" t="s">
        <v>52</v>
      </c>
      <c r="G317" s="4">
        <f>VLOOKUP(B317,'#Jakarta (2)'!$B$4:$AH$430,6,FALSE)</f>
        <v>1</v>
      </c>
      <c r="H317" s="4">
        <f>VLOOKUP(B317,'#Jakarta (2)'!$B$4:$AH$430,7,FALSE)</f>
        <v>1</v>
      </c>
      <c r="I317" s="4">
        <f>VLOOKUP(B317,'#Jakarta (2)'!$B$4:$AH$430,9,FALSE)</f>
        <v>0</v>
      </c>
      <c r="J317" s="4">
        <f>VLOOKUP(B317,'#Jakarta (2)'!$B$4:$AH$430,10,FALSE)</f>
        <v>0</v>
      </c>
      <c r="K317" s="4">
        <f>VLOOKUP(B317,'#Jakarta (2)'!$B$4:$AH$430,11,FALSE)</f>
        <v>0</v>
      </c>
      <c r="L317" s="4">
        <f>VLOOKUP(B317,'#Jakarta (2)'!$B$4:$AH$430,12,FALSE)</f>
        <v>0</v>
      </c>
      <c r="M317" s="4">
        <f>VLOOKUP(B317,'#Jakarta (2)'!$B$4:$AH$430,13,FALSE)</f>
        <v>0</v>
      </c>
      <c r="N317" s="4">
        <f>VLOOKUP(B317,'#Jakarta (2)'!$B$4:$AH$430,14,FALSE)</f>
        <v>1</v>
      </c>
      <c r="O317" s="4">
        <f>VLOOKUP(B317,'#Jakarta (2)'!$B$4:$AH$430,15,FALSE)</f>
        <v>0</v>
      </c>
      <c r="P317" s="4">
        <f>VLOOKUP(B317,'#Jakarta (2)'!$B$4:$AH$430,16,FALSE)</f>
        <v>0</v>
      </c>
      <c r="Q317" s="4">
        <f>VLOOKUP(B317,'#Jakarta (2)'!$B$4:$AH$430,17,FALSE)</f>
        <v>0</v>
      </c>
      <c r="R317" s="4">
        <f>VLOOKUP(B317,'#Jakarta (2)'!$B$4:$AH$430,18,FALSE)</f>
        <v>0</v>
      </c>
      <c r="S317" s="4">
        <f>VLOOKUP(B317,'#Jakarta (2)'!$B$4:$AH$430,19,FALSE)</f>
        <v>0</v>
      </c>
      <c r="T317" s="4">
        <f>VLOOKUP(B317,'#Jakarta (2)'!$B$4:$AH$430,20,FALSE)</f>
        <v>0</v>
      </c>
      <c r="U317" s="4">
        <f>VLOOKUP(B317,'#Jakarta (2)'!$B$4:$AH$430,22,FALSE)</f>
        <v>0</v>
      </c>
      <c r="V317" s="4">
        <f>VLOOKUP(B317,'#Jakarta (2)'!$B$4:$AH$430,23,FALSE)</f>
        <v>0</v>
      </c>
      <c r="W317" s="4">
        <f>VLOOKUP(B317,'#Jakarta (2)'!$B$4:$AH$430,24,FALSE)</f>
        <v>2</v>
      </c>
      <c r="X317" s="4">
        <f>VLOOKUP(B317,'#Jakarta (2)'!$B$4:$AH$430,25,FALSE)</f>
        <v>0</v>
      </c>
      <c r="Y317" s="4">
        <f>VLOOKUP(B317,'#Jakarta (2)'!$B$4:$AH$430,26,FALSE)</f>
        <v>0</v>
      </c>
      <c r="Z317" s="4">
        <f>VLOOKUP(B317,'#Jakarta (2)'!$B$4:$AH$430,27,FALSE)</f>
        <v>0</v>
      </c>
      <c r="AA317" s="5"/>
      <c r="AB317" s="5"/>
      <c r="AC317" s="5"/>
      <c r="AD317" s="22" t="e">
        <f>(G317*#REF!)+(H317*#REF!)+(I317*#REF!)+(J317*#REF!)+(K317*#REF!)+(N317*#REF!)+(S317*#REF!)+(T317*#REF!)+(U317*#REF!)+(Z317*#REF!)+(AA317*#REF!)+(AB317*#REF!)+(AC317*#REF!)</f>
        <v>#REF!</v>
      </c>
      <c r="AE317" s="4">
        <f>VLOOKUP(B317,'#Jakarta (2)'!$B$4:$AH$430,32,FALSE)</f>
        <v>0</v>
      </c>
      <c r="AF317" s="4">
        <f>VLOOKUP(B317,'#Jakarta (2)'!$B$4:$AH$430,33,FALSE)</f>
        <v>0</v>
      </c>
      <c r="AG317" s="3" t="s">
        <v>25</v>
      </c>
      <c r="AH317" s="3" t="s">
        <v>2292</v>
      </c>
    </row>
    <row r="318" spans="1:34" x14ac:dyDescent="0.25">
      <c r="A318" s="4">
        <v>317</v>
      </c>
      <c r="B318" s="2" t="s">
        <v>2287</v>
      </c>
      <c r="C318" s="2" t="s">
        <v>2288</v>
      </c>
      <c r="D318" s="2" t="s">
        <v>9</v>
      </c>
      <c r="E318" s="2" t="s">
        <v>2199</v>
      </c>
      <c r="F318" s="2" t="s">
        <v>52</v>
      </c>
      <c r="G318" s="4">
        <f>VLOOKUP(B318,'#Jakarta (2)'!$B$4:$AH$430,6,FALSE)</f>
        <v>1</v>
      </c>
      <c r="H318" s="4">
        <f>VLOOKUP(B318,'#Jakarta (2)'!$B$4:$AH$430,7,FALSE)</f>
        <v>1</v>
      </c>
      <c r="I318" s="4">
        <f>VLOOKUP(B318,'#Jakarta (2)'!$B$4:$AH$430,9,FALSE)</f>
        <v>0</v>
      </c>
      <c r="J318" s="4">
        <f>VLOOKUP(B318,'#Jakarta (2)'!$B$4:$AH$430,10,FALSE)</f>
        <v>0</v>
      </c>
      <c r="K318" s="4">
        <f>VLOOKUP(B318,'#Jakarta (2)'!$B$4:$AH$430,11,FALSE)</f>
        <v>0</v>
      </c>
      <c r="L318" s="4">
        <f>VLOOKUP(B318,'#Jakarta (2)'!$B$4:$AH$430,12,FALSE)</f>
        <v>0</v>
      </c>
      <c r="M318" s="4">
        <f>VLOOKUP(B318,'#Jakarta (2)'!$B$4:$AH$430,13,FALSE)</f>
        <v>0</v>
      </c>
      <c r="N318" s="4">
        <f>VLOOKUP(B318,'#Jakarta (2)'!$B$4:$AH$430,14,FALSE)</f>
        <v>1</v>
      </c>
      <c r="O318" s="4">
        <f>VLOOKUP(B318,'#Jakarta (2)'!$B$4:$AH$430,15,FALSE)</f>
        <v>0</v>
      </c>
      <c r="P318" s="4">
        <f>VLOOKUP(B318,'#Jakarta (2)'!$B$4:$AH$430,16,FALSE)</f>
        <v>0</v>
      </c>
      <c r="Q318" s="4">
        <f>VLOOKUP(B318,'#Jakarta (2)'!$B$4:$AH$430,17,FALSE)</f>
        <v>0</v>
      </c>
      <c r="R318" s="4">
        <f>VLOOKUP(B318,'#Jakarta (2)'!$B$4:$AH$430,18,FALSE)</f>
        <v>0</v>
      </c>
      <c r="S318" s="4">
        <f>VLOOKUP(B318,'#Jakarta (2)'!$B$4:$AH$430,19,FALSE)</f>
        <v>0</v>
      </c>
      <c r="T318" s="4">
        <f>VLOOKUP(B318,'#Jakarta (2)'!$B$4:$AH$430,20,FALSE)</f>
        <v>0</v>
      </c>
      <c r="U318" s="4">
        <f>VLOOKUP(B318,'#Jakarta (2)'!$B$4:$AH$430,22,FALSE)</f>
        <v>0</v>
      </c>
      <c r="V318" s="4">
        <f>VLOOKUP(B318,'#Jakarta (2)'!$B$4:$AH$430,23,FALSE)</f>
        <v>0</v>
      </c>
      <c r="W318" s="4">
        <f>VLOOKUP(B318,'#Jakarta (2)'!$B$4:$AH$430,24,FALSE)</f>
        <v>2</v>
      </c>
      <c r="X318" s="4">
        <f>VLOOKUP(B318,'#Jakarta (2)'!$B$4:$AH$430,25,FALSE)</f>
        <v>0</v>
      </c>
      <c r="Y318" s="4">
        <f>VLOOKUP(B318,'#Jakarta (2)'!$B$4:$AH$430,26,FALSE)</f>
        <v>0</v>
      </c>
      <c r="Z318" s="4">
        <f>VLOOKUP(B318,'#Jakarta (2)'!$B$4:$AH$430,27,FALSE)</f>
        <v>0</v>
      </c>
      <c r="AA318" s="4"/>
      <c r="AB318" s="4"/>
      <c r="AC318" s="4"/>
      <c r="AD318" s="22" t="e">
        <f>(G318*#REF!)+(H318*#REF!)+(I318*#REF!)+(J318*#REF!)+(K318*#REF!)+(N318*#REF!)+(S318*#REF!)+(T318*#REF!)+(U318*#REF!)+(Z318*#REF!)+(AA318*#REF!)+(AB318*#REF!)+(AC318*#REF!)</f>
        <v>#REF!</v>
      </c>
      <c r="AE318" s="4">
        <f>VLOOKUP(B318,'#Jakarta (2)'!$B$4:$AH$430,32,FALSE)</f>
        <v>0</v>
      </c>
      <c r="AF318" s="4">
        <f>VLOOKUP(B318,'#Jakarta (2)'!$B$4:$AH$430,33,FALSE)</f>
        <v>0</v>
      </c>
      <c r="AG318" s="2" t="s">
        <v>25</v>
      </c>
      <c r="AH318" s="2" t="s">
        <v>2289</v>
      </c>
    </row>
    <row r="319" spans="1:34" x14ac:dyDescent="0.25">
      <c r="A319" s="5">
        <v>318</v>
      </c>
      <c r="B319" s="3" t="s">
        <v>2278</v>
      </c>
      <c r="C319" s="3" t="s">
        <v>2279</v>
      </c>
      <c r="D319" s="3" t="s">
        <v>9</v>
      </c>
      <c r="E319" s="3" t="s">
        <v>10</v>
      </c>
      <c r="F319" s="3" t="s">
        <v>52</v>
      </c>
      <c r="G319" s="4">
        <f>VLOOKUP(B319,'#Jakarta (2)'!$B$4:$AH$430,6,FALSE)</f>
        <v>1</v>
      </c>
      <c r="H319" s="4">
        <f>VLOOKUP(B319,'#Jakarta (2)'!$B$4:$AH$430,7,FALSE)</f>
        <v>1</v>
      </c>
      <c r="I319" s="4">
        <f>VLOOKUP(B319,'#Jakarta (2)'!$B$4:$AH$430,9,FALSE)</f>
        <v>0</v>
      </c>
      <c r="J319" s="4">
        <f>VLOOKUP(B319,'#Jakarta (2)'!$B$4:$AH$430,10,FALSE)</f>
        <v>0</v>
      </c>
      <c r="K319" s="4">
        <f>VLOOKUP(B319,'#Jakarta (2)'!$B$4:$AH$430,11,FALSE)</f>
        <v>0</v>
      </c>
      <c r="L319" s="4">
        <f>VLOOKUP(B319,'#Jakarta (2)'!$B$4:$AH$430,12,FALSE)</f>
        <v>0</v>
      </c>
      <c r="M319" s="4">
        <f>VLOOKUP(B319,'#Jakarta (2)'!$B$4:$AH$430,13,FALSE)</f>
        <v>0</v>
      </c>
      <c r="N319" s="4">
        <f>VLOOKUP(B319,'#Jakarta (2)'!$B$4:$AH$430,14,FALSE)</f>
        <v>0</v>
      </c>
      <c r="O319" s="4">
        <f>VLOOKUP(B319,'#Jakarta (2)'!$B$4:$AH$430,15,FALSE)</f>
        <v>1</v>
      </c>
      <c r="P319" s="4">
        <f>VLOOKUP(B319,'#Jakarta (2)'!$B$4:$AH$430,16,FALSE)</f>
        <v>0</v>
      </c>
      <c r="Q319" s="4">
        <f>VLOOKUP(B319,'#Jakarta (2)'!$B$4:$AH$430,17,FALSE)</f>
        <v>0</v>
      </c>
      <c r="R319" s="4">
        <f>VLOOKUP(B319,'#Jakarta (2)'!$B$4:$AH$430,18,FALSE)</f>
        <v>0</v>
      </c>
      <c r="S319" s="4">
        <f>VLOOKUP(B319,'#Jakarta (2)'!$B$4:$AH$430,19,FALSE)</f>
        <v>0</v>
      </c>
      <c r="T319" s="4">
        <f>VLOOKUP(B319,'#Jakarta (2)'!$B$4:$AH$430,20,FALSE)</f>
        <v>1</v>
      </c>
      <c r="U319" s="4">
        <f>VLOOKUP(B319,'#Jakarta (2)'!$B$4:$AH$430,22,FALSE)</f>
        <v>0</v>
      </c>
      <c r="V319" s="4">
        <f>VLOOKUP(B319,'#Jakarta (2)'!$B$4:$AH$430,23,FALSE)</f>
        <v>0</v>
      </c>
      <c r="W319" s="4">
        <f>VLOOKUP(B319,'#Jakarta (2)'!$B$4:$AH$430,24,FALSE)</f>
        <v>0</v>
      </c>
      <c r="X319" s="4">
        <f>VLOOKUP(B319,'#Jakarta (2)'!$B$4:$AH$430,25,FALSE)</f>
        <v>0</v>
      </c>
      <c r="Y319" s="4">
        <f>VLOOKUP(B319,'#Jakarta (2)'!$B$4:$AH$430,26,FALSE)</f>
        <v>0</v>
      </c>
      <c r="Z319" s="4">
        <f>VLOOKUP(B319,'#Jakarta (2)'!$B$4:$AH$430,27,FALSE)</f>
        <v>0</v>
      </c>
      <c r="AA319" s="5"/>
      <c r="AB319" s="5"/>
      <c r="AC319" s="5"/>
      <c r="AD319" s="22" t="e">
        <f>(G319*#REF!)+(H319*#REF!)+(I319*#REF!)+(J319*#REF!)+(K319*#REF!)+(N319*#REF!)+(S319*#REF!)+(T319*#REF!)+(U319*#REF!)+(Z319*#REF!)+(AA319*#REF!)+(AB319*#REF!)+(AC319*#REF!)</f>
        <v>#REF!</v>
      </c>
      <c r="AE319" s="4">
        <f>VLOOKUP(B319,'#Jakarta (2)'!$B$4:$AH$430,32,FALSE)</f>
        <v>0</v>
      </c>
      <c r="AF319" s="4">
        <f>VLOOKUP(B319,'#Jakarta (2)'!$B$4:$AH$430,33,FALSE)</f>
        <v>0</v>
      </c>
      <c r="AG319" s="3" t="s">
        <v>25</v>
      </c>
      <c r="AH319" s="3" t="s">
        <v>2280</v>
      </c>
    </row>
    <row r="320" spans="1:34" x14ac:dyDescent="0.25">
      <c r="A320" s="4">
        <v>319</v>
      </c>
      <c r="B320" s="2" t="s">
        <v>2275</v>
      </c>
      <c r="C320" s="2" t="s">
        <v>2276</v>
      </c>
      <c r="D320" s="2" t="s">
        <v>9</v>
      </c>
      <c r="E320" s="2" t="s">
        <v>10</v>
      </c>
      <c r="F320" s="2" t="s">
        <v>52</v>
      </c>
      <c r="G320" s="4">
        <f>VLOOKUP(B320,'#Jakarta (2)'!$B$4:$AH$430,6,FALSE)</f>
        <v>1</v>
      </c>
      <c r="H320" s="4">
        <f>VLOOKUP(B320,'#Jakarta (2)'!$B$4:$AH$430,7,FALSE)</f>
        <v>1</v>
      </c>
      <c r="I320" s="4">
        <f>VLOOKUP(B320,'#Jakarta (2)'!$B$4:$AH$430,9,FALSE)</f>
        <v>0</v>
      </c>
      <c r="J320" s="4">
        <f>VLOOKUP(B320,'#Jakarta (2)'!$B$4:$AH$430,10,FALSE)</f>
        <v>0</v>
      </c>
      <c r="K320" s="4">
        <f>VLOOKUP(B320,'#Jakarta (2)'!$B$4:$AH$430,11,FALSE)</f>
        <v>0</v>
      </c>
      <c r="L320" s="4">
        <f>VLOOKUP(B320,'#Jakarta (2)'!$B$4:$AH$430,12,FALSE)</f>
        <v>0</v>
      </c>
      <c r="M320" s="4">
        <f>VLOOKUP(B320,'#Jakarta (2)'!$B$4:$AH$430,13,FALSE)</f>
        <v>0</v>
      </c>
      <c r="N320" s="4">
        <f>VLOOKUP(B320,'#Jakarta (2)'!$B$4:$AH$430,14,FALSE)</f>
        <v>1</v>
      </c>
      <c r="O320" s="4">
        <f>VLOOKUP(B320,'#Jakarta (2)'!$B$4:$AH$430,15,FALSE)</f>
        <v>0</v>
      </c>
      <c r="P320" s="4">
        <f>VLOOKUP(B320,'#Jakarta (2)'!$B$4:$AH$430,16,FALSE)</f>
        <v>0</v>
      </c>
      <c r="Q320" s="4">
        <f>VLOOKUP(B320,'#Jakarta (2)'!$B$4:$AH$430,17,FALSE)</f>
        <v>0</v>
      </c>
      <c r="R320" s="4">
        <f>VLOOKUP(B320,'#Jakarta (2)'!$B$4:$AH$430,18,FALSE)</f>
        <v>0</v>
      </c>
      <c r="S320" s="4">
        <f>VLOOKUP(B320,'#Jakarta (2)'!$B$4:$AH$430,19,FALSE)</f>
        <v>0</v>
      </c>
      <c r="T320" s="4">
        <f>VLOOKUP(B320,'#Jakarta (2)'!$B$4:$AH$430,20,FALSE)</f>
        <v>0</v>
      </c>
      <c r="U320" s="4">
        <f>VLOOKUP(B320,'#Jakarta (2)'!$B$4:$AH$430,22,FALSE)</f>
        <v>1</v>
      </c>
      <c r="V320" s="4">
        <f>VLOOKUP(B320,'#Jakarta (2)'!$B$4:$AH$430,23,FALSE)</f>
        <v>0</v>
      </c>
      <c r="W320" s="4">
        <f>VLOOKUP(B320,'#Jakarta (2)'!$B$4:$AH$430,24,FALSE)</f>
        <v>0</v>
      </c>
      <c r="X320" s="4">
        <f>VLOOKUP(B320,'#Jakarta (2)'!$B$4:$AH$430,25,FALSE)</f>
        <v>0</v>
      </c>
      <c r="Y320" s="4">
        <f>VLOOKUP(B320,'#Jakarta (2)'!$B$4:$AH$430,26,FALSE)</f>
        <v>0</v>
      </c>
      <c r="Z320" s="4">
        <f>VLOOKUP(B320,'#Jakarta (2)'!$B$4:$AH$430,27,FALSE)</f>
        <v>0</v>
      </c>
      <c r="AA320" s="4"/>
      <c r="AB320" s="4"/>
      <c r="AC320" s="4"/>
      <c r="AD320" s="22" t="e">
        <f>(G320*#REF!)+(H320*#REF!)+(I320*#REF!)+(J320*#REF!)+(K320*#REF!)+(N320*#REF!)+(S320*#REF!)+(T320*#REF!)+(U320*#REF!)+(Z320*#REF!)+(AA320*#REF!)+(AB320*#REF!)+(AC320*#REF!)</f>
        <v>#REF!</v>
      </c>
      <c r="AE320" s="4">
        <f>VLOOKUP(B320,'#Jakarta (2)'!$B$4:$AH$430,32,FALSE)</f>
        <v>0</v>
      </c>
      <c r="AF320" s="4">
        <f>VLOOKUP(B320,'#Jakarta (2)'!$B$4:$AH$430,33,FALSE)</f>
        <v>0</v>
      </c>
      <c r="AG320" s="2" t="s">
        <v>25</v>
      </c>
      <c r="AH320" s="2" t="s">
        <v>2277</v>
      </c>
    </row>
    <row r="321" spans="1:34" x14ac:dyDescent="0.25">
      <c r="A321" s="5">
        <v>320</v>
      </c>
      <c r="B321" s="3" t="s">
        <v>2272</v>
      </c>
      <c r="C321" s="3" t="s">
        <v>2273</v>
      </c>
      <c r="D321" s="3" t="s">
        <v>9</v>
      </c>
      <c r="E321" s="3" t="s">
        <v>10</v>
      </c>
      <c r="F321" s="3" t="s">
        <v>52</v>
      </c>
      <c r="G321" s="4">
        <f>VLOOKUP(B321,'#Jakarta (2)'!$B$4:$AH$430,6,FALSE)</f>
        <v>1</v>
      </c>
      <c r="H321" s="4">
        <f>VLOOKUP(B321,'#Jakarta (2)'!$B$4:$AH$430,7,FALSE)</f>
        <v>1</v>
      </c>
      <c r="I321" s="4">
        <f>VLOOKUP(B321,'#Jakarta (2)'!$B$4:$AH$430,9,FALSE)</f>
        <v>0</v>
      </c>
      <c r="J321" s="4">
        <f>VLOOKUP(B321,'#Jakarta (2)'!$B$4:$AH$430,10,FALSE)</f>
        <v>0</v>
      </c>
      <c r="K321" s="4">
        <f>VLOOKUP(B321,'#Jakarta (2)'!$B$4:$AH$430,11,FALSE)</f>
        <v>0</v>
      </c>
      <c r="L321" s="4">
        <f>VLOOKUP(B321,'#Jakarta (2)'!$B$4:$AH$430,12,FALSE)</f>
        <v>0</v>
      </c>
      <c r="M321" s="4">
        <f>VLOOKUP(B321,'#Jakarta (2)'!$B$4:$AH$430,13,FALSE)</f>
        <v>0</v>
      </c>
      <c r="N321" s="4">
        <f>VLOOKUP(B321,'#Jakarta (2)'!$B$4:$AH$430,14,FALSE)</f>
        <v>1</v>
      </c>
      <c r="O321" s="4">
        <f>VLOOKUP(B321,'#Jakarta (2)'!$B$4:$AH$430,15,FALSE)</f>
        <v>0</v>
      </c>
      <c r="P321" s="4">
        <f>VLOOKUP(B321,'#Jakarta (2)'!$B$4:$AH$430,16,FALSE)</f>
        <v>0</v>
      </c>
      <c r="Q321" s="4">
        <f>VLOOKUP(B321,'#Jakarta (2)'!$B$4:$AH$430,17,FALSE)</f>
        <v>0</v>
      </c>
      <c r="R321" s="4">
        <f>VLOOKUP(B321,'#Jakarta (2)'!$B$4:$AH$430,18,FALSE)</f>
        <v>0</v>
      </c>
      <c r="S321" s="4">
        <f>VLOOKUP(B321,'#Jakarta (2)'!$B$4:$AH$430,19,FALSE)</f>
        <v>0</v>
      </c>
      <c r="T321" s="4">
        <f>VLOOKUP(B321,'#Jakarta (2)'!$B$4:$AH$430,20,FALSE)</f>
        <v>0</v>
      </c>
      <c r="U321" s="4">
        <f>VLOOKUP(B321,'#Jakarta (2)'!$B$4:$AH$430,22,FALSE)</f>
        <v>1</v>
      </c>
      <c r="V321" s="4">
        <f>VLOOKUP(B321,'#Jakarta (2)'!$B$4:$AH$430,23,FALSE)</f>
        <v>0</v>
      </c>
      <c r="W321" s="4">
        <f>VLOOKUP(B321,'#Jakarta (2)'!$B$4:$AH$430,24,FALSE)</f>
        <v>0</v>
      </c>
      <c r="X321" s="4">
        <f>VLOOKUP(B321,'#Jakarta (2)'!$B$4:$AH$430,25,FALSE)</f>
        <v>0</v>
      </c>
      <c r="Y321" s="4">
        <f>VLOOKUP(B321,'#Jakarta (2)'!$B$4:$AH$430,26,FALSE)</f>
        <v>0</v>
      </c>
      <c r="Z321" s="4">
        <f>VLOOKUP(B321,'#Jakarta (2)'!$B$4:$AH$430,27,FALSE)</f>
        <v>0</v>
      </c>
      <c r="AA321" s="5"/>
      <c r="AB321" s="5"/>
      <c r="AC321" s="5"/>
      <c r="AD321" s="22" t="e">
        <f>(G321*#REF!)+(H321*#REF!)+(I321*#REF!)+(J321*#REF!)+(K321*#REF!)+(N321*#REF!)+(S321*#REF!)+(T321*#REF!)+(U321*#REF!)+(Z321*#REF!)+(AA321*#REF!)+(AB321*#REF!)+(AC321*#REF!)</f>
        <v>#REF!</v>
      </c>
      <c r="AE321" s="4">
        <f>VLOOKUP(B321,'#Jakarta (2)'!$B$4:$AH$430,32,FALSE)</f>
        <v>0</v>
      </c>
      <c r="AF321" s="4">
        <f>VLOOKUP(B321,'#Jakarta (2)'!$B$4:$AH$430,33,FALSE)</f>
        <v>0</v>
      </c>
      <c r="AG321" s="3" t="s">
        <v>12</v>
      </c>
      <c r="AH321" s="3" t="s">
        <v>2274</v>
      </c>
    </row>
    <row r="322" spans="1:34" x14ac:dyDescent="0.25">
      <c r="A322" s="4">
        <v>321</v>
      </c>
      <c r="B322" s="2" t="s">
        <v>2269</v>
      </c>
      <c r="C322" s="2" t="s">
        <v>2270</v>
      </c>
      <c r="D322" s="2" t="s">
        <v>9</v>
      </c>
      <c r="E322" s="2" t="s">
        <v>10</v>
      </c>
      <c r="F322" s="2" t="s">
        <v>52</v>
      </c>
      <c r="G322" s="4">
        <f>VLOOKUP(B322,'#Jakarta (2)'!$B$4:$AH$430,6,FALSE)</f>
        <v>1</v>
      </c>
      <c r="H322" s="4">
        <f>VLOOKUP(B322,'#Jakarta (2)'!$B$4:$AH$430,7,FALSE)</f>
        <v>1</v>
      </c>
      <c r="I322" s="4">
        <f>VLOOKUP(B322,'#Jakarta (2)'!$B$4:$AH$430,9,FALSE)</f>
        <v>1</v>
      </c>
      <c r="J322" s="4">
        <f>VLOOKUP(B322,'#Jakarta (2)'!$B$4:$AH$430,10,FALSE)</f>
        <v>0</v>
      </c>
      <c r="K322" s="4">
        <f>VLOOKUP(B322,'#Jakarta (2)'!$B$4:$AH$430,11,FALSE)</f>
        <v>0</v>
      </c>
      <c r="L322" s="4">
        <f>VLOOKUP(B322,'#Jakarta (2)'!$B$4:$AH$430,12,FALSE)</f>
        <v>0</v>
      </c>
      <c r="M322" s="4">
        <f>VLOOKUP(B322,'#Jakarta (2)'!$B$4:$AH$430,13,FALSE)</f>
        <v>0</v>
      </c>
      <c r="N322" s="4">
        <f>VLOOKUP(B322,'#Jakarta (2)'!$B$4:$AH$430,14,FALSE)</f>
        <v>1</v>
      </c>
      <c r="O322" s="4">
        <f>VLOOKUP(B322,'#Jakarta (2)'!$B$4:$AH$430,15,FALSE)</f>
        <v>0</v>
      </c>
      <c r="P322" s="4">
        <f>VLOOKUP(B322,'#Jakarta (2)'!$B$4:$AH$430,16,FALSE)</f>
        <v>0</v>
      </c>
      <c r="Q322" s="4">
        <f>VLOOKUP(B322,'#Jakarta (2)'!$B$4:$AH$430,17,FALSE)</f>
        <v>0</v>
      </c>
      <c r="R322" s="4">
        <f>VLOOKUP(B322,'#Jakarta (2)'!$B$4:$AH$430,18,FALSE)</f>
        <v>0</v>
      </c>
      <c r="S322" s="4">
        <f>VLOOKUP(B322,'#Jakarta (2)'!$B$4:$AH$430,19,FALSE)</f>
        <v>0</v>
      </c>
      <c r="T322" s="4">
        <f>VLOOKUP(B322,'#Jakarta (2)'!$B$4:$AH$430,20,FALSE)</f>
        <v>0</v>
      </c>
      <c r="U322" s="4">
        <f>VLOOKUP(B322,'#Jakarta (2)'!$B$4:$AH$430,22,FALSE)</f>
        <v>0</v>
      </c>
      <c r="V322" s="4">
        <f>VLOOKUP(B322,'#Jakarta (2)'!$B$4:$AH$430,23,FALSE)</f>
        <v>0</v>
      </c>
      <c r="W322" s="4">
        <f>VLOOKUP(B322,'#Jakarta (2)'!$B$4:$AH$430,24,FALSE)</f>
        <v>0</v>
      </c>
      <c r="X322" s="4">
        <f>VLOOKUP(B322,'#Jakarta (2)'!$B$4:$AH$430,25,FALSE)</f>
        <v>0</v>
      </c>
      <c r="Y322" s="4">
        <f>VLOOKUP(B322,'#Jakarta (2)'!$B$4:$AH$430,26,FALSE)</f>
        <v>0</v>
      </c>
      <c r="Z322" s="4">
        <f>VLOOKUP(B322,'#Jakarta (2)'!$B$4:$AH$430,27,FALSE)</f>
        <v>1</v>
      </c>
      <c r="AA322" s="4"/>
      <c r="AB322" s="4"/>
      <c r="AC322" s="4"/>
      <c r="AD322" s="22" t="e">
        <f>(G322*#REF!)+(H322*#REF!)+(I322*#REF!)+(J322*#REF!)+(K322*#REF!)+(N322*#REF!)+(S322*#REF!)+(T322*#REF!)+(U322*#REF!)+(Z322*#REF!)+(AA322*#REF!)+(AB322*#REF!)+(AC322*#REF!)</f>
        <v>#REF!</v>
      </c>
      <c r="AE322" s="4">
        <f>VLOOKUP(B322,'#Jakarta (2)'!$B$4:$AH$430,32,FALSE)</f>
        <v>0</v>
      </c>
      <c r="AF322" s="4">
        <f>VLOOKUP(B322,'#Jakarta (2)'!$B$4:$AH$430,33,FALSE)</f>
        <v>0</v>
      </c>
      <c r="AG322" s="2" t="s">
        <v>315</v>
      </c>
      <c r="AH322" s="2" t="s">
        <v>2271</v>
      </c>
    </row>
    <row r="323" spans="1:34" x14ac:dyDescent="0.25">
      <c r="A323" s="5">
        <v>322</v>
      </c>
      <c r="B323" s="3" t="s">
        <v>2266</v>
      </c>
      <c r="C323" s="3" t="s">
        <v>2267</v>
      </c>
      <c r="D323" s="3" t="s">
        <v>9</v>
      </c>
      <c r="E323" s="3" t="s">
        <v>51</v>
      </c>
      <c r="F323" s="3" t="s">
        <v>52</v>
      </c>
      <c r="G323" s="4">
        <f>VLOOKUP(B323,'#Jakarta (2)'!$B$4:$AH$430,6,FALSE)</f>
        <v>1</v>
      </c>
      <c r="H323" s="4">
        <f>VLOOKUP(B323,'#Jakarta (2)'!$B$4:$AH$430,7,FALSE)</f>
        <v>1</v>
      </c>
      <c r="I323" s="4">
        <f>VLOOKUP(B323,'#Jakarta (2)'!$B$4:$AH$430,9,FALSE)</f>
        <v>0</v>
      </c>
      <c r="J323" s="4">
        <f>VLOOKUP(B323,'#Jakarta (2)'!$B$4:$AH$430,10,FALSE)</f>
        <v>0</v>
      </c>
      <c r="K323" s="4">
        <f>VLOOKUP(B323,'#Jakarta (2)'!$B$4:$AH$430,11,FALSE)</f>
        <v>0</v>
      </c>
      <c r="L323" s="4">
        <f>VLOOKUP(B323,'#Jakarta (2)'!$B$4:$AH$430,12,FALSE)</f>
        <v>0</v>
      </c>
      <c r="M323" s="4">
        <f>VLOOKUP(B323,'#Jakarta (2)'!$B$4:$AH$430,13,FALSE)</f>
        <v>0</v>
      </c>
      <c r="N323" s="4">
        <f>VLOOKUP(B323,'#Jakarta (2)'!$B$4:$AH$430,14,FALSE)</f>
        <v>0</v>
      </c>
      <c r="O323" s="4">
        <f>VLOOKUP(B323,'#Jakarta (2)'!$B$4:$AH$430,15,FALSE)</f>
        <v>1</v>
      </c>
      <c r="P323" s="4">
        <f>VLOOKUP(B323,'#Jakarta (2)'!$B$4:$AH$430,16,FALSE)</f>
        <v>0</v>
      </c>
      <c r="Q323" s="4">
        <f>VLOOKUP(B323,'#Jakarta (2)'!$B$4:$AH$430,17,FALSE)</f>
        <v>0</v>
      </c>
      <c r="R323" s="4">
        <f>VLOOKUP(B323,'#Jakarta (2)'!$B$4:$AH$430,18,FALSE)</f>
        <v>0</v>
      </c>
      <c r="S323" s="4">
        <f>VLOOKUP(B323,'#Jakarta (2)'!$B$4:$AH$430,19,FALSE)</f>
        <v>0</v>
      </c>
      <c r="T323" s="4">
        <f>VLOOKUP(B323,'#Jakarta (2)'!$B$4:$AH$430,20,FALSE)</f>
        <v>1</v>
      </c>
      <c r="U323" s="4">
        <f>VLOOKUP(B323,'#Jakarta (2)'!$B$4:$AH$430,22,FALSE)</f>
        <v>0</v>
      </c>
      <c r="V323" s="4">
        <f>VLOOKUP(B323,'#Jakarta (2)'!$B$4:$AH$430,23,FALSE)</f>
        <v>0</v>
      </c>
      <c r="W323" s="4">
        <f>VLOOKUP(B323,'#Jakarta (2)'!$B$4:$AH$430,24,FALSE)</f>
        <v>0</v>
      </c>
      <c r="X323" s="4">
        <f>VLOOKUP(B323,'#Jakarta (2)'!$B$4:$AH$430,25,FALSE)</f>
        <v>0</v>
      </c>
      <c r="Y323" s="4">
        <f>VLOOKUP(B323,'#Jakarta (2)'!$B$4:$AH$430,26,FALSE)</f>
        <v>0</v>
      </c>
      <c r="Z323" s="4">
        <f>VLOOKUP(B323,'#Jakarta (2)'!$B$4:$AH$430,27,FALSE)</f>
        <v>0</v>
      </c>
      <c r="AA323" s="5"/>
      <c r="AB323" s="5"/>
      <c r="AC323" s="5"/>
      <c r="AD323" s="22" t="e">
        <f>(G323*#REF!)+(H323*#REF!)+(I323*#REF!)+(J323*#REF!)+(K323*#REF!)+(N323*#REF!)+(S323*#REF!)+(T323*#REF!)+(U323*#REF!)+(Z323*#REF!)+(AA323*#REF!)+(AB323*#REF!)+(AC323*#REF!)</f>
        <v>#REF!</v>
      </c>
      <c r="AE323" s="4">
        <f>VLOOKUP(B323,'#Jakarta (2)'!$B$4:$AH$430,32,FALSE)</f>
        <v>0</v>
      </c>
      <c r="AF323" s="4">
        <f>VLOOKUP(B323,'#Jakarta (2)'!$B$4:$AH$430,33,FALSE)</f>
        <v>0</v>
      </c>
      <c r="AG323" s="3" t="s">
        <v>12</v>
      </c>
      <c r="AH323" s="3" t="s">
        <v>2268</v>
      </c>
    </row>
    <row r="324" spans="1:34" x14ac:dyDescent="0.25">
      <c r="A324" s="4">
        <v>323</v>
      </c>
      <c r="B324" s="2" t="s">
        <v>2263</v>
      </c>
      <c r="C324" s="2" t="s">
        <v>2264</v>
      </c>
      <c r="D324" s="2" t="s">
        <v>9</v>
      </c>
      <c r="E324" s="2" t="s">
        <v>10</v>
      </c>
      <c r="F324" s="2" t="s">
        <v>52</v>
      </c>
      <c r="G324" s="4">
        <f>VLOOKUP(B324,'#Jakarta (2)'!$B$4:$AH$430,6,FALSE)</f>
        <v>1</v>
      </c>
      <c r="H324" s="4">
        <f>VLOOKUP(B324,'#Jakarta (2)'!$B$4:$AH$430,7,FALSE)</f>
        <v>1</v>
      </c>
      <c r="I324" s="4">
        <f>VLOOKUP(B324,'#Jakarta (2)'!$B$4:$AH$430,9,FALSE)</f>
        <v>0</v>
      </c>
      <c r="J324" s="4">
        <f>VLOOKUP(B324,'#Jakarta (2)'!$B$4:$AH$430,10,FALSE)</f>
        <v>0</v>
      </c>
      <c r="K324" s="4">
        <f>VLOOKUP(B324,'#Jakarta (2)'!$B$4:$AH$430,11,FALSE)</f>
        <v>0</v>
      </c>
      <c r="L324" s="4">
        <f>VLOOKUP(B324,'#Jakarta (2)'!$B$4:$AH$430,12,FALSE)</f>
        <v>0</v>
      </c>
      <c r="M324" s="4">
        <f>VLOOKUP(B324,'#Jakarta (2)'!$B$4:$AH$430,13,FALSE)</f>
        <v>0</v>
      </c>
      <c r="N324" s="4">
        <f>VLOOKUP(B324,'#Jakarta (2)'!$B$4:$AH$430,14,FALSE)</f>
        <v>0</v>
      </c>
      <c r="O324" s="4">
        <f>VLOOKUP(B324,'#Jakarta (2)'!$B$4:$AH$430,15,FALSE)</f>
        <v>1</v>
      </c>
      <c r="P324" s="4">
        <f>VLOOKUP(B324,'#Jakarta (2)'!$B$4:$AH$430,16,FALSE)</f>
        <v>0</v>
      </c>
      <c r="Q324" s="4">
        <f>VLOOKUP(B324,'#Jakarta (2)'!$B$4:$AH$430,17,FALSE)</f>
        <v>0</v>
      </c>
      <c r="R324" s="4">
        <f>VLOOKUP(B324,'#Jakarta (2)'!$B$4:$AH$430,18,FALSE)</f>
        <v>0</v>
      </c>
      <c r="S324" s="4">
        <f>VLOOKUP(B324,'#Jakarta (2)'!$B$4:$AH$430,19,FALSE)</f>
        <v>0</v>
      </c>
      <c r="T324" s="4">
        <f>VLOOKUP(B324,'#Jakarta (2)'!$B$4:$AH$430,20,FALSE)</f>
        <v>1</v>
      </c>
      <c r="U324" s="4">
        <f>VLOOKUP(B324,'#Jakarta (2)'!$B$4:$AH$430,22,FALSE)</f>
        <v>0</v>
      </c>
      <c r="V324" s="4">
        <f>VLOOKUP(B324,'#Jakarta (2)'!$B$4:$AH$430,23,FALSE)</f>
        <v>0</v>
      </c>
      <c r="W324" s="4">
        <f>VLOOKUP(B324,'#Jakarta (2)'!$B$4:$AH$430,24,FALSE)</f>
        <v>0</v>
      </c>
      <c r="X324" s="4">
        <f>VLOOKUP(B324,'#Jakarta (2)'!$B$4:$AH$430,25,FALSE)</f>
        <v>0</v>
      </c>
      <c r="Y324" s="4">
        <f>VLOOKUP(B324,'#Jakarta (2)'!$B$4:$AH$430,26,FALSE)</f>
        <v>0</v>
      </c>
      <c r="Z324" s="4">
        <f>VLOOKUP(B324,'#Jakarta (2)'!$B$4:$AH$430,27,FALSE)</f>
        <v>0</v>
      </c>
      <c r="AA324" s="4"/>
      <c r="AB324" s="4"/>
      <c r="AC324" s="4"/>
      <c r="AD324" s="22" t="e">
        <f>(G324*#REF!)+(H324*#REF!)+(I324*#REF!)+(J324*#REF!)+(K324*#REF!)+(N324*#REF!)+(S324*#REF!)+(T324*#REF!)+(U324*#REF!)+(Z324*#REF!)+(AA324*#REF!)+(AB324*#REF!)+(AC324*#REF!)</f>
        <v>#REF!</v>
      </c>
      <c r="AE324" s="4">
        <f>VLOOKUP(B324,'#Jakarta (2)'!$B$4:$AH$430,32,FALSE)</f>
        <v>0</v>
      </c>
      <c r="AF324" s="4">
        <f>VLOOKUP(B324,'#Jakarta (2)'!$B$4:$AH$430,33,FALSE)</f>
        <v>0</v>
      </c>
      <c r="AG324" s="2" t="s">
        <v>12</v>
      </c>
      <c r="AH324" s="2" t="s">
        <v>2265</v>
      </c>
    </row>
    <row r="325" spans="1:34" x14ac:dyDescent="0.25">
      <c r="A325" s="5">
        <v>324</v>
      </c>
      <c r="B325" s="3" t="s">
        <v>2260</v>
      </c>
      <c r="C325" s="3" t="s">
        <v>2261</v>
      </c>
      <c r="D325" s="3" t="s">
        <v>9</v>
      </c>
      <c r="E325" s="3" t="s">
        <v>10</v>
      </c>
      <c r="F325" s="3" t="s">
        <v>52</v>
      </c>
      <c r="G325" s="4">
        <f>VLOOKUP(B325,'#Jakarta (2)'!$B$4:$AH$430,6,FALSE)</f>
        <v>1</v>
      </c>
      <c r="H325" s="4">
        <f>VLOOKUP(B325,'#Jakarta (2)'!$B$4:$AH$430,7,FALSE)</f>
        <v>1</v>
      </c>
      <c r="I325" s="4">
        <f>VLOOKUP(B325,'#Jakarta (2)'!$B$4:$AH$430,9,FALSE)</f>
        <v>0</v>
      </c>
      <c r="J325" s="4">
        <f>VLOOKUP(B325,'#Jakarta (2)'!$B$4:$AH$430,10,FALSE)</f>
        <v>0</v>
      </c>
      <c r="K325" s="4">
        <f>VLOOKUP(B325,'#Jakarta (2)'!$B$4:$AH$430,11,FALSE)</f>
        <v>0</v>
      </c>
      <c r="L325" s="4">
        <f>VLOOKUP(B325,'#Jakarta (2)'!$B$4:$AH$430,12,FALSE)</f>
        <v>0</v>
      </c>
      <c r="M325" s="4">
        <f>VLOOKUP(B325,'#Jakarta (2)'!$B$4:$AH$430,13,FALSE)</f>
        <v>0</v>
      </c>
      <c r="N325" s="4">
        <f>VLOOKUP(B325,'#Jakarta (2)'!$B$4:$AH$430,14,FALSE)</f>
        <v>1</v>
      </c>
      <c r="O325" s="4">
        <f>VLOOKUP(B325,'#Jakarta (2)'!$B$4:$AH$430,15,FALSE)</f>
        <v>0</v>
      </c>
      <c r="P325" s="4">
        <f>VLOOKUP(B325,'#Jakarta (2)'!$B$4:$AH$430,16,FALSE)</f>
        <v>0</v>
      </c>
      <c r="Q325" s="4">
        <f>VLOOKUP(B325,'#Jakarta (2)'!$B$4:$AH$430,17,FALSE)</f>
        <v>0</v>
      </c>
      <c r="R325" s="4">
        <f>VLOOKUP(B325,'#Jakarta (2)'!$B$4:$AH$430,18,FALSE)</f>
        <v>0</v>
      </c>
      <c r="S325" s="4">
        <f>VLOOKUP(B325,'#Jakarta (2)'!$B$4:$AH$430,19,FALSE)</f>
        <v>0</v>
      </c>
      <c r="T325" s="4">
        <f>VLOOKUP(B325,'#Jakarta (2)'!$B$4:$AH$430,20,FALSE)</f>
        <v>1</v>
      </c>
      <c r="U325" s="4">
        <f>VLOOKUP(B325,'#Jakarta (2)'!$B$4:$AH$430,22,FALSE)</f>
        <v>0</v>
      </c>
      <c r="V325" s="4">
        <f>VLOOKUP(B325,'#Jakarta (2)'!$B$4:$AH$430,23,FALSE)</f>
        <v>0</v>
      </c>
      <c r="W325" s="4">
        <f>VLOOKUP(B325,'#Jakarta (2)'!$B$4:$AH$430,24,FALSE)</f>
        <v>0</v>
      </c>
      <c r="X325" s="4">
        <f>VLOOKUP(B325,'#Jakarta (2)'!$B$4:$AH$430,25,FALSE)</f>
        <v>0</v>
      </c>
      <c r="Y325" s="4">
        <f>VLOOKUP(B325,'#Jakarta (2)'!$B$4:$AH$430,26,FALSE)</f>
        <v>0</v>
      </c>
      <c r="Z325" s="4">
        <f>VLOOKUP(B325,'#Jakarta (2)'!$B$4:$AH$430,27,FALSE)</f>
        <v>0</v>
      </c>
      <c r="AA325" s="5"/>
      <c r="AB325" s="5"/>
      <c r="AC325" s="5"/>
      <c r="AD325" s="22" t="e">
        <f>(G325*#REF!)+(H325*#REF!)+(I325*#REF!)+(J325*#REF!)+(K325*#REF!)+(N325*#REF!)+(S325*#REF!)+(T325*#REF!)+(U325*#REF!)+(Z325*#REF!)+(AA325*#REF!)+(AB325*#REF!)+(AC325*#REF!)</f>
        <v>#REF!</v>
      </c>
      <c r="AE325" s="4">
        <f>VLOOKUP(B325,'#Jakarta (2)'!$B$4:$AH$430,32,FALSE)</f>
        <v>0</v>
      </c>
      <c r="AF325" s="4">
        <f>VLOOKUP(B325,'#Jakarta (2)'!$B$4:$AH$430,33,FALSE)</f>
        <v>0</v>
      </c>
      <c r="AG325" s="3" t="s">
        <v>12</v>
      </c>
      <c r="AH325" s="3" t="s">
        <v>2262</v>
      </c>
    </row>
    <row r="326" spans="1:34" x14ac:dyDescent="0.25">
      <c r="A326" s="4">
        <v>325</v>
      </c>
      <c r="B326" s="2" t="s">
        <v>2257</v>
      </c>
      <c r="C326" s="2" t="s">
        <v>2258</v>
      </c>
      <c r="D326" s="2" t="s">
        <v>9</v>
      </c>
      <c r="E326" s="2" t="s">
        <v>51</v>
      </c>
      <c r="F326" s="2" t="s">
        <v>52</v>
      </c>
      <c r="G326" s="4">
        <f>VLOOKUP(B326,'#Jakarta (2)'!$B$4:$AH$430,6,FALSE)</f>
        <v>1</v>
      </c>
      <c r="H326" s="4">
        <f>VLOOKUP(B326,'#Jakarta (2)'!$B$4:$AH$430,7,FALSE)</f>
        <v>1</v>
      </c>
      <c r="I326" s="4">
        <f>VLOOKUP(B326,'#Jakarta (2)'!$B$4:$AH$430,9,FALSE)</f>
        <v>0</v>
      </c>
      <c r="J326" s="4">
        <f>VLOOKUP(B326,'#Jakarta (2)'!$B$4:$AH$430,10,FALSE)</f>
        <v>0</v>
      </c>
      <c r="K326" s="4">
        <f>VLOOKUP(B326,'#Jakarta (2)'!$B$4:$AH$430,11,FALSE)</f>
        <v>0</v>
      </c>
      <c r="L326" s="4">
        <f>VLOOKUP(B326,'#Jakarta (2)'!$B$4:$AH$430,12,FALSE)</f>
        <v>0</v>
      </c>
      <c r="M326" s="4">
        <f>VLOOKUP(B326,'#Jakarta (2)'!$B$4:$AH$430,13,FALSE)</f>
        <v>0</v>
      </c>
      <c r="N326" s="4">
        <f>VLOOKUP(B326,'#Jakarta (2)'!$B$4:$AH$430,14,FALSE)</f>
        <v>1</v>
      </c>
      <c r="O326" s="4">
        <f>VLOOKUP(B326,'#Jakarta (2)'!$B$4:$AH$430,15,FALSE)</f>
        <v>0</v>
      </c>
      <c r="P326" s="4">
        <f>VLOOKUP(B326,'#Jakarta (2)'!$B$4:$AH$430,16,FALSE)</f>
        <v>0</v>
      </c>
      <c r="Q326" s="4">
        <f>VLOOKUP(B326,'#Jakarta (2)'!$B$4:$AH$430,17,FALSE)</f>
        <v>0</v>
      </c>
      <c r="R326" s="4">
        <f>VLOOKUP(B326,'#Jakarta (2)'!$B$4:$AH$430,18,FALSE)</f>
        <v>0</v>
      </c>
      <c r="S326" s="4">
        <f>VLOOKUP(B326,'#Jakarta (2)'!$B$4:$AH$430,19,FALSE)</f>
        <v>0</v>
      </c>
      <c r="T326" s="4">
        <f>VLOOKUP(B326,'#Jakarta (2)'!$B$4:$AH$430,20,FALSE)</f>
        <v>1</v>
      </c>
      <c r="U326" s="4">
        <f>VLOOKUP(B326,'#Jakarta (2)'!$B$4:$AH$430,22,FALSE)</f>
        <v>0</v>
      </c>
      <c r="V326" s="4">
        <f>VLOOKUP(B326,'#Jakarta (2)'!$B$4:$AH$430,23,FALSE)</f>
        <v>0</v>
      </c>
      <c r="W326" s="4">
        <f>VLOOKUP(B326,'#Jakarta (2)'!$B$4:$AH$430,24,FALSE)</f>
        <v>0</v>
      </c>
      <c r="X326" s="4">
        <f>VLOOKUP(B326,'#Jakarta (2)'!$B$4:$AH$430,25,FALSE)</f>
        <v>0</v>
      </c>
      <c r="Y326" s="4">
        <f>VLOOKUP(B326,'#Jakarta (2)'!$B$4:$AH$430,26,FALSE)</f>
        <v>0</v>
      </c>
      <c r="Z326" s="4">
        <f>VLOOKUP(B326,'#Jakarta (2)'!$B$4:$AH$430,27,FALSE)</f>
        <v>0</v>
      </c>
      <c r="AA326" s="4"/>
      <c r="AB326" s="4"/>
      <c r="AC326" s="4"/>
      <c r="AD326" s="22" t="e">
        <f>(G326*#REF!)+(H326*#REF!)+(I326*#REF!)+(J326*#REF!)+(K326*#REF!)+(N326*#REF!)+(S326*#REF!)+(T326*#REF!)+(U326*#REF!)+(Z326*#REF!)+(AA326*#REF!)+(AB326*#REF!)+(AC326*#REF!)</f>
        <v>#REF!</v>
      </c>
      <c r="AE326" s="4">
        <f>VLOOKUP(B326,'#Jakarta (2)'!$B$4:$AH$430,32,FALSE)</f>
        <v>0</v>
      </c>
      <c r="AF326" s="4">
        <f>VLOOKUP(B326,'#Jakarta (2)'!$B$4:$AH$430,33,FALSE)</f>
        <v>0</v>
      </c>
      <c r="AG326" s="2" t="s">
        <v>12</v>
      </c>
      <c r="AH326" s="2" t="s">
        <v>2259</v>
      </c>
    </row>
    <row r="327" spans="1:34" x14ac:dyDescent="0.25">
      <c r="A327" s="5">
        <v>326</v>
      </c>
      <c r="B327" s="3" t="s">
        <v>2254</v>
      </c>
      <c r="C327" s="3" t="s">
        <v>2255</v>
      </c>
      <c r="D327" s="3" t="s">
        <v>9</v>
      </c>
      <c r="E327" s="3" t="s">
        <v>10</v>
      </c>
      <c r="F327" s="3" t="s">
        <v>52</v>
      </c>
      <c r="G327" s="4">
        <f>VLOOKUP(B327,'#Jakarta (2)'!$B$4:$AH$430,6,FALSE)</f>
        <v>1</v>
      </c>
      <c r="H327" s="4">
        <f>VLOOKUP(B327,'#Jakarta (2)'!$B$4:$AH$430,7,FALSE)</f>
        <v>1</v>
      </c>
      <c r="I327" s="4">
        <f>VLOOKUP(B327,'#Jakarta (2)'!$B$4:$AH$430,9,FALSE)</f>
        <v>0</v>
      </c>
      <c r="J327" s="4">
        <f>VLOOKUP(B327,'#Jakarta (2)'!$B$4:$AH$430,10,FALSE)</f>
        <v>0</v>
      </c>
      <c r="K327" s="4">
        <f>VLOOKUP(B327,'#Jakarta (2)'!$B$4:$AH$430,11,FALSE)</f>
        <v>0</v>
      </c>
      <c r="L327" s="4">
        <f>VLOOKUP(B327,'#Jakarta (2)'!$B$4:$AH$430,12,FALSE)</f>
        <v>0</v>
      </c>
      <c r="M327" s="4">
        <f>VLOOKUP(B327,'#Jakarta (2)'!$B$4:$AH$430,13,FALSE)</f>
        <v>0</v>
      </c>
      <c r="N327" s="4">
        <f>VLOOKUP(B327,'#Jakarta (2)'!$B$4:$AH$430,14,FALSE)</f>
        <v>1</v>
      </c>
      <c r="O327" s="4">
        <f>VLOOKUP(B327,'#Jakarta (2)'!$B$4:$AH$430,15,FALSE)</f>
        <v>0</v>
      </c>
      <c r="P327" s="4">
        <f>VLOOKUP(B327,'#Jakarta (2)'!$B$4:$AH$430,16,FALSE)</f>
        <v>0</v>
      </c>
      <c r="Q327" s="4">
        <f>VLOOKUP(B327,'#Jakarta (2)'!$B$4:$AH$430,17,FALSE)</f>
        <v>0</v>
      </c>
      <c r="R327" s="4">
        <f>VLOOKUP(B327,'#Jakarta (2)'!$B$4:$AH$430,18,FALSE)</f>
        <v>0</v>
      </c>
      <c r="S327" s="4">
        <f>VLOOKUP(B327,'#Jakarta (2)'!$B$4:$AH$430,19,FALSE)</f>
        <v>0</v>
      </c>
      <c r="T327" s="4">
        <f>VLOOKUP(B327,'#Jakarta (2)'!$B$4:$AH$430,20,FALSE)</f>
        <v>0</v>
      </c>
      <c r="U327" s="4">
        <f>VLOOKUP(B327,'#Jakarta (2)'!$B$4:$AH$430,22,FALSE)</f>
        <v>1</v>
      </c>
      <c r="V327" s="4">
        <f>VLOOKUP(B327,'#Jakarta (2)'!$B$4:$AH$430,23,FALSE)</f>
        <v>0</v>
      </c>
      <c r="W327" s="4">
        <f>VLOOKUP(B327,'#Jakarta (2)'!$B$4:$AH$430,24,FALSE)</f>
        <v>0</v>
      </c>
      <c r="X327" s="4">
        <f>VLOOKUP(B327,'#Jakarta (2)'!$B$4:$AH$430,25,FALSE)</f>
        <v>0</v>
      </c>
      <c r="Y327" s="4">
        <f>VLOOKUP(B327,'#Jakarta (2)'!$B$4:$AH$430,26,FALSE)</f>
        <v>0</v>
      </c>
      <c r="Z327" s="4">
        <f>VLOOKUP(B327,'#Jakarta (2)'!$B$4:$AH$430,27,FALSE)</f>
        <v>0</v>
      </c>
      <c r="AA327" s="5"/>
      <c r="AB327" s="5"/>
      <c r="AC327" s="5"/>
      <c r="AD327" s="22" t="e">
        <f>(G327*#REF!)+(H327*#REF!)+(I327*#REF!)+(J327*#REF!)+(K327*#REF!)+(N327*#REF!)+(S327*#REF!)+(T327*#REF!)+(U327*#REF!)+(Z327*#REF!)+(AA327*#REF!)+(AB327*#REF!)+(AC327*#REF!)</f>
        <v>#REF!</v>
      </c>
      <c r="AE327" s="4">
        <f>VLOOKUP(B327,'#Jakarta (2)'!$B$4:$AH$430,32,FALSE)</f>
        <v>1</v>
      </c>
      <c r="AF327" s="4">
        <f>VLOOKUP(B327,'#Jakarta (2)'!$B$4:$AH$430,33,FALSE)</f>
        <v>0</v>
      </c>
      <c r="AG327" s="3" t="s">
        <v>12</v>
      </c>
      <c r="AH327" s="3" t="s">
        <v>2256</v>
      </c>
    </row>
    <row r="328" spans="1:34" x14ac:dyDescent="0.25">
      <c r="A328" s="4">
        <v>327</v>
      </c>
      <c r="B328" s="2" t="s">
        <v>2251</v>
      </c>
      <c r="C328" s="2" t="s">
        <v>2252</v>
      </c>
      <c r="D328" s="2" t="s">
        <v>9</v>
      </c>
      <c r="E328" s="2" t="s">
        <v>10</v>
      </c>
      <c r="F328" s="2" t="s">
        <v>52</v>
      </c>
      <c r="G328" s="4">
        <f>VLOOKUP(B328,'#Jakarta (2)'!$B$4:$AH$430,6,FALSE)</f>
        <v>1</v>
      </c>
      <c r="H328" s="4">
        <f>VLOOKUP(B328,'#Jakarta (2)'!$B$4:$AH$430,7,FALSE)</f>
        <v>1</v>
      </c>
      <c r="I328" s="4">
        <f>VLOOKUP(B328,'#Jakarta (2)'!$B$4:$AH$430,9,FALSE)</f>
        <v>0</v>
      </c>
      <c r="J328" s="4">
        <f>VLOOKUP(B328,'#Jakarta (2)'!$B$4:$AH$430,10,FALSE)</f>
        <v>0</v>
      </c>
      <c r="K328" s="4">
        <f>VLOOKUP(B328,'#Jakarta (2)'!$B$4:$AH$430,11,FALSE)</f>
        <v>0</v>
      </c>
      <c r="L328" s="4">
        <f>VLOOKUP(B328,'#Jakarta (2)'!$B$4:$AH$430,12,FALSE)</f>
        <v>0</v>
      </c>
      <c r="M328" s="4">
        <f>VLOOKUP(B328,'#Jakarta (2)'!$B$4:$AH$430,13,FALSE)</f>
        <v>0</v>
      </c>
      <c r="N328" s="4">
        <f>VLOOKUP(B328,'#Jakarta (2)'!$B$4:$AH$430,14,FALSE)</f>
        <v>0</v>
      </c>
      <c r="O328" s="4">
        <f>VLOOKUP(B328,'#Jakarta (2)'!$B$4:$AH$430,15,FALSE)</f>
        <v>1</v>
      </c>
      <c r="P328" s="4">
        <f>VLOOKUP(B328,'#Jakarta (2)'!$B$4:$AH$430,16,FALSE)</f>
        <v>0</v>
      </c>
      <c r="Q328" s="4">
        <f>VLOOKUP(B328,'#Jakarta (2)'!$B$4:$AH$430,17,FALSE)</f>
        <v>0</v>
      </c>
      <c r="R328" s="4">
        <f>VLOOKUP(B328,'#Jakarta (2)'!$B$4:$AH$430,18,FALSE)</f>
        <v>0</v>
      </c>
      <c r="S328" s="4">
        <f>VLOOKUP(B328,'#Jakarta (2)'!$B$4:$AH$430,19,FALSE)</f>
        <v>0</v>
      </c>
      <c r="T328" s="4">
        <f>VLOOKUP(B328,'#Jakarta (2)'!$B$4:$AH$430,20,FALSE)</f>
        <v>1</v>
      </c>
      <c r="U328" s="4">
        <f>VLOOKUP(B328,'#Jakarta (2)'!$B$4:$AH$430,22,FALSE)</f>
        <v>0</v>
      </c>
      <c r="V328" s="4">
        <f>VLOOKUP(B328,'#Jakarta (2)'!$B$4:$AH$430,23,FALSE)</f>
        <v>0</v>
      </c>
      <c r="W328" s="4">
        <f>VLOOKUP(B328,'#Jakarta (2)'!$B$4:$AH$430,24,FALSE)</f>
        <v>0</v>
      </c>
      <c r="X328" s="4">
        <f>VLOOKUP(B328,'#Jakarta (2)'!$B$4:$AH$430,25,FALSE)</f>
        <v>0</v>
      </c>
      <c r="Y328" s="4">
        <f>VLOOKUP(B328,'#Jakarta (2)'!$B$4:$AH$430,26,FALSE)</f>
        <v>0</v>
      </c>
      <c r="Z328" s="4">
        <f>VLOOKUP(B328,'#Jakarta (2)'!$B$4:$AH$430,27,FALSE)</f>
        <v>0</v>
      </c>
      <c r="AA328" s="4"/>
      <c r="AB328" s="4"/>
      <c r="AC328" s="4"/>
      <c r="AD328" s="22" t="e">
        <f>(G328*#REF!)+(H328*#REF!)+(I328*#REF!)+(J328*#REF!)+(K328*#REF!)+(N328*#REF!)+(S328*#REF!)+(T328*#REF!)+(U328*#REF!)+(Z328*#REF!)+(AA328*#REF!)+(AB328*#REF!)+(AC328*#REF!)</f>
        <v>#REF!</v>
      </c>
      <c r="AE328" s="4">
        <f>VLOOKUP(B328,'#Jakarta (2)'!$B$4:$AH$430,32,FALSE)</f>
        <v>0</v>
      </c>
      <c r="AF328" s="4">
        <f>VLOOKUP(B328,'#Jakarta (2)'!$B$4:$AH$430,33,FALSE)</f>
        <v>0</v>
      </c>
      <c r="AG328" s="2" t="s">
        <v>25</v>
      </c>
      <c r="AH328" s="2" t="s">
        <v>2253</v>
      </c>
    </row>
    <row r="329" spans="1:34" x14ac:dyDescent="0.25">
      <c r="A329" s="5">
        <v>328</v>
      </c>
      <c r="B329" s="3" t="s">
        <v>2248</v>
      </c>
      <c r="C329" s="3" t="s">
        <v>2249</v>
      </c>
      <c r="D329" s="3" t="s">
        <v>9</v>
      </c>
      <c r="E329" s="3" t="s">
        <v>47</v>
      </c>
      <c r="F329" s="3" t="s">
        <v>52</v>
      </c>
      <c r="G329" s="4">
        <f>VLOOKUP(B329,'#Jakarta (2)'!$B$4:$AH$430,6,FALSE)</f>
        <v>1</v>
      </c>
      <c r="H329" s="4">
        <f>VLOOKUP(B329,'#Jakarta (2)'!$B$4:$AH$430,7,FALSE)</f>
        <v>1</v>
      </c>
      <c r="I329" s="4">
        <f>VLOOKUP(B329,'#Jakarta (2)'!$B$4:$AH$430,9,FALSE)</f>
        <v>0</v>
      </c>
      <c r="J329" s="4">
        <f>VLOOKUP(B329,'#Jakarta (2)'!$B$4:$AH$430,10,FALSE)</f>
        <v>1</v>
      </c>
      <c r="K329" s="4">
        <f>VLOOKUP(B329,'#Jakarta (2)'!$B$4:$AH$430,11,FALSE)</f>
        <v>0</v>
      </c>
      <c r="L329" s="4">
        <f>VLOOKUP(B329,'#Jakarta (2)'!$B$4:$AH$430,12,FALSE)</f>
        <v>0</v>
      </c>
      <c r="M329" s="4">
        <f>VLOOKUP(B329,'#Jakarta (2)'!$B$4:$AH$430,13,FALSE)</f>
        <v>0</v>
      </c>
      <c r="N329" s="4">
        <f>VLOOKUP(B329,'#Jakarta (2)'!$B$4:$AH$430,14,FALSE)</f>
        <v>0</v>
      </c>
      <c r="O329" s="4">
        <f>VLOOKUP(B329,'#Jakarta (2)'!$B$4:$AH$430,15,FALSE)</f>
        <v>1</v>
      </c>
      <c r="P329" s="4">
        <f>VLOOKUP(B329,'#Jakarta (2)'!$B$4:$AH$430,16,FALSE)</f>
        <v>0</v>
      </c>
      <c r="Q329" s="4">
        <f>VLOOKUP(B329,'#Jakarta (2)'!$B$4:$AH$430,17,FALSE)</f>
        <v>0</v>
      </c>
      <c r="R329" s="4">
        <f>VLOOKUP(B329,'#Jakarta (2)'!$B$4:$AH$430,18,FALSE)</f>
        <v>0</v>
      </c>
      <c r="S329" s="4">
        <f>VLOOKUP(B329,'#Jakarta (2)'!$B$4:$AH$430,19,FALSE)</f>
        <v>0</v>
      </c>
      <c r="T329" s="4">
        <f>VLOOKUP(B329,'#Jakarta (2)'!$B$4:$AH$430,20,FALSE)</f>
        <v>0</v>
      </c>
      <c r="U329" s="4">
        <f>VLOOKUP(B329,'#Jakarta (2)'!$B$4:$AH$430,22,FALSE)</f>
        <v>1</v>
      </c>
      <c r="V329" s="4">
        <f>VLOOKUP(B329,'#Jakarta (2)'!$B$4:$AH$430,23,FALSE)</f>
        <v>0</v>
      </c>
      <c r="W329" s="4">
        <f>VLOOKUP(B329,'#Jakarta (2)'!$B$4:$AH$430,24,FALSE)</f>
        <v>0</v>
      </c>
      <c r="X329" s="4">
        <f>VLOOKUP(B329,'#Jakarta (2)'!$B$4:$AH$430,25,FALSE)</f>
        <v>0</v>
      </c>
      <c r="Y329" s="4">
        <f>VLOOKUP(B329,'#Jakarta (2)'!$B$4:$AH$430,26,FALSE)</f>
        <v>0</v>
      </c>
      <c r="Z329" s="4">
        <f>VLOOKUP(B329,'#Jakarta (2)'!$B$4:$AH$430,27,FALSE)</f>
        <v>0</v>
      </c>
      <c r="AA329" s="5"/>
      <c r="AB329" s="5"/>
      <c r="AC329" s="5"/>
      <c r="AD329" s="22" t="e">
        <f>(G329*#REF!)+(H329*#REF!)+(I329*#REF!)+(J329*#REF!)+(K329*#REF!)+(N329*#REF!)+(S329*#REF!)+(T329*#REF!)+(U329*#REF!)+(Z329*#REF!)+(AA329*#REF!)+(AB329*#REF!)+(AC329*#REF!)</f>
        <v>#REF!</v>
      </c>
      <c r="AE329" s="4">
        <f>VLOOKUP(B329,'#Jakarta (2)'!$B$4:$AH$430,32,FALSE)</f>
        <v>0</v>
      </c>
      <c r="AF329" s="4">
        <f>VLOOKUP(B329,'#Jakarta (2)'!$B$4:$AH$430,33,FALSE)</f>
        <v>0</v>
      </c>
      <c r="AG329" s="3" t="s">
        <v>25</v>
      </c>
      <c r="AH329" s="3" t="s">
        <v>2250</v>
      </c>
    </row>
    <row r="330" spans="1:34" x14ac:dyDescent="0.25">
      <c r="A330" s="4">
        <v>329</v>
      </c>
      <c r="B330" s="2" t="s">
        <v>2245</v>
      </c>
      <c r="C330" s="2" t="s">
        <v>2246</v>
      </c>
      <c r="D330" s="2" t="s">
        <v>9</v>
      </c>
      <c r="E330" s="2" t="s">
        <v>10</v>
      </c>
      <c r="F330" s="2" t="s">
        <v>52</v>
      </c>
      <c r="G330" s="4">
        <f>VLOOKUP(B330,'#Jakarta (2)'!$B$4:$AH$430,6,FALSE)</f>
        <v>1</v>
      </c>
      <c r="H330" s="4">
        <f>VLOOKUP(B330,'#Jakarta (2)'!$B$4:$AH$430,7,FALSE)</f>
        <v>1</v>
      </c>
      <c r="I330" s="4">
        <f>VLOOKUP(B330,'#Jakarta (2)'!$B$4:$AH$430,9,FALSE)</f>
        <v>0</v>
      </c>
      <c r="J330" s="4">
        <f>VLOOKUP(B330,'#Jakarta (2)'!$B$4:$AH$430,10,FALSE)</f>
        <v>0</v>
      </c>
      <c r="K330" s="4">
        <f>VLOOKUP(B330,'#Jakarta (2)'!$B$4:$AH$430,11,FALSE)</f>
        <v>0</v>
      </c>
      <c r="L330" s="4">
        <f>VLOOKUP(B330,'#Jakarta (2)'!$B$4:$AH$430,12,FALSE)</f>
        <v>0</v>
      </c>
      <c r="M330" s="4">
        <f>VLOOKUP(B330,'#Jakarta (2)'!$B$4:$AH$430,13,FALSE)</f>
        <v>0</v>
      </c>
      <c r="N330" s="4">
        <f>VLOOKUP(B330,'#Jakarta (2)'!$B$4:$AH$430,14,FALSE)</f>
        <v>1</v>
      </c>
      <c r="O330" s="4">
        <f>VLOOKUP(B330,'#Jakarta (2)'!$B$4:$AH$430,15,FALSE)</f>
        <v>0</v>
      </c>
      <c r="P330" s="4">
        <f>VLOOKUP(B330,'#Jakarta (2)'!$B$4:$AH$430,16,FALSE)</f>
        <v>0</v>
      </c>
      <c r="Q330" s="4">
        <f>VLOOKUP(B330,'#Jakarta (2)'!$B$4:$AH$430,17,FALSE)</f>
        <v>0</v>
      </c>
      <c r="R330" s="4">
        <f>VLOOKUP(B330,'#Jakarta (2)'!$B$4:$AH$430,18,FALSE)</f>
        <v>0</v>
      </c>
      <c r="S330" s="4">
        <f>VLOOKUP(B330,'#Jakarta (2)'!$B$4:$AH$430,19,FALSE)</f>
        <v>0</v>
      </c>
      <c r="T330" s="4">
        <f>VLOOKUP(B330,'#Jakarta (2)'!$B$4:$AH$430,20,FALSE)</f>
        <v>1</v>
      </c>
      <c r="U330" s="4">
        <f>VLOOKUP(B330,'#Jakarta (2)'!$B$4:$AH$430,22,FALSE)</f>
        <v>0</v>
      </c>
      <c r="V330" s="4">
        <f>VLOOKUP(B330,'#Jakarta (2)'!$B$4:$AH$430,23,FALSE)</f>
        <v>0</v>
      </c>
      <c r="W330" s="4">
        <f>VLOOKUP(B330,'#Jakarta (2)'!$B$4:$AH$430,24,FALSE)</f>
        <v>0</v>
      </c>
      <c r="X330" s="4">
        <f>VLOOKUP(B330,'#Jakarta (2)'!$B$4:$AH$430,25,FALSE)</f>
        <v>0</v>
      </c>
      <c r="Y330" s="4">
        <f>VLOOKUP(B330,'#Jakarta (2)'!$B$4:$AH$430,26,FALSE)</f>
        <v>0</v>
      </c>
      <c r="Z330" s="4">
        <f>VLOOKUP(B330,'#Jakarta (2)'!$B$4:$AH$430,27,FALSE)</f>
        <v>0</v>
      </c>
      <c r="AA330" s="4"/>
      <c r="AB330" s="4"/>
      <c r="AC330" s="4"/>
      <c r="AD330" s="22" t="e">
        <f>(G330*#REF!)+(H330*#REF!)+(I330*#REF!)+(J330*#REF!)+(K330*#REF!)+(N330*#REF!)+(S330*#REF!)+(T330*#REF!)+(U330*#REF!)+(Z330*#REF!)+(AA330*#REF!)+(AB330*#REF!)+(AC330*#REF!)</f>
        <v>#REF!</v>
      </c>
      <c r="AE330" s="4">
        <f>VLOOKUP(B330,'#Jakarta (2)'!$B$4:$AH$430,32,FALSE)</f>
        <v>0</v>
      </c>
      <c r="AF330" s="4">
        <f>VLOOKUP(B330,'#Jakarta (2)'!$B$4:$AH$430,33,FALSE)</f>
        <v>0</v>
      </c>
      <c r="AG330" s="2" t="s">
        <v>25</v>
      </c>
      <c r="AH330" s="2" t="s">
        <v>2247</v>
      </c>
    </row>
    <row r="331" spans="1:34" x14ac:dyDescent="0.25">
      <c r="A331" s="5">
        <v>330</v>
      </c>
      <c r="B331" s="3" t="s">
        <v>1000</v>
      </c>
      <c r="C331" s="3" t="s">
        <v>1001</v>
      </c>
      <c r="D331" s="3" t="s">
        <v>9</v>
      </c>
      <c r="E331" s="3" t="s">
        <v>10</v>
      </c>
      <c r="F331" s="3" t="s">
        <v>52</v>
      </c>
      <c r="G331" s="4">
        <f>VLOOKUP(B331,'#Jakarta (2)'!$B$4:$AH$430,6,FALSE)</f>
        <v>1</v>
      </c>
      <c r="H331" s="4">
        <f>VLOOKUP(B331,'#Jakarta (2)'!$B$4:$AH$430,7,FALSE)</f>
        <v>1</v>
      </c>
      <c r="I331" s="4">
        <f>VLOOKUP(B331,'#Jakarta (2)'!$B$4:$AH$430,9,FALSE)</f>
        <v>0</v>
      </c>
      <c r="J331" s="4">
        <f>VLOOKUP(B331,'#Jakarta (2)'!$B$4:$AH$430,10,FALSE)</f>
        <v>0</v>
      </c>
      <c r="K331" s="4">
        <f>VLOOKUP(B331,'#Jakarta (2)'!$B$4:$AH$430,11,FALSE)</f>
        <v>0</v>
      </c>
      <c r="L331" s="4">
        <f>VLOOKUP(B331,'#Jakarta (2)'!$B$4:$AH$430,12,FALSE)</f>
        <v>0</v>
      </c>
      <c r="M331" s="4">
        <f>VLOOKUP(B331,'#Jakarta (2)'!$B$4:$AH$430,13,FALSE)</f>
        <v>0</v>
      </c>
      <c r="N331" s="4">
        <f>VLOOKUP(B331,'#Jakarta (2)'!$B$4:$AH$430,14,FALSE)</f>
        <v>0</v>
      </c>
      <c r="O331" s="4">
        <f>VLOOKUP(B331,'#Jakarta (2)'!$B$4:$AH$430,15,FALSE)</f>
        <v>0</v>
      </c>
      <c r="P331" s="4">
        <f>VLOOKUP(B331,'#Jakarta (2)'!$B$4:$AH$430,16,FALSE)</f>
        <v>0</v>
      </c>
      <c r="Q331" s="4">
        <f>VLOOKUP(B331,'#Jakarta (2)'!$B$4:$AH$430,17,FALSE)</f>
        <v>1</v>
      </c>
      <c r="R331" s="4">
        <f>VLOOKUP(B331,'#Jakarta (2)'!$B$4:$AH$430,18,FALSE)</f>
        <v>1</v>
      </c>
      <c r="S331" s="4">
        <f>VLOOKUP(B331,'#Jakarta (2)'!$B$4:$AH$430,19,FALSE)</f>
        <v>0</v>
      </c>
      <c r="T331" s="4">
        <f>VLOOKUP(B331,'#Jakarta (2)'!$B$4:$AH$430,20,FALSE)</f>
        <v>0</v>
      </c>
      <c r="U331" s="4">
        <f>VLOOKUP(B331,'#Jakarta (2)'!$B$4:$AH$430,22,FALSE)</f>
        <v>0</v>
      </c>
      <c r="V331" s="4">
        <f>VLOOKUP(B331,'#Jakarta (2)'!$B$4:$AH$430,23,FALSE)</f>
        <v>0</v>
      </c>
      <c r="W331" s="4">
        <f>VLOOKUP(B331,'#Jakarta (2)'!$B$4:$AH$430,24,FALSE)</f>
        <v>0</v>
      </c>
      <c r="X331" s="4">
        <f>VLOOKUP(B331,'#Jakarta (2)'!$B$4:$AH$430,25,FALSE)</f>
        <v>0</v>
      </c>
      <c r="Y331" s="4">
        <f>VLOOKUP(B331,'#Jakarta (2)'!$B$4:$AH$430,26,FALSE)</f>
        <v>0</v>
      </c>
      <c r="Z331" s="4">
        <f>VLOOKUP(B331,'#Jakarta (2)'!$B$4:$AH$430,27,FALSE)</f>
        <v>0</v>
      </c>
      <c r="AA331" s="5"/>
      <c r="AB331" s="5"/>
      <c r="AC331" s="5"/>
      <c r="AD331" s="22" t="e">
        <f>(G331*#REF!)+(H331*#REF!)+(I331*#REF!)+(J331*#REF!)+(K331*#REF!)+(N331*#REF!)+(S331*#REF!)+(T331*#REF!)+(U331*#REF!)+(Z331*#REF!)+(AA331*#REF!)+(AB331*#REF!)+(AC331*#REF!)</f>
        <v>#REF!</v>
      </c>
      <c r="AE331" s="4">
        <f>VLOOKUP(B331,'#Jakarta (2)'!$B$4:$AH$430,32,FALSE)</f>
        <v>1</v>
      </c>
      <c r="AF331" s="4">
        <f>VLOOKUP(B331,'#Jakarta (2)'!$B$4:$AH$430,33,FALSE)</f>
        <v>0</v>
      </c>
      <c r="AG331" s="3" t="s">
        <v>25</v>
      </c>
      <c r="AH331" s="3" t="s">
        <v>1002</v>
      </c>
    </row>
    <row r="332" spans="1:34" x14ac:dyDescent="0.25">
      <c r="A332" s="4">
        <v>331</v>
      </c>
      <c r="B332" s="2" t="s">
        <v>1003</v>
      </c>
      <c r="C332" s="2" t="s">
        <v>1004</v>
      </c>
      <c r="D332" s="2" t="s">
        <v>9</v>
      </c>
      <c r="E332" s="2" t="s">
        <v>10</v>
      </c>
      <c r="F332" s="2" t="s">
        <v>52</v>
      </c>
      <c r="G332" s="4">
        <f>VLOOKUP(B332,'#Jakarta (2)'!$B$4:$AH$430,6,FALSE)</f>
        <v>1</v>
      </c>
      <c r="H332" s="4">
        <f>VLOOKUP(B332,'#Jakarta (2)'!$B$4:$AH$430,7,FALSE)</f>
        <v>1</v>
      </c>
      <c r="I332" s="4">
        <f>VLOOKUP(B332,'#Jakarta (2)'!$B$4:$AH$430,9,FALSE)</f>
        <v>0</v>
      </c>
      <c r="J332" s="4">
        <f>VLOOKUP(B332,'#Jakarta (2)'!$B$4:$AH$430,10,FALSE)</f>
        <v>0</v>
      </c>
      <c r="K332" s="4">
        <f>VLOOKUP(B332,'#Jakarta (2)'!$B$4:$AH$430,11,FALSE)</f>
        <v>0</v>
      </c>
      <c r="L332" s="4">
        <f>VLOOKUP(B332,'#Jakarta (2)'!$B$4:$AH$430,12,FALSE)</f>
        <v>0</v>
      </c>
      <c r="M332" s="4">
        <f>VLOOKUP(B332,'#Jakarta (2)'!$B$4:$AH$430,13,FALSE)</f>
        <v>0</v>
      </c>
      <c r="N332" s="4">
        <f>VLOOKUP(B332,'#Jakarta (2)'!$B$4:$AH$430,14,FALSE)</f>
        <v>1</v>
      </c>
      <c r="O332" s="4">
        <f>VLOOKUP(B332,'#Jakarta (2)'!$B$4:$AH$430,15,FALSE)</f>
        <v>0</v>
      </c>
      <c r="P332" s="4">
        <f>VLOOKUP(B332,'#Jakarta (2)'!$B$4:$AH$430,16,FALSE)</f>
        <v>0</v>
      </c>
      <c r="Q332" s="4">
        <f>VLOOKUP(B332,'#Jakarta (2)'!$B$4:$AH$430,17,FALSE)</f>
        <v>0</v>
      </c>
      <c r="R332" s="4">
        <f>VLOOKUP(B332,'#Jakarta (2)'!$B$4:$AH$430,18,FALSE)</f>
        <v>0</v>
      </c>
      <c r="S332" s="4">
        <f>VLOOKUP(B332,'#Jakarta (2)'!$B$4:$AH$430,19,FALSE)</f>
        <v>0</v>
      </c>
      <c r="T332" s="4">
        <f>VLOOKUP(B332,'#Jakarta (2)'!$B$4:$AH$430,20,FALSE)</f>
        <v>0</v>
      </c>
      <c r="U332" s="4">
        <f>VLOOKUP(B332,'#Jakarta (2)'!$B$4:$AH$430,22,FALSE)</f>
        <v>0</v>
      </c>
      <c r="V332" s="4">
        <f>VLOOKUP(B332,'#Jakarta (2)'!$B$4:$AH$430,23,FALSE)</f>
        <v>0</v>
      </c>
      <c r="W332" s="4">
        <f>VLOOKUP(B332,'#Jakarta (2)'!$B$4:$AH$430,24,FALSE)</f>
        <v>0</v>
      </c>
      <c r="X332" s="4">
        <f>VLOOKUP(B332,'#Jakarta (2)'!$B$4:$AH$430,25,FALSE)</f>
        <v>0</v>
      </c>
      <c r="Y332" s="4">
        <f>VLOOKUP(B332,'#Jakarta (2)'!$B$4:$AH$430,26,FALSE)</f>
        <v>0</v>
      </c>
      <c r="Z332" s="4">
        <f>VLOOKUP(B332,'#Jakarta (2)'!$B$4:$AH$430,27,FALSE)</f>
        <v>1</v>
      </c>
      <c r="AA332" s="4"/>
      <c r="AB332" s="4"/>
      <c r="AC332" s="4"/>
      <c r="AD332" s="22" t="e">
        <f>(G332*#REF!)+(H332*#REF!)+(I332*#REF!)+(J332*#REF!)+(K332*#REF!)+(N332*#REF!)+(S332*#REF!)+(T332*#REF!)+(U332*#REF!)+(Z332*#REF!)+(AA332*#REF!)+(AB332*#REF!)+(AC332*#REF!)</f>
        <v>#REF!</v>
      </c>
      <c r="AE332" s="4">
        <f>VLOOKUP(B332,'#Jakarta (2)'!$B$4:$AH$430,32,FALSE)</f>
        <v>1</v>
      </c>
      <c r="AF332" s="4">
        <f>VLOOKUP(B332,'#Jakarta (2)'!$B$4:$AH$430,33,FALSE)</f>
        <v>0</v>
      </c>
      <c r="AG332" s="2" t="s">
        <v>25</v>
      </c>
      <c r="AH332" s="2" t="s">
        <v>1002</v>
      </c>
    </row>
    <row r="333" spans="1:34" x14ac:dyDescent="0.25">
      <c r="A333" s="5">
        <v>332</v>
      </c>
      <c r="B333" s="3" t="s">
        <v>1008</v>
      </c>
      <c r="C333" s="3" t="s">
        <v>1009</v>
      </c>
      <c r="D333" s="3" t="s">
        <v>9</v>
      </c>
      <c r="E333" s="3" t="s">
        <v>47</v>
      </c>
      <c r="F333" s="3" t="s">
        <v>52</v>
      </c>
      <c r="G333" s="4">
        <f>VLOOKUP(B333,'#Jakarta (2)'!$B$4:$AH$430,6,FALSE)</f>
        <v>1</v>
      </c>
      <c r="H333" s="4">
        <f>VLOOKUP(B333,'#Jakarta (2)'!$B$4:$AH$430,7,FALSE)</f>
        <v>1</v>
      </c>
      <c r="I333" s="4">
        <f>VLOOKUP(B333,'#Jakarta (2)'!$B$4:$AH$430,9,FALSE)</f>
        <v>1</v>
      </c>
      <c r="J333" s="4">
        <f>VLOOKUP(B333,'#Jakarta (2)'!$B$4:$AH$430,10,FALSE)</f>
        <v>0</v>
      </c>
      <c r="K333" s="4">
        <f>VLOOKUP(B333,'#Jakarta (2)'!$B$4:$AH$430,11,FALSE)</f>
        <v>0</v>
      </c>
      <c r="L333" s="4">
        <f>VLOOKUP(B333,'#Jakarta (2)'!$B$4:$AH$430,12,FALSE)</f>
        <v>0</v>
      </c>
      <c r="M333" s="4">
        <f>VLOOKUP(B333,'#Jakarta (2)'!$B$4:$AH$430,13,FALSE)</f>
        <v>0</v>
      </c>
      <c r="N333" s="4">
        <f>VLOOKUP(B333,'#Jakarta (2)'!$B$4:$AH$430,14,FALSE)</f>
        <v>0</v>
      </c>
      <c r="O333" s="4">
        <f>VLOOKUP(B333,'#Jakarta (2)'!$B$4:$AH$430,15,FALSE)</f>
        <v>0</v>
      </c>
      <c r="P333" s="4">
        <f>VLOOKUP(B333,'#Jakarta (2)'!$B$4:$AH$430,16,FALSE)</f>
        <v>0</v>
      </c>
      <c r="Q333" s="4">
        <f>VLOOKUP(B333,'#Jakarta (2)'!$B$4:$AH$430,17,FALSE)</f>
        <v>1</v>
      </c>
      <c r="R333" s="4">
        <f>VLOOKUP(B333,'#Jakarta (2)'!$B$4:$AH$430,18,FALSE)</f>
        <v>1</v>
      </c>
      <c r="S333" s="4">
        <f>VLOOKUP(B333,'#Jakarta (2)'!$B$4:$AH$430,19,FALSE)</f>
        <v>0</v>
      </c>
      <c r="T333" s="4">
        <f>VLOOKUP(B333,'#Jakarta (2)'!$B$4:$AH$430,20,FALSE)</f>
        <v>2</v>
      </c>
      <c r="U333" s="4">
        <f>VLOOKUP(B333,'#Jakarta (2)'!$B$4:$AH$430,22,FALSE)</f>
        <v>0</v>
      </c>
      <c r="V333" s="4">
        <f>VLOOKUP(B333,'#Jakarta (2)'!$B$4:$AH$430,23,FALSE)</f>
        <v>0</v>
      </c>
      <c r="W333" s="4">
        <f>VLOOKUP(B333,'#Jakarta (2)'!$B$4:$AH$430,24,FALSE)</f>
        <v>0</v>
      </c>
      <c r="X333" s="4">
        <f>VLOOKUP(B333,'#Jakarta (2)'!$B$4:$AH$430,25,FALSE)</f>
        <v>0</v>
      </c>
      <c r="Y333" s="4">
        <f>VLOOKUP(B333,'#Jakarta (2)'!$B$4:$AH$430,26,FALSE)</f>
        <v>0</v>
      </c>
      <c r="Z333" s="4">
        <f>VLOOKUP(B333,'#Jakarta (2)'!$B$4:$AH$430,27,FALSE)</f>
        <v>0</v>
      </c>
      <c r="AA333" s="5"/>
      <c r="AB333" s="5"/>
      <c r="AC333" s="5"/>
      <c r="AD333" s="22" t="e">
        <f>(G333*#REF!)+(H333*#REF!)+(I333*#REF!)+(J333*#REF!)+(K333*#REF!)+(N333*#REF!)+(S333*#REF!)+(T333*#REF!)+(U333*#REF!)+(Z333*#REF!)+(AA333*#REF!)+(AB333*#REF!)+(AC333*#REF!)</f>
        <v>#REF!</v>
      </c>
      <c r="AE333" s="4">
        <f>VLOOKUP(B333,'#Jakarta (2)'!$B$4:$AH$430,32,FALSE)</f>
        <v>0</v>
      </c>
      <c r="AF333" s="4">
        <f>VLOOKUP(B333,'#Jakarta (2)'!$B$4:$AH$430,33,FALSE)</f>
        <v>0</v>
      </c>
      <c r="AG333" s="3" t="s">
        <v>25</v>
      </c>
      <c r="AH333" s="3" t="s">
        <v>1010</v>
      </c>
    </row>
    <row r="334" spans="1:34" x14ac:dyDescent="0.25">
      <c r="A334" s="4">
        <v>333</v>
      </c>
      <c r="B334" s="2" t="s">
        <v>1014</v>
      </c>
      <c r="C334" s="2" t="s">
        <v>1015</v>
      </c>
      <c r="D334" s="2" t="s">
        <v>9</v>
      </c>
      <c r="E334" s="2" t="s">
        <v>47</v>
      </c>
      <c r="F334" s="2" t="s">
        <v>52</v>
      </c>
      <c r="G334" s="4">
        <f>VLOOKUP(B334,'#Jakarta (2)'!$B$4:$AH$430,6,FALSE)</f>
        <v>1</v>
      </c>
      <c r="H334" s="4">
        <f>VLOOKUP(B334,'#Jakarta (2)'!$B$4:$AH$430,7,FALSE)</f>
        <v>1</v>
      </c>
      <c r="I334" s="4">
        <f>VLOOKUP(B334,'#Jakarta (2)'!$B$4:$AH$430,9,FALSE)</f>
        <v>1</v>
      </c>
      <c r="J334" s="4">
        <f>VLOOKUP(B334,'#Jakarta (2)'!$B$4:$AH$430,10,FALSE)</f>
        <v>0</v>
      </c>
      <c r="K334" s="4">
        <f>VLOOKUP(B334,'#Jakarta (2)'!$B$4:$AH$430,11,FALSE)</f>
        <v>0</v>
      </c>
      <c r="L334" s="4">
        <f>VLOOKUP(B334,'#Jakarta (2)'!$B$4:$AH$430,12,FALSE)</f>
        <v>0</v>
      </c>
      <c r="M334" s="4">
        <f>VLOOKUP(B334,'#Jakarta (2)'!$B$4:$AH$430,13,FALSE)</f>
        <v>0</v>
      </c>
      <c r="N334" s="4">
        <f>VLOOKUP(B334,'#Jakarta (2)'!$B$4:$AH$430,14,FALSE)</f>
        <v>0</v>
      </c>
      <c r="O334" s="4">
        <f>VLOOKUP(B334,'#Jakarta (2)'!$B$4:$AH$430,15,FALSE)</f>
        <v>0</v>
      </c>
      <c r="P334" s="4">
        <f>VLOOKUP(B334,'#Jakarta (2)'!$B$4:$AH$430,16,FALSE)</f>
        <v>0</v>
      </c>
      <c r="Q334" s="4">
        <f>VLOOKUP(B334,'#Jakarta (2)'!$B$4:$AH$430,17,FALSE)</f>
        <v>1</v>
      </c>
      <c r="R334" s="4">
        <f>VLOOKUP(B334,'#Jakarta (2)'!$B$4:$AH$430,18,FALSE)</f>
        <v>1</v>
      </c>
      <c r="S334" s="4">
        <f>VLOOKUP(B334,'#Jakarta (2)'!$B$4:$AH$430,19,FALSE)</f>
        <v>0</v>
      </c>
      <c r="T334" s="4">
        <f>VLOOKUP(B334,'#Jakarta (2)'!$B$4:$AH$430,20,FALSE)</f>
        <v>0</v>
      </c>
      <c r="U334" s="4">
        <f>VLOOKUP(B334,'#Jakarta (2)'!$B$4:$AH$430,22,FALSE)</f>
        <v>0</v>
      </c>
      <c r="V334" s="4">
        <f>VLOOKUP(B334,'#Jakarta (2)'!$B$4:$AH$430,23,FALSE)</f>
        <v>0</v>
      </c>
      <c r="W334" s="4">
        <f>VLOOKUP(B334,'#Jakarta (2)'!$B$4:$AH$430,24,FALSE)</f>
        <v>0</v>
      </c>
      <c r="X334" s="4">
        <f>VLOOKUP(B334,'#Jakarta (2)'!$B$4:$AH$430,25,FALSE)</f>
        <v>1</v>
      </c>
      <c r="Y334" s="4">
        <f>VLOOKUP(B334,'#Jakarta (2)'!$B$4:$AH$430,26,FALSE)</f>
        <v>0</v>
      </c>
      <c r="Z334" s="4">
        <f>VLOOKUP(B334,'#Jakarta (2)'!$B$4:$AH$430,27,FALSE)</f>
        <v>0</v>
      </c>
      <c r="AA334" s="4"/>
      <c r="AB334" s="4"/>
      <c r="AC334" s="4"/>
      <c r="AD334" s="22" t="e">
        <f>(G334*#REF!)+(H334*#REF!)+(I334*#REF!)+(J334*#REF!)+(K334*#REF!)+(N334*#REF!)+(S334*#REF!)+(T334*#REF!)+(U334*#REF!)+(Z334*#REF!)+(AA334*#REF!)+(AB334*#REF!)+(AC334*#REF!)</f>
        <v>#REF!</v>
      </c>
      <c r="AE334" s="4">
        <f>VLOOKUP(B334,'#Jakarta (2)'!$B$4:$AH$430,32,FALSE)</f>
        <v>0</v>
      </c>
      <c r="AF334" s="4">
        <f>VLOOKUP(B334,'#Jakarta (2)'!$B$4:$AH$430,33,FALSE)</f>
        <v>0</v>
      </c>
      <c r="AG334" s="2" t="s">
        <v>25</v>
      </c>
      <c r="AH334" s="2" t="s">
        <v>1016</v>
      </c>
    </row>
    <row r="335" spans="1:34" x14ac:dyDescent="0.25">
      <c r="A335" s="5">
        <v>334</v>
      </c>
      <c r="B335" s="3" t="s">
        <v>1017</v>
      </c>
      <c r="C335" s="3" t="s">
        <v>1018</v>
      </c>
      <c r="D335" s="3" t="s">
        <v>9</v>
      </c>
      <c r="E335" s="3" t="s">
        <v>47</v>
      </c>
      <c r="F335" s="3" t="s">
        <v>52</v>
      </c>
      <c r="G335" s="4">
        <f>VLOOKUP(B335,'#Jakarta (2)'!$B$4:$AH$430,6,FALSE)</f>
        <v>1</v>
      </c>
      <c r="H335" s="4">
        <f>VLOOKUP(B335,'#Jakarta (2)'!$B$4:$AH$430,7,FALSE)</f>
        <v>1</v>
      </c>
      <c r="I335" s="4">
        <f>VLOOKUP(B335,'#Jakarta (2)'!$B$4:$AH$430,9,FALSE)</f>
        <v>0</v>
      </c>
      <c r="J335" s="4">
        <f>VLOOKUP(B335,'#Jakarta (2)'!$B$4:$AH$430,10,FALSE)</f>
        <v>1</v>
      </c>
      <c r="K335" s="4">
        <f>VLOOKUP(B335,'#Jakarta (2)'!$B$4:$AH$430,11,FALSE)</f>
        <v>0</v>
      </c>
      <c r="L335" s="4">
        <f>VLOOKUP(B335,'#Jakarta (2)'!$B$4:$AH$430,12,FALSE)</f>
        <v>0</v>
      </c>
      <c r="M335" s="4">
        <f>VLOOKUP(B335,'#Jakarta (2)'!$B$4:$AH$430,13,FALSE)</f>
        <v>0</v>
      </c>
      <c r="N335" s="4">
        <f>VLOOKUP(B335,'#Jakarta (2)'!$B$4:$AH$430,14,FALSE)</f>
        <v>0</v>
      </c>
      <c r="O335" s="4">
        <f>VLOOKUP(B335,'#Jakarta (2)'!$B$4:$AH$430,15,FALSE)</f>
        <v>1</v>
      </c>
      <c r="P335" s="4">
        <f>VLOOKUP(B335,'#Jakarta (2)'!$B$4:$AH$430,16,FALSE)</f>
        <v>0</v>
      </c>
      <c r="Q335" s="4">
        <f>VLOOKUP(B335,'#Jakarta (2)'!$B$4:$AH$430,17,FALSE)</f>
        <v>0</v>
      </c>
      <c r="R335" s="4">
        <f>VLOOKUP(B335,'#Jakarta (2)'!$B$4:$AH$430,18,FALSE)</f>
        <v>0</v>
      </c>
      <c r="S335" s="4">
        <f>VLOOKUP(B335,'#Jakarta (2)'!$B$4:$AH$430,19,FALSE)</f>
        <v>0</v>
      </c>
      <c r="T335" s="4">
        <f>VLOOKUP(B335,'#Jakarta (2)'!$B$4:$AH$430,20,FALSE)</f>
        <v>0</v>
      </c>
      <c r="U335" s="4">
        <f>VLOOKUP(B335,'#Jakarta (2)'!$B$4:$AH$430,22,FALSE)</f>
        <v>1</v>
      </c>
      <c r="V335" s="4">
        <f>VLOOKUP(B335,'#Jakarta (2)'!$B$4:$AH$430,23,FALSE)</f>
        <v>0</v>
      </c>
      <c r="W335" s="4">
        <f>VLOOKUP(B335,'#Jakarta (2)'!$B$4:$AH$430,24,FALSE)</f>
        <v>0</v>
      </c>
      <c r="X335" s="4">
        <f>VLOOKUP(B335,'#Jakarta (2)'!$B$4:$AH$430,25,FALSE)</f>
        <v>0</v>
      </c>
      <c r="Y335" s="4">
        <f>VLOOKUP(B335,'#Jakarta (2)'!$B$4:$AH$430,26,FALSE)</f>
        <v>0</v>
      </c>
      <c r="Z335" s="4">
        <f>VLOOKUP(B335,'#Jakarta (2)'!$B$4:$AH$430,27,FALSE)</f>
        <v>0</v>
      </c>
      <c r="AA335" s="5"/>
      <c r="AB335" s="5"/>
      <c r="AC335" s="5"/>
      <c r="AD335" s="22" t="e">
        <f>(G335*#REF!)+(H335*#REF!)+(I335*#REF!)+(J335*#REF!)+(K335*#REF!)+(N335*#REF!)+(S335*#REF!)+(T335*#REF!)+(U335*#REF!)+(Z335*#REF!)+(AA335*#REF!)+(AB335*#REF!)+(AC335*#REF!)</f>
        <v>#REF!</v>
      </c>
      <c r="AE335" s="4">
        <f>VLOOKUP(B335,'#Jakarta (2)'!$B$4:$AH$430,32,FALSE)</f>
        <v>0</v>
      </c>
      <c r="AF335" s="4">
        <f>VLOOKUP(B335,'#Jakarta (2)'!$B$4:$AH$430,33,FALSE)</f>
        <v>0</v>
      </c>
      <c r="AG335" s="3" t="s">
        <v>25</v>
      </c>
      <c r="AH335" s="3" t="s">
        <v>942</v>
      </c>
    </row>
    <row r="336" spans="1:34" x14ac:dyDescent="0.25">
      <c r="A336" s="4">
        <v>335</v>
      </c>
      <c r="B336" s="2" t="s">
        <v>2239</v>
      </c>
      <c r="C336" s="2" t="s">
        <v>2240</v>
      </c>
      <c r="D336" s="2" t="s">
        <v>9</v>
      </c>
      <c r="E336" s="2" t="s">
        <v>10</v>
      </c>
      <c r="F336" s="2" t="s">
        <v>52</v>
      </c>
      <c r="G336" s="4">
        <f>VLOOKUP(B336,'#Jakarta (2)'!$B$4:$AH$430,6,FALSE)</f>
        <v>1</v>
      </c>
      <c r="H336" s="4">
        <f>VLOOKUP(B336,'#Jakarta (2)'!$B$4:$AH$430,7,FALSE)</f>
        <v>1</v>
      </c>
      <c r="I336" s="4">
        <f>VLOOKUP(B336,'#Jakarta (2)'!$B$4:$AH$430,9,FALSE)</f>
        <v>0</v>
      </c>
      <c r="J336" s="4">
        <f>VLOOKUP(B336,'#Jakarta (2)'!$B$4:$AH$430,10,FALSE)</f>
        <v>0</v>
      </c>
      <c r="K336" s="4">
        <f>VLOOKUP(B336,'#Jakarta (2)'!$B$4:$AH$430,11,FALSE)</f>
        <v>0</v>
      </c>
      <c r="L336" s="4">
        <f>VLOOKUP(B336,'#Jakarta (2)'!$B$4:$AH$430,12,FALSE)</f>
        <v>0</v>
      </c>
      <c r="M336" s="4">
        <f>VLOOKUP(B336,'#Jakarta (2)'!$B$4:$AH$430,13,FALSE)</f>
        <v>0</v>
      </c>
      <c r="N336" s="4">
        <f>VLOOKUP(B336,'#Jakarta (2)'!$B$4:$AH$430,14,FALSE)</f>
        <v>1</v>
      </c>
      <c r="O336" s="4">
        <f>VLOOKUP(B336,'#Jakarta (2)'!$B$4:$AH$430,15,FALSE)</f>
        <v>0</v>
      </c>
      <c r="P336" s="4">
        <f>VLOOKUP(B336,'#Jakarta (2)'!$B$4:$AH$430,16,FALSE)</f>
        <v>0</v>
      </c>
      <c r="Q336" s="4">
        <f>VLOOKUP(B336,'#Jakarta (2)'!$B$4:$AH$430,17,FALSE)</f>
        <v>0</v>
      </c>
      <c r="R336" s="4">
        <f>VLOOKUP(B336,'#Jakarta (2)'!$B$4:$AH$430,18,FALSE)</f>
        <v>0</v>
      </c>
      <c r="S336" s="4">
        <f>VLOOKUP(B336,'#Jakarta (2)'!$B$4:$AH$430,19,FALSE)</f>
        <v>0</v>
      </c>
      <c r="T336" s="4">
        <f>VLOOKUP(B336,'#Jakarta (2)'!$B$4:$AH$430,20,FALSE)</f>
        <v>1</v>
      </c>
      <c r="U336" s="4">
        <f>VLOOKUP(B336,'#Jakarta (2)'!$B$4:$AH$430,22,FALSE)</f>
        <v>0</v>
      </c>
      <c r="V336" s="4">
        <f>VLOOKUP(B336,'#Jakarta (2)'!$B$4:$AH$430,23,FALSE)</f>
        <v>0</v>
      </c>
      <c r="W336" s="4">
        <f>VLOOKUP(B336,'#Jakarta (2)'!$B$4:$AH$430,24,FALSE)</f>
        <v>0</v>
      </c>
      <c r="X336" s="4">
        <f>VLOOKUP(B336,'#Jakarta (2)'!$B$4:$AH$430,25,FALSE)</f>
        <v>0</v>
      </c>
      <c r="Y336" s="4">
        <f>VLOOKUP(B336,'#Jakarta (2)'!$B$4:$AH$430,26,FALSE)</f>
        <v>0</v>
      </c>
      <c r="Z336" s="4">
        <f>VLOOKUP(B336,'#Jakarta (2)'!$B$4:$AH$430,27,FALSE)</f>
        <v>0</v>
      </c>
      <c r="AA336" s="4"/>
      <c r="AB336" s="4"/>
      <c r="AC336" s="4"/>
      <c r="AD336" s="22" t="e">
        <f>(G336*#REF!)+(H336*#REF!)+(I336*#REF!)+(J336*#REF!)+(K336*#REF!)+(N336*#REF!)+(S336*#REF!)+(T336*#REF!)+(U336*#REF!)+(Z336*#REF!)+(AA336*#REF!)+(AB336*#REF!)+(AC336*#REF!)</f>
        <v>#REF!</v>
      </c>
      <c r="AE336" s="4">
        <f>VLOOKUP(B336,'#Jakarta (2)'!$B$4:$AH$430,32,FALSE)</f>
        <v>0</v>
      </c>
      <c r="AF336" s="4">
        <f>VLOOKUP(B336,'#Jakarta (2)'!$B$4:$AH$430,33,FALSE)</f>
        <v>0</v>
      </c>
      <c r="AG336" s="2" t="s">
        <v>12</v>
      </c>
      <c r="AH336" s="2" t="s">
        <v>2241</v>
      </c>
    </row>
    <row r="337" spans="1:34" x14ac:dyDescent="0.25">
      <c r="A337" s="5">
        <v>336</v>
      </c>
      <c r="B337" s="3" t="s">
        <v>1025</v>
      </c>
      <c r="C337" s="3" t="s">
        <v>1026</v>
      </c>
      <c r="D337" s="3" t="s">
        <v>9</v>
      </c>
      <c r="E337" s="3" t="s">
        <v>47</v>
      </c>
      <c r="F337" s="3" t="s">
        <v>52</v>
      </c>
      <c r="G337" s="4">
        <f>VLOOKUP(B337,'#Jakarta (2)'!$B$4:$AH$430,6,FALSE)</f>
        <v>1</v>
      </c>
      <c r="H337" s="4">
        <f>VLOOKUP(B337,'#Jakarta (2)'!$B$4:$AH$430,7,FALSE)</f>
        <v>1</v>
      </c>
      <c r="I337" s="4">
        <f>VLOOKUP(B337,'#Jakarta (2)'!$B$4:$AH$430,9,FALSE)</f>
        <v>0</v>
      </c>
      <c r="J337" s="4">
        <f>VLOOKUP(B337,'#Jakarta (2)'!$B$4:$AH$430,10,FALSE)</f>
        <v>1</v>
      </c>
      <c r="K337" s="4">
        <f>VLOOKUP(B337,'#Jakarta (2)'!$B$4:$AH$430,11,FALSE)</f>
        <v>0</v>
      </c>
      <c r="L337" s="4">
        <f>VLOOKUP(B337,'#Jakarta (2)'!$B$4:$AH$430,12,FALSE)</f>
        <v>0</v>
      </c>
      <c r="M337" s="4">
        <f>VLOOKUP(B337,'#Jakarta (2)'!$B$4:$AH$430,13,FALSE)</f>
        <v>0</v>
      </c>
      <c r="N337" s="4">
        <f>VLOOKUP(B337,'#Jakarta (2)'!$B$4:$AH$430,14,FALSE)</f>
        <v>0</v>
      </c>
      <c r="O337" s="4">
        <f>VLOOKUP(B337,'#Jakarta (2)'!$B$4:$AH$430,15,FALSE)</f>
        <v>1</v>
      </c>
      <c r="P337" s="4">
        <f>VLOOKUP(B337,'#Jakarta (2)'!$B$4:$AH$430,16,FALSE)</f>
        <v>0</v>
      </c>
      <c r="Q337" s="4">
        <f>VLOOKUP(B337,'#Jakarta (2)'!$B$4:$AH$430,17,FALSE)</f>
        <v>0</v>
      </c>
      <c r="R337" s="4">
        <f>VLOOKUP(B337,'#Jakarta (2)'!$B$4:$AH$430,18,FALSE)</f>
        <v>0</v>
      </c>
      <c r="S337" s="4">
        <f>VLOOKUP(B337,'#Jakarta (2)'!$B$4:$AH$430,19,FALSE)</f>
        <v>0</v>
      </c>
      <c r="T337" s="4">
        <f>VLOOKUP(B337,'#Jakarta (2)'!$B$4:$AH$430,20,FALSE)</f>
        <v>0</v>
      </c>
      <c r="U337" s="4">
        <f>VLOOKUP(B337,'#Jakarta (2)'!$B$4:$AH$430,22,FALSE)</f>
        <v>1</v>
      </c>
      <c r="V337" s="4">
        <f>VLOOKUP(B337,'#Jakarta (2)'!$B$4:$AH$430,23,FALSE)</f>
        <v>0</v>
      </c>
      <c r="W337" s="4">
        <f>VLOOKUP(B337,'#Jakarta (2)'!$B$4:$AH$430,24,FALSE)</f>
        <v>0</v>
      </c>
      <c r="X337" s="4">
        <f>VLOOKUP(B337,'#Jakarta (2)'!$B$4:$AH$430,25,FALSE)</f>
        <v>0</v>
      </c>
      <c r="Y337" s="4">
        <f>VLOOKUP(B337,'#Jakarta (2)'!$B$4:$AH$430,26,FALSE)</f>
        <v>0</v>
      </c>
      <c r="Z337" s="4">
        <f>VLOOKUP(B337,'#Jakarta (2)'!$B$4:$AH$430,27,FALSE)</f>
        <v>0</v>
      </c>
      <c r="AA337" s="5"/>
      <c r="AB337" s="5"/>
      <c r="AC337" s="5"/>
      <c r="AD337" s="22" t="e">
        <f>(G337*#REF!)+(H337*#REF!)+(I337*#REF!)+(J337*#REF!)+(K337*#REF!)+(N337*#REF!)+(S337*#REF!)+(T337*#REF!)+(U337*#REF!)+(Z337*#REF!)+(AA337*#REF!)+(AB337*#REF!)+(AC337*#REF!)</f>
        <v>#REF!</v>
      </c>
      <c r="AE337" s="4">
        <f>VLOOKUP(B337,'#Jakarta (2)'!$B$4:$AH$430,32,FALSE)</f>
        <v>0</v>
      </c>
      <c r="AF337" s="4">
        <f>VLOOKUP(B337,'#Jakarta (2)'!$B$4:$AH$430,33,FALSE)</f>
        <v>0</v>
      </c>
      <c r="AG337" s="3" t="s">
        <v>315</v>
      </c>
      <c r="AH337" s="3" t="s">
        <v>1027</v>
      </c>
    </row>
    <row r="338" spans="1:34" x14ac:dyDescent="0.25">
      <c r="A338" s="4">
        <v>337</v>
      </c>
      <c r="B338" s="2" t="s">
        <v>2236</v>
      </c>
      <c r="C338" s="2" t="s">
        <v>2237</v>
      </c>
      <c r="D338" s="2" t="s">
        <v>9</v>
      </c>
      <c r="E338" s="2" t="s">
        <v>47</v>
      </c>
      <c r="F338" s="2" t="s">
        <v>52</v>
      </c>
      <c r="G338" s="4">
        <f>VLOOKUP(B338,'#Jakarta (2)'!$B$4:$AH$430,6,FALSE)</f>
        <v>1</v>
      </c>
      <c r="H338" s="4">
        <f>VLOOKUP(B338,'#Jakarta (2)'!$B$4:$AH$430,7,FALSE)</f>
        <v>1</v>
      </c>
      <c r="I338" s="4">
        <f>VLOOKUP(B338,'#Jakarta (2)'!$B$4:$AH$430,9,FALSE)</f>
        <v>0</v>
      </c>
      <c r="J338" s="4">
        <f>VLOOKUP(B338,'#Jakarta (2)'!$B$4:$AH$430,10,FALSE)</f>
        <v>1</v>
      </c>
      <c r="K338" s="4">
        <f>VLOOKUP(B338,'#Jakarta (2)'!$B$4:$AH$430,11,FALSE)</f>
        <v>0</v>
      </c>
      <c r="L338" s="4">
        <f>VLOOKUP(B338,'#Jakarta (2)'!$B$4:$AH$430,12,FALSE)</f>
        <v>0</v>
      </c>
      <c r="M338" s="4">
        <f>VLOOKUP(B338,'#Jakarta (2)'!$B$4:$AH$430,13,FALSE)</f>
        <v>0</v>
      </c>
      <c r="N338" s="4">
        <f>VLOOKUP(B338,'#Jakarta (2)'!$B$4:$AH$430,14,FALSE)</f>
        <v>0</v>
      </c>
      <c r="O338" s="4">
        <f>VLOOKUP(B338,'#Jakarta (2)'!$B$4:$AH$430,15,FALSE)</f>
        <v>0</v>
      </c>
      <c r="P338" s="4">
        <f>VLOOKUP(B338,'#Jakarta (2)'!$B$4:$AH$430,16,FALSE)</f>
        <v>0</v>
      </c>
      <c r="Q338" s="4">
        <f>VLOOKUP(B338,'#Jakarta (2)'!$B$4:$AH$430,17,FALSE)</f>
        <v>1</v>
      </c>
      <c r="R338" s="4">
        <f>VLOOKUP(B338,'#Jakarta (2)'!$B$4:$AH$430,18,FALSE)</f>
        <v>1</v>
      </c>
      <c r="S338" s="4">
        <f>VLOOKUP(B338,'#Jakarta (2)'!$B$4:$AH$430,19,FALSE)</f>
        <v>0</v>
      </c>
      <c r="T338" s="4">
        <f>VLOOKUP(B338,'#Jakarta (2)'!$B$4:$AH$430,20,FALSE)</f>
        <v>0</v>
      </c>
      <c r="U338" s="4">
        <f>VLOOKUP(B338,'#Jakarta (2)'!$B$4:$AH$430,22,FALSE)</f>
        <v>0</v>
      </c>
      <c r="V338" s="4">
        <f>VLOOKUP(B338,'#Jakarta (2)'!$B$4:$AH$430,23,FALSE)</f>
        <v>0</v>
      </c>
      <c r="W338" s="4">
        <f>VLOOKUP(B338,'#Jakarta (2)'!$B$4:$AH$430,24,FALSE)</f>
        <v>0</v>
      </c>
      <c r="X338" s="4">
        <f>VLOOKUP(B338,'#Jakarta (2)'!$B$4:$AH$430,25,FALSE)</f>
        <v>0</v>
      </c>
      <c r="Y338" s="4">
        <f>VLOOKUP(B338,'#Jakarta (2)'!$B$4:$AH$430,26,FALSE)</f>
        <v>0</v>
      </c>
      <c r="Z338" s="4">
        <f>VLOOKUP(B338,'#Jakarta (2)'!$B$4:$AH$430,27,FALSE)</f>
        <v>2</v>
      </c>
      <c r="AA338" s="4"/>
      <c r="AB338" s="4"/>
      <c r="AC338" s="4"/>
      <c r="AD338" s="22" t="e">
        <f>(G338*#REF!)+(H338*#REF!)+(I338*#REF!)+(J338*#REF!)+(K338*#REF!)+(N338*#REF!)+(S338*#REF!)+(T338*#REF!)+(U338*#REF!)+(Z338*#REF!)+(AA338*#REF!)+(AB338*#REF!)+(AC338*#REF!)</f>
        <v>#REF!</v>
      </c>
      <c r="AE338" s="4">
        <f>VLOOKUP(B338,'#Jakarta (2)'!$B$4:$AH$430,32,FALSE)</f>
        <v>0</v>
      </c>
      <c r="AF338" s="4">
        <f>VLOOKUP(B338,'#Jakarta (2)'!$B$4:$AH$430,33,FALSE)</f>
        <v>0</v>
      </c>
      <c r="AG338" s="2" t="s">
        <v>12</v>
      </c>
      <c r="AH338" s="2" t="s">
        <v>2238</v>
      </c>
    </row>
    <row r="339" spans="1:34" x14ac:dyDescent="0.25">
      <c r="A339" s="5">
        <v>338</v>
      </c>
      <c r="B339" s="3" t="s">
        <v>2233</v>
      </c>
      <c r="C339" s="3" t="s">
        <v>2234</v>
      </c>
      <c r="D339" s="3" t="s">
        <v>9</v>
      </c>
      <c r="E339" s="3" t="s">
        <v>47</v>
      </c>
      <c r="F339" s="3" t="s">
        <v>52</v>
      </c>
      <c r="G339" s="4">
        <f>VLOOKUP(B339,'#Jakarta (2)'!$B$4:$AH$430,6,FALSE)</f>
        <v>1</v>
      </c>
      <c r="H339" s="4">
        <f>VLOOKUP(B339,'#Jakarta (2)'!$B$4:$AH$430,7,FALSE)</f>
        <v>1</v>
      </c>
      <c r="I339" s="4">
        <f>VLOOKUP(B339,'#Jakarta (2)'!$B$4:$AH$430,9,FALSE)</f>
        <v>0</v>
      </c>
      <c r="J339" s="4">
        <f>VLOOKUP(B339,'#Jakarta (2)'!$B$4:$AH$430,10,FALSE)</f>
        <v>1</v>
      </c>
      <c r="K339" s="4">
        <f>VLOOKUP(B339,'#Jakarta (2)'!$B$4:$AH$430,11,FALSE)</f>
        <v>0</v>
      </c>
      <c r="L339" s="4">
        <f>VLOOKUP(B339,'#Jakarta (2)'!$B$4:$AH$430,12,FALSE)</f>
        <v>0</v>
      </c>
      <c r="M339" s="4">
        <f>VLOOKUP(B339,'#Jakarta (2)'!$B$4:$AH$430,13,FALSE)</f>
        <v>0</v>
      </c>
      <c r="N339" s="4">
        <f>VLOOKUP(B339,'#Jakarta (2)'!$B$4:$AH$430,14,FALSE)</f>
        <v>0</v>
      </c>
      <c r="O339" s="4">
        <f>VLOOKUP(B339,'#Jakarta (2)'!$B$4:$AH$430,15,FALSE)</f>
        <v>0</v>
      </c>
      <c r="P339" s="4">
        <f>VLOOKUP(B339,'#Jakarta (2)'!$B$4:$AH$430,16,FALSE)</f>
        <v>0</v>
      </c>
      <c r="Q339" s="4">
        <f>VLOOKUP(B339,'#Jakarta (2)'!$B$4:$AH$430,17,FALSE)</f>
        <v>1</v>
      </c>
      <c r="R339" s="4">
        <f>VLOOKUP(B339,'#Jakarta (2)'!$B$4:$AH$430,18,FALSE)</f>
        <v>1</v>
      </c>
      <c r="S339" s="4">
        <f>VLOOKUP(B339,'#Jakarta (2)'!$B$4:$AH$430,19,FALSE)</f>
        <v>0</v>
      </c>
      <c r="T339" s="4">
        <f>VLOOKUP(B339,'#Jakarta (2)'!$B$4:$AH$430,20,FALSE)</f>
        <v>2</v>
      </c>
      <c r="U339" s="4">
        <f>VLOOKUP(B339,'#Jakarta (2)'!$B$4:$AH$430,22,FALSE)</f>
        <v>0</v>
      </c>
      <c r="V339" s="4">
        <f>VLOOKUP(B339,'#Jakarta (2)'!$B$4:$AH$430,23,FALSE)</f>
        <v>0</v>
      </c>
      <c r="W339" s="4">
        <f>VLOOKUP(B339,'#Jakarta (2)'!$B$4:$AH$430,24,FALSE)</f>
        <v>0</v>
      </c>
      <c r="X339" s="4">
        <f>VLOOKUP(B339,'#Jakarta (2)'!$B$4:$AH$430,25,FALSE)</f>
        <v>0</v>
      </c>
      <c r="Y339" s="4">
        <f>VLOOKUP(B339,'#Jakarta (2)'!$B$4:$AH$430,26,FALSE)</f>
        <v>0</v>
      </c>
      <c r="Z339" s="4">
        <f>VLOOKUP(B339,'#Jakarta (2)'!$B$4:$AH$430,27,FALSE)</f>
        <v>0</v>
      </c>
      <c r="AA339" s="5"/>
      <c r="AB339" s="5"/>
      <c r="AC339" s="5"/>
      <c r="AD339" s="22" t="e">
        <f>(G339*#REF!)+(H339*#REF!)+(I339*#REF!)+(J339*#REF!)+(K339*#REF!)+(N339*#REF!)+(S339*#REF!)+(T339*#REF!)+(U339*#REF!)+(Z339*#REF!)+(AA339*#REF!)+(AB339*#REF!)+(AC339*#REF!)</f>
        <v>#REF!</v>
      </c>
      <c r="AE339" s="4">
        <f>VLOOKUP(B339,'#Jakarta (2)'!$B$4:$AH$430,32,FALSE)</f>
        <v>1</v>
      </c>
      <c r="AF339" s="4">
        <f>VLOOKUP(B339,'#Jakarta (2)'!$B$4:$AH$430,33,FALSE)</f>
        <v>0</v>
      </c>
      <c r="AG339" s="3" t="s">
        <v>12</v>
      </c>
      <c r="AH339" s="3" t="s">
        <v>2235</v>
      </c>
    </row>
    <row r="340" spans="1:34" x14ac:dyDescent="0.25">
      <c r="A340" s="4">
        <v>339</v>
      </c>
      <c r="B340" s="2" t="s">
        <v>2230</v>
      </c>
      <c r="C340" s="2" t="s">
        <v>2231</v>
      </c>
      <c r="D340" s="2" t="s">
        <v>9</v>
      </c>
      <c r="E340" s="2" t="s">
        <v>10</v>
      </c>
      <c r="F340" s="2" t="s">
        <v>52</v>
      </c>
      <c r="G340" s="4">
        <f>VLOOKUP(B340,'#Jakarta (2)'!$B$4:$AH$430,6,FALSE)</f>
        <v>1</v>
      </c>
      <c r="H340" s="4">
        <f>VLOOKUP(B340,'#Jakarta (2)'!$B$4:$AH$430,7,FALSE)</f>
        <v>1</v>
      </c>
      <c r="I340" s="4">
        <f>VLOOKUP(B340,'#Jakarta (2)'!$B$4:$AH$430,9,FALSE)</f>
        <v>0</v>
      </c>
      <c r="J340" s="4">
        <f>VLOOKUP(B340,'#Jakarta (2)'!$B$4:$AH$430,10,FALSE)</f>
        <v>0</v>
      </c>
      <c r="K340" s="4">
        <f>VLOOKUP(B340,'#Jakarta (2)'!$B$4:$AH$430,11,FALSE)</f>
        <v>0</v>
      </c>
      <c r="L340" s="4">
        <f>VLOOKUP(B340,'#Jakarta (2)'!$B$4:$AH$430,12,FALSE)</f>
        <v>0</v>
      </c>
      <c r="M340" s="4">
        <f>VLOOKUP(B340,'#Jakarta (2)'!$B$4:$AH$430,13,FALSE)</f>
        <v>0</v>
      </c>
      <c r="N340" s="4">
        <f>VLOOKUP(B340,'#Jakarta (2)'!$B$4:$AH$430,14,FALSE)</f>
        <v>0</v>
      </c>
      <c r="O340" s="4">
        <f>VLOOKUP(B340,'#Jakarta (2)'!$B$4:$AH$430,15,FALSE)</f>
        <v>1</v>
      </c>
      <c r="P340" s="4">
        <f>VLOOKUP(B340,'#Jakarta (2)'!$B$4:$AH$430,16,FALSE)</f>
        <v>0</v>
      </c>
      <c r="Q340" s="4">
        <f>VLOOKUP(B340,'#Jakarta (2)'!$B$4:$AH$430,17,FALSE)</f>
        <v>0</v>
      </c>
      <c r="R340" s="4">
        <f>VLOOKUP(B340,'#Jakarta (2)'!$B$4:$AH$430,18,FALSE)</f>
        <v>0</v>
      </c>
      <c r="S340" s="4">
        <f>VLOOKUP(B340,'#Jakarta (2)'!$B$4:$AH$430,19,FALSE)</f>
        <v>0</v>
      </c>
      <c r="T340" s="4">
        <f>VLOOKUP(B340,'#Jakarta (2)'!$B$4:$AH$430,20,FALSE)</f>
        <v>0</v>
      </c>
      <c r="U340" s="4">
        <f>VLOOKUP(B340,'#Jakarta (2)'!$B$4:$AH$430,22,FALSE)</f>
        <v>0</v>
      </c>
      <c r="V340" s="4">
        <f>VLOOKUP(B340,'#Jakarta (2)'!$B$4:$AH$430,23,FALSE)</f>
        <v>0</v>
      </c>
      <c r="W340" s="4">
        <f>VLOOKUP(B340,'#Jakarta (2)'!$B$4:$AH$430,24,FALSE)</f>
        <v>0</v>
      </c>
      <c r="X340" s="4">
        <f>VLOOKUP(B340,'#Jakarta (2)'!$B$4:$AH$430,25,FALSE)</f>
        <v>0</v>
      </c>
      <c r="Y340" s="4">
        <f>VLOOKUP(B340,'#Jakarta (2)'!$B$4:$AH$430,26,FALSE)</f>
        <v>0</v>
      </c>
      <c r="Z340" s="4">
        <f>VLOOKUP(B340,'#Jakarta (2)'!$B$4:$AH$430,27,FALSE)</f>
        <v>0</v>
      </c>
      <c r="AA340" s="4"/>
      <c r="AB340" s="4"/>
      <c r="AC340" s="4"/>
      <c r="AD340" s="22" t="e">
        <f>(G340*#REF!)+(H340*#REF!)+(I340*#REF!)+(J340*#REF!)+(K340*#REF!)+(N340*#REF!)+(S340*#REF!)+(T340*#REF!)+(U340*#REF!)+(Z340*#REF!)+(AA340*#REF!)+(AB340*#REF!)+(AC340*#REF!)</f>
        <v>#REF!</v>
      </c>
      <c r="AE340" s="4">
        <f>VLOOKUP(B340,'#Jakarta (2)'!$B$4:$AH$430,32,FALSE)</f>
        <v>1</v>
      </c>
      <c r="AF340" s="4">
        <f>VLOOKUP(B340,'#Jakarta (2)'!$B$4:$AH$430,33,FALSE)</f>
        <v>0</v>
      </c>
      <c r="AG340" s="2" t="s">
        <v>12</v>
      </c>
      <c r="AH340" s="2" t="s">
        <v>2232</v>
      </c>
    </row>
    <row r="341" spans="1:34" x14ac:dyDescent="0.25">
      <c r="A341" s="5">
        <v>340</v>
      </c>
      <c r="B341" s="3" t="s">
        <v>2227</v>
      </c>
      <c r="C341" s="3" t="s">
        <v>2228</v>
      </c>
      <c r="D341" s="3" t="s">
        <v>9</v>
      </c>
      <c r="E341" s="3" t="s">
        <v>10</v>
      </c>
      <c r="F341" s="3" t="s">
        <v>52</v>
      </c>
      <c r="G341" s="4">
        <f>VLOOKUP(B341,'#Jakarta (2)'!$B$4:$AH$430,6,FALSE)</f>
        <v>1</v>
      </c>
      <c r="H341" s="4">
        <f>VLOOKUP(B341,'#Jakarta (2)'!$B$4:$AH$430,7,FALSE)</f>
        <v>1</v>
      </c>
      <c r="I341" s="4">
        <f>VLOOKUP(B341,'#Jakarta (2)'!$B$4:$AH$430,9,FALSE)</f>
        <v>0</v>
      </c>
      <c r="J341" s="4">
        <f>VLOOKUP(B341,'#Jakarta (2)'!$B$4:$AH$430,10,FALSE)</f>
        <v>0</v>
      </c>
      <c r="K341" s="4">
        <f>VLOOKUP(B341,'#Jakarta (2)'!$B$4:$AH$430,11,FALSE)</f>
        <v>0</v>
      </c>
      <c r="L341" s="4">
        <f>VLOOKUP(B341,'#Jakarta (2)'!$B$4:$AH$430,12,FALSE)</f>
        <v>0</v>
      </c>
      <c r="M341" s="4">
        <f>VLOOKUP(B341,'#Jakarta (2)'!$B$4:$AH$430,13,FALSE)</f>
        <v>0</v>
      </c>
      <c r="N341" s="4">
        <f>VLOOKUP(B341,'#Jakarta (2)'!$B$4:$AH$430,14,FALSE)</f>
        <v>0</v>
      </c>
      <c r="O341" s="4">
        <f>VLOOKUP(B341,'#Jakarta (2)'!$B$4:$AH$430,15,FALSE)</f>
        <v>1</v>
      </c>
      <c r="P341" s="4">
        <f>VLOOKUP(B341,'#Jakarta (2)'!$B$4:$AH$430,16,FALSE)</f>
        <v>0</v>
      </c>
      <c r="Q341" s="4">
        <f>VLOOKUP(B341,'#Jakarta (2)'!$B$4:$AH$430,17,FALSE)</f>
        <v>0</v>
      </c>
      <c r="R341" s="4">
        <f>VLOOKUP(B341,'#Jakarta (2)'!$B$4:$AH$430,18,FALSE)</f>
        <v>0</v>
      </c>
      <c r="S341" s="4">
        <f>VLOOKUP(B341,'#Jakarta (2)'!$B$4:$AH$430,19,FALSE)</f>
        <v>0</v>
      </c>
      <c r="T341" s="4">
        <f>VLOOKUP(B341,'#Jakarta (2)'!$B$4:$AH$430,20,FALSE)</f>
        <v>1</v>
      </c>
      <c r="U341" s="4">
        <f>VLOOKUP(B341,'#Jakarta (2)'!$B$4:$AH$430,22,FALSE)</f>
        <v>0</v>
      </c>
      <c r="V341" s="4">
        <f>VLOOKUP(B341,'#Jakarta (2)'!$B$4:$AH$430,23,FALSE)</f>
        <v>0</v>
      </c>
      <c r="W341" s="4">
        <f>VLOOKUP(B341,'#Jakarta (2)'!$B$4:$AH$430,24,FALSE)</f>
        <v>0</v>
      </c>
      <c r="X341" s="4">
        <f>VLOOKUP(B341,'#Jakarta (2)'!$B$4:$AH$430,25,FALSE)</f>
        <v>0</v>
      </c>
      <c r="Y341" s="4">
        <f>VLOOKUP(B341,'#Jakarta (2)'!$B$4:$AH$430,26,FALSE)</f>
        <v>0</v>
      </c>
      <c r="Z341" s="4">
        <f>VLOOKUP(B341,'#Jakarta (2)'!$B$4:$AH$430,27,FALSE)</f>
        <v>0</v>
      </c>
      <c r="AA341" s="5"/>
      <c r="AB341" s="5"/>
      <c r="AC341" s="5"/>
      <c r="AD341" s="22" t="e">
        <f>(G341*#REF!)+(H341*#REF!)+(I341*#REF!)+(J341*#REF!)+(K341*#REF!)+(N341*#REF!)+(S341*#REF!)+(T341*#REF!)+(U341*#REF!)+(Z341*#REF!)+(AA341*#REF!)+(AB341*#REF!)+(AC341*#REF!)</f>
        <v>#REF!</v>
      </c>
      <c r="AE341" s="4">
        <f>VLOOKUP(B341,'#Jakarta (2)'!$B$4:$AH$430,32,FALSE)</f>
        <v>1</v>
      </c>
      <c r="AF341" s="4">
        <f>VLOOKUP(B341,'#Jakarta (2)'!$B$4:$AH$430,33,FALSE)</f>
        <v>0</v>
      </c>
      <c r="AG341" s="3" t="s">
        <v>12</v>
      </c>
      <c r="AH341" s="3" t="s">
        <v>2229</v>
      </c>
    </row>
    <row r="342" spans="1:34" x14ac:dyDescent="0.25">
      <c r="A342" s="4">
        <v>341</v>
      </c>
      <c r="B342" s="2" t="s">
        <v>2225</v>
      </c>
      <c r="C342" s="2" t="s">
        <v>2226</v>
      </c>
      <c r="D342" s="2" t="s">
        <v>9</v>
      </c>
      <c r="E342" s="2" t="s">
        <v>47</v>
      </c>
      <c r="F342" s="2" t="s">
        <v>52</v>
      </c>
      <c r="G342" s="4">
        <f>VLOOKUP(B342,'#Jakarta (2)'!$B$4:$AH$430,6,FALSE)</f>
        <v>1</v>
      </c>
      <c r="H342" s="4">
        <f>VLOOKUP(B342,'#Jakarta (2)'!$B$4:$AH$430,7,FALSE)</f>
        <v>1</v>
      </c>
      <c r="I342" s="4">
        <f>VLOOKUP(B342,'#Jakarta (2)'!$B$4:$AH$430,9,FALSE)</f>
        <v>0</v>
      </c>
      <c r="J342" s="4">
        <f>VLOOKUP(B342,'#Jakarta (2)'!$B$4:$AH$430,10,FALSE)</f>
        <v>1</v>
      </c>
      <c r="K342" s="4">
        <f>VLOOKUP(B342,'#Jakarta (2)'!$B$4:$AH$430,11,FALSE)</f>
        <v>0</v>
      </c>
      <c r="L342" s="4">
        <f>VLOOKUP(B342,'#Jakarta (2)'!$B$4:$AH$430,12,FALSE)</f>
        <v>0</v>
      </c>
      <c r="M342" s="4">
        <f>VLOOKUP(B342,'#Jakarta (2)'!$B$4:$AH$430,13,FALSE)</f>
        <v>0</v>
      </c>
      <c r="N342" s="4">
        <f>VLOOKUP(B342,'#Jakarta (2)'!$B$4:$AH$430,14,FALSE)</f>
        <v>0</v>
      </c>
      <c r="O342" s="4">
        <f>VLOOKUP(B342,'#Jakarta (2)'!$B$4:$AH$430,15,FALSE)</f>
        <v>1</v>
      </c>
      <c r="P342" s="4">
        <f>VLOOKUP(B342,'#Jakarta (2)'!$B$4:$AH$430,16,FALSE)</f>
        <v>0</v>
      </c>
      <c r="Q342" s="4">
        <f>VLOOKUP(B342,'#Jakarta (2)'!$B$4:$AH$430,17,FALSE)</f>
        <v>0</v>
      </c>
      <c r="R342" s="4">
        <f>VLOOKUP(B342,'#Jakarta (2)'!$B$4:$AH$430,18,FALSE)</f>
        <v>0</v>
      </c>
      <c r="S342" s="4">
        <f>VLOOKUP(B342,'#Jakarta (2)'!$B$4:$AH$430,19,FALSE)</f>
        <v>0</v>
      </c>
      <c r="T342" s="4">
        <f>VLOOKUP(B342,'#Jakarta (2)'!$B$4:$AH$430,20,FALSE)</f>
        <v>0</v>
      </c>
      <c r="U342" s="4">
        <f>VLOOKUP(B342,'#Jakarta (2)'!$B$4:$AH$430,22,FALSE)</f>
        <v>0</v>
      </c>
      <c r="V342" s="4">
        <f>VLOOKUP(B342,'#Jakarta (2)'!$B$4:$AH$430,23,FALSE)</f>
        <v>0</v>
      </c>
      <c r="W342" s="4">
        <f>VLOOKUP(B342,'#Jakarta (2)'!$B$4:$AH$430,24,FALSE)</f>
        <v>0</v>
      </c>
      <c r="X342" s="4">
        <f>VLOOKUP(B342,'#Jakarta (2)'!$B$4:$AH$430,25,FALSE)</f>
        <v>0</v>
      </c>
      <c r="Y342" s="4">
        <f>VLOOKUP(B342,'#Jakarta (2)'!$B$4:$AH$430,26,FALSE)</f>
        <v>0</v>
      </c>
      <c r="Z342" s="4">
        <f>VLOOKUP(B342,'#Jakarta (2)'!$B$4:$AH$430,27,FALSE)</f>
        <v>2</v>
      </c>
      <c r="AA342" s="4"/>
      <c r="AB342" s="4"/>
      <c r="AC342" s="4"/>
      <c r="AD342" s="22" t="e">
        <f>(G342*#REF!)+(H342*#REF!)+(I342*#REF!)+(J342*#REF!)+(K342*#REF!)+(N342*#REF!)+(S342*#REF!)+(T342*#REF!)+(U342*#REF!)+(Z342*#REF!)+(AA342*#REF!)+(AB342*#REF!)+(AC342*#REF!)</f>
        <v>#REF!</v>
      </c>
      <c r="AE342" s="4">
        <f>VLOOKUP(B342,'#Jakarta (2)'!$B$4:$AH$430,32,FALSE)</f>
        <v>0</v>
      </c>
      <c r="AF342" s="4">
        <f>VLOOKUP(B342,'#Jakarta (2)'!$B$4:$AH$430,33,FALSE)</f>
        <v>0</v>
      </c>
      <c r="AG342" s="2" t="s">
        <v>12</v>
      </c>
      <c r="AH342" s="2" t="s">
        <v>13</v>
      </c>
    </row>
    <row r="343" spans="1:34" x14ac:dyDescent="0.25">
      <c r="A343" s="5">
        <v>342</v>
      </c>
      <c r="B343" s="3" t="s">
        <v>2222</v>
      </c>
      <c r="C343" s="3" t="s">
        <v>2223</v>
      </c>
      <c r="D343" s="3" t="s">
        <v>9</v>
      </c>
      <c r="E343" s="3" t="s">
        <v>47</v>
      </c>
      <c r="F343" s="3" t="s">
        <v>52</v>
      </c>
      <c r="G343" s="4">
        <f>VLOOKUP(B343,'#Jakarta (2)'!$B$4:$AH$430,6,FALSE)</f>
        <v>1</v>
      </c>
      <c r="H343" s="4">
        <f>VLOOKUP(B343,'#Jakarta (2)'!$B$4:$AH$430,7,FALSE)</f>
        <v>1</v>
      </c>
      <c r="I343" s="4">
        <f>VLOOKUP(B343,'#Jakarta (2)'!$B$4:$AH$430,9,FALSE)</f>
        <v>0</v>
      </c>
      <c r="J343" s="4">
        <f>VLOOKUP(B343,'#Jakarta (2)'!$B$4:$AH$430,10,FALSE)</f>
        <v>1</v>
      </c>
      <c r="K343" s="4">
        <f>VLOOKUP(B343,'#Jakarta (2)'!$B$4:$AH$430,11,FALSE)</f>
        <v>0</v>
      </c>
      <c r="L343" s="4">
        <f>VLOOKUP(B343,'#Jakarta (2)'!$B$4:$AH$430,12,FALSE)</f>
        <v>0</v>
      </c>
      <c r="M343" s="4">
        <f>VLOOKUP(B343,'#Jakarta (2)'!$B$4:$AH$430,13,FALSE)</f>
        <v>0</v>
      </c>
      <c r="N343" s="4">
        <f>VLOOKUP(B343,'#Jakarta (2)'!$B$4:$AH$430,14,FALSE)</f>
        <v>0</v>
      </c>
      <c r="O343" s="4">
        <f>VLOOKUP(B343,'#Jakarta (2)'!$B$4:$AH$430,15,FALSE)</f>
        <v>0</v>
      </c>
      <c r="P343" s="4">
        <f>VLOOKUP(B343,'#Jakarta (2)'!$B$4:$AH$430,16,FALSE)</f>
        <v>0</v>
      </c>
      <c r="Q343" s="4">
        <f>VLOOKUP(B343,'#Jakarta (2)'!$B$4:$AH$430,17,FALSE)</f>
        <v>1</v>
      </c>
      <c r="R343" s="4">
        <f>VLOOKUP(B343,'#Jakarta (2)'!$B$4:$AH$430,18,FALSE)</f>
        <v>1</v>
      </c>
      <c r="S343" s="4">
        <f>VLOOKUP(B343,'#Jakarta (2)'!$B$4:$AH$430,19,FALSE)</f>
        <v>0</v>
      </c>
      <c r="T343" s="4">
        <f>VLOOKUP(B343,'#Jakarta (2)'!$B$4:$AH$430,20,FALSE)</f>
        <v>2</v>
      </c>
      <c r="U343" s="4">
        <f>VLOOKUP(B343,'#Jakarta (2)'!$B$4:$AH$430,22,FALSE)</f>
        <v>0</v>
      </c>
      <c r="V343" s="4">
        <f>VLOOKUP(B343,'#Jakarta (2)'!$B$4:$AH$430,23,FALSE)</f>
        <v>0</v>
      </c>
      <c r="W343" s="4">
        <f>VLOOKUP(B343,'#Jakarta (2)'!$B$4:$AH$430,24,FALSE)</f>
        <v>0</v>
      </c>
      <c r="X343" s="4">
        <f>VLOOKUP(B343,'#Jakarta (2)'!$B$4:$AH$430,25,FALSE)</f>
        <v>0</v>
      </c>
      <c r="Y343" s="4">
        <f>VLOOKUP(B343,'#Jakarta (2)'!$B$4:$AH$430,26,FALSE)</f>
        <v>0</v>
      </c>
      <c r="Z343" s="4">
        <f>VLOOKUP(B343,'#Jakarta (2)'!$B$4:$AH$430,27,FALSE)</f>
        <v>0</v>
      </c>
      <c r="AA343" s="5"/>
      <c r="AB343" s="5"/>
      <c r="AC343" s="5"/>
      <c r="AD343" s="22" t="e">
        <f>(G343*#REF!)+(H343*#REF!)+(I343*#REF!)+(J343*#REF!)+(K343*#REF!)+(N343*#REF!)+(S343*#REF!)+(T343*#REF!)+(U343*#REF!)+(Z343*#REF!)+(AA343*#REF!)+(AB343*#REF!)+(AC343*#REF!)</f>
        <v>#REF!</v>
      </c>
      <c r="AE343" s="4">
        <f>VLOOKUP(B343,'#Jakarta (2)'!$B$4:$AH$430,32,FALSE)</f>
        <v>0</v>
      </c>
      <c r="AF343" s="4">
        <f>VLOOKUP(B343,'#Jakarta (2)'!$B$4:$AH$430,33,FALSE)</f>
        <v>0</v>
      </c>
      <c r="AG343" s="3" t="s">
        <v>12</v>
      </c>
      <c r="AH343" s="3" t="s">
        <v>2224</v>
      </c>
    </row>
    <row r="344" spans="1:34" x14ac:dyDescent="0.25">
      <c r="A344" s="4">
        <v>343</v>
      </c>
      <c r="B344" s="2" t="s">
        <v>2219</v>
      </c>
      <c r="C344" s="2" t="s">
        <v>2220</v>
      </c>
      <c r="D344" s="2" t="s">
        <v>9</v>
      </c>
      <c r="E344" s="2" t="s">
        <v>47</v>
      </c>
      <c r="F344" s="2" t="s">
        <v>52</v>
      </c>
      <c r="G344" s="4">
        <f>VLOOKUP(B344,'#Jakarta (2)'!$B$4:$AH$430,6,FALSE)</f>
        <v>1</v>
      </c>
      <c r="H344" s="4">
        <f>VLOOKUP(B344,'#Jakarta (2)'!$B$4:$AH$430,7,FALSE)</f>
        <v>1</v>
      </c>
      <c r="I344" s="4">
        <f>VLOOKUP(B344,'#Jakarta (2)'!$B$4:$AH$430,9,FALSE)</f>
        <v>1</v>
      </c>
      <c r="J344" s="4">
        <f>VLOOKUP(B344,'#Jakarta (2)'!$B$4:$AH$430,10,FALSE)</f>
        <v>0</v>
      </c>
      <c r="K344" s="4">
        <f>VLOOKUP(B344,'#Jakarta (2)'!$B$4:$AH$430,11,FALSE)</f>
        <v>0</v>
      </c>
      <c r="L344" s="4">
        <f>VLOOKUP(B344,'#Jakarta (2)'!$B$4:$AH$430,12,FALSE)</f>
        <v>0</v>
      </c>
      <c r="M344" s="4">
        <f>VLOOKUP(B344,'#Jakarta (2)'!$B$4:$AH$430,13,FALSE)</f>
        <v>1</v>
      </c>
      <c r="N344" s="4">
        <f>VLOOKUP(B344,'#Jakarta (2)'!$B$4:$AH$430,14,FALSE)</f>
        <v>0</v>
      </c>
      <c r="O344" s="4">
        <f>VLOOKUP(B344,'#Jakarta (2)'!$B$4:$AH$430,15,FALSE)</f>
        <v>0</v>
      </c>
      <c r="P344" s="4">
        <f>VLOOKUP(B344,'#Jakarta (2)'!$B$4:$AH$430,16,FALSE)</f>
        <v>0</v>
      </c>
      <c r="Q344" s="4">
        <f>VLOOKUP(B344,'#Jakarta (2)'!$B$4:$AH$430,17,FALSE)</f>
        <v>0</v>
      </c>
      <c r="R344" s="4">
        <f>VLOOKUP(B344,'#Jakarta (2)'!$B$4:$AH$430,18,FALSE)</f>
        <v>0</v>
      </c>
      <c r="S344" s="4">
        <f>VLOOKUP(B344,'#Jakarta (2)'!$B$4:$AH$430,19,FALSE)</f>
        <v>0</v>
      </c>
      <c r="T344" s="4">
        <f>VLOOKUP(B344,'#Jakarta (2)'!$B$4:$AH$430,20,FALSE)</f>
        <v>2</v>
      </c>
      <c r="U344" s="4">
        <f>VLOOKUP(B344,'#Jakarta (2)'!$B$4:$AH$430,22,FALSE)</f>
        <v>0</v>
      </c>
      <c r="V344" s="4">
        <f>VLOOKUP(B344,'#Jakarta (2)'!$B$4:$AH$430,23,FALSE)</f>
        <v>0</v>
      </c>
      <c r="W344" s="4">
        <f>VLOOKUP(B344,'#Jakarta (2)'!$B$4:$AH$430,24,FALSE)</f>
        <v>0</v>
      </c>
      <c r="X344" s="4">
        <f>VLOOKUP(B344,'#Jakarta (2)'!$B$4:$AH$430,25,FALSE)</f>
        <v>0</v>
      </c>
      <c r="Y344" s="4">
        <f>VLOOKUP(B344,'#Jakarta (2)'!$B$4:$AH$430,26,FALSE)</f>
        <v>0</v>
      </c>
      <c r="Z344" s="4">
        <f>VLOOKUP(B344,'#Jakarta (2)'!$B$4:$AH$430,27,FALSE)</f>
        <v>0</v>
      </c>
      <c r="AA344" s="4"/>
      <c r="AB344" s="4"/>
      <c r="AC344" s="4"/>
      <c r="AD344" s="22" t="e">
        <f>(G344*#REF!)+(H344*#REF!)+(I344*#REF!)+(J344*#REF!)+(K344*#REF!)+(N344*#REF!)+(S344*#REF!)+(T344*#REF!)+(U344*#REF!)+(Z344*#REF!)+(AA344*#REF!)+(AB344*#REF!)+(AC344*#REF!)</f>
        <v>#REF!</v>
      </c>
      <c r="AE344" s="4">
        <f>VLOOKUP(B344,'#Jakarta (2)'!$B$4:$AH$430,32,FALSE)</f>
        <v>0</v>
      </c>
      <c r="AF344" s="4">
        <f>VLOOKUP(B344,'#Jakarta (2)'!$B$4:$AH$430,33,FALSE)</f>
        <v>0</v>
      </c>
      <c r="AG344" s="2" t="s">
        <v>12</v>
      </c>
      <c r="AH344" s="2" t="s">
        <v>2221</v>
      </c>
    </row>
    <row r="345" spans="1:34" x14ac:dyDescent="0.25">
      <c r="A345" s="5">
        <v>344</v>
      </c>
      <c r="B345" s="3" t="s">
        <v>2216</v>
      </c>
      <c r="C345" s="3" t="s">
        <v>2217</v>
      </c>
      <c r="D345" s="3" t="s">
        <v>9</v>
      </c>
      <c r="E345" s="3" t="s">
        <v>10</v>
      </c>
      <c r="F345" s="3" t="s">
        <v>52</v>
      </c>
      <c r="G345" s="4">
        <f>VLOOKUP(B345,'#Jakarta (2)'!$B$4:$AH$430,6,FALSE)</f>
        <v>1</v>
      </c>
      <c r="H345" s="4">
        <f>VLOOKUP(B345,'#Jakarta (2)'!$B$4:$AH$430,7,FALSE)</f>
        <v>1</v>
      </c>
      <c r="I345" s="4">
        <f>VLOOKUP(B345,'#Jakarta (2)'!$B$4:$AH$430,9,FALSE)</f>
        <v>0</v>
      </c>
      <c r="J345" s="4">
        <f>VLOOKUP(B345,'#Jakarta (2)'!$B$4:$AH$430,10,FALSE)</f>
        <v>0</v>
      </c>
      <c r="K345" s="4">
        <f>VLOOKUP(B345,'#Jakarta (2)'!$B$4:$AH$430,11,FALSE)</f>
        <v>0</v>
      </c>
      <c r="L345" s="4">
        <f>VLOOKUP(B345,'#Jakarta (2)'!$B$4:$AH$430,12,FALSE)</f>
        <v>0</v>
      </c>
      <c r="M345" s="4">
        <f>VLOOKUP(B345,'#Jakarta (2)'!$B$4:$AH$430,13,FALSE)</f>
        <v>0</v>
      </c>
      <c r="N345" s="4">
        <f>VLOOKUP(B345,'#Jakarta (2)'!$B$4:$AH$430,14,FALSE)</f>
        <v>0</v>
      </c>
      <c r="O345" s="4">
        <f>VLOOKUP(B345,'#Jakarta (2)'!$B$4:$AH$430,15,FALSE)</f>
        <v>1</v>
      </c>
      <c r="P345" s="4">
        <f>VLOOKUP(B345,'#Jakarta (2)'!$B$4:$AH$430,16,FALSE)</f>
        <v>0</v>
      </c>
      <c r="Q345" s="4">
        <f>VLOOKUP(B345,'#Jakarta (2)'!$B$4:$AH$430,17,FALSE)</f>
        <v>0</v>
      </c>
      <c r="R345" s="4">
        <f>VLOOKUP(B345,'#Jakarta (2)'!$B$4:$AH$430,18,FALSE)</f>
        <v>0</v>
      </c>
      <c r="S345" s="4">
        <f>VLOOKUP(B345,'#Jakarta (2)'!$B$4:$AH$430,19,FALSE)</f>
        <v>0</v>
      </c>
      <c r="T345" s="4">
        <f>VLOOKUP(B345,'#Jakarta (2)'!$B$4:$AH$430,20,FALSE)</f>
        <v>1</v>
      </c>
      <c r="U345" s="4">
        <f>VLOOKUP(B345,'#Jakarta (2)'!$B$4:$AH$430,22,FALSE)</f>
        <v>0</v>
      </c>
      <c r="V345" s="4">
        <f>VLOOKUP(B345,'#Jakarta (2)'!$B$4:$AH$430,23,FALSE)</f>
        <v>0</v>
      </c>
      <c r="W345" s="4">
        <f>VLOOKUP(B345,'#Jakarta (2)'!$B$4:$AH$430,24,FALSE)</f>
        <v>0</v>
      </c>
      <c r="X345" s="4">
        <f>VLOOKUP(B345,'#Jakarta (2)'!$B$4:$AH$430,25,FALSE)</f>
        <v>0</v>
      </c>
      <c r="Y345" s="4">
        <f>VLOOKUP(B345,'#Jakarta (2)'!$B$4:$AH$430,26,FALSE)</f>
        <v>0</v>
      </c>
      <c r="Z345" s="4">
        <f>VLOOKUP(B345,'#Jakarta (2)'!$B$4:$AH$430,27,FALSE)</f>
        <v>0</v>
      </c>
      <c r="AA345" s="5"/>
      <c r="AB345" s="5"/>
      <c r="AC345" s="5"/>
      <c r="AD345" s="22" t="e">
        <f>(G345*#REF!)+(H345*#REF!)+(I345*#REF!)+(J345*#REF!)+(K345*#REF!)+(N345*#REF!)+(S345*#REF!)+(T345*#REF!)+(U345*#REF!)+(Z345*#REF!)+(AA345*#REF!)+(AB345*#REF!)+(AC345*#REF!)</f>
        <v>#REF!</v>
      </c>
      <c r="AE345" s="4">
        <f>VLOOKUP(B345,'#Jakarta (2)'!$B$4:$AH$430,32,FALSE)</f>
        <v>0</v>
      </c>
      <c r="AF345" s="4">
        <f>VLOOKUP(B345,'#Jakarta (2)'!$B$4:$AH$430,33,FALSE)</f>
        <v>0</v>
      </c>
      <c r="AG345" s="3" t="s">
        <v>12</v>
      </c>
      <c r="AH345" s="3" t="s">
        <v>2218</v>
      </c>
    </row>
    <row r="346" spans="1:34" x14ac:dyDescent="0.25">
      <c r="A346" s="4">
        <v>345</v>
      </c>
      <c r="B346" s="2" t="s">
        <v>2213</v>
      </c>
      <c r="C346" s="2" t="s">
        <v>2214</v>
      </c>
      <c r="D346" s="2" t="s">
        <v>9</v>
      </c>
      <c r="E346" s="2" t="s">
        <v>10</v>
      </c>
      <c r="F346" s="2" t="s">
        <v>52</v>
      </c>
      <c r="G346" s="4">
        <f>VLOOKUP(B346,'#Jakarta (2)'!$B$4:$AH$430,6,FALSE)</f>
        <v>1</v>
      </c>
      <c r="H346" s="4">
        <f>VLOOKUP(B346,'#Jakarta (2)'!$B$4:$AH$430,7,FALSE)</f>
        <v>1</v>
      </c>
      <c r="I346" s="4">
        <f>VLOOKUP(B346,'#Jakarta (2)'!$B$4:$AH$430,9,FALSE)</f>
        <v>0</v>
      </c>
      <c r="J346" s="4">
        <f>VLOOKUP(B346,'#Jakarta (2)'!$B$4:$AH$430,10,FALSE)</f>
        <v>0</v>
      </c>
      <c r="K346" s="4">
        <f>VLOOKUP(B346,'#Jakarta (2)'!$B$4:$AH$430,11,FALSE)</f>
        <v>0</v>
      </c>
      <c r="L346" s="4">
        <f>VLOOKUP(B346,'#Jakarta (2)'!$B$4:$AH$430,12,FALSE)</f>
        <v>0</v>
      </c>
      <c r="M346" s="4">
        <f>VLOOKUP(B346,'#Jakarta (2)'!$B$4:$AH$430,13,FALSE)</f>
        <v>0</v>
      </c>
      <c r="N346" s="4">
        <f>VLOOKUP(B346,'#Jakarta (2)'!$B$4:$AH$430,14,FALSE)</f>
        <v>0</v>
      </c>
      <c r="O346" s="4">
        <f>VLOOKUP(B346,'#Jakarta (2)'!$B$4:$AH$430,15,FALSE)</f>
        <v>1</v>
      </c>
      <c r="P346" s="4">
        <f>VLOOKUP(B346,'#Jakarta (2)'!$B$4:$AH$430,16,FALSE)</f>
        <v>0</v>
      </c>
      <c r="Q346" s="4">
        <f>VLOOKUP(B346,'#Jakarta (2)'!$B$4:$AH$430,17,FALSE)</f>
        <v>0</v>
      </c>
      <c r="R346" s="4">
        <f>VLOOKUP(B346,'#Jakarta (2)'!$B$4:$AH$430,18,FALSE)</f>
        <v>0</v>
      </c>
      <c r="S346" s="4">
        <f>VLOOKUP(B346,'#Jakarta (2)'!$B$4:$AH$430,19,FALSE)</f>
        <v>0</v>
      </c>
      <c r="T346" s="4">
        <f>VLOOKUP(B346,'#Jakarta (2)'!$B$4:$AH$430,20,FALSE)</f>
        <v>0</v>
      </c>
      <c r="U346" s="4">
        <f>VLOOKUP(B346,'#Jakarta (2)'!$B$4:$AH$430,22,FALSE)</f>
        <v>1</v>
      </c>
      <c r="V346" s="4">
        <f>VLOOKUP(B346,'#Jakarta (2)'!$B$4:$AH$430,23,FALSE)</f>
        <v>0</v>
      </c>
      <c r="W346" s="4">
        <f>VLOOKUP(B346,'#Jakarta (2)'!$B$4:$AH$430,24,FALSE)</f>
        <v>0</v>
      </c>
      <c r="X346" s="4">
        <f>VLOOKUP(B346,'#Jakarta (2)'!$B$4:$AH$430,25,FALSE)</f>
        <v>0</v>
      </c>
      <c r="Y346" s="4">
        <f>VLOOKUP(B346,'#Jakarta (2)'!$B$4:$AH$430,26,FALSE)</f>
        <v>0</v>
      </c>
      <c r="Z346" s="4">
        <f>VLOOKUP(B346,'#Jakarta (2)'!$B$4:$AH$430,27,FALSE)</f>
        <v>0</v>
      </c>
      <c r="AA346" s="4"/>
      <c r="AB346" s="4"/>
      <c r="AC346" s="4"/>
      <c r="AD346" s="22" t="e">
        <f>(G346*#REF!)+(H346*#REF!)+(I346*#REF!)+(J346*#REF!)+(K346*#REF!)+(N346*#REF!)+(S346*#REF!)+(T346*#REF!)+(U346*#REF!)+(Z346*#REF!)+(AA346*#REF!)+(AB346*#REF!)+(AC346*#REF!)</f>
        <v>#REF!</v>
      </c>
      <c r="AE346" s="4">
        <f>VLOOKUP(B346,'#Jakarta (2)'!$B$4:$AH$430,32,FALSE)</f>
        <v>0</v>
      </c>
      <c r="AF346" s="4">
        <f>VLOOKUP(B346,'#Jakarta (2)'!$B$4:$AH$430,33,FALSE)</f>
        <v>0</v>
      </c>
      <c r="AG346" s="2" t="s">
        <v>12</v>
      </c>
      <c r="AH346" s="2" t="s">
        <v>2215</v>
      </c>
    </row>
    <row r="347" spans="1:34" x14ac:dyDescent="0.25">
      <c r="A347" s="5">
        <v>346</v>
      </c>
      <c r="B347" s="3" t="s">
        <v>2210</v>
      </c>
      <c r="C347" s="3" t="s">
        <v>2211</v>
      </c>
      <c r="D347" s="3" t="s">
        <v>9</v>
      </c>
      <c r="E347" s="3" t="s">
        <v>10</v>
      </c>
      <c r="F347" s="3" t="s">
        <v>52</v>
      </c>
      <c r="G347" s="4">
        <f>VLOOKUP(B347,'#Jakarta (2)'!$B$4:$AH$430,6,FALSE)</f>
        <v>1</v>
      </c>
      <c r="H347" s="4">
        <f>VLOOKUP(B347,'#Jakarta (2)'!$B$4:$AH$430,7,FALSE)</f>
        <v>1</v>
      </c>
      <c r="I347" s="4">
        <f>VLOOKUP(B347,'#Jakarta (2)'!$B$4:$AH$430,9,FALSE)</f>
        <v>0</v>
      </c>
      <c r="J347" s="4">
        <f>VLOOKUP(B347,'#Jakarta (2)'!$B$4:$AH$430,10,FALSE)</f>
        <v>0</v>
      </c>
      <c r="K347" s="4">
        <f>VLOOKUP(B347,'#Jakarta (2)'!$B$4:$AH$430,11,FALSE)</f>
        <v>0</v>
      </c>
      <c r="L347" s="4">
        <f>VLOOKUP(B347,'#Jakarta (2)'!$B$4:$AH$430,12,FALSE)</f>
        <v>0</v>
      </c>
      <c r="M347" s="4">
        <f>VLOOKUP(B347,'#Jakarta (2)'!$B$4:$AH$430,13,FALSE)</f>
        <v>0</v>
      </c>
      <c r="N347" s="4">
        <f>VLOOKUP(B347,'#Jakarta (2)'!$B$4:$AH$430,14,FALSE)</f>
        <v>0</v>
      </c>
      <c r="O347" s="4">
        <f>VLOOKUP(B347,'#Jakarta (2)'!$B$4:$AH$430,15,FALSE)</f>
        <v>1</v>
      </c>
      <c r="P347" s="4">
        <f>VLOOKUP(B347,'#Jakarta (2)'!$B$4:$AH$430,16,FALSE)</f>
        <v>0</v>
      </c>
      <c r="Q347" s="4">
        <f>VLOOKUP(B347,'#Jakarta (2)'!$B$4:$AH$430,17,FALSE)</f>
        <v>0</v>
      </c>
      <c r="R347" s="4">
        <f>VLOOKUP(B347,'#Jakarta (2)'!$B$4:$AH$430,18,FALSE)</f>
        <v>0</v>
      </c>
      <c r="S347" s="4">
        <f>VLOOKUP(B347,'#Jakarta (2)'!$B$4:$AH$430,19,FALSE)</f>
        <v>0</v>
      </c>
      <c r="T347" s="4">
        <f>VLOOKUP(B347,'#Jakarta (2)'!$B$4:$AH$430,20,FALSE)</f>
        <v>1</v>
      </c>
      <c r="U347" s="4">
        <f>VLOOKUP(B347,'#Jakarta (2)'!$B$4:$AH$430,22,FALSE)</f>
        <v>0</v>
      </c>
      <c r="V347" s="4">
        <f>VLOOKUP(B347,'#Jakarta (2)'!$B$4:$AH$430,23,FALSE)</f>
        <v>0</v>
      </c>
      <c r="W347" s="4">
        <f>VLOOKUP(B347,'#Jakarta (2)'!$B$4:$AH$430,24,FALSE)</f>
        <v>0</v>
      </c>
      <c r="X347" s="4">
        <f>VLOOKUP(B347,'#Jakarta (2)'!$B$4:$AH$430,25,FALSE)</f>
        <v>0</v>
      </c>
      <c r="Y347" s="4">
        <f>VLOOKUP(B347,'#Jakarta (2)'!$B$4:$AH$430,26,FALSE)</f>
        <v>0</v>
      </c>
      <c r="Z347" s="4">
        <f>VLOOKUP(B347,'#Jakarta (2)'!$B$4:$AH$430,27,FALSE)</f>
        <v>0</v>
      </c>
      <c r="AA347" s="5"/>
      <c r="AB347" s="5"/>
      <c r="AC347" s="5"/>
      <c r="AD347" s="22" t="e">
        <f>(G347*#REF!)+(H347*#REF!)+(I347*#REF!)+(J347*#REF!)+(K347*#REF!)+(N347*#REF!)+(S347*#REF!)+(T347*#REF!)+(U347*#REF!)+(Z347*#REF!)+(AA347*#REF!)+(AB347*#REF!)+(AC347*#REF!)</f>
        <v>#REF!</v>
      </c>
      <c r="AE347" s="4">
        <f>VLOOKUP(B347,'#Jakarta (2)'!$B$4:$AH$430,32,FALSE)</f>
        <v>1</v>
      </c>
      <c r="AF347" s="4">
        <f>VLOOKUP(B347,'#Jakarta (2)'!$B$4:$AH$430,33,FALSE)</f>
        <v>0</v>
      </c>
      <c r="AG347" s="3" t="s">
        <v>12</v>
      </c>
      <c r="AH347" s="3" t="s">
        <v>2212</v>
      </c>
    </row>
    <row r="348" spans="1:34" x14ac:dyDescent="0.25">
      <c r="A348" s="4">
        <v>347</v>
      </c>
      <c r="B348" s="2" t="s">
        <v>2207</v>
      </c>
      <c r="C348" s="2" t="s">
        <v>2208</v>
      </c>
      <c r="D348" s="2" t="s">
        <v>9</v>
      </c>
      <c r="E348" s="2" t="s">
        <v>10</v>
      </c>
      <c r="F348" s="2" t="s">
        <v>52</v>
      </c>
      <c r="G348" s="4">
        <f>VLOOKUP(B348,'#Jakarta (2)'!$B$4:$AH$430,6,FALSE)</f>
        <v>1</v>
      </c>
      <c r="H348" s="4">
        <f>VLOOKUP(B348,'#Jakarta (2)'!$B$4:$AH$430,7,FALSE)</f>
        <v>1</v>
      </c>
      <c r="I348" s="4">
        <f>VLOOKUP(B348,'#Jakarta (2)'!$B$4:$AH$430,9,FALSE)</f>
        <v>0</v>
      </c>
      <c r="J348" s="4">
        <f>VLOOKUP(B348,'#Jakarta (2)'!$B$4:$AH$430,10,FALSE)</f>
        <v>0</v>
      </c>
      <c r="K348" s="4">
        <f>VLOOKUP(B348,'#Jakarta (2)'!$B$4:$AH$430,11,FALSE)</f>
        <v>0</v>
      </c>
      <c r="L348" s="4">
        <f>VLOOKUP(B348,'#Jakarta (2)'!$B$4:$AH$430,12,FALSE)</f>
        <v>0</v>
      </c>
      <c r="M348" s="4">
        <f>VLOOKUP(B348,'#Jakarta (2)'!$B$4:$AH$430,13,FALSE)</f>
        <v>0</v>
      </c>
      <c r="N348" s="4">
        <f>VLOOKUP(B348,'#Jakarta (2)'!$B$4:$AH$430,14,FALSE)</f>
        <v>0</v>
      </c>
      <c r="O348" s="4">
        <f>VLOOKUP(B348,'#Jakarta (2)'!$B$4:$AH$430,15,FALSE)</f>
        <v>1</v>
      </c>
      <c r="P348" s="4">
        <f>VLOOKUP(B348,'#Jakarta (2)'!$B$4:$AH$430,16,FALSE)</f>
        <v>0</v>
      </c>
      <c r="Q348" s="4">
        <f>VLOOKUP(B348,'#Jakarta (2)'!$B$4:$AH$430,17,FALSE)</f>
        <v>0</v>
      </c>
      <c r="R348" s="4">
        <f>VLOOKUP(B348,'#Jakarta (2)'!$B$4:$AH$430,18,FALSE)</f>
        <v>0</v>
      </c>
      <c r="S348" s="4">
        <f>VLOOKUP(B348,'#Jakarta (2)'!$B$4:$AH$430,19,FALSE)</f>
        <v>0</v>
      </c>
      <c r="T348" s="4">
        <f>VLOOKUP(B348,'#Jakarta (2)'!$B$4:$AH$430,20,FALSE)</f>
        <v>1</v>
      </c>
      <c r="U348" s="4">
        <f>VLOOKUP(B348,'#Jakarta (2)'!$B$4:$AH$430,22,FALSE)</f>
        <v>0</v>
      </c>
      <c r="V348" s="4">
        <f>VLOOKUP(B348,'#Jakarta (2)'!$B$4:$AH$430,23,FALSE)</f>
        <v>0</v>
      </c>
      <c r="W348" s="4">
        <f>VLOOKUP(B348,'#Jakarta (2)'!$B$4:$AH$430,24,FALSE)</f>
        <v>0</v>
      </c>
      <c r="X348" s="4">
        <f>VLOOKUP(B348,'#Jakarta (2)'!$B$4:$AH$430,25,FALSE)</f>
        <v>0</v>
      </c>
      <c r="Y348" s="4">
        <f>VLOOKUP(B348,'#Jakarta (2)'!$B$4:$AH$430,26,FALSE)</f>
        <v>0</v>
      </c>
      <c r="Z348" s="4">
        <f>VLOOKUP(B348,'#Jakarta (2)'!$B$4:$AH$430,27,FALSE)</f>
        <v>0</v>
      </c>
      <c r="AA348" s="4"/>
      <c r="AB348" s="4"/>
      <c r="AC348" s="4"/>
      <c r="AD348" s="22" t="e">
        <f>(G348*#REF!)+(H348*#REF!)+(I348*#REF!)+(J348*#REF!)+(K348*#REF!)+(N348*#REF!)+(S348*#REF!)+(T348*#REF!)+(U348*#REF!)+(Z348*#REF!)+(AA348*#REF!)+(AB348*#REF!)+(AC348*#REF!)</f>
        <v>#REF!</v>
      </c>
      <c r="AE348" s="4">
        <f>VLOOKUP(B348,'#Jakarta (2)'!$B$4:$AH$430,32,FALSE)</f>
        <v>0</v>
      </c>
      <c r="AF348" s="4">
        <f>VLOOKUP(B348,'#Jakarta (2)'!$B$4:$AH$430,33,FALSE)</f>
        <v>0</v>
      </c>
      <c r="AG348" s="2" t="s">
        <v>12</v>
      </c>
      <c r="AH348" s="2" t="s">
        <v>2209</v>
      </c>
    </row>
    <row r="349" spans="1:34" x14ac:dyDescent="0.25">
      <c r="A349" s="5">
        <v>348</v>
      </c>
      <c r="B349" s="3" t="s">
        <v>2204</v>
      </c>
      <c r="C349" s="3" t="s">
        <v>2205</v>
      </c>
      <c r="D349" s="3" t="s">
        <v>9</v>
      </c>
      <c r="E349" s="3" t="s">
        <v>10</v>
      </c>
      <c r="F349" s="3" t="s">
        <v>52</v>
      </c>
      <c r="G349" s="4">
        <f>VLOOKUP(B349,'#Jakarta (2)'!$B$4:$AH$430,6,FALSE)</f>
        <v>1</v>
      </c>
      <c r="H349" s="4">
        <f>VLOOKUP(B349,'#Jakarta (2)'!$B$4:$AH$430,7,FALSE)</f>
        <v>1</v>
      </c>
      <c r="I349" s="4">
        <f>VLOOKUP(B349,'#Jakarta (2)'!$B$4:$AH$430,9,FALSE)</f>
        <v>0</v>
      </c>
      <c r="J349" s="4">
        <f>VLOOKUP(B349,'#Jakarta (2)'!$B$4:$AH$430,10,FALSE)</f>
        <v>1</v>
      </c>
      <c r="K349" s="4">
        <f>VLOOKUP(B349,'#Jakarta (2)'!$B$4:$AH$430,11,FALSE)</f>
        <v>0</v>
      </c>
      <c r="L349" s="4">
        <f>VLOOKUP(B349,'#Jakarta (2)'!$B$4:$AH$430,12,FALSE)</f>
        <v>0</v>
      </c>
      <c r="M349" s="4">
        <f>VLOOKUP(B349,'#Jakarta (2)'!$B$4:$AH$430,13,FALSE)</f>
        <v>0</v>
      </c>
      <c r="N349" s="4">
        <f>VLOOKUP(B349,'#Jakarta (2)'!$B$4:$AH$430,14,FALSE)</f>
        <v>0</v>
      </c>
      <c r="O349" s="4">
        <f>VLOOKUP(B349,'#Jakarta (2)'!$B$4:$AH$430,15,FALSE)</f>
        <v>0</v>
      </c>
      <c r="P349" s="4">
        <f>VLOOKUP(B349,'#Jakarta (2)'!$B$4:$AH$430,16,FALSE)</f>
        <v>1</v>
      </c>
      <c r="Q349" s="4">
        <f>VLOOKUP(B349,'#Jakarta (2)'!$B$4:$AH$430,17,FALSE)</f>
        <v>0</v>
      </c>
      <c r="R349" s="4">
        <f>VLOOKUP(B349,'#Jakarta (2)'!$B$4:$AH$430,18,FALSE)</f>
        <v>0</v>
      </c>
      <c r="S349" s="4">
        <f>VLOOKUP(B349,'#Jakarta (2)'!$B$4:$AH$430,19,FALSE)</f>
        <v>0</v>
      </c>
      <c r="T349" s="4">
        <f>VLOOKUP(B349,'#Jakarta (2)'!$B$4:$AH$430,20,FALSE)</f>
        <v>1</v>
      </c>
      <c r="U349" s="4">
        <f>VLOOKUP(B349,'#Jakarta (2)'!$B$4:$AH$430,22,FALSE)</f>
        <v>0</v>
      </c>
      <c r="V349" s="4">
        <f>VLOOKUP(B349,'#Jakarta (2)'!$B$4:$AH$430,23,FALSE)</f>
        <v>0</v>
      </c>
      <c r="W349" s="4">
        <f>VLOOKUP(B349,'#Jakarta (2)'!$B$4:$AH$430,24,FALSE)</f>
        <v>0</v>
      </c>
      <c r="X349" s="4">
        <f>VLOOKUP(B349,'#Jakarta (2)'!$B$4:$AH$430,25,FALSE)</f>
        <v>0</v>
      </c>
      <c r="Y349" s="4">
        <f>VLOOKUP(B349,'#Jakarta (2)'!$B$4:$AH$430,26,FALSE)</f>
        <v>0</v>
      </c>
      <c r="Z349" s="4">
        <f>VLOOKUP(B349,'#Jakarta (2)'!$B$4:$AH$430,27,FALSE)</f>
        <v>0</v>
      </c>
      <c r="AA349" s="5"/>
      <c r="AB349" s="5"/>
      <c r="AC349" s="5"/>
      <c r="AD349" s="22" t="e">
        <f>(G349*#REF!)+(H349*#REF!)+(I349*#REF!)+(J349*#REF!)+(K349*#REF!)+(N349*#REF!)+(S349*#REF!)+(T349*#REF!)+(U349*#REF!)+(Z349*#REF!)+(AA349*#REF!)+(AB349*#REF!)+(AC349*#REF!)</f>
        <v>#REF!</v>
      </c>
      <c r="AE349" s="4">
        <f>VLOOKUP(B349,'#Jakarta (2)'!$B$4:$AH$430,32,FALSE)</f>
        <v>0</v>
      </c>
      <c r="AF349" s="4">
        <f>VLOOKUP(B349,'#Jakarta (2)'!$B$4:$AH$430,33,FALSE)</f>
        <v>0</v>
      </c>
      <c r="AG349" s="3" t="s">
        <v>12</v>
      </c>
      <c r="AH349" s="3" t="s">
        <v>2206</v>
      </c>
    </row>
    <row r="350" spans="1:34" x14ac:dyDescent="0.25">
      <c r="A350" s="4">
        <v>349</v>
      </c>
      <c r="B350" s="2" t="s">
        <v>2201</v>
      </c>
      <c r="C350" s="2" t="s">
        <v>2202</v>
      </c>
      <c r="D350" s="2" t="s">
        <v>9</v>
      </c>
      <c r="E350" s="2" t="s">
        <v>10</v>
      </c>
      <c r="F350" s="2" t="s">
        <v>52</v>
      </c>
      <c r="G350" s="4">
        <f>VLOOKUP(B350,'#Jakarta (2)'!$B$4:$AH$430,6,FALSE)</f>
        <v>1</v>
      </c>
      <c r="H350" s="4">
        <f>VLOOKUP(B350,'#Jakarta (2)'!$B$4:$AH$430,7,FALSE)</f>
        <v>1</v>
      </c>
      <c r="I350" s="4">
        <f>VLOOKUP(B350,'#Jakarta (2)'!$B$4:$AH$430,9,FALSE)</f>
        <v>0</v>
      </c>
      <c r="J350" s="4">
        <f>VLOOKUP(B350,'#Jakarta (2)'!$B$4:$AH$430,10,FALSE)</f>
        <v>0</v>
      </c>
      <c r="K350" s="4">
        <f>VLOOKUP(B350,'#Jakarta (2)'!$B$4:$AH$430,11,FALSE)</f>
        <v>0</v>
      </c>
      <c r="L350" s="4">
        <f>VLOOKUP(B350,'#Jakarta (2)'!$B$4:$AH$430,12,FALSE)</f>
        <v>0</v>
      </c>
      <c r="M350" s="4">
        <f>VLOOKUP(B350,'#Jakarta (2)'!$B$4:$AH$430,13,FALSE)</f>
        <v>0</v>
      </c>
      <c r="N350" s="4">
        <f>VLOOKUP(B350,'#Jakarta (2)'!$B$4:$AH$430,14,FALSE)</f>
        <v>0</v>
      </c>
      <c r="O350" s="4">
        <f>VLOOKUP(B350,'#Jakarta (2)'!$B$4:$AH$430,15,FALSE)</f>
        <v>1</v>
      </c>
      <c r="P350" s="4">
        <f>VLOOKUP(B350,'#Jakarta (2)'!$B$4:$AH$430,16,FALSE)</f>
        <v>0</v>
      </c>
      <c r="Q350" s="4">
        <f>VLOOKUP(B350,'#Jakarta (2)'!$B$4:$AH$430,17,FALSE)</f>
        <v>0</v>
      </c>
      <c r="R350" s="4">
        <f>VLOOKUP(B350,'#Jakarta (2)'!$B$4:$AH$430,18,FALSE)</f>
        <v>0</v>
      </c>
      <c r="S350" s="4">
        <f>VLOOKUP(B350,'#Jakarta (2)'!$B$4:$AH$430,19,FALSE)</f>
        <v>0</v>
      </c>
      <c r="T350" s="4">
        <f>VLOOKUP(B350,'#Jakarta (2)'!$B$4:$AH$430,20,FALSE)</f>
        <v>0</v>
      </c>
      <c r="U350" s="4">
        <f>VLOOKUP(B350,'#Jakarta (2)'!$B$4:$AH$430,22,FALSE)</f>
        <v>0</v>
      </c>
      <c r="V350" s="4">
        <f>VLOOKUP(B350,'#Jakarta (2)'!$B$4:$AH$430,23,FALSE)</f>
        <v>0</v>
      </c>
      <c r="W350" s="4">
        <f>VLOOKUP(B350,'#Jakarta (2)'!$B$4:$AH$430,24,FALSE)</f>
        <v>0</v>
      </c>
      <c r="X350" s="4">
        <f>VLOOKUP(B350,'#Jakarta (2)'!$B$4:$AH$430,25,FALSE)</f>
        <v>0</v>
      </c>
      <c r="Y350" s="4">
        <f>VLOOKUP(B350,'#Jakarta (2)'!$B$4:$AH$430,26,FALSE)</f>
        <v>0</v>
      </c>
      <c r="Z350" s="4">
        <f>VLOOKUP(B350,'#Jakarta (2)'!$B$4:$AH$430,27,FALSE)</f>
        <v>0</v>
      </c>
      <c r="AA350" s="4"/>
      <c r="AB350" s="4"/>
      <c r="AC350" s="4"/>
      <c r="AD350" s="22" t="e">
        <f>(G350*#REF!)+(H350*#REF!)+(I350*#REF!)+(J350*#REF!)+(K350*#REF!)+(N350*#REF!)+(S350*#REF!)+(T350*#REF!)+(U350*#REF!)+(Z350*#REF!)+(AA350*#REF!)+(AB350*#REF!)+(AC350*#REF!)</f>
        <v>#REF!</v>
      </c>
      <c r="AE350" s="4">
        <f>VLOOKUP(B350,'#Jakarta (2)'!$B$4:$AH$430,32,FALSE)</f>
        <v>0</v>
      </c>
      <c r="AF350" s="4">
        <f>VLOOKUP(B350,'#Jakarta (2)'!$B$4:$AH$430,33,FALSE)</f>
        <v>0</v>
      </c>
      <c r="AG350" s="2" t="s">
        <v>12</v>
      </c>
      <c r="AH350" s="2" t="s">
        <v>2203</v>
      </c>
    </row>
    <row r="351" spans="1:34" x14ac:dyDescent="0.25">
      <c r="A351" s="5">
        <v>350</v>
      </c>
      <c r="B351" s="3" t="s">
        <v>2191</v>
      </c>
      <c r="C351" s="3" t="s">
        <v>2192</v>
      </c>
      <c r="D351" s="3" t="s">
        <v>9</v>
      </c>
      <c r="E351" s="3" t="s">
        <v>10</v>
      </c>
      <c r="F351" s="3" t="s">
        <v>52</v>
      </c>
      <c r="G351" s="4">
        <f>VLOOKUP(B351,'#Jakarta (2)'!$B$4:$AH$430,6,FALSE)</f>
        <v>1</v>
      </c>
      <c r="H351" s="4">
        <f>VLOOKUP(B351,'#Jakarta (2)'!$B$4:$AH$430,7,FALSE)</f>
        <v>1</v>
      </c>
      <c r="I351" s="4">
        <f>VLOOKUP(B351,'#Jakarta (2)'!$B$4:$AH$430,9,FALSE)</f>
        <v>0</v>
      </c>
      <c r="J351" s="4">
        <f>VLOOKUP(B351,'#Jakarta (2)'!$B$4:$AH$430,10,FALSE)</f>
        <v>0</v>
      </c>
      <c r="K351" s="4">
        <f>VLOOKUP(B351,'#Jakarta (2)'!$B$4:$AH$430,11,FALSE)</f>
        <v>0</v>
      </c>
      <c r="L351" s="4">
        <f>VLOOKUP(B351,'#Jakarta (2)'!$B$4:$AH$430,12,FALSE)</f>
        <v>0</v>
      </c>
      <c r="M351" s="4">
        <f>VLOOKUP(B351,'#Jakarta (2)'!$B$4:$AH$430,13,FALSE)</f>
        <v>0</v>
      </c>
      <c r="N351" s="4">
        <f>VLOOKUP(B351,'#Jakarta (2)'!$B$4:$AH$430,14,FALSE)</f>
        <v>1</v>
      </c>
      <c r="O351" s="4">
        <f>VLOOKUP(B351,'#Jakarta (2)'!$B$4:$AH$430,15,FALSE)</f>
        <v>0</v>
      </c>
      <c r="P351" s="4">
        <f>VLOOKUP(B351,'#Jakarta (2)'!$B$4:$AH$430,16,FALSE)</f>
        <v>0</v>
      </c>
      <c r="Q351" s="4">
        <f>VLOOKUP(B351,'#Jakarta (2)'!$B$4:$AH$430,17,FALSE)</f>
        <v>0</v>
      </c>
      <c r="R351" s="4">
        <f>VLOOKUP(B351,'#Jakarta (2)'!$B$4:$AH$430,18,FALSE)</f>
        <v>0</v>
      </c>
      <c r="S351" s="4">
        <f>VLOOKUP(B351,'#Jakarta (2)'!$B$4:$AH$430,19,FALSE)</f>
        <v>0</v>
      </c>
      <c r="T351" s="4">
        <f>VLOOKUP(B351,'#Jakarta (2)'!$B$4:$AH$430,20,FALSE)</f>
        <v>0</v>
      </c>
      <c r="U351" s="4">
        <f>VLOOKUP(B351,'#Jakarta (2)'!$B$4:$AH$430,22,FALSE)</f>
        <v>1</v>
      </c>
      <c r="V351" s="4">
        <f>VLOOKUP(B351,'#Jakarta (2)'!$B$4:$AH$430,23,FALSE)</f>
        <v>0</v>
      </c>
      <c r="W351" s="4">
        <f>VLOOKUP(B351,'#Jakarta (2)'!$B$4:$AH$430,24,FALSE)</f>
        <v>0</v>
      </c>
      <c r="X351" s="4">
        <f>VLOOKUP(B351,'#Jakarta (2)'!$B$4:$AH$430,25,FALSE)</f>
        <v>0</v>
      </c>
      <c r="Y351" s="4">
        <f>VLOOKUP(B351,'#Jakarta (2)'!$B$4:$AH$430,26,FALSE)</f>
        <v>0</v>
      </c>
      <c r="Z351" s="4">
        <f>VLOOKUP(B351,'#Jakarta (2)'!$B$4:$AH$430,27,FALSE)</f>
        <v>0</v>
      </c>
      <c r="AA351" s="5"/>
      <c r="AB351" s="5"/>
      <c r="AC351" s="5"/>
      <c r="AD351" s="22" t="e">
        <f>(G351*#REF!)+(H351*#REF!)+(I351*#REF!)+(J351*#REF!)+(K351*#REF!)+(N351*#REF!)+(S351*#REF!)+(T351*#REF!)+(U351*#REF!)+(Z351*#REF!)+(AA351*#REF!)+(AB351*#REF!)+(AC351*#REF!)</f>
        <v>#REF!</v>
      </c>
      <c r="AE351" s="4">
        <f>VLOOKUP(B351,'#Jakarta (2)'!$B$4:$AH$430,32,FALSE)</f>
        <v>1</v>
      </c>
      <c r="AF351" s="4">
        <f>VLOOKUP(B351,'#Jakarta (2)'!$B$4:$AH$430,33,FALSE)</f>
        <v>0</v>
      </c>
      <c r="AG351" s="3" t="s">
        <v>25</v>
      </c>
      <c r="AH351" s="3" t="s">
        <v>2193</v>
      </c>
    </row>
    <row r="352" spans="1:34" x14ac:dyDescent="0.25">
      <c r="A352" s="4">
        <v>351</v>
      </c>
      <c r="B352" s="2" t="s">
        <v>2162</v>
      </c>
      <c r="C352" s="2" t="s">
        <v>2163</v>
      </c>
      <c r="D352" s="2" t="s">
        <v>9</v>
      </c>
      <c r="E352" s="2" t="s">
        <v>51</v>
      </c>
      <c r="F352" s="2" t="s">
        <v>52</v>
      </c>
      <c r="G352" s="4">
        <f>VLOOKUP(B352,'#Jakarta (2)'!$B$4:$AH$430,6,FALSE)</f>
        <v>1</v>
      </c>
      <c r="H352" s="4">
        <f>VLOOKUP(B352,'#Jakarta (2)'!$B$4:$AH$430,7,FALSE)</f>
        <v>1</v>
      </c>
      <c r="I352" s="4">
        <f>VLOOKUP(B352,'#Jakarta (2)'!$B$4:$AH$430,9,FALSE)</f>
        <v>0</v>
      </c>
      <c r="J352" s="4">
        <f>VLOOKUP(B352,'#Jakarta (2)'!$B$4:$AH$430,10,FALSE)</f>
        <v>0</v>
      </c>
      <c r="K352" s="4">
        <f>VLOOKUP(B352,'#Jakarta (2)'!$B$4:$AH$430,11,FALSE)</f>
        <v>0</v>
      </c>
      <c r="L352" s="4">
        <f>VLOOKUP(B352,'#Jakarta (2)'!$B$4:$AH$430,12,FALSE)</f>
        <v>0</v>
      </c>
      <c r="M352" s="4">
        <f>VLOOKUP(B352,'#Jakarta (2)'!$B$4:$AH$430,13,FALSE)</f>
        <v>0</v>
      </c>
      <c r="N352" s="4">
        <f>VLOOKUP(B352,'#Jakarta (2)'!$B$4:$AH$430,14,FALSE)</f>
        <v>0</v>
      </c>
      <c r="O352" s="4">
        <f>VLOOKUP(B352,'#Jakarta (2)'!$B$4:$AH$430,15,FALSE)</f>
        <v>0</v>
      </c>
      <c r="P352" s="4">
        <f>VLOOKUP(B352,'#Jakarta (2)'!$B$4:$AH$430,16,FALSE)</f>
        <v>0</v>
      </c>
      <c r="Q352" s="4">
        <f>VLOOKUP(B352,'#Jakarta (2)'!$B$4:$AH$430,17,FALSE)</f>
        <v>0</v>
      </c>
      <c r="R352" s="4">
        <f>VLOOKUP(B352,'#Jakarta (2)'!$B$4:$AH$430,18,FALSE)</f>
        <v>0</v>
      </c>
      <c r="S352" s="4">
        <f>VLOOKUP(B352,'#Jakarta (2)'!$B$4:$AH$430,19,FALSE)</f>
        <v>0</v>
      </c>
      <c r="T352" s="4">
        <f>VLOOKUP(B352,'#Jakarta (2)'!$B$4:$AH$430,20,FALSE)</f>
        <v>0</v>
      </c>
      <c r="U352" s="4">
        <f>VLOOKUP(B352,'#Jakarta (2)'!$B$4:$AH$430,22,FALSE)</f>
        <v>0</v>
      </c>
      <c r="V352" s="4">
        <f>VLOOKUP(B352,'#Jakarta (2)'!$B$4:$AH$430,23,FALSE)</f>
        <v>0</v>
      </c>
      <c r="W352" s="4">
        <f>VLOOKUP(B352,'#Jakarta (2)'!$B$4:$AH$430,24,FALSE)</f>
        <v>0</v>
      </c>
      <c r="X352" s="4">
        <f>VLOOKUP(B352,'#Jakarta (2)'!$B$4:$AH$430,25,FALSE)</f>
        <v>0</v>
      </c>
      <c r="Y352" s="4">
        <f>VLOOKUP(B352,'#Jakarta (2)'!$B$4:$AH$430,26,FALSE)</f>
        <v>0</v>
      </c>
      <c r="Z352" s="4">
        <f>VLOOKUP(B352,'#Jakarta (2)'!$B$4:$AH$430,27,FALSE)</f>
        <v>0</v>
      </c>
      <c r="AA352" s="4"/>
      <c r="AB352" s="4"/>
      <c r="AC352" s="4"/>
      <c r="AD352" s="22" t="e">
        <f>(G352*#REF!)+(H352*#REF!)+(I352*#REF!)+(J352*#REF!)+(K352*#REF!)+(N352*#REF!)+(S352*#REF!)+(T352*#REF!)+(U352*#REF!)+(Z352*#REF!)+(AA352*#REF!)+(AB352*#REF!)+(AC352*#REF!)</f>
        <v>#REF!</v>
      </c>
      <c r="AE352" s="4">
        <f>VLOOKUP(B352,'#Jakarta (2)'!$B$4:$AH$430,32,FALSE)</f>
        <v>0</v>
      </c>
      <c r="AF352" s="4">
        <f>VLOOKUP(B352,'#Jakarta (2)'!$B$4:$AH$430,33,FALSE)</f>
        <v>0</v>
      </c>
      <c r="AG352" s="2" t="s">
        <v>25</v>
      </c>
      <c r="AH352" s="2" t="s">
        <v>2164</v>
      </c>
    </row>
    <row r="353" spans="1:34" x14ac:dyDescent="0.25">
      <c r="A353" s="5">
        <v>352</v>
      </c>
      <c r="B353" s="3" t="s">
        <v>2159</v>
      </c>
      <c r="C353" s="3" t="s">
        <v>2160</v>
      </c>
      <c r="D353" s="3" t="s">
        <v>9</v>
      </c>
      <c r="E353" s="3" t="s">
        <v>51</v>
      </c>
      <c r="F353" s="3" t="s">
        <v>52</v>
      </c>
      <c r="G353" s="4">
        <f>VLOOKUP(B353,'#Jakarta (2)'!$B$4:$AH$430,6,FALSE)</f>
        <v>1</v>
      </c>
      <c r="H353" s="4">
        <f>VLOOKUP(B353,'#Jakarta (2)'!$B$4:$AH$430,7,FALSE)</f>
        <v>1</v>
      </c>
      <c r="I353" s="4">
        <f>VLOOKUP(B353,'#Jakarta (2)'!$B$4:$AH$430,9,FALSE)</f>
        <v>0</v>
      </c>
      <c r="J353" s="4">
        <f>VLOOKUP(B353,'#Jakarta (2)'!$B$4:$AH$430,10,FALSE)</f>
        <v>0</v>
      </c>
      <c r="K353" s="4">
        <f>VLOOKUP(B353,'#Jakarta (2)'!$B$4:$AH$430,11,FALSE)</f>
        <v>0</v>
      </c>
      <c r="L353" s="4">
        <f>VLOOKUP(B353,'#Jakarta (2)'!$B$4:$AH$430,12,FALSE)</f>
        <v>0</v>
      </c>
      <c r="M353" s="4">
        <f>VLOOKUP(B353,'#Jakarta (2)'!$B$4:$AH$430,13,FALSE)</f>
        <v>0</v>
      </c>
      <c r="N353" s="4">
        <f>VLOOKUP(B353,'#Jakarta (2)'!$B$4:$AH$430,14,FALSE)</f>
        <v>0</v>
      </c>
      <c r="O353" s="4">
        <f>VLOOKUP(B353,'#Jakarta (2)'!$B$4:$AH$430,15,FALSE)</f>
        <v>0</v>
      </c>
      <c r="P353" s="4">
        <f>VLOOKUP(B353,'#Jakarta (2)'!$B$4:$AH$430,16,FALSE)</f>
        <v>0</v>
      </c>
      <c r="Q353" s="4">
        <f>VLOOKUP(B353,'#Jakarta (2)'!$B$4:$AH$430,17,FALSE)</f>
        <v>0</v>
      </c>
      <c r="R353" s="4">
        <f>VLOOKUP(B353,'#Jakarta (2)'!$B$4:$AH$430,18,FALSE)</f>
        <v>0</v>
      </c>
      <c r="S353" s="4">
        <f>VLOOKUP(B353,'#Jakarta (2)'!$B$4:$AH$430,19,FALSE)</f>
        <v>0</v>
      </c>
      <c r="T353" s="4">
        <f>VLOOKUP(B353,'#Jakarta (2)'!$B$4:$AH$430,20,FALSE)</f>
        <v>0</v>
      </c>
      <c r="U353" s="4">
        <f>VLOOKUP(B353,'#Jakarta (2)'!$B$4:$AH$430,22,FALSE)</f>
        <v>0</v>
      </c>
      <c r="V353" s="4">
        <f>VLOOKUP(B353,'#Jakarta (2)'!$B$4:$AH$430,23,FALSE)</f>
        <v>0</v>
      </c>
      <c r="W353" s="4">
        <f>VLOOKUP(B353,'#Jakarta (2)'!$B$4:$AH$430,24,FALSE)</f>
        <v>2</v>
      </c>
      <c r="X353" s="4">
        <f>VLOOKUP(B353,'#Jakarta (2)'!$B$4:$AH$430,25,FALSE)</f>
        <v>0</v>
      </c>
      <c r="Y353" s="4">
        <f>VLOOKUP(B353,'#Jakarta (2)'!$B$4:$AH$430,26,FALSE)</f>
        <v>0</v>
      </c>
      <c r="Z353" s="4">
        <f>VLOOKUP(B353,'#Jakarta (2)'!$B$4:$AH$430,27,FALSE)</f>
        <v>0</v>
      </c>
      <c r="AA353" s="5"/>
      <c r="AB353" s="5"/>
      <c r="AC353" s="5"/>
      <c r="AD353" s="22" t="e">
        <f>(G353*#REF!)+(H353*#REF!)+(I353*#REF!)+(J353*#REF!)+(K353*#REF!)+(N353*#REF!)+(S353*#REF!)+(T353*#REF!)+(U353*#REF!)+(Z353*#REF!)+(AA353*#REF!)+(AB353*#REF!)+(AC353*#REF!)</f>
        <v>#REF!</v>
      </c>
      <c r="AE353" s="4">
        <f>VLOOKUP(B353,'#Jakarta (2)'!$B$4:$AH$430,32,FALSE)</f>
        <v>1</v>
      </c>
      <c r="AF353" s="4">
        <f>VLOOKUP(B353,'#Jakarta (2)'!$B$4:$AH$430,33,FALSE)</f>
        <v>0</v>
      </c>
      <c r="AG353" s="3" t="s">
        <v>25</v>
      </c>
      <c r="AH353" s="3" t="s">
        <v>2161</v>
      </c>
    </row>
    <row r="354" spans="1:34" x14ac:dyDescent="0.25">
      <c r="A354" s="4">
        <v>353</v>
      </c>
      <c r="B354" s="2" t="s">
        <v>2156</v>
      </c>
      <c r="C354" s="2" t="s">
        <v>2157</v>
      </c>
      <c r="D354" s="2" t="s">
        <v>9</v>
      </c>
      <c r="E354" s="2" t="s">
        <v>10</v>
      </c>
      <c r="F354" s="2" t="s">
        <v>52</v>
      </c>
      <c r="G354" s="4">
        <f>VLOOKUP(B354,'#Jakarta (2)'!$B$4:$AH$430,6,FALSE)</f>
        <v>1</v>
      </c>
      <c r="H354" s="4">
        <f>VLOOKUP(B354,'#Jakarta (2)'!$B$4:$AH$430,7,FALSE)</f>
        <v>1</v>
      </c>
      <c r="I354" s="4">
        <f>VLOOKUP(B354,'#Jakarta (2)'!$B$4:$AH$430,9,FALSE)</f>
        <v>0</v>
      </c>
      <c r="J354" s="4">
        <f>VLOOKUP(B354,'#Jakarta (2)'!$B$4:$AH$430,10,FALSE)</f>
        <v>0</v>
      </c>
      <c r="K354" s="4">
        <f>VLOOKUP(B354,'#Jakarta (2)'!$B$4:$AH$430,11,FALSE)</f>
        <v>0</v>
      </c>
      <c r="L354" s="4">
        <f>VLOOKUP(B354,'#Jakarta (2)'!$B$4:$AH$430,12,FALSE)</f>
        <v>0</v>
      </c>
      <c r="M354" s="4">
        <f>VLOOKUP(B354,'#Jakarta (2)'!$B$4:$AH$430,13,FALSE)</f>
        <v>0</v>
      </c>
      <c r="N354" s="4">
        <f>VLOOKUP(B354,'#Jakarta (2)'!$B$4:$AH$430,14,FALSE)</f>
        <v>1</v>
      </c>
      <c r="O354" s="4">
        <f>VLOOKUP(B354,'#Jakarta (2)'!$B$4:$AH$430,15,FALSE)</f>
        <v>0</v>
      </c>
      <c r="P354" s="4">
        <f>VLOOKUP(B354,'#Jakarta (2)'!$B$4:$AH$430,16,FALSE)</f>
        <v>0</v>
      </c>
      <c r="Q354" s="4">
        <f>VLOOKUP(B354,'#Jakarta (2)'!$B$4:$AH$430,17,FALSE)</f>
        <v>0</v>
      </c>
      <c r="R354" s="4">
        <f>VLOOKUP(B354,'#Jakarta (2)'!$B$4:$AH$430,18,FALSE)</f>
        <v>0</v>
      </c>
      <c r="S354" s="4">
        <f>VLOOKUP(B354,'#Jakarta (2)'!$B$4:$AH$430,19,FALSE)</f>
        <v>0</v>
      </c>
      <c r="T354" s="4">
        <f>VLOOKUP(B354,'#Jakarta (2)'!$B$4:$AH$430,20,FALSE)</f>
        <v>1</v>
      </c>
      <c r="U354" s="4">
        <f>VLOOKUP(B354,'#Jakarta (2)'!$B$4:$AH$430,22,FALSE)</f>
        <v>0</v>
      </c>
      <c r="V354" s="4">
        <f>VLOOKUP(B354,'#Jakarta (2)'!$B$4:$AH$430,23,FALSE)</f>
        <v>0</v>
      </c>
      <c r="W354" s="4">
        <f>VLOOKUP(B354,'#Jakarta (2)'!$B$4:$AH$430,24,FALSE)</f>
        <v>0</v>
      </c>
      <c r="X354" s="4">
        <f>VLOOKUP(B354,'#Jakarta (2)'!$B$4:$AH$430,25,FALSE)</f>
        <v>0</v>
      </c>
      <c r="Y354" s="4">
        <f>VLOOKUP(B354,'#Jakarta (2)'!$B$4:$AH$430,26,FALSE)</f>
        <v>0</v>
      </c>
      <c r="Z354" s="4">
        <f>VLOOKUP(B354,'#Jakarta (2)'!$B$4:$AH$430,27,FALSE)</f>
        <v>0</v>
      </c>
      <c r="AA354" s="4"/>
      <c r="AB354" s="4"/>
      <c r="AC354" s="4"/>
      <c r="AD354" s="22" t="e">
        <f>(G354*#REF!)+(H354*#REF!)+(I354*#REF!)+(J354*#REF!)+(K354*#REF!)+(N354*#REF!)+(S354*#REF!)+(T354*#REF!)+(U354*#REF!)+(Z354*#REF!)+(AA354*#REF!)+(AB354*#REF!)+(AC354*#REF!)</f>
        <v>#REF!</v>
      </c>
      <c r="AE354" s="4">
        <f>VLOOKUP(B354,'#Jakarta (2)'!$B$4:$AH$430,32,FALSE)</f>
        <v>0</v>
      </c>
      <c r="AF354" s="4">
        <f>VLOOKUP(B354,'#Jakarta (2)'!$B$4:$AH$430,33,FALSE)</f>
        <v>0</v>
      </c>
      <c r="AG354" s="2" t="s">
        <v>25</v>
      </c>
      <c r="AH354" s="2" t="s">
        <v>2158</v>
      </c>
    </row>
    <row r="355" spans="1:34" x14ac:dyDescent="0.25">
      <c r="A355" s="5">
        <v>354</v>
      </c>
      <c r="B355" s="3" t="s">
        <v>2154</v>
      </c>
      <c r="C355" s="3" t="s">
        <v>2155</v>
      </c>
      <c r="D355" s="3" t="s">
        <v>9</v>
      </c>
      <c r="E355" s="3" t="s">
        <v>51</v>
      </c>
      <c r="F355" s="3" t="s">
        <v>52</v>
      </c>
      <c r="G355" s="4">
        <f>VLOOKUP(B355,'#Jakarta (2)'!$B$4:$AH$430,6,FALSE)</f>
        <v>1</v>
      </c>
      <c r="H355" s="4">
        <f>VLOOKUP(B355,'#Jakarta (2)'!$B$4:$AH$430,7,FALSE)</f>
        <v>1</v>
      </c>
      <c r="I355" s="4">
        <f>VLOOKUP(B355,'#Jakarta (2)'!$B$4:$AH$430,9,FALSE)</f>
        <v>0</v>
      </c>
      <c r="J355" s="4">
        <f>VLOOKUP(B355,'#Jakarta (2)'!$B$4:$AH$430,10,FALSE)</f>
        <v>0</v>
      </c>
      <c r="K355" s="4">
        <f>VLOOKUP(B355,'#Jakarta (2)'!$B$4:$AH$430,11,FALSE)</f>
        <v>0</v>
      </c>
      <c r="L355" s="4">
        <f>VLOOKUP(B355,'#Jakarta (2)'!$B$4:$AH$430,12,FALSE)</f>
        <v>0</v>
      </c>
      <c r="M355" s="4">
        <f>VLOOKUP(B355,'#Jakarta (2)'!$B$4:$AH$430,13,FALSE)</f>
        <v>0</v>
      </c>
      <c r="N355" s="4">
        <f>VLOOKUP(B355,'#Jakarta (2)'!$B$4:$AH$430,14,FALSE)</f>
        <v>1</v>
      </c>
      <c r="O355" s="4">
        <f>VLOOKUP(B355,'#Jakarta (2)'!$B$4:$AH$430,15,FALSE)</f>
        <v>0</v>
      </c>
      <c r="P355" s="4">
        <f>VLOOKUP(B355,'#Jakarta (2)'!$B$4:$AH$430,16,FALSE)</f>
        <v>0</v>
      </c>
      <c r="Q355" s="4">
        <f>VLOOKUP(B355,'#Jakarta (2)'!$B$4:$AH$430,17,FALSE)</f>
        <v>0</v>
      </c>
      <c r="R355" s="4">
        <f>VLOOKUP(B355,'#Jakarta (2)'!$B$4:$AH$430,18,FALSE)</f>
        <v>0</v>
      </c>
      <c r="S355" s="4">
        <f>VLOOKUP(B355,'#Jakarta (2)'!$B$4:$AH$430,19,FALSE)</f>
        <v>0</v>
      </c>
      <c r="T355" s="4">
        <f>VLOOKUP(B355,'#Jakarta (2)'!$B$4:$AH$430,20,FALSE)</f>
        <v>0</v>
      </c>
      <c r="U355" s="4">
        <f>VLOOKUP(B355,'#Jakarta (2)'!$B$4:$AH$430,22,FALSE)</f>
        <v>0</v>
      </c>
      <c r="V355" s="4">
        <f>VLOOKUP(B355,'#Jakarta (2)'!$B$4:$AH$430,23,FALSE)</f>
        <v>0</v>
      </c>
      <c r="W355" s="4">
        <f>VLOOKUP(B355,'#Jakarta (2)'!$B$4:$AH$430,24,FALSE)</f>
        <v>2</v>
      </c>
      <c r="X355" s="4">
        <f>VLOOKUP(B355,'#Jakarta (2)'!$B$4:$AH$430,25,FALSE)</f>
        <v>0</v>
      </c>
      <c r="Y355" s="4">
        <f>VLOOKUP(B355,'#Jakarta (2)'!$B$4:$AH$430,26,FALSE)</f>
        <v>0</v>
      </c>
      <c r="Z355" s="4">
        <f>VLOOKUP(B355,'#Jakarta (2)'!$B$4:$AH$430,27,FALSE)</f>
        <v>0</v>
      </c>
      <c r="AA355" s="5"/>
      <c r="AB355" s="5"/>
      <c r="AC355" s="5"/>
      <c r="AD355" s="22" t="e">
        <f>(G355*#REF!)+(H355*#REF!)+(I355*#REF!)+(J355*#REF!)+(K355*#REF!)+(N355*#REF!)+(S355*#REF!)+(T355*#REF!)+(U355*#REF!)+(Z355*#REF!)+(AA355*#REF!)+(AB355*#REF!)+(AC355*#REF!)</f>
        <v>#REF!</v>
      </c>
      <c r="AE355" s="4">
        <f>VLOOKUP(B355,'#Jakarta (2)'!$B$4:$AH$430,32,FALSE)</f>
        <v>0</v>
      </c>
      <c r="AF355" s="4">
        <f>VLOOKUP(B355,'#Jakarta (2)'!$B$4:$AH$430,33,FALSE)</f>
        <v>0</v>
      </c>
      <c r="AG355" s="3" t="s">
        <v>25</v>
      </c>
      <c r="AH355" s="3" t="s">
        <v>2120</v>
      </c>
    </row>
    <row r="356" spans="1:34" x14ac:dyDescent="0.25">
      <c r="A356" s="4">
        <v>355</v>
      </c>
      <c r="B356" s="2" t="s">
        <v>2151</v>
      </c>
      <c r="C356" s="2" t="s">
        <v>2152</v>
      </c>
      <c r="D356" s="2" t="s">
        <v>9</v>
      </c>
      <c r="E356" s="2" t="s">
        <v>51</v>
      </c>
      <c r="F356" s="2" t="s">
        <v>52</v>
      </c>
      <c r="G356" s="4">
        <f>VLOOKUP(B356,'#Jakarta (2)'!$B$4:$AH$430,6,FALSE)</f>
        <v>1</v>
      </c>
      <c r="H356" s="4">
        <f>VLOOKUP(B356,'#Jakarta (2)'!$B$4:$AH$430,7,FALSE)</f>
        <v>1</v>
      </c>
      <c r="I356" s="4">
        <f>VLOOKUP(B356,'#Jakarta (2)'!$B$4:$AH$430,9,FALSE)</f>
        <v>0</v>
      </c>
      <c r="J356" s="4">
        <f>VLOOKUP(B356,'#Jakarta (2)'!$B$4:$AH$430,10,FALSE)</f>
        <v>0</v>
      </c>
      <c r="K356" s="4">
        <f>VLOOKUP(B356,'#Jakarta (2)'!$B$4:$AH$430,11,FALSE)</f>
        <v>0</v>
      </c>
      <c r="L356" s="4">
        <f>VLOOKUP(B356,'#Jakarta (2)'!$B$4:$AH$430,12,FALSE)</f>
        <v>0</v>
      </c>
      <c r="M356" s="4">
        <f>VLOOKUP(B356,'#Jakarta (2)'!$B$4:$AH$430,13,FALSE)</f>
        <v>0</v>
      </c>
      <c r="N356" s="4">
        <f>VLOOKUP(B356,'#Jakarta (2)'!$B$4:$AH$430,14,FALSE)</f>
        <v>1</v>
      </c>
      <c r="O356" s="4">
        <f>VLOOKUP(B356,'#Jakarta (2)'!$B$4:$AH$430,15,FALSE)</f>
        <v>0</v>
      </c>
      <c r="P356" s="4">
        <f>VLOOKUP(B356,'#Jakarta (2)'!$B$4:$AH$430,16,FALSE)</f>
        <v>0</v>
      </c>
      <c r="Q356" s="4">
        <f>VLOOKUP(B356,'#Jakarta (2)'!$B$4:$AH$430,17,FALSE)</f>
        <v>0</v>
      </c>
      <c r="R356" s="4">
        <f>VLOOKUP(B356,'#Jakarta (2)'!$B$4:$AH$430,18,FALSE)</f>
        <v>0</v>
      </c>
      <c r="S356" s="4">
        <f>VLOOKUP(B356,'#Jakarta (2)'!$B$4:$AH$430,19,FALSE)</f>
        <v>0</v>
      </c>
      <c r="T356" s="4">
        <f>VLOOKUP(B356,'#Jakarta (2)'!$B$4:$AH$430,20,FALSE)</f>
        <v>0</v>
      </c>
      <c r="U356" s="4">
        <f>VLOOKUP(B356,'#Jakarta (2)'!$B$4:$AH$430,22,FALSE)</f>
        <v>0</v>
      </c>
      <c r="V356" s="4">
        <f>VLOOKUP(B356,'#Jakarta (2)'!$B$4:$AH$430,23,FALSE)</f>
        <v>0</v>
      </c>
      <c r="W356" s="4">
        <f>VLOOKUP(B356,'#Jakarta (2)'!$B$4:$AH$430,24,FALSE)</f>
        <v>2</v>
      </c>
      <c r="X356" s="4">
        <f>VLOOKUP(B356,'#Jakarta (2)'!$B$4:$AH$430,25,FALSE)</f>
        <v>0</v>
      </c>
      <c r="Y356" s="4">
        <f>VLOOKUP(B356,'#Jakarta (2)'!$B$4:$AH$430,26,FALSE)</f>
        <v>0</v>
      </c>
      <c r="Z356" s="4">
        <f>VLOOKUP(B356,'#Jakarta (2)'!$B$4:$AH$430,27,FALSE)</f>
        <v>0</v>
      </c>
      <c r="AA356" s="4"/>
      <c r="AB356" s="4"/>
      <c r="AC356" s="4"/>
      <c r="AD356" s="22" t="e">
        <f>(G356*#REF!)+(H356*#REF!)+(I356*#REF!)+(J356*#REF!)+(K356*#REF!)+(N356*#REF!)+(S356*#REF!)+(T356*#REF!)+(U356*#REF!)+(Z356*#REF!)+(AA356*#REF!)+(AB356*#REF!)+(AC356*#REF!)</f>
        <v>#REF!</v>
      </c>
      <c r="AE356" s="4">
        <f>VLOOKUP(B356,'#Jakarta (2)'!$B$4:$AH$430,32,FALSE)</f>
        <v>0</v>
      </c>
      <c r="AF356" s="4">
        <f>VLOOKUP(B356,'#Jakarta (2)'!$B$4:$AH$430,33,FALSE)</f>
        <v>0</v>
      </c>
      <c r="AG356" s="2" t="s">
        <v>25</v>
      </c>
      <c r="AH356" s="2" t="s">
        <v>2153</v>
      </c>
    </row>
    <row r="357" spans="1:34" x14ac:dyDescent="0.25">
      <c r="A357" s="5">
        <v>356</v>
      </c>
      <c r="B357" s="3" t="s">
        <v>1090</v>
      </c>
      <c r="C357" s="3" t="s">
        <v>1091</v>
      </c>
      <c r="D357" s="3" t="s">
        <v>9</v>
      </c>
      <c r="E357" s="3" t="s">
        <v>47</v>
      </c>
      <c r="F357" s="3" t="s">
        <v>52</v>
      </c>
      <c r="G357" s="4">
        <f>VLOOKUP(B357,'#Jakarta (2)'!$B$4:$AH$430,6,FALSE)</f>
        <v>1</v>
      </c>
      <c r="H357" s="4">
        <f>VLOOKUP(B357,'#Jakarta (2)'!$B$4:$AH$430,7,FALSE)</f>
        <v>1</v>
      </c>
      <c r="I357" s="4">
        <f>VLOOKUP(B357,'#Jakarta (2)'!$B$4:$AH$430,9,FALSE)</f>
        <v>1</v>
      </c>
      <c r="J357" s="4">
        <f>VLOOKUP(B357,'#Jakarta (2)'!$B$4:$AH$430,10,FALSE)</f>
        <v>0</v>
      </c>
      <c r="K357" s="4">
        <f>VLOOKUP(B357,'#Jakarta (2)'!$B$4:$AH$430,11,FALSE)</f>
        <v>0</v>
      </c>
      <c r="L357" s="4">
        <f>VLOOKUP(B357,'#Jakarta (2)'!$B$4:$AH$430,12,FALSE)</f>
        <v>0</v>
      </c>
      <c r="M357" s="4">
        <f>VLOOKUP(B357,'#Jakarta (2)'!$B$4:$AH$430,13,FALSE)</f>
        <v>0</v>
      </c>
      <c r="N357" s="4">
        <f>VLOOKUP(B357,'#Jakarta (2)'!$B$4:$AH$430,14,FALSE)</f>
        <v>0</v>
      </c>
      <c r="O357" s="4">
        <f>VLOOKUP(B357,'#Jakarta (2)'!$B$4:$AH$430,15,FALSE)</f>
        <v>0</v>
      </c>
      <c r="P357" s="4">
        <f>VLOOKUP(B357,'#Jakarta (2)'!$B$4:$AH$430,16,FALSE)</f>
        <v>0</v>
      </c>
      <c r="Q357" s="4">
        <f>VLOOKUP(B357,'#Jakarta (2)'!$B$4:$AH$430,17,FALSE)</f>
        <v>1</v>
      </c>
      <c r="R357" s="4">
        <f>VLOOKUP(B357,'#Jakarta (2)'!$B$4:$AH$430,18,FALSE)</f>
        <v>1</v>
      </c>
      <c r="S357" s="4">
        <f>VLOOKUP(B357,'#Jakarta (2)'!$B$4:$AH$430,19,FALSE)</f>
        <v>0</v>
      </c>
      <c r="T357" s="4">
        <f>VLOOKUP(B357,'#Jakarta (2)'!$B$4:$AH$430,20,FALSE)</f>
        <v>1</v>
      </c>
      <c r="U357" s="4">
        <f>VLOOKUP(B357,'#Jakarta (2)'!$B$4:$AH$430,22,FALSE)</f>
        <v>0</v>
      </c>
      <c r="V357" s="4">
        <f>VLOOKUP(B357,'#Jakarta (2)'!$B$4:$AH$430,23,FALSE)</f>
        <v>0</v>
      </c>
      <c r="W357" s="4">
        <f>VLOOKUP(B357,'#Jakarta (2)'!$B$4:$AH$430,24,FALSE)</f>
        <v>0</v>
      </c>
      <c r="X357" s="4">
        <f>VLOOKUP(B357,'#Jakarta (2)'!$B$4:$AH$430,25,FALSE)</f>
        <v>0</v>
      </c>
      <c r="Y357" s="4">
        <f>VLOOKUP(B357,'#Jakarta (2)'!$B$4:$AH$430,26,FALSE)</f>
        <v>0</v>
      </c>
      <c r="Z357" s="4">
        <f>VLOOKUP(B357,'#Jakarta (2)'!$B$4:$AH$430,27,FALSE)</f>
        <v>0</v>
      </c>
      <c r="AA357" s="5"/>
      <c r="AB357" s="5"/>
      <c r="AC357" s="5"/>
      <c r="AD357" s="22" t="e">
        <f>(G357*#REF!)+(H357*#REF!)+(I357*#REF!)+(J357*#REF!)+(K357*#REF!)+(N357*#REF!)+(S357*#REF!)+(T357*#REF!)+(U357*#REF!)+(Z357*#REF!)+(AA357*#REF!)+(AB357*#REF!)+(AC357*#REF!)</f>
        <v>#REF!</v>
      </c>
      <c r="AE357" s="4">
        <f>VLOOKUP(B357,'#Jakarta (2)'!$B$4:$AH$430,32,FALSE)</f>
        <v>0</v>
      </c>
      <c r="AF357" s="4">
        <f>VLOOKUP(B357,'#Jakarta (2)'!$B$4:$AH$430,33,FALSE)</f>
        <v>0</v>
      </c>
      <c r="AG357" s="3" t="s">
        <v>25</v>
      </c>
      <c r="AH357" s="3" t="s">
        <v>1092</v>
      </c>
    </row>
    <row r="358" spans="1:34" x14ac:dyDescent="0.25">
      <c r="A358" s="4">
        <v>357</v>
      </c>
      <c r="B358" s="2" t="s">
        <v>2148</v>
      </c>
      <c r="C358" s="2" t="s">
        <v>2149</v>
      </c>
      <c r="D358" s="2" t="s">
        <v>9</v>
      </c>
      <c r="E358" s="2" t="s">
        <v>51</v>
      </c>
      <c r="F358" s="2" t="s">
        <v>52</v>
      </c>
      <c r="G358" s="4">
        <f>VLOOKUP(B358,'#Jakarta (2)'!$B$4:$AH$430,6,FALSE)</f>
        <v>1</v>
      </c>
      <c r="H358" s="4">
        <f>VLOOKUP(B358,'#Jakarta (2)'!$B$4:$AH$430,7,FALSE)</f>
        <v>1</v>
      </c>
      <c r="I358" s="4">
        <f>VLOOKUP(B358,'#Jakarta (2)'!$B$4:$AH$430,9,FALSE)</f>
        <v>0</v>
      </c>
      <c r="J358" s="4">
        <f>VLOOKUP(B358,'#Jakarta (2)'!$B$4:$AH$430,10,FALSE)</f>
        <v>0</v>
      </c>
      <c r="K358" s="4">
        <f>VLOOKUP(B358,'#Jakarta (2)'!$B$4:$AH$430,11,FALSE)</f>
        <v>0</v>
      </c>
      <c r="L358" s="4">
        <f>VLOOKUP(B358,'#Jakarta (2)'!$B$4:$AH$430,12,FALSE)</f>
        <v>0</v>
      </c>
      <c r="M358" s="4">
        <f>VLOOKUP(B358,'#Jakarta (2)'!$B$4:$AH$430,13,FALSE)</f>
        <v>0</v>
      </c>
      <c r="N358" s="4">
        <f>VLOOKUP(B358,'#Jakarta (2)'!$B$4:$AH$430,14,FALSE)</f>
        <v>1</v>
      </c>
      <c r="O358" s="4">
        <f>VLOOKUP(B358,'#Jakarta (2)'!$B$4:$AH$430,15,FALSE)</f>
        <v>0</v>
      </c>
      <c r="P358" s="4">
        <f>VLOOKUP(B358,'#Jakarta (2)'!$B$4:$AH$430,16,FALSE)</f>
        <v>0</v>
      </c>
      <c r="Q358" s="4">
        <f>VLOOKUP(B358,'#Jakarta (2)'!$B$4:$AH$430,17,FALSE)</f>
        <v>0</v>
      </c>
      <c r="R358" s="4">
        <f>VLOOKUP(B358,'#Jakarta (2)'!$B$4:$AH$430,18,FALSE)</f>
        <v>0</v>
      </c>
      <c r="S358" s="4">
        <f>VLOOKUP(B358,'#Jakarta (2)'!$B$4:$AH$430,19,FALSE)</f>
        <v>0</v>
      </c>
      <c r="T358" s="4">
        <f>VLOOKUP(B358,'#Jakarta (2)'!$B$4:$AH$430,20,FALSE)</f>
        <v>0</v>
      </c>
      <c r="U358" s="4">
        <f>VLOOKUP(B358,'#Jakarta (2)'!$B$4:$AH$430,22,FALSE)</f>
        <v>0</v>
      </c>
      <c r="V358" s="4">
        <f>VLOOKUP(B358,'#Jakarta (2)'!$B$4:$AH$430,23,FALSE)</f>
        <v>0</v>
      </c>
      <c r="W358" s="4">
        <f>VLOOKUP(B358,'#Jakarta (2)'!$B$4:$AH$430,24,FALSE)</f>
        <v>2</v>
      </c>
      <c r="X358" s="4">
        <f>VLOOKUP(B358,'#Jakarta (2)'!$B$4:$AH$430,25,FALSE)</f>
        <v>0</v>
      </c>
      <c r="Y358" s="4">
        <f>VLOOKUP(B358,'#Jakarta (2)'!$B$4:$AH$430,26,FALSE)</f>
        <v>0</v>
      </c>
      <c r="Z358" s="4">
        <f>VLOOKUP(B358,'#Jakarta (2)'!$B$4:$AH$430,27,FALSE)</f>
        <v>0</v>
      </c>
      <c r="AA358" s="4"/>
      <c r="AB358" s="4"/>
      <c r="AC358" s="4"/>
      <c r="AD358" s="22" t="e">
        <f>(G358*#REF!)+(H358*#REF!)+(I358*#REF!)+(J358*#REF!)+(K358*#REF!)+(N358*#REF!)+(S358*#REF!)+(T358*#REF!)+(U358*#REF!)+(Z358*#REF!)+(AA358*#REF!)+(AB358*#REF!)+(AC358*#REF!)</f>
        <v>#REF!</v>
      </c>
      <c r="AE358" s="4">
        <f>VLOOKUP(B358,'#Jakarta (2)'!$B$4:$AH$430,32,FALSE)</f>
        <v>0</v>
      </c>
      <c r="AF358" s="4">
        <f>VLOOKUP(B358,'#Jakarta (2)'!$B$4:$AH$430,33,FALSE)</f>
        <v>0</v>
      </c>
      <c r="AG358" s="2" t="s">
        <v>25</v>
      </c>
      <c r="AH358" s="2" t="s">
        <v>2150</v>
      </c>
    </row>
    <row r="359" spans="1:34" x14ac:dyDescent="0.25">
      <c r="A359" s="5">
        <v>358</v>
      </c>
      <c r="B359" s="3" t="s">
        <v>2145</v>
      </c>
      <c r="C359" s="3" t="s">
        <v>2146</v>
      </c>
      <c r="D359" s="3" t="s">
        <v>9</v>
      </c>
      <c r="E359" s="3" t="s">
        <v>51</v>
      </c>
      <c r="F359" s="3" t="s">
        <v>52</v>
      </c>
      <c r="G359" s="4">
        <f>VLOOKUP(B359,'#Jakarta (2)'!$B$4:$AH$430,6,FALSE)</f>
        <v>1</v>
      </c>
      <c r="H359" s="4">
        <f>VLOOKUP(B359,'#Jakarta (2)'!$B$4:$AH$430,7,FALSE)</f>
        <v>1</v>
      </c>
      <c r="I359" s="4">
        <f>VLOOKUP(B359,'#Jakarta (2)'!$B$4:$AH$430,9,FALSE)</f>
        <v>0</v>
      </c>
      <c r="J359" s="4">
        <f>VLOOKUP(B359,'#Jakarta (2)'!$B$4:$AH$430,10,FALSE)</f>
        <v>0</v>
      </c>
      <c r="K359" s="4">
        <f>VLOOKUP(B359,'#Jakarta (2)'!$B$4:$AH$430,11,FALSE)</f>
        <v>0</v>
      </c>
      <c r="L359" s="4">
        <f>VLOOKUP(B359,'#Jakarta (2)'!$B$4:$AH$430,12,FALSE)</f>
        <v>0</v>
      </c>
      <c r="M359" s="4">
        <f>VLOOKUP(B359,'#Jakarta (2)'!$B$4:$AH$430,13,FALSE)</f>
        <v>0</v>
      </c>
      <c r="N359" s="4">
        <f>VLOOKUP(B359,'#Jakarta (2)'!$B$4:$AH$430,14,FALSE)</f>
        <v>1</v>
      </c>
      <c r="O359" s="4">
        <f>VLOOKUP(B359,'#Jakarta (2)'!$B$4:$AH$430,15,FALSE)</f>
        <v>0</v>
      </c>
      <c r="P359" s="4">
        <f>VLOOKUP(B359,'#Jakarta (2)'!$B$4:$AH$430,16,FALSE)</f>
        <v>0</v>
      </c>
      <c r="Q359" s="4">
        <f>VLOOKUP(B359,'#Jakarta (2)'!$B$4:$AH$430,17,FALSE)</f>
        <v>0</v>
      </c>
      <c r="R359" s="4">
        <f>VLOOKUP(B359,'#Jakarta (2)'!$B$4:$AH$430,18,FALSE)</f>
        <v>0</v>
      </c>
      <c r="S359" s="4">
        <f>VLOOKUP(B359,'#Jakarta (2)'!$B$4:$AH$430,19,FALSE)</f>
        <v>0</v>
      </c>
      <c r="T359" s="4">
        <f>VLOOKUP(B359,'#Jakarta (2)'!$B$4:$AH$430,20,FALSE)</f>
        <v>0</v>
      </c>
      <c r="U359" s="4">
        <f>VLOOKUP(B359,'#Jakarta (2)'!$B$4:$AH$430,22,FALSE)</f>
        <v>0</v>
      </c>
      <c r="V359" s="4">
        <f>VLOOKUP(B359,'#Jakarta (2)'!$B$4:$AH$430,23,FALSE)</f>
        <v>0</v>
      </c>
      <c r="W359" s="4">
        <f>VLOOKUP(B359,'#Jakarta (2)'!$B$4:$AH$430,24,FALSE)</f>
        <v>2</v>
      </c>
      <c r="X359" s="4">
        <f>VLOOKUP(B359,'#Jakarta (2)'!$B$4:$AH$430,25,FALSE)</f>
        <v>0</v>
      </c>
      <c r="Y359" s="4">
        <f>VLOOKUP(B359,'#Jakarta (2)'!$B$4:$AH$430,26,FALSE)</f>
        <v>0</v>
      </c>
      <c r="Z359" s="4">
        <f>VLOOKUP(B359,'#Jakarta (2)'!$B$4:$AH$430,27,FALSE)</f>
        <v>0</v>
      </c>
      <c r="AA359" s="5"/>
      <c r="AB359" s="5"/>
      <c r="AC359" s="5"/>
      <c r="AD359" s="22" t="e">
        <f>(G359*#REF!)+(H359*#REF!)+(I359*#REF!)+(J359*#REF!)+(K359*#REF!)+(N359*#REF!)+(S359*#REF!)+(T359*#REF!)+(U359*#REF!)+(Z359*#REF!)+(AA359*#REF!)+(AB359*#REF!)+(AC359*#REF!)</f>
        <v>#REF!</v>
      </c>
      <c r="AE359" s="4">
        <f>VLOOKUP(B359,'#Jakarta (2)'!$B$4:$AH$430,32,FALSE)</f>
        <v>0</v>
      </c>
      <c r="AF359" s="4">
        <f>VLOOKUP(B359,'#Jakarta (2)'!$B$4:$AH$430,33,FALSE)</f>
        <v>0</v>
      </c>
      <c r="AG359" s="3" t="s">
        <v>25</v>
      </c>
      <c r="AH359" s="3" t="s">
        <v>2147</v>
      </c>
    </row>
    <row r="360" spans="1:34" x14ac:dyDescent="0.25">
      <c r="A360" s="4">
        <v>359</v>
      </c>
      <c r="B360" s="2" t="s">
        <v>2142</v>
      </c>
      <c r="C360" s="2" t="s">
        <v>2143</v>
      </c>
      <c r="D360" s="2" t="s">
        <v>9</v>
      </c>
      <c r="E360" s="2" t="s">
        <v>51</v>
      </c>
      <c r="F360" s="2" t="s">
        <v>52</v>
      </c>
      <c r="G360" s="4">
        <f>VLOOKUP(B360,'#Jakarta (2)'!$B$4:$AH$430,6,FALSE)</f>
        <v>1</v>
      </c>
      <c r="H360" s="4">
        <f>VLOOKUP(B360,'#Jakarta (2)'!$B$4:$AH$430,7,FALSE)</f>
        <v>1</v>
      </c>
      <c r="I360" s="4">
        <f>VLOOKUP(B360,'#Jakarta (2)'!$B$4:$AH$430,9,FALSE)</f>
        <v>0</v>
      </c>
      <c r="J360" s="4">
        <f>VLOOKUP(B360,'#Jakarta (2)'!$B$4:$AH$430,10,FALSE)</f>
        <v>0</v>
      </c>
      <c r="K360" s="4">
        <f>VLOOKUP(B360,'#Jakarta (2)'!$B$4:$AH$430,11,FALSE)</f>
        <v>0</v>
      </c>
      <c r="L360" s="4">
        <f>VLOOKUP(B360,'#Jakarta (2)'!$B$4:$AH$430,12,FALSE)</f>
        <v>0</v>
      </c>
      <c r="M360" s="4">
        <f>VLOOKUP(B360,'#Jakarta (2)'!$B$4:$AH$430,13,FALSE)</f>
        <v>0</v>
      </c>
      <c r="N360" s="4">
        <f>VLOOKUP(B360,'#Jakarta (2)'!$B$4:$AH$430,14,FALSE)</f>
        <v>1</v>
      </c>
      <c r="O360" s="4">
        <f>VLOOKUP(B360,'#Jakarta (2)'!$B$4:$AH$430,15,FALSE)</f>
        <v>0</v>
      </c>
      <c r="P360" s="4">
        <f>VLOOKUP(B360,'#Jakarta (2)'!$B$4:$AH$430,16,FALSE)</f>
        <v>0</v>
      </c>
      <c r="Q360" s="4">
        <f>VLOOKUP(B360,'#Jakarta (2)'!$B$4:$AH$430,17,FALSE)</f>
        <v>0</v>
      </c>
      <c r="R360" s="4">
        <f>VLOOKUP(B360,'#Jakarta (2)'!$B$4:$AH$430,18,FALSE)</f>
        <v>0</v>
      </c>
      <c r="S360" s="4">
        <f>VLOOKUP(B360,'#Jakarta (2)'!$B$4:$AH$430,19,FALSE)</f>
        <v>0</v>
      </c>
      <c r="T360" s="4">
        <f>VLOOKUP(B360,'#Jakarta (2)'!$B$4:$AH$430,20,FALSE)</f>
        <v>0</v>
      </c>
      <c r="U360" s="4">
        <f>VLOOKUP(B360,'#Jakarta (2)'!$B$4:$AH$430,22,FALSE)</f>
        <v>0</v>
      </c>
      <c r="V360" s="4">
        <f>VLOOKUP(B360,'#Jakarta (2)'!$B$4:$AH$430,23,FALSE)</f>
        <v>0</v>
      </c>
      <c r="W360" s="4">
        <f>VLOOKUP(B360,'#Jakarta (2)'!$B$4:$AH$430,24,FALSE)</f>
        <v>2</v>
      </c>
      <c r="X360" s="4">
        <f>VLOOKUP(B360,'#Jakarta (2)'!$B$4:$AH$430,25,FALSE)</f>
        <v>0</v>
      </c>
      <c r="Y360" s="4">
        <f>VLOOKUP(B360,'#Jakarta (2)'!$B$4:$AH$430,26,FALSE)</f>
        <v>0</v>
      </c>
      <c r="Z360" s="4">
        <f>VLOOKUP(B360,'#Jakarta (2)'!$B$4:$AH$430,27,FALSE)</f>
        <v>0</v>
      </c>
      <c r="AA360" s="4"/>
      <c r="AB360" s="4"/>
      <c r="AC360" s="4"/>
      <c r="AD360" s="22" t="e">
        <f>(G360*#REF!)+(H360*#REF!)+(I360*#REF!)+(J360*#REF!)+(K360*#REF!)+(N360*#REF!)+(S360*#REF!)+(T360*#REF!)+(U360*#REF!)+(Z360*#REF!)+(AA360*#REF!)+(AB360*#REF!)+(AC360*#REF!)</f>
        <v>#REF!</v>
      </c>
      <c r="AE360" s="4">
        <f>VLOOKUP(B360,'#Jakarta (2)'!$B$4:$AH$430,32,FALSE)</f>
        <v>0</v>
      </c>
      <c r="AF360" s="4">
        <f>VLOOKUP(B360,'#Jakarta (2)'!$B$4:$AH$430,33,FALSE)</f>
        <v>0</v>
      </c>
      <c r="AG360" s="2" t="s">
        <v>25</v>
      </c>
      <c r="AH360" s="2" t="s">
        <v>2144</v>
      </c>
    </row>
    <row r="361" spans="1:34" x14ac:dyDescent="0.25">
      <c r="A361" s="5">
        <v>360</v>
      </c>
      <c r="B361" s="3" t="s">
        <v>2139</v>
      </c>
      <c r="C361" s="3" t="s">
        <v>2140</v>
      </c>
      <c r="D361" s="3" t="s">
        <v>9</v>
      </c>
      <c r="E361" s="3" t="s">
        <v>51</v>
      </c>
      <c r="F361" s="3" t="s">
        <v>52</v>
      </c>
      <c r="G361" s="4">
        <f>VLOOKUP(B361,'#Jakarta (2)'!$B$4:$AH$430,6,FALSE)</f>
        <v>1</v>
      </c>
      <c r="H361" s="4">
        <f>VLOOKUP(B361,'#Jakarta (2)'!$B$4:$AH$430,7,FALSE)</f>
        <v>1</v>
      </c>
      <c r="I361" s="4">
        <f>VLOOKUP(B361,'#Jakarta (2)'!$B$4:$AH$430,9,FALSE)</f>
        <v>0</v>
      </c>
      <c r="J361" s="4">
        <f>VLOOKUP(B361,'#Jakarta (2)'!$B$4:$AH$430,10,FALSE)</f>
        <v>0</v>
      </c>
      <c r="K361" s="4">
        <f>VLOOKUP(B361,'#Jakarta (2)'!$B$4:$AH$430,11,FALSE)</f>
        <v>0</v>
      </c>
      <c r="L361" s="4">
        <f>VLOOKUP(B361,'#Jakarta (2)'!$B$4:$AH$430,12,FALSE)</f>
        <v>0</v>
      </c>
      <c r="M361" s="4">
        <f>VLOOKUP(B361,'#Jakarta (2)'!$B$4:$AH$430,13,FALSE)</f>
        <v>0</v>
      </c>
      <c r="N361" s="4">
        <f>VLOOKUP(B361,'#Jakarta (2)'!$B$4:$AH$430,14,FALSE)</f>
        <v>1</v>
      </c>
      <c r="O361" s="4">
        <f>VLOOKUP(B361,'#Jakarta (2)'!$B$4:$AH$430,15,FALSE)</f>
        <v>0</v>
      </c>
      <c r="P361" s="4">
        <f>VLOOKUP(B361,'#Jakarta (2)'!$B$4:$AH$430,16,FALSE)</f>
        <v>0</v>
      </c>
      <c r="Q361" s="4">
        <f>VLOOKUP(B361,'#Jakarta (2)'!$B$4:$AH$430,17,FALSE)</f>
        <v>0</v>
      </c>
      <c r="R361" s="4">
        <f>VLOOKUP(B361,'#Jakarta (2)'!$B$4:$AH$430,18,FALSE)</f>
        <v>0</v>
      </c>
      <c r="S361" s="4">
        <f>VLOOKUP(B361,'#Jakarta (2)'!$B$4:$AH$430,19,FALSE)</f>
        <v>0</v>
      </c>
      <c r="T361" s="4">
        <f>VLOOKUP(B361,'#Jakarta (2)'!$B$4:$AH$430,20,FALSE)</f>
        <v>0</v>
      </c>
      <c r="U361" s="4">
        <f>VLOOKUP(B361,'#Jakarta (2)'!$B$4:$AH$430,22,FALSE)</f>
        <v>0</v>
      </c>
      <c r="V361" s="4">
        <f>VLOOKUP(B361,'#Jakarta (2)'!$B$4:$AH$430,23,FALSE)</f>
        <v>0</v>
      </c>
      <c r="W361" s="4">
        <f>VLOOKUP(B361,'#Jakarta (2)'!$B$4:$AH$430,24,FALSE)</f>
        <v>2</v>
      </c>
      <c r="X361" s="4">
        <f>VLOOKUP(B361,'#Jakarta (2)'!$B$4:$AH$430,25,FALSE)</f>
        <v>0</v>
      </c>
      <c r="Y361" s="4">
        <f>VLOOKUP(B361,'#Jakarta (2)'!$B$4:$AH$430,26,FALSE)</f>
        <v>0</v>
      </c>
      <c r="Z361" s="4">
        <f>VLOOKUP(B361,'#Jakarta (2)'!$B$4:$AH$430,27,FALSE)</f>
        <v>0</v>
      </c>
      <c r="AA361" s="5"/>
      <c r="AB361" s="5"/>
      <c r="AC361" s="5"/>
      <c r="AD361" s="22" t="e">
        <f>(G361*#REF!)+(H361*#REF!)+(I361*#REF!)+(J361*#REF!)+(K361*#REF!)+(N361*#REF!)+(S361*#REF!)+(T361*#REF!)+(U361*#REF!)+(Z361*#REF!)+(AA361*#REF!)+(AB361*#REF!)+(AC361*#REF!)</f>
        <v>#REF!</v>
      </c>
      <c r="AE361" s="4">
        <f>VLOOKUP(B361,'#Jakarta (2)'!$B$4:$AH$430,32,FALSE)</f>
        <v>0</v>
      </c>
      <c r="AF361" s="4">
        <f>VLOOKUP(B361,'#Jakarta (2)'!$B$4:$AH$430,33,FALSE)</f>
        <v>0</v>
      </c>
      <c r="AG361" s="3" t="s">
        <v>25</v>
      </c>
      <c r="AH361" s="3" t="s">
        <v>2141</v>
      </c>
    </row>
    <row r="362" spans="1:34" x14ac:dyDescent="0.25">
      <c r="A362" s="4">
        <v>361</v>
      </c>
      <c r="B362" s="2" t="s">
        <v>2136</v>
      </c>
      <c r="C362" s="2" t="s">
        <v>2137</v>
      </c>
      <c r="D362" s="2" t="s">
        <v>9</v>
      </c>
      <c r="E362" s="2" t="s">
        <v>51</v>
      </c>
      <c r="F362" s="2" t="s">
        <v>52</v>
      </c>
      <c r="G362" s="4">
        <f>VLOOKUP(B362,'#Jakarta (2)'!$B$4:$AH$430,6,FALSE)</f>
        <v>1</v>
      </c>
      <c r="H362" s="4">
        <f>VLOOKUP(B362,'#Jakarta (2)'!$B$4:$AH$430,7,FALSE)</f>
        <v>1</v>
      </c>
      <c r="I362" s="4">
        <f>VLOOKUP(B362,'#Jakarta (2)'!$B$4:$AH$430,9,FALSE)</f>
        <v>0</v>
      </c>
      <c r="J362" s="4">
        <f>VLOOKUP(B362,'#Jakarta (2)'!$B$4:$AH$430,10,FALSE)</f>
        <v>0</v>
      </c>
      <c r="K362" s="4">
        <f>VLOOKUP(B362,'#Jakarta (2)'!$B$4:$AH$430,11,FALSE)</f>
        <v>0</v>
      </c>
      <c r="L362" s="4">
        <f>VLOOKUP(B362,'#Jakarta (2)'!$B$4:$AH$430,12,FALSE)</f>
        <v>0</v>
      </c>
      <c r="M362" s="4">
        <f>VLOOKUP(B362,'#Jakarta (2)'!$B$4:$AH$430,13,FALSE)</f>
        <v>0</v>
      </c>
      <c r="N362" s="4">
        <f>VLOOKUP(B362,'#Jakarta (2)'!$B$4:$AH$430,14,FALSE)</f>
        <v>1</v>
      </c>
      <c r="O362" s="4">
        <f>VLOOKUP(B362,'#Jakarta (2)'!$B$4:$AH$430,15,FALSE)</f>
        <v>0</v>
      </c>
      <c r="P362" s="4">
        <f>VLOOKUP(B362,'#Jakarta (2)'!$B$4:$AH$430,16,FALSE)</f>
        <v>0</v>
      </c>
      <c r="Q362" s="4">
        <f>VLOOKUP(B362,'#Jakarta (2)'!$B$4:$AH$430,17,FALSE)</f>
        <v>0</v>
      </c>
      <c r="R362" s="4">
        <f>VLOOKUP(B362,'#Jakarta (2)'!$B$4:$AH$430,18,FALSE)</f>
        <v>0</v>
      </c>
      <c r="S362" s="4">
        <f>VLOOKUP(B362,'#Jakarta (2)'!$B$4:$AH$430,19,FALSE)</f>
        <v>0</v>
      </c>
      <c r="T362" s="4">
        <f>VLOOKUP(B362,'#Jakarta (2)'!$B$4:$AH$430,20,FALSE)</f>
        <v>0</v>
      </c>
      <c r="U362" s="4">
        <f>VLOOKUP(B362,'#Jakarta (2)'!$B$4:$AH$430,22,FALSE)</f>
        <v>0</v>
      </c>
      <c r="V362" s="4">
        <f>VLOOKUP(B362,'#Jakarta (2)'!$B$4:$AH$430,23,FALSE)</f>
        <v>0</v>
      </c>
      <c r="W362" s="4">
        <f>VLOOKUP(B362,'#Jakarta (2)'!$B$4:$AH$430,24,FALSE)</f>
        <v>2</v>
      </c>
      <c r="X362" s="4">
        <f>VLOOKUP(B362,'#Jakarta (2)'!$B$4:$AH$430,25,FALSE)</f>
        <v>0</v>
      </c>
      <c r="Y362" s="4">
        <f>VLOOKUP(B362,'#Jakarta (2)'!$B$4:$AH$430,26,FALSE)</f>
        <v>0</v>
      </c>
      <c r="Z362" s="4">
        <f>VLOOKUP(B362,'#Jakarta (2)'!$B$4:$AH$430,27,FALSE)</f>
        <v>0</v>
      </c>
      <c r="AA362" s="4"/>
      <c r="AB362" s="4"/>
      <c r="AC362" s="4"/>
      <c r="AD362" s="22" t="e">
        <f>(G362*#REF!)+(H362*#REF!)+(I362*#REF!)+(J362*#REF!)+(K362*#REF!)+(N362*#REF!)+(S362*#REF!)+(T362*#REF!)+(U362*#REF!)+(Z362*#REF!)+(AA362*#REF!)+(AB362*#REF!)+(AC362*#REF!)</f>
        <v>#REF!</v>
      </c>
      <c r="AE362" s="4">
        <f>VLOOKUP(B362,'#Jakarta (2)'!$B$4:$AH$430,32,FALSE)</f>
        <v>0</v>
      </c>
      <c r="AF362" s="4">
        <f>VLOOKUP(B362,'#Jakarta (2)'!$B$4:$AH$430,33,FALSE)</f>
        <v>0</v>
      </c>
      <c r="AG362" s="2" t="s">
        <v>25</v>
      </c>
      <c r="AH362" s="2" t="s">
        <v>2138</v>
      </c>
    </row>
    <row r="363" spans="1:34" x14ac:dyDescent="0.25">
      <c r="A363" s="5">
        <v>362</v>
      </c>
      <c r="B363" s="3" t="s">
        <v>2133</v>
      </c>
      <c r="C363" s="3" t="s">
        <v>2134</v>
      </c>
      <c r="D363" s="3" t="s">
        <v>9</v>
      </c>
      <c r="E363" s="3" t="s">
        <v>51</v>
      </c>
      <c r="F363" s="3" t="s">
        <v>52</v>
      </c>
      <c r="G363" s="4">
        <f>VLOOKUP(B363,'#Jakarta (2)'!$B$4:$AH$430,6,FALSE)</f>
        <v>1</v>
      </c>
      <c r="H363" s="4">
        <f>VLOOKUP(B363,'#Jakarta (2)'!$B$4:$AH$430,7,FALSE)</f>
        <v>1</v>
      </c>
      <c r="I363" s="4">
        <f>VLOOKUP(B363,'#Jakarta (2)'!$B$4:$AH$430,9,FALSE)</f>
        <v>0</v>
      </c>
      <c r="J363" s="4">
        <f>VLOOKUP(B363,'#Jakarta (2)'!$B$4:$AH$430,10,FALSE)</f>
        <v>0</v>
      </c>
      <c r="K363" s="4">
        <f>VLOOKUP(B363,'#Jakarta (2)'!$B$4:$AH$430,11,FALSE)</f>
        <v>0</v>
      </c>
      <c r="L363" s="4">
        <f>VLOOKUP(B363,'#Jakarta (2)'!$B$4:$AH$430,12,FALSE)</f>
        <v>0</v>
      </c>
      <c r="M363" s="4">
        <f>VLOOKUP(B363,'#Jakarta (2)'!$B$4:$AH$430,13,FALSE)</f>
        <v>0</v>
      </c>
      <c r="N363" s="4">
        <f>VLOOKUP(B363,'#Jakarta (2)'!$B$4:$AH$430,14,FALSE)</f>
        <v>1</v>
      </c>
      <c r="O363" s="4">
        <f>VLOOKUP(B363,'#Jakarta (2)'!$B$4:$AH$430,15,FALSE)</f>
        <v>0</v>
      </c>
      <c r="P363" s="4">
        <f>VLOOKUP(B363,'#Jakarta (2)'!$B$4:$AH$430,16,FALSE)</f>
        <v>0</v>
      </c>
      <c r="Q363" s="4">
        <f>VLOOKUP(B363,'#Jakarta (2)'!$B$4:$AH$430,17,FALSE)</f>
        <v>0</v>
      </c>
      <c r="R363" s="4">
        <f>VLOOKUP(B363,'#Jakarta (2)'!$B$4:$AH$430,18,FALSE)</f>
        <v>0</v>
      </c>
      <c r="S363" s="4">
        <f>VLOOKUP(B363,'#Jakarta (2)'!$B$4:$AH$430,19,FALSE)</f>
        <v>0</v>
      </c>
      <c r="T363" s="4">
        <f>VLOOKUP(B363,'#Jakarta (2)'!$B$4:$AH$430,20,FALSE)</f>
        <v>0</v>
      </c>
      <c r="U363" s="4">
        <f>VLOOKUP(B363,'#Jakarta (2)'!$B$4:$AH$430,22,FALSE)</f>
        <v>0</v>
      </c>
      <c r="V363" s="4">
        <f>VLOOKUP(B363,'#Jakarta (2)'!$B$4:$AH$430,23,FALSE)</f>
        <v>0</v>
      </c>
      <c r="W363" s="4">
        <f>VLOOKUP(B363,'#Jakarta (2)'!$B$4:$AH$430,24,FALSE)</f>
        <v>2</v>
      </c>
      <c r="X363" s="4">
        <f>VLOOKUP(B363,'#Jakarta (2)'!$B$4:$AH$430,25,FALSE)</f>
        <v>0</v>
      </c>
      <c r="Y363" s="4">
        <f>VLOOKUP(B363,'#Jakarta (2)'!$B$4:$AH$430,26,FALSE)</f>
        <v>0</v>
      </c>
      <c r="Z363" s="4">
        <f>VLOOKUP(B363,'#Jakarta (2)'!$B$4:$AH$430,27,FALSE)</f>
        <v>0</v>
      </c>
      <c r="AA363" s="5"/>
      <c r="AB363" s="5"/>
      <c r="AC363" s="5"/>
      <c r="AD363" s="22" t="e">
        <f>(G363*#REF!)+(H363*#REF!)+(I363*#REF!)+(J363*#REF!)+(K363*#REF!)+(N363*#REF!)+(S363*#REF!)+(T363*#REF!)+(U363*#REF!)+(Z363*#REF!)+(AA363*#REF!)+(AB363*#REF!)+(AC363*#REF!)</f>
        <v>#REF!</v>
      </c>
      <c r="AE363" s="4">
        <f>VLOOKUP(B363,'#Jakarta (2)'!$B$4:$AH$430,32,FALSE)</f>
        <v>0</v>
      </c>
      <c r="AF363" s="4">
        <f>VLOOKUP(B363,'#Jakarta (2)'!$B$4:$AH$430,33,FALSE)</f>
        <v>0</v>
      </c>
      <c r="AG363" s="3" t="s">
        <v>25</v>
      </c>
      <c r="AH363" s="3" t="s">
        <v>2135</v>
      </c>
    </row>
    <row r="364" spans="1:34" x14ac:dyDescent="0.25">
      <c r="A364" s="4">
        <v>363</v>
      </c>
      <c r="B364" s="2" t="s">
        <v>2131</v>
      </c>
      <c r="C364" s="2" t="s">
        <v>2132</v>
      </c>
      <c r="D364" s="2" t="s">
        <v>9</v>
      </c>
      <c r="E364" s="2" t="s">
        <v>51</v>
      </c>
      <c r="F364" s="2" t="s">
        <v>52</v>
      </c>
      <c r="G364" s="4">
        <f>VLOOKUP(B364,'#Jakarta (2)'!$B$4:$AH$430,6,FALSE)</f>
        <v>1</v>
      </c>
      <c r="H364" s="4">
        <f>VLOOKUP(B364,'#Jakarta (2)'!$B$4:$AH$430,7,FALSE)</f>
        <v>1</v>
      </c>
      <c r="I364" s="4">
        <f>VLOOKUP(B364,'#Jakarta (2)'!$B$4:$AH$430,9,FALSE)</f>
        <v>0</v>
      </c>
      <c r="J364" s="4">
        <f>VLOOKUP(B364,'#Jakarta (2)'!$B$4:$AH$430,10,FALSE)</f>
        <v>0</v>
      </c>
      <c r="K364" s="4">
        <f>VLOOKUP(B364,'#Jakarta (2)'!$B$4:$AH$430,11,FALSE)</f>
        <v>0</v>
      </c>
      <c r="L364" s="4">
        <f>VLOOKUP(B364,'#Jakarta (2)'!$B$4:$AH$430,12,FALSE)</f>
        <v>0</v>
      </c>
      <c r="M364" s="4">
        <f>VLOOKUP(B364,'#Jakarta (2)'!$B$4:$AH$430,13,FALSE)</f>
        <v>0</v>
      </c>
      <c r="N364" s="4">
        <f>VLOOKUP(B364,'#Jakarta (2)'!$B$4:$AH$430,14,FALSE)</f>
        <v>1</v>
      </c>
      <c r="O364" s="4">
        <f>VLOOKUP(B364,'#Jakarta (2)'!$B$4:$AH$430,15,FALSE)</f>
        <v>0</v>
      </c>
      <c r="P364" s="4">
        <f>VLOOKUP(B364,'#Jakarta (2)'!$B$4:$AH$430,16,FALSE)</f>
        <v>0</v>
      </c>
      <c r="Q364" s="4">
        <f>VLOOKUP(B364,'#Jakarta (2)'!$B$4:$AH$430,17,FALSE)</f>
        <v>0</v>
      </c>
      <c r="R364" s="4">
        <f>VLOOKUP(B364,'#Jakarta (2)'!$B$4:$AH$430,18,FALSE)</f>
        <v>0</v>
      </c>
      <c r="S364" s="4">
        <f>VLOOKUP(B364,'#Jakarta (2)'!$B$4:$AH$430,19,FALSE)</f>
        <v>0</v>
      </c>
      <c r="T364" s="4">
        <f>VLOOKUP(B364,'#Jakarta (2)'!$B$4:$AH$430,20,FALSE)</f>
        <v>0</v>
      </c>
      <c r="U364" s="4">
        <f>VLOOKUP(B364,'#Jakarta (2)'!$B$4:$AH$430,22,FALSE)</f>
        <v>0</v>
      </c>
      <c r="V364" s="4">
        <f>VLOOKUP(B364,'#Jakarta (2)'!$B$4:$AH$430,23,FALSE)</f>
        <v>0</v>
      </c>
      <c r="W364" s="4">
        <f>VLOOKUP(B364,'#Jakarta (2)'!$B$4:$AH$430,24,FALSE)</f>
        <v>2</v>
      </c>
      <c r="X364" s="4">
        <f>VLOOKUP(B364,'#Jakarta (2)'!$B$4:$AH$430,25,FALSE)</f>
        <v>0</v>
      </c>
      <c r="Y364" s="4">
        <f>VLOOKUP(B364,'#Jakarta (2)'!$B$4:$AH$430,26,FALSE)</f>
        <v>0</v>
      </c>
      <c r="Z364" s="4">
        <f>VLOOKUP(B364,'#Jakarta (2)'!$B$4:$AH$430,27,FALSE)</f>
        <v>0</v>
      </c>
      <c r="AA364" s="4"/>
      <c r="AB364" s="4"/>
      <c r="AC364" s="4"/>
      <c r="AD364" s="22" t="e">
        <f>(G364*#REF!)+(H364*#REF!)+(I364*#REF!)+(J364*#REF!)+(K364*#REF!)+(N364*#REF!)+(S364*#REF!)+(T364*#REF!)+(U364*#REF!)+(Z364*#REF!)+(AA364*#REF!)+(AB364*#REF!)+(AC364*#REF!)</f>
        <v>#REF!</v>
      </c>
      <c r="AE364" s="4">
        <f>VLOOKUP(B364,'#Jakarta (2)'!$B$4:$AH$430,32,FALSE)</f>
        <v>0</v>
      </c>
      <c r="AF364" s="4">
        <f>VLOOKUP(B364,'#Jakarta (2)'!$B$4:$AH$430,33,FALSE)</f>
        <v>0</v>
      </c>
      <c r="AG364" s="2" t="s">
        <v>25</v>
      </c>
      <c r="AH364" s="2" t="s">
        <v>2099</v>
      </c>
    </row>
    <row r="365" spans="1:34" x14ac:dyDescent="0.25">
      <c r="A365" s="5">
        <v>364</v>
      </c>
      <c r="B365" s="3" t="s">
        <v>2129</v>
      </c>
      <c r="C365" s="3" t="s">
        <v>2130</v>
      </c>
      <c r="D365" s="3" t="s">
        <v>9</v>
      </c>
      <c r="E365" s="3" t="s">
        <v>51</v>
      </c>
      <c r="F365" s="3" t="s">
        <v>52</v>
      </c>
      <c r="G365" s="4">
        <f>VLOOKUP(B365,'#Jakarta (2)'!$B$4:$AH$430,6,FALSE)</f>
        <v>1</v>
      </c>
      <c r="H365" s="4">
        <f>VLOOKUP(B365,'#Jakarta (2)'!$B$4:$AH$430,7,FALSE)</f>
        <v>1</v>
      </c>
      <c r="I365" s="4">
        <f>VLOOKUP(B365,'#Jakarta (2)'!$B$4:$AH$430,9,FALSE)</f>
        <v>0</v>
      </c>
      <c r="J365" s="4">
        <f>VLOOKUP(B365,'#Jakarta (2)'!$B$4:$AH$430,10,FALSE)</f>
        <v>0</v>
      </c>
      <c r="K365" s="4">
        <f>VLOOKUP(B365,'#Jakarta (2)'!$B$4:$AH$430,11,FALSE)</f>
        <v>0</v>
      </c>
      <c r="L365" s="4">
        <f>VLOOKUP(B365,'#Jakarta (2)'!$B$4:$AH$430,12,FALSE)</f>
        <v>0</v>
      </c>
      <c r="M365" s="4">
        <f>VLOOKUP(B365,'#Jakarta (2)'!$B$4:$AH$430,13,FALSE)</f>
        <v>0</v>
      </c>
      <c r="N365" s="4">
        <f>VLOOKUP(B365,'#Jakarta (2)'!$B$4:$AH$430,14,FALSE)</f>
        <v>1</v>
      </c>
      <c r="O365" s="4">
        <f>VLOOKUP(B365,'#Jakarta (2)'!$B$4:$AH$430,15,FALSE)</f>
        <v>0</v>
      </c>
      <c r="P365" s="4">
        <f>VLOOKUP(B365,'#Jakarta (2)'!$B$4:$AH$430,16,FALSE)</f>
        <v>0</v>
      </c>
      <c r="Q365" s="4">
        <f>VLOOKUP(B365,'#Jakarta (2)'!$B$4:$AH$430,17,FALSE)</f>
        <v>0</v>
      </c>
      <c r="R365" s="4">
        <f>VLOOKUP(B365,'#Jakarta (2)'!$B$4:$AH$430,18,FALSE)</f>
        <v>0</v>
      </c>
      <c r="S365" s="4">
        <f>VLOOKUP(B365,'#Jakarta (2)'!$B$4:$AH$430,19,FALSE)</f>
        <v>0</v>
      </c>
      <c r="T365" s="4">
        <f>VLOOKUP(B365,'#Jakarta (2)'!$B$4:$AH$430,20,FALSE)</f>
        <v>0</v>
      </c>
      <c r="U365" s="4">
        <f>VLOOKUP(B365,'#Jakarta (2)'!$B$4:$AH$430,22,FALSE)</f>
        <v>0</v>
      </c>
      <c r="V365" s="4">
        <f>VLOOKUP(B365,'#Jakarta (2)'!$B$4:$AH$430,23,FALSE)</f>
        <v>0</v>
      </c>
      <c r="W365" s="4">
        <f>VLOOKUP(B365,'#Jakarta (2)'!$B$4:$AH$430,24,FALSE)</f>
        <v>2</v>
      </c>
      <c r="X365" s="4">
        <f>VLOOKUP(B365,'#Jakarta (2)'!$B$4:$AH$430,25,FALSE)</f>
        <v>0</v>
      </c>
      <c r="Y365" s="4">
        <f>VLOOKUP(B365,'#Jakarta (2)'!$B$4:$AH$430,26,FALSE)</f>
        <v>0</v>
      </c>
      <c r="Z365" s="4">
        <f>VLOOKUP(B365,'#Jakarta (2)'!$B$4:$AH$430,27,FALSE)</f>
        <v>0</v>
      </c>
      <c r="AA365" s="5"/>
      <c r="AB365" s="5"/>
      <c r="AC365" s="5"/>
      <c r="AD365" s="22" t="e">
        <f>(G365*#REF!)+(H365*#REF!)+(I365*#REF!)+(J365*#REF!)+(K365*#REF!)+(N365*#REF!)+(S365*#REF!)+(T365*#REF!)+(U365*#REF!)+(Z365*#REF!)+(AA365*#REF!)+(AB365*#REF!)+(AC365*#REF!)</f>
        <v>#REF!</v>
      </c>
      <c r="AE365" s="4">
        <f>VLOOKUP(B365,'#Jakarta (2)'!$B$4:$AH$430,32,FALSE)</f>
        <v>0</v>
      </c>
      <c r="AF365" s="4">
        <f>VLOOKUP(B365,'#Jakarta (2)'!$B$4:$AH$430,33,FALSE)</f>
        <v>0</v>
      </c>
      <c r="AG365" s="3" t="s">
        <v>25</v>
      </c>
      <c r="AH365" s="3" t="s">
        <v>2102</v>
      </c>
    </row>
    <row r="366" spans="1:34" x14ac:dyDescent="0.25">
      <c r="A366" s="4">
        <v>365</v>
      </c>
      <c r="B366" s="2" t="s">
        <v>2126</v>
      </c>
      <c r="C366" s="2" t="s">
        <v>2127</v>
      </c>
      <c r="D366" s="2" t="s">
        <v>9</v>
      </c>
      <c r="E366" s="2" t="s">
        <v>51</v>
      </c>
      <c r="F366" s="2" t="s">
        <v>52</v>
      </c>
      <c r="G366" s="4">
        <f>VLOOKUP(B366,'#Jakarta (2)'!$B$4:$AH$430,6,FALSE)</f>
        <v>1</v>
      </c>
      <c r="H366" s="4">
        <f>VLOOKUP(B366,'#Jakarta (2)'!$B$4:$AH$430,7,FALSE)</f>
        <v>1</v>
      </c>
      <c r="I366" s="4">
        <f>VLOOKUP(B366,'#Jakarta (2)'!$B$4:$AH$430,9,FALSE)</f>
        <v>0</v>
      </c>
      <c r="J366" s="4">
        <f>VLOOKUP(B366,'#Jakarta (2)'!$B$4:$AH$430,10,FALSE)</f>
        <v>0</v>
      </c>
      <c r="K366" s="4">
        <f>VLOOKUP(B366,'#Jakarta (2)'!$B$4:$AH$430,11,FALSE)</f>
        <v>0</v>
      </c>
      <c r="L366" s="4">
        <f>VLOOKUP(B366,'#Jakarta (2)'!$B$4:$AH$430,12,FALSE)</f>
        <v>0</v>
      </c>
      <c r="M366" s="4">
        <f>VLOOKUP(B366,'#Jakarta (2)'!$B$4:$AH$430,13,FALSE)</f>
        <v>0</v>
      </c>
      <c r="N366" s="4">
        <f>VLOOKUP(B366,'#Jakarta (2)'!$B$4:$AH$430,14,FALSE)</f>
        <v>1</v>
      </c>
      <c r="O366" s="4">
        <f>VLOOKUP(B366,'#Jakarta (2)'!$B$4:$AH$430,15,FALSE)</f>
        <v>0</v>
      </c>
      <c r="P366" s="4">
        <f>VLOOKUP(B366,'#Jakarta (2)'!$B$4:$AH$430,16,FALSE)</f>
        <v>0</v>
      </c>
      <c r="Q366" s="4">
        <f>VLOOKUP(B366,'#Jakarta (2)'!$B$4:$AH$430,17,FALSE)</f>
        <v>0</v>
      </c>
      <c r="R366" s="4">
        <f>VLOOKUP(B366,'#Jakarta (2)'!$B$4:$AH$430,18,FALSE)</f>
        <v>0</v>
      </c>
      <c r="S366" s="4">
        <f>VLOOKUP(B366,'#Jakarta (2)'!$B$4:$AH$430,19,FALSE)</f>
        <v>0</v>
      </c>
      <c r="T366" s="4">
        <f>VLOOKUP(B366,'#Jakarta (2)'!$B$4:$AH$430,20,FALSE)</f>
        <v>0</v>
      </c>
      <c r="U366" s="4">
        <f>VLOOKUP(B366,'#Jakarta (2)'!$B$4:$AH$430,22,FALSE)</f>
        <v>0</v>
      </c>
      <c r="V366" s="4">
        <f>VLOOKUP(B366,'#Jakarta (2)'!$B$4:$AH$430,23,FALSE)</f>
        <v>0</v>
      </c>
      <c r="W366" s="4">
        <f>VLOOKUP(B366,'#Jakarta (2)'!$B$4:$AH$430,24,FALSE)</f>
        <v>2</v>
      </c>
      <c r="X366" s="4">
        <f>VLOOKUP(B366,'#Jakarta (2)'!$B$4:$AH$430,25,FALSE)</f>
        <v>0</v>
      </c>
      <c r="Y366" s="4">
        <f>VLOOKUP(B366,'#Jakarta (2)'!$B$4:$AH$430,26,FALSE)</f>
        <v>0</v>
      </c>
      <c r="Z366" s="4">
        <f>VLOOKUP(B366,'#Jakarta (2)'!$B$4:$AH$430,27,FALSE)</f>
        <v>0</v>
      </c>
      <c r="AA366" s="4"/>
      <c r="AB366" s="4"/>
      <c r="AC366" s="4"/>
      <c r="AD366" s="22" t="e">
        <f>(G366*#REF!)+(H366*#REF!)+(I366*#REF!)+(J366*#REF!)+(K366*#REF!)+(N366*#REF!)+(S366*#REF!)+(T366*#REF!)+(U366*#REF!)+(Z366*#REF!)+(AA366*#REF!)+(AB366*#REF!)+(AC366*#REF!)</f>
        <v>#REF!</v>
      </c>
      <c r="AE366" s="4">
        <f>VLOOKUP(B366,'#Jakarta (2)'!$B$4:$AH$430,32,FALSE)</f>
        <v>0</v>
      </c>
      <c r="AF366" s="4">
        <f>VLOOKUP(B366,'#Jakarta (2)'!$B$4:$AH$430,33,FALSE)</f>
        <v>0</v>
      </c>
      <c r="AG366" s="2" t="s">
        <v>25</v>
      </c>
      <c r="AH366" s="2" t="s">
        <v>2128</v>
      </c>
    </row>
    <row r="367" spans="1:34" x14ac:dyDescent="0.25">
      <c r="A367" s="5">
        <v>366</v>
      </c>
      <c r="B367" s="3" t="s">
        <v>2124</v>
      </c>
      <c r="C367" s="3" t="s">
        <v>2125</v>
      </c>
      <c r="D367" s="3" t="s">
        <v>9</v>
      </c>
      <c r="E367" s="3" t="s">
        <v>51</v>
      </c>
      <c r="F367" s="3" t="s">
        <v>52</v>
      </c>
      <c r="G367" s="4">
        <f>VLOOKUP(B367,'#Jakarta (2)'!$B$4:$AH$430,6,FALSE)</f>
        <v>1</v>
      </c>
      <c r="H367" s="4">
        <f>VLOOKUP(B367,'#Jakarta (2)'!$B$4:$AH$430,7,FALSE)</f>
        <v>1</v>
      </c>
      <c r="I367" s="4">
        <f>VLOOKUP(B367,'#Jakarta (2)'!$B$4:$AH$430,9,FALSE)</f>
        <v>0</v>
      </c>
      <c r="J367" s="4">
        <f>VLOOKUP(B367,'#Jakarta (2)'!$B$4:$AH$430,10,FALSE)</f>
        <v>0</v>
      </c>
      <c r="K367" s="4">
        <f>VLOOKUP(B367,'#Jakarta (2)'!$B$4:$AH$430,11,FALSE)</f>
        <v>0</v>
      </c>
      <c r="L367" s="4">
        <f>VLOOKUP(B367,'#Jakarta (2)'!$B$4:$AH$430,12,FALSE)</f>
        <v>0</v>
      </c>
      <c r="M367" s="4">
        <f>VLOOKUP(B367,'#Jakarta (2)'!$B$4:$AH$430,13,FALSE)</f>
        <v>0</v>
      </c>
      <c r="N367" s="4">
        <f>VLOOKUP(B367,'#Jakarta (2)'!$B$4:$AH$430,14,FALSE)</f>
        <v>1</v>
      </c>
      <c r="O367" s="4">
        <f>VLOOKUP(B367,'#Jakarta (2)'!$B$4:$AH$430,15,FALSE)</f>
        <v>0</v>
      </c>
      <c r="P367" s="4">
        <f>VLOOKUP(B367,'#Jakarta (2)'!$B$4:$AH$430,16,FALSE)</f>
        <v>0</v>
      </c>
      <c r="Q367" s="4">
        <f>VLOOKUP(B367,'#Jakarta (2)'!$B$4:$AH$430,17,FALSE)</f>
        <v>0</v>
      </c>
      <c r="R367" s="4">
        <f>VLOOKUP(B367,'#Jakarta (2)'!$B$4:$AH$430,18,FALSE)</f>
        <v>0</v>
      </c>
      <c r="S367" s="4">
        <f>VLOOKUP(B367,'#Jakarta (2)'!$B$4:$AH$430,19,FALSE)</f>
        <v>0</v>
      </c>
      <c r="T367" s="4">
        <f>VLOOKUP(B367,'#Jakarta (2)'!$B$4:$AH$430,20,FALSE)</f>
        <v>0</v>
      </c>
      <c r="U367" s="4">
        <f>VLOOKUP(B367,'#Jakarta (2)'!$B$4:$AH$430,22,FALSE)</f>
        <v>0</v>
      </c>
      <c r="V367" s="4">
        <f>VLOOKUP(B367,'#Jakarta (2)'!$B$4:$AH$430,23,FALSE)</f>
        <v>0</v>
      </c>
      <c r="W367" s="4">
        <f>VLOOKUP(B367,'#Jakarta (2)'!$B$4:$AH$430,24,FALSE)</f>
        <v>2</v>
      </c>
      <c r="X367" s="4">
        <f>VLOOKUP(B367,'#Jakarta (2)'!$B$4:$AH$430,25,FALSE)</f>
        <v>0</v>
      </c>
      <c r="Y367" s="4">
        <f>VLOOKUP(B367,'#Jakarta (2)'!$B$4:$AH$430,26,FALSE)</f>
        <v>0</v>
      </c>
      <c r="Z367" s="4">
        <f>VLOOKUP(B367,'#Jakarta (2)'!$B$4:$AH$430,27,FALSE)</f>
        <v>0</v>
      </c>
      <c r="AA367" s="5"/>
      <c r="AB367" s="5"/>
      <c r="AC367" s="5"/>
      <c r="AD367" s="22" t="e">
        <f>(G367*#REF!)+(H367*#REF!)+(I367*#REF!)+(J367*#REF!)+(K367*#REF!)+(N367*#REF!)+(S367*#REF!)+(T367*#REF!)+(U367*#REF!)+(Z367*#REF!)+(AA367*#REF!)+(AB367*#REF!)+(AC367*#REF!)</f>
        <v>#REF!</v>
      </c>
      <c r="AE367" s="4">
        <f>VLOOKUP(B367,'#Jakarta (2)'!$B$4:$AH$430,32,FALSE)</f>
        <v>0</v>
      </c>
      <c r="AF367" s="4">
        <f>VLOOKUP(B367,'#Jakarta (2)'!$B$4:$AH$430,33,FALSE)</f>
        <v>0</v>
      </c>
      <c r="AG367" s="3" t="s">
        <v>25</v>
      </c>
      <c r="AH367" s="3" t="s">
        <v>2102</v>
      </c>
    </row>
    <row r="368" spans="1:34" x14ac:dyDescent="0.25">
      <c r="A368" s="4">
        <v>367</v>
      </c>
      <c r="B368" s="2" t="s">
        <v>2121</v>
      </c>
      <c r="C368" s="2" t="s">
        <v>2122</v>
      </c>
      <c r="D368" s="2" t="s">
        <v>9</v>
      </c>
      <c r="E368" s="2" t="s">
        <v>51</v>
      </c>
      <c r="F368" s="2" t="s">
        <v>52</v>
      </c>
      <c r="G368" s="4">
        <f>VLOOKUP(B368,'#Jakarta (2)'!$B$4:$AH$430,6,FALSE)</f>
        <v>1</v>
      </c>
      <c r="H368" s="4">
        <f>VLOOKUP(B368,'#Jakarta (2)'!$B$4:$AH$430,7,FALSE)</f>
        <v>1</v>
      </c>
      <c r="I368" s="4">
        <f>VLOOKUP(B368,'#Jakarta (2)'!$B$4:$AH$430,9,FALSE)</f>
        <v>0</v>
      </c>
      <c r="J368" s="4">
        <f>VLOOKUP(B368,'#Jakarta (2)'!$B$4:$AH$430,10,FALSE)</f>
        <v>0</v>
      </c>
      <c r="K368" s="4">
        <f>VLOOKUP(B368,'#Jakarta (2)'!$B$4:$AH$430,11,FALSE)</f>
        <v>0</v>
      </c>
      <c r="L368" s="4">
        <f>VLOOKUP(B368,'#Jakarta (2)'!$B$4:$AH$430,12,FALSE)</f>
        <v>0</v>
      </c>
      <c r="M368" s="4">
        <f>VLOOKUP(B368,'#Jakarta (2)'!$B$4:$AH$430,13,FALSE)</f>
        <v>0</v>
      </c>
      <c r="N368" s="4">
        <f>VLOOKUP(B368,'#Jakarta (2)'!$B$4:$AH$430,14,FALSE)</f>
        <v>1</v>
      </c>
      <c r="O368" s="4">
        <f>VLOOKUP(B368,'#Jakarta (2)'!$B$4:$AH$430,15,FALSE)</f>
        <v>0</v>
      </c>
      <c r="P368" s="4">
        <f>VLOOKUP(B368,'#Jakarta (2)'!$B$4:$AH$430,16,FALSE)</f>
        <v>0</v>
      </c>
      <c r="Q368" s="4">
        <f>VLOOKUP(B368,'#Jakarta (2)'!$B$4:$AH$430,17,FALSE)</f>
        <v>0</v>
      </c>
      <c r="R368" s="4">
        <f>VLOOKUP(B368,'#Jakarta (2)'!$B$4:$AH$430,18,FALSE)</f>
        <v>0</v>
      </c>
      <c r="S368" s="4">
        <f>VLOOKUP(B368,'#Jakarta (2)'!$B$4:$AH$430,19,FALSE)</f>
        <v>0</v>
      </c>
      <c r="T368" s="4">
        <f>VLOOKUP(B368,'#Jakarta (2)'!$B$4:$AH$430,20,FALSE)</f>
        <v>0</v>
      </c>
      <c r="U368" s="4">
        <f>VLOOKUP(B368,'#Jakarta (2)'!$B$4:$AH$430,22,FALSE)</f>
        <v>0</v>
      </c>
      <c r="V368" s="4">
        <f>VLOOKUP(B368,'#Jakarta (2)'!$B$4:$AH$430,23,FALSE)</f>
        <v>0</v>
      </c>
      <c r="W368" s="4">
        <f>VLOOKUP(B368,'#Jakarta (2)'!$B$4:$AH$430,24,FALSE)</f>
        <v>2</v>
      </c>
      <c r="X368" s="4">
        <f>VLOOKUP(B368,'#Jakarta (2)'!$B$4:$AH$430,25,FALSE)</f>
        <v>0</v>
      </c>
      <c r="Y368" s="4">
        <f>VLOOKUP(B368,'#Jakarta (2)'!$B$4:$AH$430,26,FALSE)</f>
        <v>0</v>
      </c>
      <c r="Z368" s="4">
        <f>VLOOKUP(B368,'#Jakarta (2)'!$B$4:$AH$430,27,FALSE)</f>
        <v>0</v>
      </c>
      <c r="AA368" s="4"/>
      <c r="AB368" s="4"/>
      <c r="AC368" s="4"/>
      <c r="AD368" s="22" t="e">
        <f>(G368*#REF!)+(H368*#REF!)+(I368*#REF!)+(J368*#REF!)+(K368*#REF!)+(N368*#REF!)+(S368*#REF!)+(T368*#REF!)+(U368*#REF!)+(Z368*#REF!)+(AA368*#REF!)+(AB368*#REF!)+(AC368*#REF!)</f>
        <v>#REF!</v>
      </c>
      <c r="AE368" s="4">
        <f>VLOOKUP(B368,'#Jakarta (2)'!$B$4:$AH$430,32,FALSE)</f>
        <v>0</v>
      </c>
      <c r="AF368" s="4">
        <f>VLOOKUP(B368,'#Jakarta (2)'!$B$4:$AH$430,33,FALSE)</f>
        <v>0</v>
      </c>
      <c r="AG368" s="2" t="s">
        <v>25</v>
      </c>
      <c r="AH368" s="2" t="s">
        <v>2123</v>
      </c>
    </row>
    <row r="369" spans="1:34" x14ac:dyDescent="0.25">
      <c r="A369" s="5">
        <v>368</v>
      </c>
      <c r="B369" s="3" t="s">
        <v>2118</v>
      </c>
      <c r="C369" s="3" t="s">
        <v>2119</v>
      </c>
      <c r="D369" s="3" t="s">
        <v>9</v>
      </c>
      <c r="E369" s="3" t="s">
        <v>51</v>
      </c>
      <c r="F369" s="3" t="s">
        <v>52</v>
      </c>
      <c r="G369" s="4">
        <f>VLOOKUP(B369,'#Jakarta (2)'!$B$4:$AH$430,6,FALSE)</f>
        <v>1</v>
      </c>
      <c r="H369" s="4">
        <f>VLOOKUP(B369,'#Jakarta (2)'!$B$4:$AH$430,7,FALSE)</f>
        <v>1</v>
      </c>
      <c r="I369" s="4">
        <f>VLOOKUP(B369,'#Jakarta (2)'!$B$4:$AH$430,9,FALSE)</f>
        <v>0</v>
      </c>
      <c r="J369" s="4">
        <f>VLOOKUP(B369,'#Jakarta (2)'!$B$4:$AH$430,10,FALSE)</f>
        <v>0</v>
      </c>
      <c r="K369" s="4">
        <f>VLOOKUP(B369,'#Jakarta (2)'!$B$4:$AH$430,11,FALSE)</f>
        <v>0</v>
      </c>
      <c r="L369" s="4">
        <f>VLOOKUP(B369,'#Jakarta (2)'!$B$4:$AH$430,12,FALSE)</f>
        <v>0</v>
      </c>
      <c r="M369" s="4">
        <f>VLOOKUP(B369,'#Jakarta (2)'!$B$4:$AH$430,13,FALSE)</f>
        <v>0</v>
      </c>
      <c r="N369" s="4">
        <f>VLOOKUP(B369,'#Jakarta (2)'!$B$4:$AH$430,14,FALSE)</f>
        <v>1</v>
      </c>
      <c r="O369" s="4">
        <f>VLOOKUP(B369,'#Jakarta (2)'!$B$4:$AH$430,15,FALSE)</f>
        <v>0</v>
      </c>
      <c r="P369" s="4">
        <f>VLOOKUP(B369,'#Jakarta (2)'!$B$4:$AH$430,16,FALSE)</f>
        <v>0</v>
      </c>
      <c r="Q369" s="4">
        <f>VLOOKUP(B369,'#Jakarta (2)'!$B$4:$AH$430,17,FALSE)</f>
        <v>0</v>
      </c>
      <c r="R369" s="4">
        <f>VLOOKUP(B369,'#Jakarta (2)'!$B$4:$AH$430,18,FALSE)</f>
        <v>0</v>
      </c>
      <c r="S369" s="4">
        <f>VLOOKUP(B369,'#Jakarta (2)'!$B$4:$AH$430,19,FALSE)</f>
        <v>0</v>
      </c>
      <c r="T369" s="4">
        <f>VLOOKUP(B369,'#Jakarta (2)'!$B$4:$AH$430,20,FALSE)</f>
        <v>0</v>
      </c>
      <c r="U369" s="4">
        <f>VLOOKUP(B369,'#Jakarta (2)'!$B$4:$AH$430,22,FALSE)</f>
        <v>0</v>
      </c>
      <c r="V369" s="4">
        <f>VLOOKUP(B369,'#Jakarta (2)'!$B$4:$AH$430,23,FALSE)</f>
        <v>0</v>
      </c>
      <c r="W369" s="4">
        <f>VLOOKUP(B369,'#Jakarta (2)'!$B$4:$AH$430,24,FALSE)</f>
        <v>2</v>
      </c>
      <c r="X369" s="4">
        <f>VLOOKUP(B369,'#Jakarta (2)'!$B$4:$AH$430,25,FALSE)</f>
        <v>0</v>
      </c>
      <c r="Y369" s="4">
        <f>VLOOKUP(B369,'#Jakarta (2)'!$B$4:$AH$430,26,FALSE)</f>
        <v>0</v>
      </c>
      <c r="Z369" s="4">
        <f>VLOOKUP(B369,'#Jakarta (2)'!$B$4:$AH$430,27,FALSE)</f>
        <v>0</v>
      </c>
      <c r="AA369" s="5"/>
      <c r="AB369" s="5"/>
      <c r="AC369" s="5"/>
      <c r="AD369" s="22" t="e">
        <f>(G369*#REF!)+(H369*#REF!)+(I369*#REF!)+(J369*#REF!)+(K369*#REF!)+(N369*#REF!)+(S369*#REF!)+(T369*#REF!)+(U369*#REF!)+(Z369*#REF!)+(AA369*#REF!)+(AB369*#REF!)+(AC369*#REF!)</f>
        <v>#REF!</v>
      </c>
      <c r="AE369" s="4">
        <f>VLOOKUP(B369,'#Jakarta (2)'!$B$4:$AH$430,32,FALSE)</f>
        <v>0</v>
      </c>
      <c r="AF369" s="4">
        <f>VLOOKUP(B369,'#Jakarta (2)'!$B$4:$AH$430,33,FALSE)</f>
        <v>0</v>
      </c>
      <c r="AG369" s="3" t="s">
        <v>25</v>
      </c>
      <c r="AH369" s="3" t="s">
        <v>2120</v>
      </c>
    </row>
    <row r="370" spans="1:34" x14ac:dyDescent="0.25">
      <c r="A370" s="4">
        <v>369</v>
      </c>
      <c r="B370" s="2" t="s">
        <v>2115</v>
      </c>
      <c r="C370" s="2" t="s">
        <v>2116</v>
      </c>
      <c r="D370" s="2" t="s">
        <v>9</v>
      </c>
      <c r="E370" s="2" t="s">
        <v>51</v>
      </c>
      <c r="F370" s="2" t="s">
        <v>52</v>
      </c>
      <c r="G370" s="4">
        <f>VLOOKUP(B370,'#Jakarta (2)'!$B$4:$AH$430,6,FALSE)</f>
        <v>1</v>
      </c>
      <c r="H370" s="4">
        <f>VLOOKUP(B370,'#Jakarta (2)'!$B$4:$AH$430,7,FALSE)</f>
        <v>1</v>
      </c>
      <c r="I370" s="4">
        <f>VLOOKUP(B370,'#Jakarta (2)'!$B$4:$AH$430,9,FALSE)</f>
        <v>0</v>
      </c>
      <c r="J370" s="4">
        <f>VLOOKUP(B370,'#Jakarta (2)'!$B$4:$AH$430,10,FALSE)</f>
        <v>0</v>
      </c>
      <c r="K370" s="4">
        <f>VLOOKUP(B370,'#Jakarta (2)'!$B$4:$AH$430,11,FALSE)</f>
        <v>0</v>
      </c>
      <c r="L370" s="4">
        <f>VLOOKUP(B370,'#Jakarta (2)'!$B$4:$AH$430,12,FALSE)</f>
        <v>0</v>
      </c>
      <c r="M370" s="4">
        <f>VLOOKUP(B370,'#Jakarta (2)'!$B$4:$AH$430,13,FALSE)</f>
        <v>0</v>
      </c>
      <c r="N370" s="4">
        <f>VLOOKUP(B370,'#Jakarta (2)'!$B$4:$AH$430,14,FALSE)</f>
        <v>1</v>
      </c>
      <c r="O370" s="4">
        <f>VLOOKUP(B370,'#Jakarta (2)'!$B$4:$AH$430,15,FALSE)</f>
        <v>0</v>
      </c>
      <c r="P370" s="4">
        <f>VLOOKUP(B370,'#Jakarta (2)'!$B$4:$AH$430,16,FALSE)</f>
        <v>0</v>
      </c>
      <c r="Q370" s="4">
        <f>VLOOKUP(B370,'#Jakarta (2)'!$B$4:$AH$430,17,FALSE)</f>
        <v>0</v>
      </c>
      <c r="R370" s="4">
        <f>VLOOKUP(B370,'#Jakarta (2)'!$B$4:$AH$430,18,FALSE)</f>
        <v>0</v>
      </c>
      <c r="S370" s="4">
        <f>VLOOKUP(B370,'#Jakarta (2)'!$B$4:$AH$430,19,FALSE)</f>
        <v>0</v>
      </c>
      <c r="T370" s="4">
        <f>VLOOKUP(B370,'#Jakarta (2)'!$B$4:$AH$430,20,FALSE)</f>
        <v>0</v>
      </c>
      <c r="U370" s="4">
        <f>VLOOKUP(B370,'#Jakarta (2)'!$B$4:$AH$430,22,FALSE)</f>
        <v>0</v>
      </c>
      <c r="V370" s="4">
        <f>VLOOKUP(B370,'#Jakarta (2)'!$B$4:$AH$430,23,FALSE)</f>
        <v>0</v>
      </c>
      <c r="W370" s="4">
        <f>VLOOKUP(B370,'#Jakarta (2)'!$B$4:$AH$430,24,FALSE)</f>
        <v>2</v>
      </c>
      <c r="X370" s="4">
        <f>VLOOKUP(B370,'#Jakarta (2)'!$B$4:$AH$430,25,FALSE)</f>
        <v>0</v>
      </c>
      <c r="Y370" s="4">
        <f>VLOOKUP(B370,'#Jakarta (2)'!$B$4:$AH$430,26,FALSE)</f>
        <v>0</v>
      </c>
      <c r="Z370" s="4">
        <f>VLOOKUP(B370,'#Jakarta (2)'!$B$4:$AH$430,27,FALSE)</f>
        <v>0</v>
      </c>
      <c r="AA370" s="4"/>
      <c r="AB370" s="4"/>
      <c r="AC370" s="4"/>
      <c r="AD370" s="22" t="e">
        <f>(G370*#REF!)+(H370*#REF!)+(I370*#REF!)+(J370*#REF!)+(K370*#REF!)+(N370*#REF!)+(S370*#REF!)+(T370*#REF!)+(U370*#REF!)+(Z370*#REF!)+(AA370*#REF!)+(AB370*#REF!)+(AC370*#REF!)</f>
        <v>#REF!</v>
      </c>
      <c r="AE370" s="4">
        <f>VLOOKUP(B370,'#Jakarta (2)'!$B$4:$AH$430,32,FALSE)</f>
        <v>0</v>
      </c>
      <c r="AF370" s="4">
        <f>VLOOKUP(B370,'#Jakarta (2)'!$B$4:$AH$430,33,FALSE)</f>
        <v>0</v>
      </c>
      <c r="AG370" s="2" t="s">
        <v>25</v>
      </c>
      <c r="AH370" s="2" t="s">
        <v>2117</v>
      </c>
    </row>
    <row r="371" spans="1:34" x14ac:dyDescent="0.25">
      <c r="A371" s="5">
        <v>370</v>
      </c>
      <c r="B371" s="3" t="s">
        <v>2112</v>
      </c>
      <c r="C371" s="3" t="s">
        <v>2113</v>
      </c>
      <c r="D371" s="3" t="s">
        <v>9</v>
      </c>
      <c r="E371" s="3" t="s">
        <v>51</v>
      </c>
      <c r="F371" s="3" t="s">
        <v>52</v>
      </c>
      <c r="G371" s="4">
        <f>VLOOKUP(B371,'#Jakarta (2)'!$B$4:$AH$430,6,FALSE)</f>
        <v>1</v>
      </c>
      <c r="H371" s="4">
        <f>VLOOKUP(B371,'#Jakarta (2)'!$B$4:$AH$430,7,FALSE)</f>
        <v>1</v>
      </c>
      <c r="I371" s="4">
        <f>VLOOKUP(B371,'#Jakarta (2)'!$B$4:$AH$430,9,FALSE)</f>
        <v>0</v>
      </c>
      <c r="J371" s="4">
        <f>VLOOKUP(B371,'#Jakarta (2)'!$B$4:$AH$430,10,FALSE)</f>
        <v>0</v>
      </c>
      <c r="K371" s="4">
        <f>VLOOKUP(B371,'#Jakarta (2)'!$B$4:$AH$430,11,FALSE)</f>
        <v>0</v>
      </c>
      <c r="L371" s="4">
        <f>VLOOKUP(B371,'#Jakarta (2)'!$B$4:$AH$430,12,FALSE)</f>
        <v>0</v>
      </c>
      <c r="M371" s="4">
        <f>VLOOKUP(B371,'#Jakarta (2)'!$B$4:$AH$430,13,FALSE)</f>
        <v>0</v>
      </c>
      <c r="N371" s="4">
        <f>VLOOKUP(B371,'#Jakarta (2)'!$B$4:$AH$430,14,FALSE)</f>
        <v>1</v>
      </c>
      <c r="O371" s="4">
        <f>VLOOKUP(B371,'#Jakarta (2)'!$B$4:$AH$430,15,FALSE)</f>
        <v>0</v>
      </c>
      <c r="P371" s="4">
        <f>VLOOKUP(B371,'#Jakarta (2)'!$B$4:$AH$430,16,FALSE)</f>
        <v>0</v>
      </c>
      <c r="Q371" s="4">
        <f>VLOOKUP(B371,'#Jakarta (2)'!$B$4:$AH$430,17,FALSE)</f>
        <v>0</v>
      </c>
      <c r="R371" s="4">
        <f>VLOOKUP(B371,'#Jakarta (2)'!$B$4:$AH$430,18,FALSE)</f>
        <v>0</v>
      </c>
      <c r="S371" s="4">
        <f>VLOOKUP(B371,'#Jakarta (2)'!$B$4:$AH$430,19,FALSE)</f>
        <v>0</v>
      </c>
      <c r="T371" s="4">
        <f>VLOOKUP(B371,'#Jakarta (2)'!$B$4:$AH$430,20,FALSE)</f>
        <v>0</v>
      </c>
      <c r="U371" s="4">
        <f>VLOOKUP(B371,'#Jakarta (2)'!$B$4:$AH$430,22,FALSE)</f>
        <v>0</v>
      </c>
      <c r="V371" s="4">
        <f>VLOOKUP(B371,'#Jakarta (2)'!$B$4:$AH$430,23,FALSE)</f>
        <v>0</v>
      </c>
      <c r="W371" s="4">
        <f>VLOOKUP(B371,'#Jakarta (2)'!$B$4:$AH$430,24,FALSE)</f>
        <v>2</v>
      </c>
      <c r="X371" s="4">
        <f>VLOOKUP(B371,'#Jakarta (2)'!$B$4:$AH$430,25,FALSE)</f>
        <v>0</v>
      </c>
      <c r="Y371" s="4">
        <f>VLOOKUP(B371,'#Jakarta (2)'!$B$4:$AH$430,26,FALSE)</f>
        <v>0</v>
      </c>
      <c r="Z371" s="4">
        <f>VLOOKUP(B371,'#Jakarta (2)'!$B$4:$AH$430,27,FALSE)</f>
        <v>0</v>
      </c>
      <c r="AA371" s="5"/>
      <c r="AB371" s="5"/>
      <c r="AC371" s="5"/>
      <c r="AD371" s="22" t="e">
        <f>(G371*#REF!)+(H371*#REF!)+(I371*#REF!)+(J371*#REF!)+(K371*#REF!)+(N371*#REF!)+(S371*#REF!)+(T371*#REF!)+(U371*#REF!)+(Z371*#REF!)+(AA371*#REF!)+(AB371*#REF!)+(AC371*#REF!)</f>
        <v>#REF!</v>
      </c>
      <c r="AE371" s="4">
        <f>VLOOKUP(B371,'#Jakarta (2)'!$B$4:$AH$430,32,FALSE)</f>
        <v>0</v>
      </c>
      <c r="AF371" s="4">
        <f>VLOOKUP(B371,'#Jakarta (2)'!$B$4:$AH$430,33,FALSE)</f>
        <v>0</v>
      </c>
      <c r="AG371" s="3" t="s">
        <v>25</v>
      </c>
      <c r="AH371" s="3" t="s">
        <v>2114</v>
      </c>
    </row>
    <row r="372" spans="1:34" x14ac:dyDescent="0.25">
      <c r="A372" s="4">
        <v>371</v>
      </c>
      <c r="B372" s="2" t="s">
        <v>2109</v>
      </c>
      <c r="C372" s="2" t="s">
        <v>2110</v>
      </c>
      <c r="D372" s="2" t="s">
        <v>9</v>
      </c>
      <c r="E372" s="2" t="s">
        <v>51</v>
      </c>
      <c r="F372" s="2" t="s">
        <v>52</v>
      </c>
      <c r="G372" s="4">
        <f>VLOOKUP(B372,'#Jakarta (2)'!$B$4:$AH$430,6,FALSE)</f>
        <v>1</v>
      </c>
      <c r="H372" s="4">
        <f>VLOOKUP(B372,'#Jakarta (2)'!$B$4:$AH$430,7,FALSE)</f>
        <v>1</v>
      </c>
      <c r="I372" s="4">
        <f>VLOOKUP(B372,'#Jakarta (2)'!$B$4:$AH$430,9,FALSE)</f>
        <v>0</v>
      </c>
      <c r="J372" s="4">
        <f>VLOOKUP(B372,'#Jakarta (2)'!$B$4:$AH$430,10,FALSE)</f>
        <v>0</v>
      </c>
      <c r="K372" s="4">
        <f>VLOOKUP(B372,'#Jakarta (2)'!$B$4:$AH$430,11,FALSE)</f>
        <v>0</v>
      </c>
      <c r="L372" s="4">
        <f>VLOOKUP(B372,'#Jakarta (2)'!$B$4:$AH$430,12,FALSE)</f>
        <v>0</v>
      </c>
      <c r="M372" s="4">
        <f>VLOOKUP(B372,'#Jakarta (2)'!$B$4:$AH$430,13,FALSE)</f>
        <v>0</v>
      </c>
      <c r="N372" s="4">
        <f>VLOOKUP(B372,'#Jakarta (2)'!$B$4:$AH$430,14,FALSE)</f>
        <v>1</v>
      </c>
      <c r="O372" s="4">
        <f>VLOOKUP(B372,'#Jakarta (2)'!$B$4:$AH$430,15,FALSE)</f>
        <v>0</v>
      </c>
      <c r="P372" s="4">
        <f>VLOOKUP(B372,'#Jakarta (2)'!$B$4:$AH$430,16,FALSE)</f>
        <v>0</v>
      </c>
      <c r="Q372" s="4">
        <f>VLOOKUP(B372,'#Jakarta (2)'!$B$4:$AH$430,17,FALSE)</f>
        <v>0</v>
      </c>
      <c r="R372" s="4">
        <f>VLOOKUP(B372,'#Jakarta (2)'!$B$4:$AH$430,18,FALSE)</f>
        <v>0</v>
      </c>
      <c r="S372" s="4">
        <f>VLOOKUP(B372,'#Jakarta (2)'!$B$4:$AH$430,19,FALSE)</f>
        <v>0</v>
      </c>
      <c r="T372" s="4">
        <f>VLOOKUP(B372,'#Jakarta (2)'!$B$4:$AH$430,20,FALSE)</f>
        <v>0</v>
      </c>
      <c r="U372" s="4">
        <f>VLOOKUP(B372,'#Jakarta (2)'!$B$4:$AH$430,22,FALSE)</f>
        <v>0</v>
      </c>
      <c r="V372" s="4">
        <f>VLOOKUP(B372,'#Jakarta (2)'!$B$4:$AH$430,23,FALSE)</f>
        <v>0</v>
      </c>
      <c r="W372" s="4">
        <f>VLOOKUP(B372,'#Jakarta (2)'!$B$4:$AH$430,24,FALSE)</f>
        <v>2</v>
      </c>
      <c r="X372" s="4">
        <f>VLOOKUP(B372,'#Jakarta (2)'!$B$4:$AH$430,25,FALSE)</f>
        <v>0</v>
      </c>
      <c r="Y372" s="4">
        <f>VLOOKUP(B372,'#Jakarta (2)'!$B$4:$AH$430,26,FALSE)</f>
        <v>0</v>
      </c>
      <c r="Z372" s="4">
        <f>VLOOKUP(B372,'#Jakarta (2)'!$B$4:$AH$430,27,FALSE)</f>
        <v>0</v>
      </c>
      <c r="AA372" s="4"/>
      <c r="AB372" s="4"/>
      <c r="AC372" s="4"/>
      <c r="AD372" s="22" t="e">
        <f>(G372*#REF!)+(H372*#REF!)+(I372*#REF!)+(J372*#REF!)+(K372*#REF!)+(N372*#REF!)+(S372*#REF!)+(T372*#REF!)+(U372*#REF!)+(Z372*#REF!)+(AA372*#REF!)+(AB372*#REF!)+(AC372*#REF!)</f>
        <v>#REF!</v>
      </c>
      <c r="AE372" s="4">
        <f>VLOOKUP(B372,'#Jakarta (2)'!$B$4:$AH$430,32,FALSE)</f>
        <v>0</v>
      </c>
      <c r="AF372" s="4">
        <f>VLOOKUP(B372,'#Jakarta (2)'!$B$4:$AH$430,33,FALSE)</f>
        <v>0</v>
      </c>
      <c r="AG372" s="2" t="s">
        <v>25</v>
      </c>
      <c r="AH372" s="2" t="s">
        <v>2111</v>
      </c>
    </row>
    <row r="373" spans="1:34" x14ac:dyDescent="0.25">
      <c r="A373" s="5">
        <v>372</v>
      </c>
      <c r="B373" s="3" t="s">
        <v>2106</v>
      </c>
      <c r="C373" s="3" t="s">
        <v>2107</v>
      </c>
      <c r="D373" s="3" t="s">
        <v>9</v>
      </c>
      <c r="E373" s="3" t="s">
        <v>51</v>
      </c>
      <c r="F373" s="3" t="s">
        <v>52</v>
      </c>
      <c r="G373" s="4">
        <f>VLOOKUP(B373,'#Jakarta (2)'!$B$4:$AH$430,6,FALSE)</f>
        <v>1</v>
      </c>
      <c r="H373" s="4">
        <f>VLOOKUP(B373,'#Jakarta (2)'!$B$4:$AH$430,7,FALSE)</f>
        <v>1</v>
      </c>
      <c r="I373" s="4">
        <f>VLOOKUP(B373,'#Jakarta (2)'!$B$4:$AH$430,9,FALSE)</f>
        <v>0</v>
      </c>
      <c r="J373" s="4">
        <f>VLOOKUP(B373,'#Jakarta (2)'!$B$4:$AH$430,10,FALSE)</f>
        <v>0</v>
      </c>
      <c r="K373" s="4">
        <f>VLOOKUP(B373,'#Jakarta (2)'!$B$4:$AH$430,11,FALSE)</f>
        <v>0</v>
      </c>
      <c r="L373" s="4">
        <f>VLOOKUP(B373,'#Jakarta (2)'!$B$4:$AH$430,12,FALSE)</f>
        <v>0</v>
      </c>
      <c r="M373" s="4">
        <f>VLOOKUP(B373,'#Jakarta (2)'!$B$4:$AH$430,13,FALSE)</f>
        <v>0</v>
      </c>
      <c r="N373" s="4">
        <f>VLOOKUP(B373,'#Jakarta (2)'!$B$4:$AH$430,14,FALSE)</f>
        <v>1</v>
      </c>
      <c r="O373" s="4">
        <f>VLOOKUP(B373,'#Jakarta (2)'!$B$4:$AH$430,15,FALSE)</f>
        <v>0</v>
      </c>
      <c r="P373" s="4">
        <f>VLOOKUP(B373,'#Jakarta (2)'!$B$4:$AH$430,16,FALSE)</f>
        <v>0</v>
      </c>
      <c r="Q373" s="4">
        <f>VLOOKUP(B373,'#Jakarta (2)'!$B$4:$AH$430,17,FALSE)</f>
        <v>0</v>
      </c>
      <c r="R373" s="4">
        <f>VLOOKUP(B373,'#Jakarta (2)'!$B$4:$AH$430,18,FALSE)</f>
        <v>0</v>
      </c>
      <c r="S373" s="4">
        <f>VLOOKUP(B373,'#Jakarta (2)'!$B$4:$AH$430,19,FALSE)</f>
        <v>0</v>
      </c>
      <c r="T373" s="4">
        <f>VLOOKUP(B373,'#Jakarta (2)'!$B$4:$AH$430,20,FALSE)</f>
        <v>0</v>
      </c>
      <c r="U373" s="4">
        <f>VLOOKUP(B373,'#Jakarta (2)'!$B$4:$AH$430,22,FALSE)</f>
        <v>0</v>
      </c>
      <c r="V373" s="4">
        <f>VLOOKUP(B373,'#Jakarta (2)'!$B$4:$AH$430,23,FALSE)</f>
        <v>0</v>
      </c>
      <c r="W373" s="4">
        <f>VLOOKUP(B373,'#Jakarta (2)'!$B$4:$AH$430,24,FALSE)</f>
        <v>2</v>
      </c>
      <c r="X373" s="4">
        <f>VLOOKUP(B373,'#Jakarta (2)'!$B$4:$AH$430,25,FALSE)</f>
        <v>0</v>
      </c>
      <c r="Y373" s="4">
        <f>VLOOKUP(B373,'#Jakarta (2)'!$B$4:$AH$430,26,FALSE)</f>
        <v>0</v>
      </c>
      <c r="Z373" s="4">
        <f>VLOOKUP(B373,'#Jakarta (2)'!$B$4:$AH$430,27,FALSE)</f>
        <v>0</v>
      </c>
      <c r="AA373" s="5"/>
      <c r="AB373" s="5"/>
      <c r="AC373" s="5"/>
      <c r="AD373" s="22" t="e">
        <f>(G373*#REF!)+(H373*#REF!)+(I373*#REF!)+(J373*#REF!)+(K373*#REF!)+(N373*#REF!)+(S373*#REF!)+(T373*#REF!)+(U373*#REF!)+(Z373*#REF!)+(AA373*#REF!)+(AB373*#REF!)+(AC373*#REF!)</f>
        <v>#REF!</v>
      </c>
      <c r="AE373" s="4">
        <f>VLOOKUP(B373,'#Jakarta (2)'!$B$4:$AH$430,32,FALSE)</f>
        <v>0</v>
      </c>
      <c r="AF373" s="4">
        <f>VLOOKUP(B373,'#Jakarta (2)'!$B$4:$AH$430,33,FALSE)</f>
        <v>0</v>
      </c>
      <c r="AG373" s="3" t="s">
        <v>25</v>
      </c>
      <c r="AH373" s="3" t="s">
        <v>2108</v>
      </c>
    </row>
    <row r="374" spans="1:34" x14ac:dyDescent="0.25">
      <c r="A374" s="4">
        <v>373</v>
      </c>
      <c r="B374" s="2" t="s">
        <v>2103</v>
      </c>
      <c r="C374" s="2" t="s">
        <v>2104</v>
      </c>
      <c r="D374" s="2" t="s">
        <v>9</v>
      </c>
      <c r="E374" s="2" t="s">
        <v>51</v>
      </c>
      <c r="F374" s="2" t="s">
        <v>52</v>
      </c>
      <c r="G374" s="4">
        <f>VLOOKUP(B374,'#Jakarta (2)'!$B$4:$AH$430,6,FALSE)</f>
        <v>1</v>
      </c>
      <c r="H374" s="4">
        <f>VLOOKUP(B374,'#Jakarta (2)'!$B$4:$AH$430,7,FALSE)</f>
        <v>1</v>
      </c>
      <c r="I374" s="4">
        <f>VLOOKUP(B374,'#Jakarta (2)'!$B$4:$AH$430,9,FALSE)</f>
        <v>0</v>
      </c>
      <c r="J374" s="4">
        <f>VLOOKUP(B374,'#Jakarta (2)'!$B$4:$AH$430,10,FALSE)</f>
        <v>0</v>
      </c>
      <c r="K374" s="4">
        <f>VLOOKUP(B374,'#Jakarta (2)'!$B$4:$AH$430,11,FALSE)</f>
        <v>0</v>
      </c>
      <c r="L374" s="4">
        <f>VLOOKUP(B374,'#Jakarta (2)'!$B$4:$AH$430,12,FALSE)</f>
        <v>0</v>
      </c>
      <c r="M374" s="4">
        <f>VLOOKUP(B374,'#Jakarta (2)'!$B$4:$AH$430,13,FALSE)</f>
        <v>0</v>
      </c>
      <c r="N374" s="4">
        <f>VLOOKUP(B374,'#Jakarta (2)'!$B$4:$AH$430,14,FALSE)</f>
        <v>1</v>
      </c>
      <c r="O374" s="4">
        <f>VLOOKUP(B374,'#Jakarta (2)'!$B$4:$AH$430,15,FALSE)</f>
        <v>0</v>
      </c>
      <c r="P374" s="4">
        <f>VLOOKUP(B374,'#Jakarta (2)'!$B$4:$AH$430,16,FALSE)</f>
        <v>0</v>
      </c>
      <c r="Q374" s="4">
        <f>VLOOKUP(B374,'#Jakarta (2)'!$B$4:$AH$430,17,FALSE)</f>
        <v>0</v>
      </c>
      <c r="R374" s="4">
        <f>VLOOKUP(B374,'#Jakarta (2)'!$B$4:$AH$430,18,FALSE)</f>
        <v>0</v>
      </c>
      <c r="S374" s="4">
        <f>VLOOKUP(B374,'#Jakarta (2)'!$B$4:$AH$430,19,FALSE)</f>
        <v>0</v>
      </c>
      <c r="T374" s="4">
        <f>VLOOKUP(B374,'#Jakarta (2)'!$B$4:$AH$430,20,FALSE)</f>
        <v>0</v>
      </c>
      <c r="U374" s="4">
        <f>VLOOKUP(B374,'#Jakarta (2)'!$B$4:$AH$430,22,FALSE)</f>
        <v>0</v>
      </c>
      <c r="V374" s="4">
        <f>VLOOKUP(B374,'#Jakarta (2)'!$B$4:$AH$430,23,FALSE)</f>
        <v>0</v>
      </c>
      <c r="W374" s="4">
        <f>VLOOKUP(B374,'#Jakarta (2)'!$B$4:$AH$430,24,FALSE)</f>
        <v>2</v>
      </c>
      <c r="X374" s="4">
        <f>VLOOKUP(B374,'#Jakarta (2)'!$B$4:$AH$430,25,FALSE)</f>
        <v>0</v>
      </c>
      <c r="Y374" s="4">
        <f>VLOOKUP(B374,'#Jakarta (2)'!$B$4:$AH$430,26,FALSE)</f>
        <v>0</v>
      </c>
      <c r="Z374" s="4">
        <f>VLOOKUP(B374,'#Jakarta (2)'!$B$4:$AH$430,27,FALSE)</f>
        <v>0</v>
      </c>
      <c r="AA374" s="4"/>
      <c r="AB374" s="4"/>
      <c r="AC374" s="4"/>
      <c r="AD374" s="22" t="e">
        <f>(G374*#REF!)+(H374*#REF!)+(I374*#REF!)+(J374*#REF!)+(K374*#REF!)+(N374*#REF!)+(S374*#REF!)+(T374*#REF!)+(U374*#REF!)+(Z374*#REF!)+(AA374*#REF!)+(AB374*#REF!)+(AC374*#REF!)</f>
        <v>#REF!</v>
      </c>
      <c r="AE374" s="4">
        <f>VLOOKUP(B374,'#Jakarta (2)'!$B$4:$AH$430,32,FALSE)</f>
        <v>0</v>
      </c>
      <c r="AF374" s="4">
        <f>VLOOKUP(B374,'#Jakarta (2)'!$B$4:$AH$430,33,FALSE)</f>
        <v>0</v>
      </c>
      <c r="AG374" s="2" t="s">
        <v>25</v>
      </c>
      <c r="AH374" s="2" t="s">
        <v>2105</v>
      </c>
    </row>
    <row r="375" spans="1:34" x14ac:dyDescent="0.25">
      <c r="A375" s="5">
        <v>374</v>
      </c>
      <c r="B375" s="3" t="s">
        <v>2100</v>
      </c>
      <c r="C375" s="3" t="s">
        <v>2101</v>
      </c>
      <c r="D375" s="3" t="s">
        <v>9</v>
      </c>
      <c r="E375" s="3" t="s">
        <v>51</v>
      </c>
      <c r="F375" s="3" t="s">
        <v>52</v>
      </c>
      <c r="G375" s="4">
        <f>VLOOKUP(B375,'#Jakarta (2)'!$B$4:$AH$430,6,FALSE)</f>
        <v>1</v>
      </c>
      <c r="H375" s="4">
        <f>VLOOKUP(B375,'#Jakarta (2)'!$B$4:$AH$430,7,FALSE)</f>
        <v>1</v>
      </c>
      <c r="I375" s="4">
        <f>VLOOKUP(B375,'#Jakarta (2)'!$B$4:$AH$430,9,FALSE)</f>
        <v>0</v>
      </c>
      <c r="J375" s="4">
        <f>VLOOKUP(B375,'#Jakarta (2)'!$B$4:$AH$430,10,FALSE)</f>
        <v>0</v>
      </c>
      <c r="K375" s="4">
        <f>VLOOKUP(B375,'#Jakarta (2)'!$B$4:$AH$430,11,FALSE)</f>
        <v>0</v>
      </c>
      <c r="L375" s="4">
        <f>VLOOKUP(B375,'#Jakarta (2)'!$B$4:$AH$430,12,FALSE)</f>
        <v>0</v>
      </c>
      <c r="M375" s="4">
        <f>VLOOKUP(B375,'#Jakarta (2)'!$B$4:$AH$430,13,FALSE)</f>
        <v>0</v>
      </c>
      <c r="N375" s="4">
        <f>VLOOKUP(B375,'#Jakarta (2)'!$B$4:$AH$430,14,FALSE)</f>
        <v>1</v>
      </c>
      <c r="O375" s="4">
        <f>VLOOKUP(B375,'#Jakarta (2)'!$B$4:$AH$430,15,FALSE)</f>
        <v>0</v>
      </c>
      <c r="P375" s="4">
        <f>VLOOKUP(B375,'#Jakarta (2)'!$B$4:$AH$430,16,FALSE)</f>
        <v>0</v>
      </c>
      <c r="Q375" s="4">
        <f>VLOOKUP(B375,'#Jakarta (2)'!$B$4:$AH$430,17,FALSE)</f>
        <v>0</v>
      </c>
      <c r="R375" s="4">
        <f>VLOOKUP(B375,'#Jakarta (2)'!$B$4:$AH$430,18,FALSE)</f>
        <v>0</v>
      </c>
      <c r="S375" s="4">
        <f>VLOOKUP(B375,'#Jakarta (2)'!$B$4:$AH$430,19,FALSE)</f>
        <v>0</v>
      </c>
      <c r="T375" s="4">
        <f>VLOOKUP(B375,'#Jakarta (2)'!$B$4:$AH$430,20,FALSE)</f>
        <v>0</v>
      </c>
      <c r="U375" s="4">
        <f>VLOOKUP(B375,'#Jakarta (2)'!$B$4:$AH$430,22,FALSE)</f>
        <v>0</v>
      </c>
      <c r="V375" s="4">
        <f>VLOOKUP(B375,'#Jakarta (2)'!$B$4:$AH$430,23,FALSE)</f>
        <v>0</v>
      </c>
      <c r="W375" s="4">
        <f>VLOOKUP(B375,'#Jakarta (2)'!$B$4:$AH$430,24,FALSE)</f>
        <v>2</v>
      </c>
      <c r="X375" s="4">
        <f>VLOOKUP(B375,'#Jakarta (2)'!$B$4:$AH$430,25,FALSE)</f>
        <v>0</v>
      </c>
      <c r="Y375" s="4">
        <f>VLOOKUP(B375,'#Jakarta (2)'!$B$4:$AH$430,26,FALSE)</f>
        <v>0</v>
      </c>
      <c r="Z375" s="4">
        <f>VLOOKUP(B375,'#Jakarta (2)'!$B$4:$AH$430,27,FALSE)</f>
        <v>0</v>
      </c>
      <c r="AA375" s="5"/>
      <c r="AB375" s="5"/>
      <c r="AC375" s="5"/>
      <c r="AD375" s="22" t="e">
        <f>(G375*#REF!)+(H375*#REF!)+(I375*#REF!)+(J375*#REF!)+(K375*#REF!)+(N375*#REF!)+(S375*#REF!)+(T375*#REF!)+(U375*#REF!)+(Z375*#REF!)+(AA375*#REF!)+(AB375*#REF!)+(AC375*#REF!)</f>
        <v>#REF!</v>
      </c>
      <c r="AE375" s="4">
        <f>VLOOKUP(B375,'#Jakarta (2)'!$B$4:$AH$430,32,FALSE)</f>
        <v>0</v>
      </c>
      <c r="AF375" s="4">
        <f>VLOOKUP(B375,'#Jakarta (2)'!$B$4:$AH$430,33,FALSE)</f>
        <v>0</v>
      </c>
      <c r="AG375" s="3" t="s">
        <v>25</v>
      </c>
      <c r="AH375" s="3" t="s">
        <v>2102</v>
      </c>
    </row>
    <row r="376" spans="1:34" x14ac:dyDescent="0.25">
      <c r="A376" s="4">
        <v>375</v>
      </c>
      <c r="B376" s="2" t="s">
        <v>2097</v>
      </c>
      <c r="C376" s="2" t="s">
        <v>2098</v>
      </c>
      <c r="D376" s="2" t="s">
        <v>9</v>
      </c>
      <c r="E376" s="2" t="s">
        <v>51</v>
      </c>
      <c r="F376" s="2" t="s">
        <v>52</v>
      </c>
      <c r="G376" s="4">
        <f>VLOOKUP(B376,'#Jakarta (2)'!$B$4:$AH$430,6,FALSE)</f>
        <v>1</v>
      </c>
      <c r="H376" s="4">
        <f>VLOOKUP(B376,'#Jakarta (2)'!$B$4:$AH$430,7,FALSE)</f>
        <v>1</v>
      </c>
      <c r="I376" s="4">
        <f>VLOOKUP(B376,'#Jakarta (2)'!$B$4:$AH$430,9,FALSE)</f>
        <v>0</v>
      </c>
      <c r="J376" s="4">
        <f>VLOOKUP(B376,'#Jakarta (2)'!$B$4:$AH$430,10,FALSE)</f>
        <v>0</v>
      </c>
      <c r="K376" s="4">
        <f>VLOOKUP(B376,'#Jakarta (2)'!$B$4:$AH$430,11,FALSE)</f>
        <v>0</v>
      </c>
      <c r="L376" s="4">
        <f>VLOOKUP(B376,'#Jakarta (2)'!$B$4:$AH$430,12,FALSE)</f>
        <v>0</v>
      </c>
      <c r="M376" s="4">
        <f>VLOOKUP(B376,'#Jakarta (2)'!$B$4:$AH$430,13,FALSE)</f>
        <v>0</v>
      </c>
      <c r="N376" s="4">
        <f>VLOOKUP(B376,'#Jakarta (2)'!$B$4:$AH$430,14,FALSE)</f>
        <v>1</v>
      </c>
      <c r="O376" s="4">
        <f>VLOOKUP(B376,'#Jakarta (2)'!$B$4:$AH$430,15,FALSE)</f>
        <v>0</v>
      </c>
      <c r="P376" s="4">
        <f>VLOOKUP(B376,'#Jakarta (2)'!$B$4:$AH$430,16,FALSE)</f>
        <v>0</v>
      </c>
      <c r="Q376" s="4">
        <f>VLOOKUP(B376,'#Jakarta (2)'!$B$4:$AH$430,17,FALSE)</f>
        <v>0</v>
      </c>
      <c r="R376" s="4">
        <f>VLOOKUP(B376,'#Jakarta (2)'!$B$4:$AH$430,18,FALSE)</f>
        <v>0</v>
      </c>
      <c r="S376" s="4">
        <f>VLOOKUP(B376,'#Jakarta (2)'!$B$4:$AH$430,19,FALSE)</f>
        <v>0</v>
      </c>
      <c r="T376" s="4">
        <f>VLOOKUP(B376,'#Jakarta (2)'!$B$4:$AH$430,20,FALSE)</f>
        <v>0</v>
      </c>
      <c r="U376" s="4">
        <f>VLOOKUP(B376,'#Jakarta (2)'!$B$4:$AH$430,22,FALSE)</f>
        <v>0</v>
      </c>
      <c r="V376" s="4">
        <f>VLOOKUP(B376,'#Jakarta (2)'!$B$4:$AH$430,23,FALSE)</f>
        <v>0</v>
      </c>
      <c r="W376" s="4">
        <f>VLOOKUP(B376,'#Jakarta (2)'!$B$4:$AH$430,24,FALSE)</f>
        <v>2</v>
      </c>
      <c r="X376" s="4">
        <f>VLOOKUP(B376,'#Jakarta (2)'!$B$4:$AH$430,25,FALSE)</f>
        <v>0</v>
      </c>
      <c r="Y376" s="4">
        <f>VLOOKUP(B376,'#Jakarta (2)'!$B$4:$AH$430,26,FALSE)</f>
        <v>0</v>
      </c>
      <c r="Z376" s="4">
        <f>VLOOKUP(B376,'#Jakarta (2)'!$B$4:$AH$430,27,FALSE)</f>
        <v>0</v>
      </c>
      <c r="AA376" s="4"/>
      <c r="AB376" s="4"/>
      <c r="AC376" s="4"/>
      <c r="AD376" s="22" t="e">
        <f>(G376*#REF!)+(H376*#REF!)+(I376*#REF!)+(J376*#REF!)+(K376*#REF!)+(N376*#REF!)+(S376*#REF!)+(T376*#REF!)+(U376*#REF!)+(Z376*#REF!)+(AA376*#REF!)+(AB376*#REF!)+(AC376*#REF!)</f>
        <v>#REF!</v>
      </c>
      <c r="AE376" s="4">
        <f>VLOOKUP(B376,'#Jakarta (2)'!$B$4:$AH$430,32,FALSE)</f>
        <v>0</v>
      </c>
      <c r="AF376" s="4">
        <f>VLOOKUP(B376,'#Jakarta (2)'!$B$4:$AH$430,33,FALSE)</f>
        <v>0</v>
      </c>
      <c r="AG376" s="2" t="s">
        <v>25</v>
      </c>
      <c r="AH376" s="2" t="s">
        <v>2099</v>
      </c>
    </row>
    <row r="377" spans="1:34" x14ac:dyDescent="0.25">
      <c r="A377" s="5">
        <v>376</v>
      </c>
      <c r="B377" s="3" t="s">
        <v>2094</v>
      </c>
      <c r="C377" s="3" t="s">
        <v>2095</v>
      </c>
      <c r="D377" s="3" t="s">
        <v>9</v>
      </c>
      <c r="E377" s="3" t="s">
        <v>51</v>
      </c>
      <c r="F377" s="3" t="s">
        <v>52</v>
      </c>
      <c r="G377" s="4">
        <f>VLOOKUP(B377,'#Jakarta (2)'!$B$4:$AH$430,6,FALSE)</f>
        <v>1</v>
      </c>
      <c r="H377" s="4">
        <f>VLOOKUP(B377,'#Jakarta (2)'!$B$4:$AH$430,7,FALSE)</f>
        <v>1</v>
      </c>
      <c r="I377" s="4">
        <f>VLOOKUP(B377,'#Jakarta (2)'!$B$4:$AH$430,9,FALSE)</f>
        <v>0</v>
      </c>
      <c r="J377" s="4">
        <f>VLOOKUP(B377,'#Jakarta (2)'!$B$4:$AH$430,10,FALSE)</f>
        <v>0</v>
      </c>
      <c r="K377" s="4">
        <f>VLOOKUP(B377,'#Jakarta (2)'!$B$4:$AH$430,11,FALSE)</f>
        <v>0</v>
      </c>
      <c r="L377" s="4">
        <f>VLOOKUP(B377,'#Jakarta (2)'!$B$4:$AH$430,12,FALSE)</f>
        <v>0</v>
      </c>
      <c r="M377" s="4">
        <f>VLOOKUP(B377,'#Jakarta (2)'!$B$4:$AH$430,13,FALSE)</f>
        <v>0</v>
      </c>
      <c r="N377" s="4">
        <f>VLOOKUP(B377,'#Jakarta (2)'!$B$4:$AH$430,14,FALSE)</f>
        <v>1</v>
      </c>
      <c r="O377" s="4">
        <f>VLOOKUP(B377,'#Jakarta (2)'!$B$4:$AH$430,15,FALSE)</f>
        <v>0</v>
      </c>
      <c r="P377" s="4">
        <f>VLOOKUP(B377,'#Jakarta (2)'!$B$4:$AH$430,16,FALSE)</f>
        <v>0</v>
      </c>
      <c r="Q377" s="4">
        <f>VLOOKUP(B377,'#Jakarta (2)'!$B$4:$AH$430,17,FALSE)</f>
        <v>0</v>
      </c>
      <c r="R377" s="4">
        <f>VLOOKUP(B377,'#Jakarta (2)'!$B$4:$AH$430,18,FALSE)</f>
        <v>0</v>
      </c>
      <c r="S377" s="4">
        <f>VLOOKUP(B377,'#Jakarta (2)'!$B$4:$AH$430,19,FALSE)</f>
        <v>0</v>
      </c>
      <c r="T377" s="4">
        <f>VLOOKUP(B377,'#Jakarta (2)'!$B$4:$AH$430,20,FALSE)</f>
        <v>0</v>
      </c>
      <c r="U377" s="4">
        <f>VLOOKUP(B377,'#Jakarta (2)'!$B$4:$AH$430,22,FALSE)</f>
        <v>0</v>
      </c>
      <c r="V377" s="4">
        <f>VLOOKUP(B377,'#Jakarta (2)'!$B$4:$AH$430,23,FALSE)</f>
        <v>0</v>
      </c>
      <c r="W377" s="4">
        <f>VLOOKUP(B377,'#Jakarta (2)'!$B$4:$AH$430,24,FALSE)</f>
        <v>2</v>
      </c>
      <c r="X377" s="4">
        <f>VLOOKUP(B377,'#Jakarta (2)'!$B$4:$AH$430,25,FALSE)</f>
        <v>0</v>
      </c>
      <c r="Y377" s="4">
        <f>VLOOKUP(B377,'#Jakarta (2)'!$B$4:$AH$430,26,FALSE)</f>
        <v>0</v>
      </c>
      <c r="Z377" s="4">
        <f>VLOOKUP(B377,'#Jakarta (2)'!$B$4:$AH$430,27,FALSE)</f>
        <v>0</v>
      </c>
      <c r="AA377" s="5"/>
      <c r="AB377" s="5"/>
      <c r="AC377" s="5"/>
      <c r="AD377" s="22" t="e">
        <f>(G377*#REF!)+(H377*#REF!)+(I377*#REF!)+(J377*#REF!)+(K377*#REF!)+(N377*#REF!)+(S377*#REF!)+(T377*#REF!)+(U377*#REF!)+(Z377*#REF!)+(AA377*#REF!)+(AB377*#REF!)+(AC377*#REF!)</f>
        <v>#REF!</v>
      </c>
      <c r="AE377" s="4">
        <f>VLOOKUP(B377,'#Jakarta (2)'!$B$4:$AH$430,32,FALSE)</f>
        <v>0</v>
      </c>
      <c r="AF377" s="4">
        <f>VLOOKUP(B377,'#Jakarta (2)'!$B$4:$AH$430,33,FALSE)</f>
        <v>0</v>
      </c>
      <c r="AG377" s="3" t="s">
        <v>25</v>
      </c>
      <c r="AH377" s="3" t="s">
        <v>2096</v>
      </c>
    </row>
    <row r="378" spans="1:34" x14ac:dyDescent="0.25">
      <c r="A378" s="4">
        <v>377</v>
      </c>
      <c r="B378" s="2" t="s">
        <v>2083</v>
      </c>
      <c r="C378" s="2" t="s">
        <v>2084</v>
      </c>
      <c r="D378" s="2" t="s">
        <v>9</v>
      </c>
      <c r="E378" s="2" t="s">
        <v>10</v>
      </c>
      <c r="F378" s="2" t="s">
        <v>52</v>
      </c>
      <c r="G378" s="4">
        <f>VLOOKUP(B378,'#Jakarta (2)'!$B$4:$AH$430,6,FALSE)</f>
        <v>1</v>
      </c>
      <c r="H378" s="4">
        <f>VLOOKUP(B378,'#Jakarta (2)'!$B$4:$AH$430,7,FALSE)</f>
        <v>1</v>
      </c>
      <c r="I378" s="4">
        <f>VLOOKUP(B378,'#Jakarta (2)'!$B$4:$AH$430,9,FALSE)</f>
        <v>0</v>
      </c>
      <c r="J378" s="4">
        <f>VLOOKUP(B378,'#Jakarta (2)'!$B$4:$AH$430,10,FALSE)</f>
        <v>0</v>
      </c>
      <c r="K378" s="4">
        <f>VLOOKUP(B378,'#Jakarta (2)'!$B$4:$AH$430,11,FALSE)</f>
        <v>0</v>
      </c>
      <c r="L378" s="4">
        <f>VLOOKUP(B378,'#Jakarta (2)'!$B$4:$AH$430,12,FALSE)</f>
        <v>0</v>
      </c>
      <c r="M378" s="4">
        <f>VLOOKUP(B378,'#Jakarta (2)'!$B$4:$AH$430,13,FALSE)</f>
        <v>0</v>
      </c>
      <c r="N378" s="4">
        <f>VLOOKUP(B378,'#Jakarta (2)'!$B$4:$AH$430,14,FALSE)</f>
        <v>1</v>
      </c>
      <c r="O378" s="4">
        <f>VLOOKUP(B378,'#Jakarta (2)'!$B$4:$AH$430,15,FALSE)</f>
        <v>0</v>
      </c>
      <c r="P378" s="4">
        <f>VLOOKUP(B378,'#Jakarta (2)'!$B$4:$AH$430,16,FALSE)</f>
        <v>0</v>
      </c>
      <c r="Q378" s="4">
        <f>VLOOKUP(B378,'#Jakarta (2)'!$B$4:$AH$430,17,FALSE)</f>
        <v>0</v>
      </c>
      <c r="R378" s="4">
        <f>VLOOKUP(B378,'#Jakarta (2)'!$B$4:$AH$430,18,FALSE)</f>
        <v>0</v>
      </c>
      <c r="S378" s="4">
        <f>VLOOKUP(B378,'#Jakarta (2)'!$B$4:$AH$430,19,FALSE)</f>
        <v>0</v>
      </c>
      <c r="T378" s="4">
        <f>VLOOKUP(B378,'#Jakarta (2)'!$B$4:$AH$430,20,FALSE)</f>
        <v>1</v>
      </c>
      <c r="U378" s="4">
        <f>VLOOKUP(B378,'#Jakarta (2)'!$B$4:$AH$430,22,FALSE)</f>
        <v>0</v>
      </c>
      <c r="V378" s="4">
        <f>VLOOKUP(B378,'#Jakarta (2)'!$B$4:$AH$430,23,FALSE)</f>
        <v>0</v>
      </c>
      <c r="W378" s="4">
        <f>VLOOKUP(B378,'#Jakarta (2)'!$B$4:$AH$430,24,FALSE)</f>
        <v>0</v>
      </c>
      <c r="X378" s="4">
        <f>VLOOKUP(B378,'#Jakarta (2)'!$B$4:$AH$430,25,FALSE)</f>
        <v>0</v>
      </c>
      <c r="Y378" s="4">
        <f>VLOOKUP(B378,'#Jakarta (2)'!$B$4:$AH$430,26,FALSE)</f>
        <v>0</v>
      </c>
      <c r="Z378" s="4">
        <f>VLOOKUP(B378,'#Jakarta (2)'!$B$4:$AH$430,27,FALSE)</f>
        <v>0</v>
      </c>
      <c r="AA378" s="4"/>
      <c r="AB378" s="4"/>
      <c r="AC378" s="4"/>
      <c r="AD378" s="22" t="e">
        <f>(G378*#REF!)+(H378*#REF!)+(I378*#REF!)+(J378*#REF!)+(K378*#REF!)+(N378*#REF!)+(S378*#REF!)+(T378*#REF!)+(U378*#REF!)+(Z378*#REF!)+(AA378*#REF!)+(AB378*#REF!)+(AC378*#REF!)</f>
        <v>#REF!</v>
      </c>
      <c r="AE378" s="4">
        <f>VLOOKUP(B378,'#Jakarta (2)'!$B$4:$AH$430,32,FALSE)</f>
        <v>0</v>
      </c>
      <c r="AF378" s="4">
        <f>VLOOKUP(B378,'#Jakarta (2)'!$B$4:$AH$430,33,FALSE)</f>
        <v>0</v>
      </c>
      <c r="AG378" s="2" t="s">
        <v>25</v>
      </c>
      <c r="AH378" s="2" t="s">
        <v>471</v>
      </c>
    </row>
    <row r="379" spans="1:34" x14ac:dyDescent="0.25">
      <c r="A379" s="5">
        <v>378</v>
      </c>
      <c r="B379" s="3" t="s">
        <v>2081</v>
      </c>
      <c r="C379" s="3" t="s">
        <v>2082</v>
      </c>
      <c r="D379" s="3" t="s">
        <v>9</v>
      </c>
      <c r="E379" s="3" t="s">
        <v>51</v>
      </c>
      <c r="F379" s="3" t="s">
        <v>52</v>
      </c>
      <c r="G379" s="4">
        <f>VLOOKUP(B379,'#Jakarta (2)'!$B$4:$AH$430,6,FALSE)</f>
        <v>1</v>
      </c>
      <c r="H379" s="4">
        <f>VLOOKUP(B379,'#Jakarta (2)'!$B$4:$AH$430,7,FALSE)</f>
        <v>1</v>
      </c>
      <c r="I379" s="4">
        <f>VLOOKUP(B379,'#Jakarta (2)'!$B$4:$AH$430,9,FALSE)</f>
        <v>0</v>
      </c>
      <c r="J379" s="4">
        <f>VLOOKUP(B379,'#Jakarta (2)'!$B$4:$AH$430,10,FALSE)</f>
        <v>0</v>
      </c>
      <c r="K379" s="4">
        <f>VLOOKUP(B379,'#Jakarta (2)'!$B$4:$AH$430,11,FALSE)</f>
        <v>0</v>
      </c>
      <c r="L379" s="4">
        <f>VLOOKUP(B379,'#Jakarta (2)'!$B$4:$AH$430,12,FALSE)</f>
        <v>0</v>
      </c>
      <c r="M379" s="4">
        <f>VLOOKUP(B379,'#Jakarta (2)'!$B$4:$AH$430,13,FALSE)</f>
        <v>0</v>
      </c>
      <c r="N379" s="4">
        <f>VLOOKUP(B379,'#Jakarta (2)'!$B$4:$AH$430,14,FALSE)</f>
        <v>1</v>
      </c>
      <c r="O379" s="4">
        <f>VLOOKUP(B379,'#Jakarta (2)'!$B$4:$AH$430,15,FALSE)</f>
        <v>0</v>
      </c>
      <c r="P379" s="4">
        <f>VLOOKUP(B379,'#Jakarta (2)'!$B$4:$AH$430,16,FALSE)</f>
        <v>0</v>
      </c>
      <c r="Q379" s="4">
        <f>VLOOKUP(B379,'#Jakarta (2)'!$B$4:$AH$430,17,FALSE)</f>
        <v>0</v>
      </c>
      <c r="R379" s="4">
        <f>VLOOKUP(B379,'#Jakarta (2)'!$B$4:$AH$430,18,FALSE)</f>
        <v>0</v>
      </c>
      <c r="S379" s="4">
        <f>VLOOKUP(B379,'#Jakarta (2)'!$B$4:$AH$430,19,FALSE)</f>
        <v>0</v>
      </c>
      <c r="T379" s="4">
        <f>VLOOKUP(B379,'#Jakarta (2)'!$B$4:$AH$430,20,FALSE)</f>
        <v>0</v>
      </c>
      <c r="U379" s="4">
        <f>VLOOKUP(B379,'#Jakarta (2)'!$B$4:$AH$430,22,FALSE)</f>
        <v>0</v>
      </c>
      <c r="V379" s="4">
        <f>VLOOKUP(B379,'#Jakarta (2)'!$B$4:$AH$430,23,FALSE)</f>
        <v>0</v>
      </c>
      <c r="W379" s="4">
        <f>VLOOKUP(B379,'#Jakarta (2)'!$B$4:$AH$430,24,FALSE)</f>
        <v>2</v>
      </c>
      <c r="X379" s="4">
        <f>VLOOKUP(B379,'#Jakarta (2)'!$B$4:$AH$430,25,FALSE)</f>
        <v>0</v>
      </c>
      <c r="Y379" s="4">
        <f>VLOOKUP(B379,'#Jakarta (2)'!$B$4:$AH$430,26,FALSE)</f>
        <v>0</v>
      </c>
      <c r="Z379" s="4">
        <f>VLOOKUP(B379,'#Jakarta (2)'!$B$4:$AH$430,27,FALSE)</f>
        <v>0</v>
      </c>
      <c r="AA379" s="5"/>
      <c r="AB379" s="5"/>
      <c r="AC379" s="5"/>
      <c r="AD379" s="22" t="e">
        <f>(G379*#REF!)+(H379*#REF!)+(I379*#REF!)+(J379*#REF!)+(K379*#REF!)+(N379*#REF!)+(S379*#REF!)+(T379*#REF!)+(U379*#REF!)+(Z379*#REF!)+(AA379*#REF!)+(AB379*#REF!)+(AC379*#REF!)</f>
        <v>#REF!</v>
      </c>
      <c r="AE379" s="4">
        <f>VLOOKUP(B379,'#Jakarta (2)'!$B$4:$AH$430,32,FALSE)</f>
        <v>0</v>
      </c>
      <c r="AF379" s="4">
        <f>VLOOKUP(B379,'#Jakarta (2)'!$B$4:$AH$430,33,FALSE)</f>
        <v>0</v>
      </c>
      <c r="AG379" s="3" t="s">
        <v>25</v>
      </c>
      <c r="AH379" s="3" t="s">
        <v>2077</v>
      </c>
    </row>
    <row r="380" spans="1:34" x14ac:dyDescent="0.25">
      <c r="A380" s="4">
        <v>379</v>
      </c>
      <c r="B380" s="2" t="s">
        <v>2078</v>
      </c>
      <c r="C380" s="2" t="s">
        <v>2079</v>
      </c>
      <c r="D380" s="2" t="s">
        <v>9</v>
      </c>
      <c r="E380" s="2" t="s">
        <v>51</v>
      </c>
      <c r="F380" s="2" t="s">
        <v>52</v>
      </c>
      <c r="G380" s="4">
        <f>VLOOKUP(B380,'#Jakarta (2)'!$B$4:$AH$430,6,FALSE)</f>
        <v>1</v>
      </c>
      <c r="H380" s="4">
        <f>VLOOKUP(B380,'#Jakarta (2)'!$B$4:$AH$430,7,FALSE)</f>
        <v>1</v>
      </c>
      <c r="I380" s="4">
        <f>VLOOKUP(B380,'#Jakarta (2)'!$B$4:$AH$430,9,FALSE)</f>
        <v>0</v>
      </c>
      <c r="J380" s="4">
        <f>VLOOKUP(B380,'#Jakarta (2)'!$B$4:$AH$430,10,FALSE)</f>
        <v>0</v>
      </c>
      <c r="K380" s="4">
        <f>VLOOKUP(B380,'#Jakarta (2)'!$B$4:$AH$430,11,FALSE)</f>
        <v>0</v>
      </c>
      <c r="L380" s="4">
        <f>VLOOKUP(B380,'#Jakarta (2)'!$B$4:$AH$430,12,FALSE)</f>
        <v>0</v>
      </c>
      <c r="M380" s="4">
        <f>VLOOKUP(B380,'#Jakarta (2)'!$B$4:$AH$430,13,FALSE)</f>
        <v>0</v>
      </c>
      <c r="N380" s="4">
        <f>VLOOKUP(B380,'#Jakarta (2)'!$B$4:$AH$430,14,FALSE)</f>
        <v>1</v>
      </c>
      <c r="O380" s="4">
        <f>VLOOKUP(B380,'#Jakarta (2)'!$B$4:$AH$430,15,FALSE)</f>
        <v>0</v>
      </c>
      <c r="P380" s="4">
        <f>VLOOKUP(B380,'#Jakarta (2)'!$B$4:$AH$430,16,FALSE)</f>
        <v>0</v>
      </c>
      <c r="Q380" s="4">
        <f>VLOOKUP(B380,'#Jakarta (2)'!$B$4:$AH$430,17,FALSE)</f>
        <v>0</v>
      </c>
      <c r="R380" s="4">
        <f>VLOOKUP(B380,'#Jakarta (2)'!$B$4:$AH$430,18,FALSE)</f>
        <v>0</v>
      </c>
      <c r="S380" s="4">
        <f>VLOOKUP(B380,'#Jakarta (2)'!$B$4:$AH$430,19,FALSE)</f>
        <v>0</v>
      </c>
      <c r="T380" s="4">
        <f>VLOOKUP(B380,'#Jakarta (2)'!$B$4:$AH$430,20,FALSE)</f>
        <v>0</v>
      </c>
      <c r="U380" s="4">
        <f>VLOOKUP(B380,'#Jakarta (2)'!$B$4:$AH$430,22,FALSE)</f>
        <v>0</v>
      </c>
      <c r="V380" s="4">
        <f>VLOOKUP(B380,'#Jakarta (2)'!$B$4:$AH$430,23,FALSE)</f>
        <v>0</v>
      </c>
      <c r="W380" s="4">
        <f>VLOOKUP(B380,'#Jakarta (2)'!$B$4:$AH$430,24,FALSE)</f>
        <v>2</v>
      </c>
      <c r="X380" s="4">
        <f>VLOOKUP(B380,'#Jakarta (2)'!$B$4:$AH$430,25,FALSE)</f>
        <v>0</v>
      </c>
      <c r="Y380" s="4">
        <f>VLOOKUP(B380,'#Jakarta (2)'!$B$4:$AH$430,26,FALSE)</f>
        <v>0</v>
      </c>
      <c r="Z380" s="4">
        <f>VLOOKUP(B380,'#Jakarta (2)'!$B$4:$AH$430,27,FALSE)</f>
        <v>0</v>
      </c>
      <c r="AA380" s="4"/>
      <c r="AB380" s="4"/>
      <c r="AC380" s="4"/>
      <c r="AD380" s="22" t="e">
        <f>(G380*#REF!)+(H380*#REF!)+(I380*#REF!)+(J380*#REF!)+(K380*#REF!)+(N380*#REF!)+(S380*#REF!)+(T380*#REF!)+(U380*#REF!)+(Z380*#REF!)+(AA380*#REF!)+(AB380*#REF!)+(AC380*#REF!)</f>
        <v>#REF!</v>
      </c>
      <c r="AE380" s="4">
        <f>VLOOKUP(B380,'#Jakarta (2)'!$B$4:$AH$430,32,FALSE)</f>
        <v>0</v>
      </c>
      <c r="AF380" s="4">
        <f>VLOOKUP(B380,'#Jakarta (2)'!$B$4:$AH$430,33,FALSE)</f>
        <v>0</v>
      </c>
      <c r="AG380" s="2" t="s">
        <v>25</v>
      </c>
      <c r="AH380" s="2" t="s">
        <v>2080</v>
      </c>
    </row>
    <row r="381" spans="1:34" x14ac:dyDescent="0.25">
      <c r="A381" s="5">
        <v>380</v>
      </c>
      <c r="B381" s="3" t="s">
        <v>2075</v>
      </c>
      <c r="C381" s="3" t="s">
        <v>2076</v>
      </c>
      <c r="D381" s="3" t="s">
        <v>9</v>
      </c>
      <c r="E381" s="3" t="s">
        <v>51</v>
      </c>
      <c r="F381" s="3" t="s">
        <v>52</v>
      </c>
      <c r="G381" s="4">
        <f>VLOOKUP(B381,'#Jakarta (2)'!$B$4:$AH$430,6,FALSE)</f>
        <v>1</v>
      </c>
      <c r="H381" s="4">
        <f>VLOOKUP(B381,'#Jakarta (2)'!$B$4:$AH$430,7,FALSE)</f>
        <v>1</v>
      </c>
      <c r="I381" s="4">
        <f>VLOOKUP(B381,'#Jakarta (2)'!$B$4:$AH$430,9,FALSE)</f>
        <v>0</v>
      </c>
      <c r="J381" s="4">
        <f>VLOOKUP(B381,'#Jakarta (2)'!$B$4:$AH$430,10,FALSE)</f>
        <v>0</v>
      </c>
      <c r="K381" s="4">
        <f>VLOOKUP(B381,'#Jakarta (2)'!$B$4:$AH$430,11,FALSE)</f>
        <v>0</v>
      </c>
      <c r="L381" s="4">
        <f>VLOOKUP(B381,'#Jakarta (2)'!$B$4:$AH$430,12,FALSE)</f>
        <v>0</v>
      </c>
      <c r="M381" s="4">
        <f>VLOOKUP(B381,'#Jakarta (2)'!$B$4:$AH$430,13,FALSE)</f>
        <v>0</v>
      </c>
      <c r="N381" s="4">
        <f>VLOOKUP(B381,'#Jakarta (2)'!$B$4:$AH$430,14,FALSE)</f>
        <v>1</v>
      </c>
      <c r="O381" s="4">
        <f>VLOOKUP(B381,'#Jakarta (2)'!$B$4:$AH$430,15,FALSE)</f>
        <v>0</v>
      </c>
      <c r="P381" s="4">
        <f>VLOOKUP(B381,'#Jakarta (2)'!$B$4:$AH$430,16,FALSE)</f>
        <v>0</v>
      </c>
      <c r="Q381" s="4">
        <f>VLOOKUP(B381,'#Jakarta (2)'!$B$4:$AH$430,17,FALSE)</f>
        <v>0</v>
      </c>
      <c r="R381" s="4">
        <f>VLOOKUP(B381,'#Jakarta (2)'!$B$4:$AH$430,18,FALSE)</f>
        <v>0</v>
      </c>
      <c r="S381" s="4">
        <f>VLOOKUP(B381,'#Jakarta (2)'!$B$4:$AH$430,19,FALSE)</f>
        <v>0</v>
      </c>
      <c r="T381" s="4">
        <f>VLOOKUP(B381,'#Jakarta (2)'!$B$4:$AH$430,20,FALSE)</f>
        <v>0</v>
      </c>
      <c r="U381" s="4">
        <f>VLOOKUP(B381,'#Jakarta (2)'!$B$4:$AH$430,22,FALSE)</f>
        <v>0</v>
      </c>
      <c r="V381" s="4">
        <f>VLOOKUP(B381,'#Jakarta (2)'!$B$4:$AH$430,23,FALSE)</f>
        <v>0</v>
      </c>
      <c r="W381" s="4">
        <f>VLOOKUP(B381,'#Jakarta (2)'!$B$4:$AH$430,24,FALSE)</f>
        <v>2</v>
      </c>
      <c r="X381" s="4">
        <f>VLOOKUP(B381,'#Jakarta (2)'!$B$4:$AH$430,25,FALSE)</f>
        <v>0</v>
      </c>
      <c r="Y381" s="4">
        <f>VLOOKUP(B381,'#Jakarta (2)'!$B$4:$AH$430,26,FALSE)</f>
        <v>0</v>
      </c>
      <c r="Z381" s="4">
        <f>VLOOKUP(B381,'#Jakarta (2)'!$B$4:$AH$430,27,FALSE)</f>
        <v>0</v>
      </c>
      <c r="AA381" s="5"/>
      <c r="AB381" s="5"/>
      <c r="AC381" s="5"/>
      <c r="AD381" s="22" t="e">
        <f>(G381*#REF!)+(H381*#REF!)+(I381*#REF!)+(J381*#REF!)+(K381*#REF!)+(N381*#REF!)+(S381*#REF!)+(T381*#REF!)+(U381*#REF!)+(Z381*#REF!)+(AA381*#REF!)+(AB381*#REF!)+(AC381*#REF!)</f>
        <v>#REF!</v>
      </c>
      <c r="AE381" s="4">
        <f>VLOOKUP(B381,'#Jakarta (2)'!$B$4:$AH$430,32,FALSE)</f>
        <v>0</v>
      </c>
      <c r="AF381" s="4">
        <f>VLOOKUP(B381,'#Jakarta (2)'!$B$4:$AH$430,33,FALSE)</f>
        <v>0</v>
      </c>
      <c r="AG381" s="3" t="s">
        <v>25</v>
      </c>
      <c r="AH381" s="3" t="s">
        <v>2077</v>
      </c>
    </row>
    <row r="382" spans="1:34" x14ac:dyDescent="0.25">
      <c r="A382" s="4">
        <v>381</v>
      </c>
      <c r="B382" s="2" t="s">
        <v>2064</v>
      </c>
      <c r="C382" s="2" t="s">
        <v>2065</v>
      </c>
      <c r="D382" s="2" t="s">
        <v>9</v>
      </c>
      <c r="E382" s="2" t="s">
        <v>51</v>
      </c>
      <c r="F382" s="2" t="s">
        <v>52</v>
      </c>
      <c r="G382" s="4">
        <f>VLOOKUP(B382,'#Jakarta (2)'!$B$4:$AH$430,6,FALSE)</f>
        <v>1</v>
      </c>
      <c r="H382" s="4">
        <f>VLOOKUP(B382,'#Jakarta (2)'!$B$4:$AH$430,7,FALSE)</f>
        <v>1</v>
      </c>
      <c r="I382" s="4">
        <f>VLOOKUP(B382,'#Jakarta (2)'!$B$4:$AH$430,9,FALSE)</f>
        <v>0</v>
      </c>
      <c r="J382" s="4">
        <f>VLOOKUP(B382,'#Jakarta (2)'!$B$4:$AH$430,10,FALSE)</f>
        <v>0</v>
      </c>
      <c r="K382" s="4">
        <f>VLOOKUP(B382,'#Jakarta (2)'!$B$4:$AH$430,11,FALSE)</f>
        <v>0</v>
      </c>
      <c r="L382" s="4">
        <f>VLOOKUP(B382,'#Jakarta (2)'!$B$4:$AH$430,12,FALSE)</f>
        <v>0</v>
      </c>
      <c r="M382" s="4">
        <f>VLOOKUP(B382,'#Jakarta (2)'!$B$4:$AH$430,13,FALSE)</f>
        <v>0</v>
      </c>
      <c r="N382" s="4">
        <f>VLOOKUP(B382,'#Jakarta (2)'!$B$4:$AH$430,14,FALSE)</f>
        <v>1</v>
      </c>
      <c r="O382" s="4">
        <f>VLOOKUP(B382,'#Jakarta (2)'!$B$4:$AH$430,15,FALSE)</f>
        <v>0</v>
      </c>
      <c r="P382" s="4">
        <f>VLOOKUP(B382,'#Jakarta (2)'!$B$4:$AH$430,16,FALSE)</f>
        <v>0</v>
      </c>
      <c r="Q382" s="4">
        <f>VLOOKUP(B382,'#Jakarta (2)'!$B$4:$AH$430,17,FALSE)</f>
        <v>0</v>
      </c>
      <c r="R382" s="4">
        <f>VLOOKUP(B382,'#Jakarta (2)'!$B$4:$AH$430,18,FALSE)</f>
        <v>0</v>
      </c>
      <c r="S382" s="4">
        <f>VLOOKUP(B382,'#Jakarta (2)'!$B$4:$AH$430,19,FALSE)</f>
        <v>0</v>
      </c>
      <c r="T382" s="4">
        <f>VLOOKUP(B382,'#Jakarta (2)'!$B$4:$AH$430,20,FALSE)</f>
        <v>0</v>
      </c>
      <c r="U382" s="4">
        <f>VLOOKUP(B382,'#Jakarta (2)'!$B$4:$AH$430,22,FALSE)</f>
        <v>0</v>
      </c>
      <c r="V382" s="4">
        <f>VLOOKUP(B382,'#Jakarta (2)'!$B$4:$AH$430,23,FALSE)</f>
        <v>0</v>
      </c>
      <c r="W382" s="4">
        <f>VLOOKUP(B382,'#Jakarta (2)'!$B$4:$AH$430,24,FALSE)</f>
        <v>2</v>
      </c>
      <c r="X382" s="4">
        <f>VLOOKUP(B382,'#Jakarta (2)'!$B$4:$AH$430,25,FALSE)</f>
        <v>0</v>
      </c>
      <c r="Y382" s="4">
        <f>VLOOKUP(B382,'#Jakarta (2)'!$B$4:$AH$430,26,FALSE)</f>
        <v>0</v>
      </c>
      <c r="Z382" s="4">
        <f>VLOOKUP(B382,'#Jakarta (2)'!$B$4:$AH$430,27,FALSE)</f>
        <v>0</v>
      </c>
      <c r="AA382" s="4"/>
      <c r="AB382" s="4"/>
      <c r="AC382" s="4"/>
      <c r="AD382" s="22" t="e">
        <f>(G382*#REF!)+(H382*#REF!)+(I382*#REF!)+(J382*#REF!)+(K382*#REF!)+(N382*#REF!)+(S382*#REF!)+(T382*#REF!)+(U382*#REF!)+(Z382*#REF!)+(AA382*#REF!)+(AB382*#REF!)+(AC382*#REF!)</f>
        <v>#REF!</v>
      </c>
      <c r="AE382" s="4">
        <f>VLOOKUP(B382,'#Jakarta (2)'!$B$4:$AH$430,32,FALSE)</f>
        <v>0</v>
      </c>
      <c r="AF382" s="4">
        <f>VLOOKUP(B382,'#Jakarta (2)'!$B$4:$AH$430,33,FALSE)</f>
        <v>0</v>
      </c>
      <c r="AG382" s="2" t="s">
        <v>25</v>
      </c>
      <c r="AH382" s="2" t="s">
        <v>2011</v>
      </c>
    </row>
    <row r="383" spans="1:34" x14ac:dyDescent="0.25">
      <c r="A383" s="5">
        <v>382</v>
      </c>
      <c r="B383" s="3" t="s">
        <v>2050</v>
      </c>
      <c r="C383" s="3" t="s">
        <v>2051</v>
      </c>
      <c r="D383" s="3" t="s">
        <v>9</v>
      </c>
      <c r="E383" s="3" t="s">
        <v>10</v>
      </c>
      <c r="F383" s="3" t="s">
        <v>52</v>
      </c>
      <c r="G383" s="4">
        <f>VLOOKUP(B383,'#Jakarta (2)'!$B$4:$AH$430,6,FALSE)</f>
        <v>1</v>
      </c>
      <c r="H383" s="4">
        <f>VLOOKUP(B383,'#Jakarta (2)'!$B$4:$AH$430,7,FALSE)</f>
        <v>1</v>
      </c>
      <c r="I383" s="4">
        <f>VLOOKUP(B383,'#Jakarta (2)'!$B$4:$AH$430,9,FALSE)</f>
        <v>0</v>
      </c>
      <c r="J383" s="4">
        <f>VLOOKUP(B383,'#Jakarta (2)'!$B$4:$AH$430,10,FALSE)</f>
        <v>0</v>
      </c>
      <c r="K383" s="4">
        <f>VLOOKUP(B383,'#Jakarta (2)'!$B$4:$AH$430,11,FALSE)</f>
        <v>0</v>
      </c>
      <c r="L383" s="4">
        <f>VLOOKUP(B383,'#Jakarta (2)'!$B$4:$AH$430,12,FALSE)</f>
        <v>0</v>
      </c>
      <c r="M383" s="4">
        <f>VLOOKUP(B383,'#Jakarta (2)'!$B$4:$AH$430,13,FALSE)</f>
        <v>0</v>
      </c>
      <c r="N383" s="4">
        <f>VLOOKUP(B383,'#Jakarta (2)'!$B$4:$AH$430,14,FALSE)</f>
        <v>0</v>
      </c>
      <c r="O383" s="4">
        <f>VLOOKUP(B383,'#Jakarta (2)'!$B$4:$AH$430,15,FALSE)</f>
        <v>1</v>
      </c>
      <c r="P383" s="4">
        <f>VLOOKUP(B383,'#Jakarta (2)'!$B$4:$AH$430,16,FALSE)</f>
        <v>0</v>
      </c>
      <c r="Q383" s="4">
        <f>VLOOKUP(B383,'#Jakarta (2)'!$B$4:$AH$430,17,FALSE)</f>
        <v>0</v>
      </c>
      <c r="R383" s="4">
        <f>VLOOKUP(B383,'#Jakarta (2)'!$B$4:$AH$430,18,FALSE)</f>
        <v>0</v>
      </c>
      <c r="S383" s="4">
        <f>VLOOKUP(B383,'#Jakarta (2)'!$B$4:$AH$430,19,FALSE)</f>
        <v>0</v>
      </c>
      <c r="T383" s="4">
        <f>VLOOKUP(B383,'#Jakarta (2)'!$B$4:$AH$430,20,FALSE)</f>
        <v>0</v>
      </c>
      <c r="U383" s="4">
        <f>VLOOKUP(B383,'#Jakarta (2)'!$B$4:$AH$430,22,FALSE)</f>
        <v>1</v>
      </c>
      <c r="V383" s="4">
        <f>VLOOKUP(B383,'#Jakarta (2)'!$B$4:$AH$430,23,FALSE)</f>
        <v>0</v>
      </c>
      <c r="W383" s="4">
        <f>VLOOKUP(B383,'#Jakarta (2)'!$B$4:$AH$430,24,FALSE)</f>
        <v>0</v>
      </c>
      <c r="X383" s="4">
        <f>VLOOKUP(B383,'#Jakarta (2)'!$B$4:$AH$430,25,FALSE)</f>
        <v>0</v>
      </c>
      <c r="Y383" s="4">
        <f>VLOOKUP(B383,'#Jakarta (2)'!$B$4:$AH$430,26,FALSE)</f>
        <v>0</v>
      </c>
      <c r="Z383" s="4">
        <f>VLOOKUP(B383,'#Jakarta (2)'!$B$4:$AH$430,27,FALSE)</f>
        <v>0</v>
      </c>
      <c r="AA383" s="5"/>
      <c r="AB383" s="5"/>
      <c r="AC383" s="5"/>
      <c r="AD383" s="22" t="e">
        <f>(G383*#REF!)+(H383*#REF!)+(I383*#REF!)+(J383*#REF!)+(K383*#REF!)+(N383*#REF!)+(S383*#REF!)+(T383*#REF!)+(U383*#REF!)+(Z383*#REF!)+(AA383*#REF!)+(AB383*#REF!)+(AC383*#REF!)</f>
        <v>#REF!</v>
      </c>
      <c r="AE383" s="4">
        <f>VLOOKUP(B383,'#Jakarta (2)'!$B$4:$AH$430,32,FALSE)</f>
        <v>0</v>
      </c>
      <c r="AF383" s="4">
        <f>VLOOKUP(B383,'#Jakarta (2)'!$B$4:$AH$430,33,FALSE)</f>
        <v>0</v>
      </c>
      <c r="AG383" s="3" t="s">
        <v>25</v>
      </c>
      <c r="AH383" s="3" t="s">
        <v>2052</v>
      </c>
    </row>
    <row r="384" spans="1:34" x14ac:dyDescent="0.25">
      <c r="A384" s="4">
        <v>383</v>
      </c>
      <c r="B384" s="2" t="s">
        <v>2014</v>
      </c>
      <c r="C384" s="2" t="s">
        <v>2015</v>
      </c>
      <c r="D384" s="2" t="s">
        <v>9</v>
      </c>
      <c r="E384" s="2" t="s">
        <v>51</v>
      </c>
      <c r="F384" s="2" t="s">
        <v>52</v>
      </c>
      <c r="G384" s="4">
        <f>VLOOKUP(B384,'#Jakarta (2)'!$B$4:$AH$430,6,FALSE)</f>
        <v>1</v>
      </c>
      <c r="H384" s="4">
        <f>VLOOKUP(B384,'#Jakarta (2)'!$B$4:$AH$430,7,FALSE)</f>
        <v>1</v>
      </c>
      <c r="I384" s="4">
        <f>VLOOKUP(B384,'#Jakarta (2)'!$B$4:$AH$430,9,FALSE)</f>
        <v>0</v>
      </c>
      <c r="J384" s="4">
        <f>VLOOKUP(B384,'#Jakarta (2)'!$B$4:$AH$430,10,FALSE)</f>
        <v>0</v>
      </c>
      <c r="K384" s="4">
        <f>VLOOKUP(B384,'#Jakarta (2)'!$B$4:$AH$430,11,FALSE)</f>
        <v>0</v>
      </c>
      <c r="L384" s="4">
        <f>VLOOKUP(B384,'#Jakarta (2)'!$B$4:$AH$430,12,FALSE)</f>
        <v>0</v>
      </c>
      <c r="M384" s="4">
        <f>VLOOKUP(B384,'#Jakarta (2)'!$B$4:$AH$430,13,FALSE)</f>
        <v>0</v>
      </c>
      <c r="N384" s="4">
        <f>VLOOKUP(B384,'#Jakarta (2)'!$B$4:$AH$430,14,FALSE)</f>
        <v>1</v>
      </c>
      <c r="O384" s="4">
        <f>VLOOKUP(B384,'#Jakarta (2)'!$B$4:$AH$430,15,FALSE)</f>
        <v>0</v>
      </c>
      <c r="P384" s="4">
        <f>VLOOKUP(B384,'#Jakarta (2)'!$B$4:$AH$430,16,FALSE)</f>
        <v>0</v>
      </c>
      <c r="Q384" s="4">
        <f>VLOOKUP(B384,'#Jakarta (2)'!$B$4:$AH$430,17,FALSE)</f>
        <v>0</v>
      </c>
      <c r="R384" s="4">
        <f>VLOOKUP(B384,'#Jakarta (2)'!$B$4:$AH$430,18,FALSE)</f>
        <v>0</v>
      </c>
      <c r="S384" s="4">
        <f>VLOOKUP(B384,'#Jakarta (2)'!$B$4:$AH$430,19,FALSE)</f>
        <v>0</v>
      </c>
      <c r="T384" s="4">
        <f>VLOOKUP(B384,'#Jakarta (2)'!$B$4:$AH$430,20,FALSE)</f>
        <v>0</v>
      </c>
      <c r="U384" s="4">
        <f>VLOOKUP(B384,'#Jakarta (2)'!$B$4:$AH$430,22,FALSE)</f>
        <v>0</v>
      </c>
      <c r="V384" s="4">
        <f>VLOOKUP(B384,'#Jakarta (2)'!$B$4:$AH$430,23,FALSE)</f>
        <v>0</v>
      </c>
      <c r="W384" s="4">
        <f>VLOOKUP(B384,'#Jakarta (2)'!$B$4:$AH$430,24,FALSE)</f>
        <v>2</v>
      </c>
      <c r="X384" s="4">
        <f>VLOOKUP(B384,'#Jakarta (2)'!$B$4:$AH$430,25,FALSE)</f>
        <v>0</v>
      </c>
      <c r="Y384" s="4">
        <f>VLOOKUP(B384,'#Jakarta (2)'!$B$4:$AH$430,26,FALSE)</f>
        <v>0</v>
      </c>
      <c r="Z384" s="4">
        <f>VLOOKUP(B384,'#Jakarta (2)'!$B$4:$AH$430,27,FALSE)</f>
        <v>0</v>
      </c>
      <c r="AA384" s="4"/>
      <c r="AB384" s="4"/>
      <c r="AC384" s="4"/>
      <c r="AD384" s="22" t="e">
        <f>(G384*#REF!)+(H384*#REF!)+(I384*#REF!)+(J384*#REF!)+(K384*#REF!)+(N384*#REF!)+(S384*#REF!)+(T384*#REF!)+(U384*#REF!)+(Z384*#REF!)+(AA384*#REF!)+(AB384*#REF!)+(AC384*#REF!)</f>
        <v>#REF!</v>
      </c>
      <c r="AE384" s="4">
        <f>VLOOKUP(B384,'#Jakarta (2)'!$B$4:$AH$430,32,FALSE)</f>
        <v>0</v>
      </c>
      <c r="AF384" s="4">
        <f>VLOOKUP(B384,'#Jakarta (2)'!$B$4:$AH$430,33,FALSE)</f>
        <v>0</v>
      </c>
      <c r="AG384" s="2" t="s">
        <v>25</v>
      </c>
      <c r="AH384" s="2" t="s">
        <v>2016</v>
      </c>
    </row>
    <row r="385" spans="1:34" x14ac:dyDescent="0.25">
      <c r="A385" s="5">
        <v>384</v>
      </c>
      <c r="B385" s="3" t="s">
        <v>2012</v>
      </c>
      <c r="C385" s="3" t="s">
        <v>2013</v>
      </c>
      <c r="D385" s="3" t="s">
        <v>9</v>
      </c>
      <c r="E385" s="3" t="s">
        <v>51</v>
      </c>
      <c r="F385" s="3" t="s">
        <v>52</v>
      </c>
      <c r="G385" s="4">
        <f>VLOOKUP(B385,'#Jakarta (2)'!$B$4:$AH$430,6,FALSE)</f>
        <v>1</v>
      </c>
      <c r="H385" s="4">
        <f>VLOOKUP(B385,'#Jakarta (2)'!$B$4:$AH$430,7,FALSE)</f>
        <v>1</v>
      </c>
      <c r="I385" s="4">
        <f>VLOOKUP(B385,'#Jakarta (2)'!$B$4:$AH$430,9,FALSE)</f>
        <v>0</v>
      </c>
      <c r="J385" s="4">
        <f>VLOOKUP(B385,'#Jakarta (2)'!$B$4:$AH$430,10,FALSE)</f>
        <v>0</v>
      </c>
      <c r="K385" s="4">
        <f>VLOOKUP(B385,'#Jakarta (2)'!$B$4:$AH$430,11,FALSE)</f>
        <v>0</v>
      </c>
      <c r="L385" s="4">
        <f>VLOOKUP(B385,'#Jakarta (2)'!$B$4:$AH$430,12,FALSE)</f>
        <v>0</v>
      </c>
      <c r="M385" s="4">
        <f>VLOOKUP(B385,'#Jakarta (2)'!$B$4:$AH$430,13,FALSE)</f>
        <v>0</v>
      </c>
      <c r="N385" s="4">
        <f>VLOOKUP(B385,'#Jakarta (2)'!$B$4:$AH$430,14,FALSE)</f>
        <v>1</v>
      </c>
      <c r="O385" s="4">
        <f>VLOOKUP(B385,'#Jakarta (2)'!$B$4:$AH$430,15,FALSE)</f>
        <v>0</v>
      </c>
      <c r="P385" s="4">
        <f>VLOOKUP(B385,'#Jakarta (2)'!$B$4:$AH$430,16,FALSE)</f>
        <v>0</v>
      </c>
      <c r="Q385" s="4">
        <f>VLOOKUP(B385,'#Jakarta (2)'!$B$4:$AH$430,17,FALSE)</f>
        <v>0</v>
      </c>
      <c r="R385" s="4">
        <f>VLOOKUP(B385,'#Jakarta (2)'!$B$4:$AH$430,18,FALSE)</f>
        <v>0</v>
      </c>
      <c r="S385" s="4">
        <f>VLOOKUP(B385,'#Jakarta (2)'!$B$4:$AH$430,19,FALSE)</f>
        <v>0</v>
      </c>
      <c r="T385" s="4">
        <f>VLOOKUP(B385,'#Jakarta (2)'!$B$4:$AH$430,20,FALSE)</f>
        <v>0</v>
      </c>
      <c r="U385" s="4">
        <f>VLOOKUP(B385,'#Jakarta (2)'!$B$4:$AH$430,22,FALSE)</f>
        <v>0</v>
      </c>
      <c r="V385" s="4">
        <f>VLOOKUP(B385,'#Jakarta (2)'!$B$4:$AH$430,23,FALSE)</f>
        <v>0</v>
      </c>
      <c r="W385" s="4">
        <f>VLOOKUP(B385,'#Jakarta (2)'!$B$4:$AH$430,24,FALSE)</f>
        <v>2</v>
      </c>
      <c r="X385" s="4">
        <f>VLOOKUP(B385,'#Jakarta (2)'!$B$4:$AH$430,25,FALSE)</f>
        <v>0</v>
      </c>
      <c r="Y385" s="4">
        <f>VLOOKUP(B385,'#Jakarta (2)'!$B$4:$AH$430,26,FALSE)</f>
        <v>0</v>
      </c>
      <c r="Z385" s="4">
        <f>VLOOKUP(B385,'#Jakarta (2)'!$B$4:$AH$430,27,FALSE)</f>
        <v>0</v>
      </c>
      <c r="AA385" s="5"/>
      <c r="AB385" s="5"/>
      <c r="AC385" s="5"/>
      <c r="AD385" s="22" t="e">
        <f>(G385*#REF!)+(H385*#REF!)+(I385*#REF!)+(J385*#REF!)+(K385*#REF!)+(N385*#REF!)+(S385*#REF!)+(T385*#REF!)+(U385*#REF!)+(Z385*#REF!)+(AA385*#REF!)+(AB385*#REF!)+(AC385*#REF!)</f>
        <v>#REF!</v>
      </c>
      <c r="AE385" s="4">
        <f>VLOOKUP(B385,'#Jakarta (2)'!$B$4:$AH$430,32,FALSE)</f>
        <v>0</v>
      </c>
      <c r="AF385" s="4">
        <f>VLOOKUP(B385,'#Jakarta (2)'!$B$4:$AH$430,33,FALSE)</f>
        <v>0</v>
      </c>
      <c r="AG385" s="3" t="s">
        <v>25</v>
      </c>
      <c r="AH385" s="3" t="s">
        <v>1993</v>
      </c>
    </row>
    <row r="386" spans="1:34" x14ac:dyDescent="0.25">
      <c r="A386" s="4">
        <v>385</v>
      </c>
      <c r="B386" s="2" t="s">
        <v>2009</v>
      </c>
      <c r="C386" s="2" t="s">
        <v>2010</v>
      </c>
      <c r="D386" s="2" t="s">
        <v>9</v>
      </c>
      <c r="E386" s="2" t="s">
        <v>51</v>
      </c>
      <c r="F386" s="2" t="s">
        <v>52</v>
      </c>
      <c r="G386" s="4">
        <f>VLOOKUP(B386,'#Jakarta (2)'!$B$4:$AH$430,6,FALSE)</f>
        <v>1</v>
      </c>
      <c r="H386" s="4">
        <f>VLOOKUP(B386,'#Jakarta (2)'!$B$4:$AH$430,7,FALSE)</f>
        <v>1</v>
      </c>
      <c r="I386" s="4">
        <f>VLOOKUP(B386,'#Jakarta (2)'!$B$4:$AH$430,9,FALSE)</f>
        <v>0</v>
      </c>
      <c r="J386" s="4">
        <f>VLOOKUP(B386,'#Jakarta (2)'!$B$4:$AH$430,10,FALSE)</f>
        <v>0</v>
      </c>
      <c r="K386" s="4">
        <f>VLOOKUP(B386,'#Jakarta (2)'!$B$4:$AH$430,11,FALSE)</f>
        <v>0</v>
      </c>
      <c r="L386" s="4">
        <f>VLOOKUP(B386,'#Jakarta (2)'!$B$4:$AH$430,12,FALSE)</f>
        <v>0</v>
      </c>
      <c r="M386" s="4">
        <f>VLOOKUP(B386,'#Jakarta (2)'!$B$4:$AH$430,13,FALSE)</f>
        <v>0</v>
      </c>
      <c r="N386" s="4">
        <f>VLOOKUP(B386,'#Jakarta (2)'!$B$4:$AH$430,14,FALSE)</f>
        <v>1</v>
      </c>
      <c r="O386" s="4">
        <f>VLOOKUP(B386,'#Jakarta (2)'!$B$4:$AH$430,15,FALSE)</f>
        <v>0</v>
      </c>
      <c r="P386" s="4">
        <f>VLOOKUP(B386,'#Jakarta (2)'!$B$4:$AH$430,16,FALSE)</f>
        <v>0</v>
      </c>
      <c r="Q386" s="4">
        <f>VLOOKUP(B386,'#Jakarta (2)'!$B$4:$AH$430,17,FALSE)</f>
        <v>0</v>
      </c>
      <c r="R386" s="4">
        <f>VLOOKUP(B386,'#Jakarta (2)'!$B$4:$AH$430,18,FALSE)</f>
        <v>0</v>
      </c>
      <c r="S386" s="4">
        <f>VLOOKUP(B386,'#Jakarta (2)'!$B$4:$AH$430,19,FALSE)</f>
        <v>0</v>
      </c>
      <c r="T386" s="4">
        <f>VLOOKUP(B386,'#Jakarta (2)'!$B$4:$AH$430,20,FALSE)</f>
        <v>0</v>
      </c>
      <c r="U386" s="4">
        <f>VLOOKUP(B386,'#Jakarta (2)'!$B$4:$AH$430,22,FALSE)</f>
        <v>0</v>
      </c>
      <c r="V386" s="4">
        <f>VLOOKUP(B386,'#Jakarta (2)'!$B$4:$AH$430,23,FALSE)</f>
        <v>0</v>
      </c>
      <c r="W386" s="4">
        <f>VLOOKUP(B386,'#Jakarta (2)'!$B$4:$AH$430,24,FALSE)</f>
        <v>2</v>
      </c>
      <c r="X386" s="4">
        <f>VLOOKUP(B386,'#Jakarta (2)'!$B$4:$AH$430,25,FALSE)</f>
        <v>0</v>
      </c>
      <c r="Y386" s="4">
        <f>VLOOKUP(B386,'#Jakarta (2)'!$B$4:$AH$430,26,FALSE)</f>
        <v>0</v>
      </c>
      <c r="Z386" s="4">
        <f>VLOOKUP(B386,'#Jakarta (2)'!$B$4:$AH$430,27,FALSE)</f>
        <v>0</v>
      </c>
      <c r="AA386" s="4"/>
      <c r="AB386" s="4"/>
      <c r="AC386" s="4"/>
      <c r="AD386" s="22" t="e">
        <f>(G386*#REF!)+(H386*#REF!)+(I386*#REF!)+(J386*#REF!)+(K386*#REF!)+(N386*#REF!)+(S386*#REF!)+(T386*#REF!)+(U386*#REF!)+(Z386*#REF!)+(AA386*#REF!)+(AB386*#REF!)+(AC386*#REF!)</f>
        <v>#REF!</v>
      </c>
      <c r="AE386" s="4">
        <f>VLOOKUP(B386,'#Jakarta (2)'!$B$4:$AH$430,32,FALSE)</f>
        <v>0</v>
      </c>
      <c r="AF386" s="4">
        <f>VLOOKUP(B386,'#Jakarta (2)'!$B$4:$AH$430,33,FALSE)</f>
        <v>0</v>
      </c>
      <c r="AG386" s="2" t="s">
        <v>25</v>
      </c>
      <c r="AH386" s="2" t="s">
        <v>2011</v>
      </c>
    </row>
    <row r="387" spans="1:34" x14ac:dyDescent="0.25">
      <c r="A387" s="5">
        <v>386</v>
      </c>
      <c r="B387" s="3" t="s">
        <v>2006</v>
      </c>
      <c r="C387" s="3" t="s">
        <v>2007</v>
      </c>
      <c r="D387" s="3" t="s">
        <v>9</v>
      </c>
      <c r="E387" s="3" t="s">
        <v>51</v>
      </c>
      <c r="F387" s="3" t="s">
        <v>52</v>
      </c>
      <c r="G387" s="4">
        <f>VLOOKUP(B387,'#Jakarta (2)'!$B$4:$AH$430,6,FALSE)</f>
        <v>1</v>
      </c>
      <c r="H387" s="4">
        <f>VLOOKUP(B387,'#Jakarta (2)'!$B$4:$AH$430,7,FALSE)</f>
        <v>1</v>
      </c>
      <c r="I387" s="4">
        <f>VLOOKUP(B387,'#Jakarta (2)'!$B$4:$AH$430,9,FALSE)</f>
        <v>0</v>
      </c>
      <c r="J387" s="4">
        <f>VLOOKUP(B387,'#Jakarta (2)'!$B$4:$AH$430,10,FALSE)</f>
        <v>0</v>
      </c>
      <c r="K387" s="4">
        <f>VLOOKUP(B387,'#Jakarta (2)'!$B$4:$AH$430,11,FALSE)</f>
        <v>0</v>
      </c>
      <c r="L387" s="4">
        <f>VLOOKUP(B387,'#Jakarta (2)'!$B$4:$AH$430,12,FALSE)</f>
        <v>0</v>
      </c>
      <c r="M387" s="4">
        <f>VLOOKUP(B387,'#Jakarta (2)'!$B$4:$AH$430,13,FALSE)</f>
        <v>0</v>
      </c>
      <c r="N387" s="4">
        <f>VLOOKUP(B387,'#Jakarta (2)'!$B$4:$AH$430,14,FALSE)</f>
        <v>1</v>
      </c>
      <c r="O387" s="4">
        <f>VLOOKUP(B387,'#Jakarta (2)'!$B$4:$AH$430,15,FALSE)</f>
        <v>0</v>
      </c>
      <c r="P387" s="4">
        <f>VLOOKUP(B387,'#Jakarta (2)'!$B$4:$AH$430,16,FALSE)</f>
        <v>0</v>
      </c>
      <c r="Q387" s="4">
        <f>VLOOKUP(B387,'#Jakarta (2)'!$B$4:$AH$430,17,FALSE)</f>
        <v>0</v>
      </c>
      <c r="R387" s="4">
        <f>VLOOKUP(B387,'#Jakarta (2)'!$B$4:$AH$430,18,FALSE)</f>
        <v>0</v>
      </c>
      <c r="S387" s="4">
        <f>VLOOKUP(B387,'#Jakarta (2)'!$B$4:$AH$430,19,FALSE)</f>
        <v>0</v>
      </c>
      <c r="T387" s="4">
        <f>VLOOKUP(B387,'#Jakarta (2)'!$B$4:$AH$430,20,FALSE)</f>
        <v>0</v>
      </c>
      <c r="U387" s="4">
        <f>VLOOKUP(B387,'#Jakarta (2)'!$B$4:$AH$430,22,FALSE)</f>
        <v>0</v>
      </c>
      <c r="V387" s="4">
        <f>VLOOKUP(B387,'#Jakarta (2)'!$B$4:$AH$430,23,FALSE)</f>
        <v>0</v>
      </c>
      <c r="W387" s="4">
        <f>VLOOKUP(B387,'#Jakarta (2)'!$B$4:$AH$430,24,FALSE)</f>
        <v>2</v>
      </c>
      <c r="X387" s="4">
        <f>VLOOKUP(B387,'#Jakarta (2)'!$B$4:$AH$430,25,FALSE)</f>
        <v>0</v>
      </c>
      <c r="Y387" s="4">
        <f>VLOOKUP(B387,'#Jakarta (2)'!$B$4:$AH$430,26,FALSE)</f>
        <v>0</v>
      </c>
      <c r="Z387" s="4">
        <f>VLOOKUP(B387,'#Jakarta (2)'!$B$4:$AH$430,27,FALSE)</f>
        <v>0</v>
      </c>
      <c r="AA387" s="5"/>
      <c r="AB387" s="5"/>
      <c r="AC387" s="5"/>
      <c r="AD387" s="22" t="e">
        <f>(G387*#REF!)+(H387*#REF!)+(I387*#REF!)+(J387*#REF!)+(K387*#REF!)+(N387*#REF!)+(S387*#REF!)+(T387*#REF!)+(U387*#REF!)+(Z387*#REF!)+(AA387*#REF!)+(AB387*#REF!)+(AC387*#REF!)</f>
        <v>#REF!</v>
      </c>
      <c r="AE387" s="4">
        <f>VLOOKUP(B387,'#Jakarta (2)'!$B$4:$AH$430,32,FALSE)</f>
        <v>0</v>
      </c>
      <c r="AF387" s="4">
        <f>VLOOKUP(B387,'#Jakarta (2)'!$B$4:$AH$430,33,FALSE)</f>
        <v>0</v>
      </c>
      <c r="AG387" s="3" t="s">
        <v>25</v>
      </c>
      <c r="AH387" s="3" t="s">
        <v>2008</v>
      </c>
    </row>
    <row r="388" spans="1:34" x14ac:dyDescent="0.25">
      <c r="A388" s="4">
        <v>387</v>
      </c>
      <c r="B388" s="2" t="s">
        <v>2003</v>
      </c>
      <c r="C388" s="2" t="s">
        <v>2004</v>
      </c>
      <c r="D388" s="2" t="s">
        <v>9</v>
      </c>
      <c r="E388" s="2" t="s">
        <v>51</v>
      </c>
      <c r="F388" s="2" t="s">
        <v>52</v>
      </c>
      <c r="G388" s="4">
        <f>VLOOKUP(B388,'#Jakarta (2)'!$B$4:$AH$430,6,FALSE)</f>
        <v>1</v>
      </c>
      <c r="H388" s="4">
        <f>VLOOKUP(B388,'#Jakarta (2)'!$B$4:$AH$430,7,FALSE)</f>
        <v>1</v>
      </c>
      <c r="I388" s="4">
        <f>VLOOKUP(B388,'#Jakarta (2)'!$B$4:$AH$430,9,FALSE)</f>
        <v>0</v>
      </c>
      <c r="J388" s="4">
        <f>VLOOKUP(B388,'#Jakarta (2)'!$B$4:$AH$430,10,FALSE)</f>
        <v>0</v>
      </c>
      <c r="K388" s="4">
        <f>VLOOKUP(B388,'#Jakarta (2)'!$B$4:$AH$430,11,FALSE)</f>
        <v>0</v>
      </c>
      <c r="L388" s="4">
        <f>VLOOKUP(B388,'#Jakarta (2)'!$B$4:$AH$430,12,FALSE)</f>
        <v>0</v>
      </c>
      <c r="M388" s="4">
        <f>VLOOKUP(B388,'#Jakarta (2)'!$B$4:$AH$430,13,FALSE)</f>
        <v>0</v>
      </c>
      <c r="N388" s="4">
        <f>VLOOKUP(B388,'#Jakarta (2)'!$B$4:$AH$430,14,FALSE)</f>
        <v>1</v>
      </c>
      <c r="O388" s="4">
        <f>VLOOKUP(B388,'#Jakarta (2)'!$B$4:$AH$430,15,FALSE)</f>
        <v>0</v>
      </c>
      <c r="P388" s="4">
        <f>VLOOKUP(B388,'#Jakarta (2)'!$B$4:$AH$430,16,FALSE)</f>
        <v>0</v>
      </c>
      <c r="Q388" s="4">
        <f>VLOOKUP(B388,'#Jakarta (2)'!$B$4:$AH$430,17,FALSE)</f>
        <v>0</v>
      </c>
      <c r="R388" s="4">
        <f>VLOOKUP(B388,'#Jakarta (2)'!$B$4:$AH$430,18,FALSE)</f>
        <v>0</v>
      </c>
      <c r="S388" s="4">
        <f>VLOOKUP(B388,'#Jakarta (2)'!$B$4:$AH$430,19,FALSE)</f>
        <v>0</v>
      </c>
      <c r="T388" s="4">
        <f>VLOOKUP(B388,'#Jakarta (2)'!$B$4:$AH$430,20,FALSE)</f>
        <v>0</v>
      </c>
      <c r="U388" s="4">
        <f>VLOOKUP(B388,'#Jakarta (2)'!$B$4:$AH$430,22,FALSE)</f>
        <v>0</v>
      </c>
      <c r="V388" s="4">
        <f>VLOOKUP(B388,'#Jakarta (2)'!$B$4:$AH$430,23,FALSE)</f>
        <v>0</v>
      </c>
      <c r="W388" s="4">
        <f>VLOOKUP(B388,'#Jakarta (2)'!$B$4:$AH$430,24,FALSE)</f>
        <v>2</v>
      </c>
      <c r="X388" s="4">
        <f>VLOOKUP(B388,'#Jakarta (2)'!$B$4:$AH$430,25,FALSE)</f>
        <v>0</v>
      </c>
      <c r="Y388" s="4">
        <f>VLOOKUP(B388,'#Jakarta (2)'!$B$4:$AH$430,26,FALSE)</f>
        <v>0</v>
      </c>
      <c r="Z388" s="4">
        <f>VLOOKUP(B388,'#Jakarta (2)'!$B$4:$AH$430,27,FALSE)</f>
        <v>0</v>
      </c>
      <c r="AA388" s="4"/>
      <c r="AB388" s="4"/>
      <c r="AC388" s="4"/>
      <c r="AD388" s="22" t="e">
        <f>(G388*#REF!)+(H388*#REF!)+(I388*#REF!)+(J388*#REF!)+(K388*#REF!)+(N388*#REF!)+(S388*#REF!)+(T388*#REF!)+(U388*#REF!)+(Z388*#REF!)+(AA388*#REF!)+(AB388*#REF!)+(AC388*#REF!)</f>
        <v>#REF!</v>
      </c>
      <c r="AE388" s="4">
        <f>VLOOKUP(B388,'#Jakarta (2)'!$B$4:$AH$430,32,FALSE)</f>
        <v>0</v>
      </c>
      <c r="AF388" s="4">
        <f>VLOOKUP(B388,'#Jakarta (2)'!$B$4:$AH$430,33,FALSE)</f>
        <v>0</v>
      </c>
      <c r="AG388" s="2" t="s">
        <v>25</v>
      </c>
      <c r="AH388" s="2" t="s">
        <v>2005</v>
      </c>
    </row>
    <row r="389" spans="1:34" x14ac:dyDescent="0.25">
      <c r="A389" s="5">
        <v>388</v>
      </c>
      <c r="B389" s="3" t="s">
        <v>2000</v>
      </c>
      <c r="C389" s="3" t="s">
        <v>2001</v>
      </c>
      <c r="D389" s="3" t="s">
        <v>9</v>
      </c>
      <c r="E389" s="3" t="s">
        <v>51</v>
      </c>
      <c r="F389" s="3" t="s">
        <v>52</v>
      </c>
      <c r="G389" s="4">
        <f>VLOOKUP(B389,'#Jakarta (2)'!$B$4:$AH$430,6,FALSE)</f>
        <v>1</v>
      </c>
      <c r="H389" s="4">
        <f>VLOOKUP(B389,'#Jakarta (2)'!$B$4:$AH$430,7,FALSE)</f>
        <v>1</v>
      </c>
      <c r="I389" s="4">
        <f>VLOOKUP(B389,'#Jakarta (2)'!$B$4:$AH$430,9,FALSE)</f>
        <v>0</v>
      </c>
      <c r="J389" s="4">
        <f>VLOOKUP(B389,'#Jakarta (2)'!$B$4:$AH$430,10,FALSE)</f>
        <v>0</v>
      </c>
      <c r="K389" s="4">
        <f>VLOOKUP(B389,'#Jakarta (2)'!$B$4:$AH$430,11,FALSE)</f>
        <v>0</v>
      </c>
      <c r="L389" s="4">
        <f>VLOOKUP(B389,'#Jakarta (2)'!$B$4:$AH$430,12,FALSE)</f>
        <v>0</v>
      </c>
      <c r="M389" s="4">
        <f>VLOOKUP(B389,'#Jakarta (2)'!$B$4:$AH$430,13,FALSE)</f>
        <v>0</v>
      </c>
      <c r="N389" s="4">
        <f>VLOOKUP(B389,'#Jakarta (2)'!$B$4:$AH$430,14,FALSE)</f>
        <v>1</v>
      </c>
      <c r="O389" s="4">
        <f>VLOOKUP(B389,'#Jakarta (2)'!$B$4:$AH$430,15,FALSE)</f>
        <v>0</v>
      </c>
      <c r="P389" s="4">
        <f>VLOOKUP(B389,'#Jakarta (2)'!$B$4:$AH$430,16,FALSE)</f>
        <v>0</v>
      </c>
      <c r="Q389" s="4">
        <f>VLOOKUP(B389,'#Jakarta (2)'!$B$4:$AH$430,17,FALSE)</f>
        <v>0</v>
      </c>
      <c r="R389" s="4">
        <f>VLOOKUP(B389,'#Jakarta (2)'!$B$4:$AH$430,18,FALSE)</f>
        <v>0</v>
      </c>
      <c r="S389" s="4">
        <f>VLOOKUP(B389,'#Jakarta (2)'!$B$4:$AH$430,19,FALSE)</f>
        <v>0</v>
      </c>
      <c r="T389" s="4">
        <f>VLOOKUP(B389,'#Jakarta (2)'!$B$4:$AH$430,20,FALSE)</f>
        <v>0</v>
      </c>
      <c r="U389" s="4">
        <f>VLOOKUP(B389,'#Jakarta (2)'!$B$4:$AH$430,22,FALSE)</f>
        <v>0</v>
      </c>
      <c r="V389" s="4">
        <f>VLOOKUP(B389,'#Jakarta (2)'!$B$4:$AH$430,23,FALSE)</f>
        <v>0</v>
      </c>
      <c r="W389" s="4">
        <f>VLOOKUP(B389,'#Jakarta (2)'!$B$4:$AH$430,24,FALSE)</f>
        <v>2</v>
      </c>
      <c r="X389" s="4">
        <f>VLOOKUP(B389,'#Jakarta (2)'!$B$4:$AH$430,25,FALSE)</f>
        <v>0</v>
      </c>
      <c r="Y389" s="4">
        <f>VLOOKUP(B389,'#Jakarta (2)'!$B$4:$AH$430,26,FALSE)</f>
        <v>0</v>
      </c>
      <c r="Z389" s="4">
        <f>VLOOKUP(B389,'#Jakarta (2)'!$B$4:$AH$430,27,FALSE)</f>
        <v>0</v>
      </c>
      <c r="AA389" s="5"/>
      <c r="AB389" s="5"/>
      <c r="AC389" s="5"/>
      <c r="AD389" s="22" t="e">
        <f>(G389*#REF!)+(H389*#REF!)+(I389*#REF!)+(J389*#REF!)+(K389*#REF!)+(N389*#REF!)+(S389*#REF!)+(T389*#REF!)+(U389*#REF!)+(Z389*#REF!)+(AA389*#REF!)+(AB389*#REF!)+(AC389*#REF!)</f>
        <v>#REF!</v>
      </c>
      <c r="AE389" s="4">
        <f>VLOOKUP(B389,'#Jakarta (2)'!$B$4:$AH$430,32,FALSE)</f>
        <v>0</v>
      </c>
      <c r="AF389" s="4">
        <f>VLOOKUP(B389,'#Jakarta (2)'!$B$4:$AH$430,33,FALSE)</f>
        <v>0</v>
      </c>
      <c r="AG389" s="3" t="s">
        <v>25</v>
      </c>
      <c r="AH389" s="3" t="s">
        <v>2002</v>
      </c>
    </row>
    <row r="390" spans="1:34" x14ac:dyDescent="0.25">
      <c r="A390" s="4">
        <v>389</v>
      </c>
      <c r="B390" s="2" t="s">
        <v>1997</v>
      </c>
      <c r="C390" s="2" t="s">
        <v>1998</v>
      </c>
      <c r="D390" s="2" t="s">
        <v>9</v>
      </c>
      <c r="E390" s="2" t="s">
        <v>51</v>
      </c>
      <c r="F390" s="2" t="s">
        <v>52</v>
      </c>
      <c r="G390" s="4">
        <f>VLOOKUP(B390,'#Jakarta (2)'!$B$4:$AH$430,6,FALSE)</f>
        <v>1</v>
      </c>
      <c r="H390" s="4">
        <f>VLOOKUP(B390,'#Jakarta (2)'!$B$4:$AH$430,7,FALSE)</f>
        <v>1</v>
      </c>
      <c r="I390" s="4">
        <f>VLOOKUP(B390,'#Jakarta (2)'!$B$4:$AH$430,9,FALSE)</f>
        <v>0</v>
      </c>
      <c r="J390" s="4">
        <f>VLOOKUP(B390,'#Jakarta (2)'!$B$4:$AH$430,10,FALSE)</f>
        <v>0</v>
      </c>
      <c r="K390" s="4">
        <f>VLOOKUP(B390,'#Jakarta (2)'!$B$4:$AH$430,11,FALSE)</f>
        <v>0</v>
      </c>
      <c r="L390" s="4">
        <f>VLOOKUP(B390,'#Jakarta (2)'!$B$4:$AH$430,12,FALSE)</f>
        <v>0</v>
      </c>
      <c r="M390" s="4">
        <f>VLOOKUP(B390,'#Jakarta (2)'!$B$4:$AH$430,13,FALSE)</f>
        <v>0</v>
      </c>
      <c r="N390" s="4">
        <f>VLOOKUP(B390,'#Jakarta (2)'!$B$4:$AH$430,14,FALSE)</f>
        <v>1</v>
      </c>
      <c r="O390" s="4">
        <f>VLOOKUP(B390,'#Jakarta (2)'!$B$4:$AH$430,15,FALSE)</f>
        <v>0</v>
      </c>
      <c r="P390" s="4">
        <f>VLOOKUP(B390,'#Jakarta (2)'!$B$4:$AH$430,16,FALSE)</f>
        <v>0</v>
      </c>
      <c r="Q390" s="4">
        <f>VLOOKUP(B390,'#Jakarta (2)'!$B$4:$AH$430,17,FALSE)</f>
        <v>0</v>
      </c>
      <c r="R390" s="4">
        <f>VLOOKUP(B390,'#Jakarta (2)'!$B$4:$AH$430,18,FALSE)</f>
        <v>0</v>
      </c>
      <c r="S390" s="4">
        <f>VLOOKUP(B390,'#Jakarta (2)'!$B$4:$AH$430,19,FALSE)</f>
        <v>0</v>
      </c>
      <c r="T390" s="4">
        <f>VLOOKUP(B390,'#Jakarta (2)'!$B$4:$AH$430,20,FALSE)</f>
        <v>0</v>
      </c>
      <c r="U390" s="4">
        <f>VLOOKUP(B390,'#Jakarta (2)'!$B$4:$AH$430,22,FALSE)</f>
        <v>0</v>
      </c>
      <c r="V390" s="4">
        <f>VLOOKUP(B390,'#Jakarta (2)'!$B$4:$AH$430,23,FALSE)</f>
        <v>0</v>
      </c>
      <c r="W390" s="4">
        <f>VLOOKUP(B390,'#Jakarta (2)'!$B$4:$AH$430,24,FALSE)</f>
        <v>2</v>
      </c>
      <c r="X390" s="4">
        <f>VLOOKUP(B390,'#Jakarta (2)'!$B$4:$AH$430,25,FALSE)</f>
        <v>0</v>
      </c>
      <c r="Y390" s="4">
        <f>VLOOKUP(B390,'#Jakarta (2)'!$B$4:$AH$430,26,FALSE)</f>
        <v>0</v>
      </c>
      <c r="Z390" s="4">
        <f>VLOOKUP(B390,'#Jakarta (2)'!$B$4:$AH$430,27,FALSE)</f>
        <v>0</v>
      </c>
      <c r="AA390" s="4"/>
      <c r="AB390" s="4"/>
      <c r="AC390" s="4"/>
      <c r="AD390" s="22" t="e">
        <f>(G390*#REF!)+(H390*#REF!)+(I390*#REF!)+(J390*#REF!)+(K390*#REF!)+(N390*#REF!)+(S390*#REF!)+(T390*#REF!)+(U390*#REF!)+(Z390*#REF!)+(AA390*#REF!)+(AB390*#REF!)+(AC390*#REF!)</f>
        <v>#REF!</v>
      </c>
      <c r="AE390" s="4">
        <f>VLOOKUP(B390,'#Jakarta (2)'!$B$4:$AH$430,32,FALSE)</f>
        <v>0</v>
      </c>
      <c r="AF390" s="4">
        <f>VLOOKUP(B390,'#Jakarta (2)'!$B$4:$AH$430,33,FALSE)</f>
        <v>0</v>
      </c>
      <c r="AG390" s="2" t="s">
        <v>25</v>
      </c>
      <c r="AH390" s="2" t="s">
        <v>1999</v>
      </c>
    </row>
    <row r="391" spans="1:34" x14ac:dyDescent="0.25">
      <c r="A391" s="5">
        <v>390</v>
      </c>
      <c r="B391" s="3" t="s">
        <v>1994</v>
      </c>
      <c r="C391" s="3" t="s">
        <v>1995</v>
      </c>
      <c r="D391" s="3" t="s">
        <v>9</v>
      </c>
      <c r="E391" s="3" t="s">
        <v>51</v>
      </c>
      <c r="F391" s="3" t="s">
        <v>52</v>
      </c>
      <c r="G391" s="4">
        <f>VLOOKUP(B391,'#Jakarta (2)'!$B$4:$AH$430,6,FALSE)</f>
        <v>1</v>
      </c>
      <c r="H391" s="4">
        <f>VLOOKUP(B391,'#Jakarta (2)'!$B$4:$AH$430,7,FALSE)</f>
        <v>1</v>
      </c>
      <c r="I391" s="4">
        <f>VLOOKUP(B391,'#Jakarta (2)'!$B$4:$AH$430,9,FALSE)</f>
        <v>0</v>
      </c>
      <c r="J391" s="4">
        <f>VLOOKUP(B391,'#Jakarta (2)'!$B$4:$AH$430,10,FALSE)</f>
        <v>0</v>
      </c>
      <c r="K391" s="4">
        <f>VLOOKUP(B391,'#Jakarta (2)'!$B$4:$AH$430,11,FALSE)</f>
        <v>0</v>
      </c>
      <c r="L391" s="4">
        <f>VLOOKUP(B391,'#Jakarta (2)'!$B$4:$AH$430,12,FALSE)</f>
        <v>0</v>
      </c>
      <c r="M391" s="4">
        <f>VLOOKUP(B391,'#Jakarta (2)'!$B$4:$AH$430,13,FALSE)</f>
        <v>0</v>
      </c>
      <c r="N391" s="4">
        <f>VLOOKUP(B391,'#Jakarta (2)'!$B$4:$AH$430,14,FALSE)</f>
        <v>1</v>
      </c>
      <c r="O391" s="4">
        <f>VLOOKUP(B391,'#Jakarta (2)'!$B$4:$AH$430,15,FALSE)</f>
        <v>0</v>
      </c>
      <c r="P391" s="4">
        <f>VLOOKUP(B391,'#Jakarta (2)'!$B$4:$AH$430,16,FALSE)</f>
        <v>0</v>
      </c>
      <c r="Q391" s="4">
        <f>VLOOKUP(B391,'#Jakarta (2)'!$B$4:$AH$430,17,FALSE)</f>
        <v>0</v>
      </c>
      <c r="R391" s="4">
        <f>VLOOKUP(B391,'#Jakarta (2)'!$B$4:$AH$430,18,FALSE)</f>
        <v>0</v>
      </c>
      <c r="S391" s="4">
        <f>VLOOKUP(B391,'#Jakarta (2)'!$B$4:$AH$430,19,FALSE)</f>
        <v>0</v>
      </c>
      <c r="T391" s="4">
        <f>VLOOKUP(B391,'#Jakarta (2)'!$B$4:$AH$430,20,FALSE)</f>
        <v>0</v>
      </c>
      <c r="U391" s="4">
        <f>VLOOKUP(B391,'#Jakarta (2)'!$B$4:$AH$430,22,FALSE)</f>
        <v>0</v>
      </c>
      <c r="V391" s="4">
        <f>VLOOKUP(B391,'#Jakarta (2)'!$B$4:$AH$430,23,FALSE)</f>
        <v>0</v>
      </c>
      <c r="W391" s="4">
        <f>VLOOKUP(B391,'#Jakarta (2)'!$B$4:$AH$430,24,FALSE)</f>
        <v>2</v>
      </c>
      <c r="X391" s="4">
        <f>VLOOKUP(B391,'#Jakarta (2)'!$B$4:$AH$430,25,FALSE)</f>
        <v>0</v>
      </c>
      <c r="Y391" s="4">
        <f>VLOOKUP(B391,'#Jakarta (2)'!$B$4:$AH$430,26,FALSE)</f>
        <v>0</v>
      </c>
      <c r="Z391" s="4">
        <f>VLOOKUP(B391,'#Jakarta (2)'!$B$4:$AH$430,27,FALSE)</f>
        <v>0</v>
      </c>
      <c r="AA391" s="5"/>
      <c r="AB391" s="5"/>
      <c r="AC391" s="5"/>
      <c r="AD391" s="22" t="e">
        <f>(G391*#REF!)+(H391*#REF!)+(I391*#REF!)+(J391*#REF!)+(K391*#REF!)+(N391*#REF!)+(S391*#REF!)+(T391*#REF!)+(U391*#REF!)+(Z391*#REF!)+(AA391*#REF!)+(AB391*#REF!)+(AC391*#REF!)</f>
        <v>#REF!</v>
      </c>
      <c r="AE391" s="4">
        <f>VLOOKUP(B391,'#Jakarta (2)'!$B$4:$AH$430,32,FALSE)</f>
        <v>0</v>
      </c>
      <c r="AF391" s="4">
        <f>VLOOKUP(B391,'#Jakarta (2)'!$B$4:$AH$430,33,FALSE)</f>
        <v>0</v>
      </c>
      <c r="AG391" s="3" t="s">
        <v>25</v>
      </c>
      <c r="AH391" s="3" t="s">
        <v>1996</v>
      </c>
    </row>
    <row r="392" spans="1:34" x14ac:dyDescent="0.25">
      <c r="A392" s="4">
        <v>391</v>
      </c>
      <c r="B392" s="2" t="s">
        <v>1991</v>
      </c>
      <c r="C392" s="2" t="s">
        <v>1992</v>
      </c>
      <c r="D392" s="2" t="s">
        <v>9</v>
      </c>
      <c r="E392" s="2" t="s">
        <v>51</v>
      </c>
      <c r="F392" s="2" t="s">
        <v>52</v>
      </c>
      <c r="G392" s="4">
        <f>VLOOKUP(B392,'#Jakarta (2)'!$B$4:$AH$430,6,FALSE)</f>
        <v>1</v>
      </c>
      <c r="H392" s="4">
        <f>VLOOKUP(B392,'#Jakarta (2)'!$B$4:$AH$430,7,FALSE)</f>
        <v>1</v>
      </c>
      <c r="I392" s="4">
        <f>VLOOKUP(B392,'#Jakarta (2)'!$B$4:$AH$430,9,FALSE)</f>
        <v>0</v>
      </c>
      <c r="J392" s="4">
        <f>VLOOKUP(B392,'#Jakarta (2)'!$B$4:$AH$430,10,FALSE)</f>
        <v>0</v>
      </c>
      <c r="K392" s="4">
        <f>VLOOKUP(B392,'#Jakarta (2)'!$B$4:$AH$430,11,FALSE)</f>
        <v>0</v>
      </c>
      <c r="L392" s="4">
        <f>VLOOKUP(B392,'#Jakarta (2)'!$B$4:$AH$430,12,FALSE)</f>
        <v>0</v>
      </c>
      <c r="M392" s="4">
        <f>VLOOKUP(B392,'#Jakarta (2)'!$B$4:$AH$430,13,FALSE)</f>
        <v>0</v>
      </c>
      <c r="N392" s="4">
        <f>VLOOKUP(B392,'#Jakarta (2)'!$B$4:$AH$430,14,FALSE)</f>
        <v>1</v>
      </c>
      <c r="O392" s="4">
        <f>VLOOKUP(B392,'#Jakarta (2)'!$B$4:$AH$430,15,FALSE)</f>
        <v>0</v>
      </c>
      <c r="P392" s="4">
        <f>VLOOKUP(B392,'#Jakarta (2)'!$B$4:$AH$430,16,FALSE)</f>
        <v>0</v>
      </c>
      <c r="Q392" s="4">
        <f>VLOOKUP(B392,'#Jakarta (2)'!$B$4:$AH$430,17,FALSE)</f>
        <v>0</v>
      </c>
      <c r="R392" s="4">
        <f>VLOOKUP(B392,'#Jakarta (2)'!$B$4:$AH$430,18,FALSE)</f>
        <v>0</v>
      </c>
      <c r="S392" s="4">
        <f>VLOOKUP(B392,'#Jakarta (2)'!$B$4:$AH$430,19,FALSE)</f>
        <v>0</v>
      </c>
      <c r="T392" s="4">
        <f>VLOOKUP(B392,'#Jakarta (2)'!$B$4:$AH$430,20,FALSE)</f>
        <v>0</v>
      </c>
      <c r="U392" s="4">
        <f>VLOOKUP(B392,'#Jakarta (2)'!$B$4:$AH$430,22,FALSE)</f>
        <v>0</v>
      </c>
      <c r="V392" s="4">
        <f>VLOOKUP(B392,'#Jakarta (2)'!$B$4:$AH$430,23,FALSE)</f>
        <v>0</v>
      </c>
      <c r="W392" s="4">
        <f>VLOOKUP(B392,'#Jakarta (2)'!$B$4:$AH$430,24,FALSE)</f>
        <v>2</v>
      </c>
      <c r="X392" s="4">
        <f>VLOOKUP(B392,'#Jakarta (2)'!$B$4:$AH$430,25,FALSE)</f>
        <v>0</v>
      </c>
      <c r="Y392" s="4">
        <f>VLOOKUP(B392,'#Jakarta (2)'!$B$4:$AH$430,26,FALSE)</f>
        <v>0</v>
      </c>
      <c r="Z392" s="4">
        <f>VLOOKUP(B392,'#Jakarta (2)'!$B$4:$AH$430,27,FALSE)</f>
        <v>0</v>
      </c>
      <c r="AA392" s="4"/>
      <c r="AB392" s="4"/>
      <c r="AC392" s="4"/>
      <c r="AD392" s="22" t="e">
        <f>(G392*#REF!)+(H392*#REF!)+(I392*#REF!)+(J392*#REF!)+(K392*#REF!)+(N392*#REF!)+(S392*#REF!)+(T392*#REF!)+(U392*#REF!)+(Z392*#REF!)+(AA392*#REF!)+(AB392*#REF!)+(AC392*#REF!)</f>
        <v>#REF!</v>
      </c>
      <c r="AE392" s="4">
        <f>VLOOKUP(B392,'#Jakarta (2)'!$B$4:$AH$430,32,FALSE)</f>
        <v>0</v>
      </c>
      <c r="AF392" s="4">
        <f>VLOOKUP(B392,'#Jakarta (2)'!$B$4:$AH$430,33,FALSE)</f>
        <v>0</v>
      </c>
      <c r="AG392" s="2" t="s">
        <v>25</v>
      </c>
      <c r="AH392" s="2" t="s">
        <v>1993</v>
      </c>
    </row>
    <row r="393" spans="1:34" x14ac:dyDescent="0.25">
      <c r="A393" s="5">
        <v>392</v>
      </c>
      <c r="B393" s="3" t="s">
        <v>1988</v>
      </c>
      <c r="C393" s="3" t="s">
        <v>1989</v>
      </c>
      <c r="D393" s="3" t="s">
        <v>9</v>
      </c>
      <c r="E393" s="3" t="s">
        <v>51</v>
      </c>
      <c r="F393" s="3" t="s">
        <v>52</v>
      </c>
      <c r="G393" s="4">
        <f>VLOOKUP(B393,'#Jakarta (2)'!$B$4:$AH$430,6,FALSE)</f>
        <v>1</v>
      </c>
      <c r="H393" s="4">
        <f>VLOOKUP(B393,'#Jakarta (2)'!$B$4:$AH$430,7,FALSE)</f>
        <v>1</v>
      </c>
      <c r="I393" s="4">
        <f>VLOOKUP(B393,'#Jakarta (2)'!$B$4:$AH$430,9,FALSE)</f>
        <v>0</v>
      </c>
      <c r="J393" s="4">
        <f>VLOOKUP(B393,'#Jakarta (2)'!$B$4:$AH$430,10,FALSE)</f>
        <v>0</v>
      </c>
      <c r="K393" s="4">
        <f>VLOOKUP(B393,'#Jakarta (2)'!$B$4:$AH$430,11,FALSE)</f>
        <v>0</v>
      </c>
      <c r="L393" s="4">
        <f>VLOOKUP(B393,'#Jakarta (2)'!$B$4:$AH$430,12,FALSE)</f>
        <v>0</v>
      </c>
      <c r="M393" s="4">
        <f>VLOOKUP(B393,'#Jakarta (2)'!$B$4:$AH$430,13,FALSE)</f>
        <v>0</v>
      </c>
      <c r="N393" s="4">
        <f>VLOOKUP(B393,'#Jakarta (2)'!$B$4:$AH$430,14,FALSE)</f>
        <v>1</v>
      </c>
      <c r="O393" s="4">
        <f>VLOOKUP(B393,'#Jakarta (2)'!$B$4:$AH$430,15,FALSE)</f>
        <v>0</v>
      </c>
      <c r="P393" s="4">
        <f>VLOOKUP(B393,'#Jakarta (2)'!$B$4:$AH$430,16,FALSE)</f>
        <v>0</v>
      </c>
      <c r="Q393" s="4">
        <f>VLOOKUP(B393,'#Jakarta (2)'!$B$4:$AH$430,17,FALSE)</f>
        <v>0</v>
      </c>
      <c r="R393" s="4">
        <f>VLOOKUP(B393,'#Jakarta (2)'!$B$4:$AH$430,18,FALSE)</f>
        <v>0</v>
      </c>
      <c r="S393" s="4">
        <f>VLOOKUP(B393,'#Jakarta (2)'!$B$4:$AH$430,19,FALSE)</f>
        <v>0</v>
      </c>
      <c r="T393" s="4">
        <f>VLOOKUP(B393,'#Jakarta (2)'!$B$4:$AH$430,20,FALSE)</f>
        <v>0</v>
      </c>
      <c r="U393" s="4">
        <f>VLOOKUP(B393,'#Jakarta (2)'!$B$4:$AH$430,22,FALSE)</f>
        <v>0</v>
      </c>
      <c r="V393" s="4">
        <f>VLOOKUP(B393,'#Jakarta (2)'!$B$4:$AH$430,23,FALSE)</f>
        <v>0</v>
      </c>
      <c r="W393" s="4">
        <f>VLOOKUP(B393,'#Jakarta (2)'!$B$4:$AH$430,24,FALSE)</f>
        <v>2</v>
      </c>
      <c r="X393" s="4">
        <f>VLOOKUP(B393,'#Jakarta (2)'!$B$4:$AH$430,25,FALSE)</f>
        <v>0</v>
      </c>
      <c r="Y393" s="4">
        <f>VLOOKUP(B393,'#Jakarta (2)'!$B$4:$AH$430,26,FALSE)</f>
        <v>0</v>
      </c>
      <c r="Z393" s="4">
        <f>VLOOKUP(B393,'#Jakarta (2)'!$B$4:$AH$430,27,FALSE)</f>
        <v>0</v>
      </c>
      <c r="AA393" s="5"/>
      <c r="AB393" s="5"/>
      <c r="AC393" s="5"/>
      <c r="AD393" s="22" t="e">
        <f>(G393*#REF!)+(H393*#REF!)+(I393*#REF!)+(J393*#REF!)+(K393*#REF!)+(N393*#REF!)+(S393*#REF!)+(T393*#REF!)+(U393*#REF!)+(Z393*#REF!)+(AA393*#REF!)+(AB393*#REF!)+(AC393*#REF!)</f>
        <v>#REF!</v>
      </c>
      <c r="AE393" s="4">
        <f>VLOOKUP(B393,'#Jakarta (2)'!$B$4:$AH$430,32,FALSE)</f>
        <v>0</v>
      </c>
      <c r="AF393" s="4">
        <f>VLOOKUP(B393,'#Jakarta (2)'!$B$4:$AH$430,33,FALSE)</f>
        <v>0</v>
      </c>
      <c r="AG393" s="3" t="s">
        <v>25</v>
      </c>
      <c r="AH393" s="3" t="s">
        <v>1990</v>
      </c>
    </row>
    <row r="394" spans="1:34" x14ac:dyDescent="0.25">
      <c r="A394" s="4">
        <v>393</v>
      </c>
      <c r="B394" s="2" t="s">
        <v>1982</v>
      </c>
      <c r="C394" s="2" t="s">
        <v>1983</v>
      </c>
      <c r="D394" s="2" t="s">
        <v>9</v>
      </c>
      <c r="E394" s="2" t="s">
        <v>10</v>
      </c>
      <c r="F394" s="2" t="s">
        <v>52</v>
      </c>
      <c r="G394" s="4">
        <f>VLOOKUP(B394,'#Jakarta (2)'!$B$4:$AH$430,6,FALSE)</f>
        <v>1</v>
      </c>
      <c r="H394" s="4">
        <f>VLOOKUP(B394,'#Jakarta (2)'!$B$4:$AH$430,7,FALSE)</f>
        <v>1</v>
      </c>
      <c r="I394" s="4">
        <f>VLOOKUP(B394,'#Jakarta (2)'!$B$4:$AH$430,9,FALSE)</f>
        <v>0</v>
      </c>
      <c r="J394" s="4">
        <f>VLOOKUP(B394,'#Jakarta (2)'!$B$4:$AH$430,10,FALSE)</f>
        <v>0</v>
      </c>
      <c r="K394" s="4">
        <f>VLOOKUP(B394,'#Jakarta (2)'!$B$4:$AH$430,11,FALSE)</f>
        <v>0</v>
      </c>
      <c r="L394" s="4">
        <f>VLOOKUP(B394,'#Jakarta (2)'!$B$4:$AH$430,12,FALSE)</f>
        <v>0</v>
      </c>
      <c r="M394" s="4">
        <f>VLOOKUP(B394,'#Jakarta (2)'!$B$4:$AH$430,13,FALSE)</f>
        <v>0</v>
      </c>
      <c r="N394" s="4">
        <f>VLOOKUP(B394,'#Jakarta (2)'!$B$4:$AH$430,14,FALSE)</f>
        <v>1</v>
      </c>
      <c r="O394" s="4">
        <f>VLOOKUP(B394,'#Jakarta (2)'!$B$4:$AH$430,15,FALSE)</f>
        <v>0</v>
      </c>
      <c r="P394" s="4">
        <f>VLOOKUP(B394,'#Jakarta (2)'!$B$4:$AH$430,16,FALSE)</f>
        <v>0</v>
      </c>
      <c r="Q394" s="4">
        <f>VLOOKUP(B394,'#Jakarta (2)'!$B$4:$AH$430,17,FALSE)</f>
        <v>0</v>
      </c>
      <c r="R394" s="4">
        <f>VLOOKUP(B394,'#Jakarta (2)'!$B$4:$AH$430,18,FALSE)</f>
        <v>0</v>
      </c>
      <c r="S394" s="4">
        <f>VLOOKUP(B394,'#Jakarta (2)'!$B$4:$AH$430,19,FALSE)</f>
        <v>0</v>
      </c>
      <c r="T394" s="4">
        <f>VLOOKUP(B394,'#Jakarta (2)'!$B$4:$AH$430,20,FALSE)</f>
        <v>0</v>
      </c>
      <c r="U394" s="4">
        <f>VLOOKUP(B394,'#Jakarta (2)'!$B$4:$AH$430,22,FALSE)</f>
        <v>1</v>
      </c>
      <c r="V394" s="4">
        <f>VLOOKUP(B394,'#Jakarta (2)'!$B$4:$AH$430,23,FALSE)</f>
        <v>0</v>
      </c>
      <c r="W394" s="4">
        <f>VLOOKUP(B394,'#Jakarta (2)'!$B$4:$AH$430,24,FALSE)</f>
        <v>0</v>
      </c>
      <c r="X394" s="4">
        <f>VLOOKUP(B394,'#Jakarta (2)'!$B$4:$AH$430,25,FALSE)</f>
        <v>0</v>
      </c>
      <c r="Y394" s="4">
        <f>VLOOKUP(B394,'#Jakarta (2)'!$B$4:$AH$430,26,FALSE)</f>
        <v>0</v>
      </c>
      <c r="Z394" s="4">
        <f>VLOOKUP(B394,'#Jakarta (2)'!$B$4:$AH$430,27,FALSE)</f>
        <v>0</v>
      </c>
      <c r="AA394" s="4"/>
      <c r="AB394" s="4"/>
      <c r="AC394" s="4"/>
      <c r="AD394" s="22" t="e">
        <f>(G394*#REF!)+(H394*#REF!)+(I394*#REF!)+(J394*#REF!)+(K394*#REF!)+(N394*#REF!)+(S394*#REF!)+(T394*#REF!)+(U394*#REF!)+(Z394*#REF!)+(AA394*#REF!)+(AB394*#REF!)+(AC394*#REF!)</f>
        <v>#REF!</v>
      </c>
      <c r="AE394" s="4">
        <f>VLOOKUP(B394,'#Jakarta (2)'!$B$4:$AH$430,32,FALSE)</f>
        <v>1</v>
      </c>
      <c r="AF394" s="4">
        <f>VLOOKUP(B394,'#Jakarta (2)'!$B$4:$AH$430,33,FALSE)</f>
        <v>0</v>
      </c>
      <c r="AG394" s="2" t="s">
        <v>315</v>
      </c>
      <c r="AH394" s="2" t="s">
        <v>1984</v>
      </c>
    </row>
    <row r="395" spans="1:34" x14ac:dyDescent="0.25">
      <c r="A395" s="5">
        <v>394</v>
      </c>
      <c r="B395" s="3" t="s">
        <v>1763</v>
      </c>
      <c r="C395" s="3" t="s">
        <v>1764</v>
      </c>
      <c r="D395" s="3" t="s">
        <v>9</v>
      </c>
      <c r="E395" s="3" t="s">
        <v>10</v>
      </c>
      <c r="F395" s="3" t="s">
        <v>52</v>
      </c>
      <c r="G395" s="4">
        <f>VLOOKUP(B395,'#Jakarta (2)'!$B$4:$AH$430,6,FALSE)</f>
        <v>1</v>
      </c>
      <c r="H395" s="4">
        <f>VLOOKUP(B395,'#Jakarta (2)'!$B$4:$AH$430,7,FALSE)</f>
        <v>1</v>
      </c>
      <c r="I395" s="4">
        <f>VLOOKUP(B395,'#Jakarta (2)'!$B$4:$AH$430,9,FALSE)</f>
        <v>0</v>
      </c>
      <c r="J395" s="4">
        <f>VLOOKUP(B395,'#Jakarta (2)'!$B$4:$AH$430,10,FALSE)</f>
        <v>0</v>
      </c>
      <c r="K395" s="4">
        <f>VLOOKUP(B395,'#Jakarta (2)'!$B$4:$AH$430,11,FALSE)</f>
        <v>0</v>
      </c>
      <c r="L395" s="4">
        <f>VLOOKUP(B395,'#Jakarta (2)'!$B$4:$AH$430,12,FALSE)</f>
        <v>0</v>
      </c>
      <c r="M395" s="4">
        <f>VLOOKUP(B395,'#Jakarta (2)'!$B$4:$AH$430,13,FALSE)</f>
        <v>0</v>
      </c>
      <c r="N395" s="4">
        <f>VLOOKUP(B395,'#Jakarta (2)'!$B$4:$AH$430,14,FALSE)</f>
        <v>1</v>
      </c>
      <c r="O395" s="4">
        <f>VLOOKUP(B395,'#Jakarta (2)'!$B$4:$AH$430,15,FALSE)</f>
        <v>0</v>
      </c>
      <c r="P395" s="4">
        <f>VLOOKUP(B395,'#Jakarta (2)'!$B$4:$AH$430,16,FALSE)</f>
        <v>0</v>
      </c>
      <c r="Q395" s="4">
        <f>VLOOKUP(B395,'#Jakarta (2)'!$B$4:$AH$430,17,FALSE)</f>
        <v>0</v>
      </c>
      <c r="R395" s="4">
        <f>VLOOKUP(B395,'#Jakarta (2)'!$B$4:$AH$430,18,FALSE)</f>
        <v>0</v>
      </c>
      <c r="S395" s="4">
        <f>VLOOKUP(B395,'#Jakarta (2)'!$B$4:$AH$430,19,FALSE)</f>
        <v>0</v>
      </c>
      <c r="T395" s="4">
        <f>VLOOKUP(B395,'#Jakarta (2)'!$B$4:$AH$430,20,FALSE)</f>
        <v>0</v>
      </c>
      <c r="U395" s="4">
        <f>VLOOKUP(B395,'#Jakarta (2)'!$B$4:$AH$430,22,FALSE)</f>
        <v>1</v>
      </c>
      <c r="V395" s="4">
        <f>VLOOKUP(B395,'#Jakarta (2)'!$B$4:$AH$430,23,FALSE)</f>
        <v>0</v>
      </c>
      <c r="W395" s="4">
        <f>VLOOKUP(B395,'#Jakarta (2)'!$B$4:$AH$430,24,FALSE)</f>
        <v>0</v>
      </c>
      <c r="X395" s="4">
        <f>VLOOKUP(B395,'#Jakarta (2)'!$B$4:$AH$430,25,FALSE)</f>
        <v>0</v>
      </c>
      <c r="Y395" s="4">
        <f>VLOOKUP(B395,'#Jakarta (2)'!$B$4:$AH$430,26,FALSE)</f>
        <v>0</v>
      </c>
      <c r="Z395" s="4">
        <f>VLOOKUP(B395,'#Jakarta (2)'!$B$4:$AH$430,27,FALSE)</f>
        <v>0</v>
      </c>
      <c r="AA395" s="5"/>
      <c r="AB395" s="5"/>
      <c r="AC395" s="5"/>
      <c r="AD395" s="22" t="e">
        <f>(G395*#REF!)+(H395*#REF!)+(I395*#REF!)+(J395*#REF!)+(K395*#REF!)+(N395*#REF!)+(S395*#REF!)+(T395*#REF!)+(U395*#REF!)+(Z395*#REF!)+(AA395*#REF!)+(AB395*#REF!)+(AC395*#REF!)</f>
        <v>#REF!</v>
      </c>
      <c r="AE395" s="4">
        <f>VLOOKUP(B395,'#Jakarta (2)'!$B$4:$AH$430,32,FALSE)</f>
        <v>0</v>
      </c>
      <c r="AF395" s="4">
        <f>VLOOKUP(B395,'#Jakarta (2)'!$B$4:$AH$430,33,FALSE)</f>
        <v>0</v>
      </c>
      <c r="AG395" s="3" t="s">
        <v>315</v>
      </c>
      <c r="AH395" s="3" t="s">
        <v>1765</v>
      </c>
    </row>
    <row r="396" spans="1:34" x14ac:dyDescent="0.25">
      <c r="A396" s="4">
        <v>395</v>
      </c>
      <c r="B396" s="2" t="s">
        <v>1750</v>
      </c>
      <c r="C396" s="2" t="s">
        <v>1751</v>
      </c>
      <c r="D396" s="2" t="s">
        <v>9</v>
      </c>
      <c r="E396" s="2" t="s">
        <v>10</v>
      </c>
      <c r="F396" s="2" t="s">
        <v>52</v>
      </c>
      <c r="G396" s="4">
        <f>VLOOKUP(B396,'#Jakarta (2)'!$B$4:$AH$430,6,FALSE)</f>
        <v>1</v>
      </c>
      <c r="H396" s="4">
        <f>VLOOKUP(B396,'#Jakarta (2)'!$B$4:$AH$430,7,FALSE)</f>
        <v>1</v>
      </c>
      <c r="I396" s="4">
        <f>VLOOKUP(B396,'#Jakarta (2)'!$B$4:$AH$430,9,FALSE)</f>
        <v>0</v>
      </c>
      <c r="J396" s="4">
        <f>VLOOKUP(B396,'#Jakarta (2)'!$B$4:$AH$430,10,FALSE)</f>
        <v>0</v>
      </c>
      <c r="K396" s="4">
        <f>VLOOKUP(B396,'#Jakarta (2)'!$B$4:$AH$430,11,FALSE)</f>
        <v>0</v>
      </c>
      <c r="L396" s="4">
        <f>VLOOKUP(B396,'#Jakarta (2)'!$B$4:$AH$430,12,FALSE)</f>
        <v>0</v>
      </c>
      <c r="M396" s="4">
        <f>VLOOKUP(B396,'#Jakarta (2)'!$B$4:$AH$430,13,FALSE)</f>
        <v>0</v>
      </c>
      <c r="N396" s="4">
        <f>VLOOKUP(B396,'#Jakarta (2)'!$B$4:$AH$430,14,FALSE)</f>
        <v>0</v>
      </c>
      <c r="O396" s="4">
        <f>VLOOKUP(B396,'#Jakarta (2)'!$B$4:$AH$430,15,FALSE)</f>
        <v>1</v>
      </c>
      <c r="P396" s="4">
        <f>VLOOKUP(B396,'#Jakarta (2)'!$B$4:$AH$430,16,FALSE)</f>
        <v>0</v>
      </c>
      <c r="Q396" s="4">
        <f>VLOOKUP(B396,'#Jakarta (2)'!$B$4:$AH$430,17,FALSE)</f>
        <v>0</v>
      </c>
      <c r="R396" s="4">
        <f>VLOOKUP(B396,'#Jakarta (2)'!$B$4:$AH$430,18,FALSE)</f>
        <v>0</v>
      </c>
      <c r="S396" s="4">
        <f>VLOOKUP(B396,'#Jakarta (2)'!$B$4:$AH$430,19,FALSE)</f>
        <v>0</v>
      </c>
      <c r="T396" s="4">
        <f>VLOOKUP(B396,'#Jakarta (2)'!$B$4:$AH$430,20,FALSE)</f>
        <v>1</v>
      </c>
      <c r="U396" s="4">
        <f>VLOOKUP(B396,'#Jakarta (2)'!$B$4:$AH$430,22,FALSE)</f>
        <v>0</v>
      </c>
      <c r="V396" s="4">
        <f>VLOOKUP(B396,'#Jakarta (2)'!$B$4:$AH$430,23,FALSE)</f>
        <v>0</v>
      </c>
      <c r="W396" s="4">
        <f>VLOOKUP(B396,'#Jakarta (2)'!$B$4:$AH$430,24,FALSE)</f>
        <v>0</v>
      </c>
      <c r="X396" s="4">
        <f>VLOOKUP(B396,'#Jakarta (2)'!$B$4:$AH$430,25,FALSE)</f>
        <v>0</v>
      </c>
      <c r="Y396" s="4">
        <f>VLOOKUP(B396,'#Jakarta (2)'!$B$4:$AH$430,26,FALSE)</f>
        <v>0</v>
      </c>
      <c r="Z396" s="4">
        <f>VLOOKUP(B396,'#Jakarta (2)'!$B$4:$AH$430,27,FALSE)</f>
        <v>0</v>
      </c>
      <c r="AA396" s="4"/>
      <c r="AB396" s="4"/>
      <c r="AC396" s="4"/>
      <c r="AD396" s="22" t="e">
        <f>(G396*#REF!)+(H396*#REF!)+(I396*#REF!)+(J396*#REF!)+(K396*#REF!)+(N396*#REF!)+(S396*#REF!)+(T396*#REF!)+(U396*#REF!)+(Z396*#REF!)+(AA396*#REF!)+(AB396*#REF!)+(AC396*#REF!)</f>
        <v>#REF!</v>
      </c>
      <c r="AE396" s="4">
        <f>VLOOKUP(B396,'#Jakarta (2)'!$B$4:$AH$430,32,FALSE)</f>
        <v>0</v>
      </c>
      <c r="AF396" s="4">
        <f>VLOOKUP(B396,'#Jakarta (2)'!$B$4:$AH$430,33,FALSE)</f>
        <v>0</v>
      </c>
      <c r="AG396" s="2" t="s">
        <v>25</v>
      </c>
      <c r="AH396" s="2" t="s">
        <v>1752</v>
      </c>
    </row>
    <row r="397" spans="1:34" x14ac:dyDescent="0.25">
      <c r="A397" s="5">
        <v>396</v>
      </c>
      <c r="B397" s="3" t="s">
        <v>1721</v>
      </c>
      <c r="C397" s="3" t="s">
        <v>1722</v>
      </c>
      <c r="D397" s="3" t="s">
        <v>9</v>
      </c>
      <c r="E397" s="3" t="s">
        <v>47</v>
      </c>
      <c r="F397" s="3" t="s">
        <v>52</v>
      </c>
      <c r="G397" s="4">
        <f>VLOOKUP(B397,'#Jakarta (2)'!$B$4:$AH$430,6,FALSE)</f>
        <v>1</v>
      </c>
      <c r="H397" s="4">
        <f>VLOOKUP(B397,'#Jakarta (2)'!$B$4:$AH$430,7,FALSE)</f>
        <v>1</v>
      </c>
      <c r="I397" s="4">
        <f>VLOOKUP(B397,'#Jakarta (2)'!$B$4:$AH$430,9,FALSE)</f>
        <v>0</v>
      </c>
      <c r="J397" s="4">
        <f>VLOOKUP(B397,'#Jakarta (2)'!$B$4:$AH$430,10,FALSE)</f>
        <v>1</v>
      </c>
      <c r="K397" s="4">
        <f>VLOOKUP(B397,'#Jakarta (2)'!$B$4:$AH$430,11,FALSE)</f>
        <v>0</v>
      </c>
      <c r="L397" s="4">
        <f>VLOOKUP(B397,'#Jakarta (2)'!$B$4:$AH$430,12,FALSE)</f>
        <v>0</v>
      </c>
      <c r="M397" s="4">
        <f>VLOOKUP(B397,'#Jakarta (2)'!$B$4:$AH$430,13,FALSE)</f>
        <v>0</v>
      </c>
      <c r="N397" s="4">
        <f>VLOOKUP(B397,'#Jakarta (2)'!$B$4:$AH$430,14,FALSE)</f>
        <v>0</v>
      </c>
      <c r="O397" s="4">
        <f>VLOOKUP(B397,'#Jakarta (2)'!$B$4:$AH$430,15,FALSE)</f>
        <v>1</v>
      </c>
      <c r="P397" s="4">
        <f>VLOOKUP(B397,'#Jakarta (2)'!$B$4:$AH$430,16,FALSE)</f>
        <v>0</v>
      </c>
      <c r="Q397" s="4">
        <f>VLOOKUP(B397,'#Jakarta (2)'!$B$4:$AH$430,17,FALSE)</f>
        <v>0</v>
      </c>
      <c r="R397" s="4">
        <f>VLOOKUP(B397,'#Jakarta (2)'!$B$4:$AH$430,18,FALSE)</f>
        <v>0</v>
      </c>
      <c r="S397" s="4">
        <f>VLOOKUP(B397,'#Jakarta (2)'!$B$4:$AH$430,19,FALSE)</f>
        <v>0</v>
      </c>
      <c r="T397" s="4">
        <f>VLOOKUP(B397,'#Jakarta (2)'!$B$4:$AH$430,20,FALSE)</f>
        <v>0</v>
      </c>
      <c r="U397" s="4">
        <f>VLOOKUP(B397,'#Jakarta (2)'!$B$4:$AH$430,22,FALSE)</f>
        <v>1</v>
      </c>
      <c r="V397" s="4">
        <f>VLOOKUP(B397,'#Jakarta (2)'!$B$4:$AH$430,23,FALSE)</f>
        <v>0</v>
      </c>
      <c r="W397" s="4">
        <f>VLOOKUP(B397,'#Jakarta (2)'!$B$4:$AH$430,24,FALSE)</f>
        <v>0</v>
      </c>
      <c r="X397" s="4">
        <f>VLOOKUP(B397,'#Jakarta (2)'!$B$4:$AH$430,25,FALSE)</f>
        <v>0</v>
      </c>
      <c r="Y397" s="4">
        <f>VLOOKUP(B397,'#Jakarta (2)'!$B$4:$AH$430,26,FALSE)</f>
        <v>0</v>
      </c>
      <c r="Z397" s="4">
        <f>VLOOKUP(B397,'#Jakarta (2)'!$B$4:$AH$430,27,FALSE)</f>
        <v>0</v>
      </c>
      <c r="AA397" s="5"/>
      <c r="AB397" s="5"/>
      <c r="AC397" s="5"/>
      <c r="AD397" s="22" t="e">
        <f>(G397*#REF!)+(H397*#REF!)+(I397*#REF!)+(J397*#REF!)+(K397*#REF!)+(N397*#REF!)+(S397*#REF!)+(T397*#REF!)+(U397*#REF!)+(Z397*#REF!)+(AA397*#REF!)+(AB397*#REF!)+(AC397*#REF!)</f>
        <v>#REF!</v>
      </c>
      <c r="AE397" s="4">
        <f>VLOOKUP(B397,'#Jakarta (2)'!$B$4:$AH$430,32,FALSE)</f>
        <v>0</v>
      </c>
      <c r="AF397" s="4">
        <f>VLOOKUP(B397,'#Jakarta (2)'!$B$4:$AH$430,33,FALSE)</f>
        <v>0</v>
      </c>
      <c r="AG397" s="3" t="s">
        <v>25</v>
      </c>
      <c r="AH397" s="3" t="s">
        <v>1450</v>
      </c>
    </row>
    <row r="398" spans="1:34" x14ac:dyDescent="0.25">
      <c r="A398" s="4">
        <v>397</v>
      </c>
      <c r="B398" s="2" t="s">
        <v>1715</v>
      </c>
      <c r="C398" s="2" t="s">
        <v>1716</v>
      </c>
      <c r="D398" s="2" t="s">
        <v>9</v>
      </c>
      <c r="E398" s="2" t="s">
        <v>10</v>
      </c>
      <c r="F398" s="2" t="s">
        <v>52</v>
      </c>
      <c r="G398" s="4">
        <f>VLOOKUP(B398,'#Jakarta (2)'!$B$4:$AH$430,6,FALSE)</f>
        <v>1</v>
      </c>
      <c r="H398" s="4">
        <f>VLOOKUP(B398,'#Jakarta (2)'!$B$4:$AH$430,7,FALSE)</f>
        <v>1</v>
      </c>
      <c r="I398" s="4">
        <f>VLOOKUP(B398,'#Jakarta (2)'!$B$4:$AH$430,9,FALSE)</f>
        <v>0</v>
      </c>
      <c r="J398" s="4">
        <f>VLOOKUP(B398,'#Jakarta (2)'!$B$4:$AH$430,10,FALSE)</f>
        <v>0</v>
      </c>
      <c r="K398" s="4">
        <f>VLOOKUP(B398,'#Jakarta (2)'!$B$4:$AH$430,11,FALSE)</f>
        <v>0</v>
      </c>
      <c r="L398" s="4">
        <f>VLOOKUP(B398,'#Jakarta (2)'!$B$4:$AH$430,12,FALSE)</f>
        <v>0</v>
      </c>
      <c r="M398" s="4">
        <f>VLOOKUP(B398,'#Jakarta (2)'!$B$4:$AH$430,13,FALSE)</f>
        <v>0</v>
      </c>
      <c r="N398" s="4">
        <f>VLOOKUP(B398,'#Jakarta (2)'!$B$4:$AH$430,14,FALSE)</f>
        <v>1</v>
      </c>
      <c r="O398" s="4">
        <f>VLOOKUP(B398,'#Jakarta (2)'!$B$4:$AH$430,15,FALSE)</f>
        <v>0</v>
      </c>
      <c r="P398" s="4">
        <f>VLOOKUP(B398,'#Jakarta (2)'!$B$4:$AH$430,16,FALSE)</f>
        <v>0</v>
      </c>
      <c r="Q398" s="4">
        <f>VLOOKUP(B398,'#Jakarta (2)'!$B$4:$AH$430,17,FALSE)</f>
        <v>0</v>
      </c>
      <c r="R398" s="4">
        <f>VLOOKUP(B398,'#Jakarta (2)'!$B$4:$AH$430,18,FALSE)</f>
        <v>0</v>
      </c>
      <c r="S398" s="4">
        <f>VLOOKUP(B398,'#Jakarta (2)'!$B$4:$AH$430,19,FALSE)</f>
        <v>0</v>
      </c>
      <c r="T398" s="4">
        <f>VLOOKUP(B398,'#Jakarta (2)'!$B$4:$AH$430,20,FALSE)</f>
        <v>1</v>
      </c>
      <c r="U398" s="4">
        <f>VLOOKUP(B398,'#Jakarta (2)'!$B$4:$AH$430,22,FALSE)</f>
        <v>0</v>
      </c>
      <c r="V398" s="4">
        <f>VLOOKUP(B398,'#Jakarta (2)'!$B$4:$AH$430,23,FALSE)</f>
        <v>0</v>
      </c>
      <c r="W398" s="4">
        <f>VLOOKUP(B398,'#Jakarta (2)'!$B$4:$AH$430,24,FALSE)</f>
        <v>0</v>
      </c>
      <c r="X398" s="4">
        <f>VLOOKUP(B398,'#Jakarta (2)'!$B$4:$AH$430,25,FALSE)</f>
        <v>0</v>
      </c>
      <c r="Y398" s="4">
        <f>VLOOKUP(B398,'#Jakarta (2)'!$B$4:$AH$430,26,FALSE)</f>
        <v>0</v>
      </c>
      <c r="Z398" s="4">
        <f>VLOOKUP(B398,'#Jakarta (2)'!$B$4:$AH$430,27,FALSE)</f>
        <v>0</v>
      </c>
      <c r="AA398" s="4"/>
      <c r="AB398" s="4"/>
      <c r="AC398" s="4"/>
      <c r="AD398" s="22" t="e">
        <f>(G398*#REF!)+(H398*#REF!)+(I398*#REF!)+(J398*#REF!)+(K398*#REF!)+(N398*#REF!)+(S398*#REF!)+(T398*#REF!)+(U398*#REF!)+(Z398*#REF!)+(AA398*#REF!)+(AB398*#REF!)+(AC398*#REF!)</f>
        <v>#REF!</v>
      </c>
      <c r="AE398" s="4">
        <f>VLOOKUP(B398,'#Jakarta (2)'!$B$4:$AH$430,32,FALSE)</f>
        <v>0</v>
      </c>
      <c r="AF398" s="4">
        <f>VLOOKUP(B398,'#Jakarta (2)'!$B$4:$AH$430,33,FALSE)</f>
        <v>0</v>
      </c>
      <c r="AG398" s="2" t="s">
        <v>315</v>
      </c>
      <c r="AH398" s="2" t="s">
        <v>1717</v>
      </c>
    </row>
    <row r="399" spans="1:34" x14ac:dyDescent="0.25">
      <c r="A399" s="5">
        <v>398</v>
      </c>
      <c r="B399" s="3" t="s">
        <v>1681</v>
      </c>
      <c r="C399" s="3" t="s">
        <v>1682</v>
      </c>
      <c r="D399" s="3" t="s">
        <v>9</v>
      </c>
      <c r="E399" s="3" t="s">
        <v>10</v>
      </c>
      <c r="F399" s="3" t="s">
        <v>52</v>
      </c>
      <c r="G399" s="4">
        <f>VLOOKUP(B399,'#Jakarta (2)'!$B$4:$AH$430,6,FALSE)</f>
        <v>1</v>
      </c>
      <c r="H399" s="4">
        <f>VLOOKUP(B399,'#Jakarta (2)'!$B$4:$AH$430,7,FALSE)</f>
        <v>1</v>
      </c>
      <c r="I399" s="4">
        <f>VLOOKUP(B399,'#Jakarta (2)'!$B$4:$AH$430,9,FALSE)</f>
        <v>0</v>
      </c>
      <c r="J399" s="4">
        <f>VLOOKUP(B399,'#Jakarta (2)'!$B$4:$AH$430,10,FALSE)</f>
        <v>0</v>
      </c>
      <c r="K399" s="4">
        <f>VLOOKUP(B399,'#Jakarta (2)'!$B$4:$AH$430,11,FALSE)</f>
        <v>0</v>
      </c>
      <c r="L399" s="4">
        <f>VLOOKUP(B399,'#Jakarta (2)'!$B$4:$AH$430,12,FALSE)</f>
        <v>0</v>
      </c>
      <c r="M399" s="4">
        <f>VLOOKUP(B399,'#Jakarta (2)'!$B$4:$AH$430,13,FALSE)</f>
        <v>0</v>
      </c>
      <c r="N399" s="4">
        <f>VLOOKUP(B399,'#Jakarta (2)'!$B$4:$AH$430,14,FALSE)</f>
        <v>0</v>
      </c>
      <c r="O399" s="4">
        <f>VLOOKUP(B399,'#Jakarta (2)'!$B$4:$AH$430,15,FALSE)</f>
        <v>1</v>
      </c>
      <c r="P399" s="4">
        <f>VLOOKUP(B399,'#Jakarta (2)'!$B$4:$AH$430,16,FALSE)</f>
        <v>0</v>
      </c>
      <c r="Q399" s="4">
        <f>VLOOKUP(B399,'#Jakarta (2)'!$B$4:$AH$430,17,FALSE)</f>
        <v>0</v>
      </c>
      <c r="R399" s="4">
        <f>VLOOKUP(B399,'#Jakarta (2)'!$B$4:$AH$430,18,FALSE)</f>
        <v>0</v>
      </c>
      <c r="S399" s="4">
        <f>VLOOKUP(B399,'#Jakarta (2)'!$B$4:$AH$430,19,FALSE)</f>
        <v>0</v>
      </c>
      <c r="T399" s="4">
        <f>VLOOKUP(B399,'#Jakarta (2)'!$B$4:$AH$430,20,FALSE)</f>
        <v>0</v>
      </c>
      <c r="U399" s="4">
        <f>VLOOKUP(B399,'#Jakarta (2)'!$B$4:$AH$430,22,FALSE)</f>
        <v>1</v>
      </c>
      <c r="V399" s="4">
        <f>VLOOKUP(B399,'#Jakarta (2)'!$B$4:$AH$430,23,FALSE)</f>
        <v>0</v>
      </c>
      <c r="W399" s="4">
        <f>VLOOKUP(B399,'#Jakarta (2)'!$B$4:$AH$430,24,FALSE)</f>
        <v>0</v>
      </c>
      <c r="X399" s="4">
        <f>VLOOKUP(B399,'#Jakarta (2)'!$B$4:$AH$430,25,FALSE)</f>
        <v>0</v>
      </c>
      <c r="Y399" s="4">
        <f>VLOOKUP(B399,'#Jakarta (2)'!$B$4:$AH$430,26,FALSE)</f>
        <v>0</v>
      </c>
      <c r="Z399" s="4">
        <f>VLOOKUP(B399,'#Jakarta (2)'!$B$4:$AH$430,27,FALSE)</f>
        <v>0</v>
      </c>
      <c r="AA399" s="5"/>
      <c r="AB399" s="5"/>
      <c r="AC399" s="5"/>
      <c r="AD399" s="22" t="e">
        <f>(G399*#REF!)+(H399*#REF!)+(I399*#REF!)+(J399*#REF!)+(K399*#REF!)+(N399*#REF!)+(S399*#REF!)+(T399*#REF!)+(U399*#REF!)+(Z399*#REF!)+(AA399*#REF!)+(AB399*#REF!)+(AC399*#REF!)</f>
        <v>#REF!</v>
      </c>
      <c r="AE399" s="4">
        <f>VLOOKUP(B399,'#Jakarta (2)'!$B$4:$AH$430,32,FALSE)</f>
        <v>0</v>
      </c>
      <c r="AF399" s="4">
        <f>VLOOKUP(B399,'#Jakarta (2)'!$B$4:$AH$430,33,FALSE)</f>
        <v>0</v>
      </c>
      <c r="AG399" s="3" t="s">
        <v>315</v>
      </c>
      <c r="AH399" s="3" t="s">
        <v>1683</v>
      </c>
    </row>
    <row r="400" spans="1:34" x14ac:dyDescent="0.25">
      <c r="A400" s="4">
        <v>399</v>
      </c>
      <c r="B400" s="2" t="s">
        <v>1224</v>
      </c>
      <c r="C400" s="2" t="s">
        <v>1225</v>
      </c>
      <c r="D400" s="2" t="s">
        <v>9</v>
      </c>
      <c r="E400" s="2" t="s">
        <v>10</v>
      </c>
      <c r="F400" s="2" t="s">
        <v>52</v>
      </c>
      <c r="G400" s="4">
        <f>VLOOKUP(B400,'#Jakarta (2)'!$B$4:$AH$430,6,FALSE)</f>
        <v>1</v>
      </c>
      <c r="H400" s="4">
        <f>VLOOKUP(B400,'#Jakarta (2)'!$B$4:$AH$430,7,FALSE)</f>
        <v>1</v>
      </c>
      <c r="I400" s="4">
        <f>VLOOKUP(B400,'#Jakarta (2)'!$B$4:$AH$430,9,FALSE)</f>
        <v>0</v>
      </c>
      <c r="J400" s="4">
        <f>VLOOKUP(B400,'#Jakarta (2)'!$B$4:$AH$430,10,FALSE)</f>
        <v>0</v>
      </c>
      <c r="K400" s="4">
        <f>VLOOKUP(B400,'#Jakarta (2)'!$B$4:$AH$430,11,FALSE)</f>
        <v>0</v>
      </c>
      <c r="L400" s="4">
        <f>VLOOKUP(B400,'#Jakarta (2)'!$B$4:$AH$430,12,FALSE)</f>
        <v>0</v>
      </c>
      <c r="M400" s="4">
        <f>VLOOKUP(B400,'#Jakarta (2)'!$B$4:$AH$430,13,FALSE)</f>
        <v>0</v>
      </c>
      <c r="N400" s="4">
        <f>VLOOKUP(B400,'#Jakarta (2)'!$B$4:$AH$430,14,FALSE)</f>
        <v>1</v>
      </c>
      <c r="O400" s="4">
        <f>VLOOKUP(B400,'#Jakarta (2)'!$B$4:$AH$430,15,FALSE)</f>
        <v>0</v>
      </c>
      <c r="P400" s="4">
        <f>VLOOKUP(B400,'#Jakarta (2)'!$B$4:$AH$430,16,FALSE)</f>
        <v>0</v>
      </c>
      <c r="Q400" s="4">
        <f>VLOOKUP(B400,'#Jakarta (2)'!$B$4:$AH$430,17,FALSE)</f>
        <v>0</v>
      </c>
      <c r="R400" s="4">
        <f>VLOOKUP(B400,'#Jakarta (2)'!$B$4:$AH$430,18,FALSE)</f>
        <v>0</v>
      </c>
      <c r="S400" s="4">
        <f>VLOOKUP(B400,'#Jakarta (2)'!$B$4:$AH$430,19,FALSE)</f>
        <v>0</v>
      </c>
      <c r="T400" s="4">
        <f>VLOOKUP(B400,'#Jakarta (2)'!$B$4:$AH$430,20,FALSE)</f>
        <v>0</v>
      </c>
      <c r="U400" s="4">
        <f>VLOOKUP(B400,'#Jakarta (2)'!$B$4:$AH$430,22,FALSE)</f>
        <v>0</v>
      </c>
      <c r="V400" s="4">
        <f>VLOOKUP(B400,'#Jakarta (2)'!$B$4:$AH$430,23,FALSE)</f>
        <v>0</v>
      </c>
      <c r="W400" s="4">
        <f>VLOOKUP(B400,'#Jakarta (2)'!$B$4:$AH$430,24,FALSE)</f>
        <v>0</v>
      </c>
      <c r="X400" s="4">
        <f>VLOOKUP(B400,'#Jakarta (2)'!$B$4:$AH$430,25,FALSE)</f>
        <v>0</v>
      </c>
      <c r="Y400" s="4">
        <f>VLOOKUP(B400,'#Jakarta (2)'!$B$4:$AH$430,26,FALSE)</f>
        <v>0</v>
      </c>
      <c r="Z400" s="4">
        <f>VLOOKUP(B400,'#Jakarta (2)'!$B$4:$AH$430,27,FALSE)</f>
        <v>1</v>
      </c>
      <c r="AA400" s="4"/>
      <c r="AB400" s="4"/>
      <c r="AC400" s="4"/>
      <c r="AD400" s="22" t="e">
        <f>(G400*#REF!)+(H400*#REF!)+(I400*#REF!)+(J400*#REF!)+(K400*#REF!)+(N400*#REF!)+(S400*#REF!)+(T400*#REF!)+(U400*#REF!)+(Z400*#REF!)+(AA400*#REF!)+(AB400*#REF!)+(AC400*#REF!)</f>
        <v>#REF!</v>
      </c>
      <c r="AE400" s="4">
        <f>VLOOKUP(B400,'#Jakarta (2)'!$B$4:$AH$430,32,FALSE)</f>
        <v>0</v>
      </c>
      <c r="AF400" s="4">
        <f>VLOOKUP(B400,'#Jakarta (2)'!$B$4:$AH$430,33,FALSE)</f>
        <v>0</v>
      </c>
      <c r="AG400" s="2" t="s">
        <v>25</v>
      </c>
      <c r="AH400" s="2" t="s">
        <v>1226</v>
      </c>
    </row>
    <row r="401" spans="1:34" x14ac:dyDescent="0.25">
      <c r="A401" s="5">
        <v>400</v>
      </c>
      <c r="B401" s="3" t="s">
        <v>1661</v>
      </c>
      <c r="C401" s="3" t="s">
        <v>1662</v>
      </c>
      <c r="D401" s="3" t="s">
        <v>9</v>
      </c>
      <c r="E401" s="3" t="s">
        <v>10</v>
      </c>
      <c r="F401" s="3" t="s">
        <v>52</v>
      </c>
      <c r="G401" s="4">
        <f>VLOOKUP(B401,'#Jakarta (2)'!$B$4:$AH$430,6,FALSE)</f>
        <v>1</v>
      </c>
      <c r="H401" s="4">
        <f>VLOOKUP(B401,'#Jakarta (2)'!$B$4:$AH$430,7,FALSE)</f>
        <v>1</v>
      </c>
      <c r="I401" s="4">
        <f>VLOOKUP(B401,'#Jakarta (2)'!$B$4:$AH$430,9,FALSE)</f>
        <v>0</v>
      </c>
      <c r="J401" s="4">
        <f>VLOOKUP(B401,'#Jakarta (2)'!$B$4:$AH$430,10,FALSE)</f>
        <v>0</v>
      </c>
      <c r="K401" s="4">
        <f>VLOOKUP(B401,'#Jakarta (2)'!$B$4:$AH$430,11,FALSE)</f>
        <v>0</v>
      </c>
      <c r="L401" s="4">
        <f>VLOOKUP(B401,'#Jakarta (2)'!$B$4:$AH$430,12,FALSE)</f>
        <v>0</v>
      </c>
      <c r="M401" s="4">
        <f>VLOOKUP(B401,'#Jakarta (2)'!$B$4:$AH$430,13,FALSE)</f>
        <v>0</v>
      </c>
      <c r="N401" s="4">
        <f>VLOOKUP(B401,'#Jakarta (2)'!$B$4:$AH$430,14,FALSE)</f>
        <v>1</v>
      </c>
      <c r="O401" s="4">
        <f>VLOOKUP(B401,'#Jakarta (2)'!$B$4:$AH$430,15,FALSE)</f>
        <v>0</v>
      </c>
      <c r="P401" s="4">
        <f>VLOOKUP(B401,'#Jakarta (2)'!$B$4:$AH$430,16,FALSE)</f>
        <v>0</v>
      </c>
      <c r="Q401" s="4">
        <f>VLOOKUP(B401,'#Jakarta (2)'!$B$4:$AH$430,17,FALSE)</f>
        <v>0</v>
      </c>
      <c r="R401" s="4">
        <f>VLOOKUP(B401,'#Jakarta (2)'!$B$4:$AH$430,18,FALSE)</f>
        <v>0</v>
      </c>
      <c r="S401" s="4">
        <f>VLOOKUP(B401,'#Jakarta (2)'!$B$4:$AH$430,19,FALSE)</f>
        <v>0</v>
      </c>
      <c r="T401" s="4">
        <f>VLOOKUP(B401,'#Jakarta (2)'!$B$4:$AH$430,20,FALSE)</f>
        <v>0</v>
      </c>
      <c r="U401" s="4">
        <f>VLOOKUP(B401,'#Jakarta (2)'!$B$4:$AH$430,22,FALSE)</f>
        <v>1</v>
      </c>
      <c r="V401" s="4">
        <f>VLOOKUP(B401,'#Jakarta (2)'!$B$4:$AH$430,23,FALSE)</f>
        <v>0</v>
      </c>
      <c r="W401" s="4">
        <f>VLOOKUP(B401,'#Jakarta (2)'!$B$4:$AH$430,24,FALSE)</f>
        <v>0</v>
      </c>
      <c r="X401" s="4">
        <f>VLOOKUP(B401,'#Jakarta (2)'!$B$4:$AH$430,25,FALSE)</f>
        <v>0</v>
      </c>
      <c r="Y401" s="4">
        <f>VLOOKUP(B401,'#Jakarta (2)'!$B$4:$AH$430,26,FALSE)</f>
        <v>0</v>
      </c>
      <c r="Z401" s="4">
        <f>VLOOKUP(B401,'#Jakarta (2)'!$B$4:$AH$430,27,FALSE)</f>
        <v>0</v>
      </c>
      <c r="AA401" s="5"/>
      <c r="AB401" s="5"/>
      <c r="AC401" s="5"/>
      <c r="AD401" s="22" t="e">
        <f>(G401*#REF!)+(H401*#REF!)+(I401*#REF!)+(J401*#REF!)+(K401*#REF!)+(N401*#REF!)+(S401*#REF!)+(T401*#REF!)+(U401*#REF!)+(Z401*#REF!)+(AA401*#REF!)+(AB401*#REF!)+(AC401*#REF!)</f>
        <v>#REF!</v>
      </c>
      <c r="AE401" s="4">
        <f>VLOOKUP(B401,'#Jakarta (2)'!$B$4:$AH$430,32,FALSE)</f>
        <v>1</v>
      </c>
      <c r="AF401" s="4">
        <f>VLOOKUP(B401,'#Jakarta (2)'!$B$4:$AH$430,33,FALSE)</f>
        <v>0</v>
      </c>
      <c r="AG401" s="3" t="s">
        <v>25</v>
      </c>
      <c r="AH401" s="3" t="s">
        <v>1002</v>
      </c>
    </row>
    <row r="402" spans="1:34" x14ac:dyDescent="0.25">
      <c r="A402" s="4">
        <v>401</v>
      </c>
      <c r="B402" s="2" t="s">
        <v>1652</v>
      </c>
      <c r="C402" s="2" t="s">
        <v>1653</v>
      </c>
      <c r="D402" s="2" t="s">
        <v>9</v>
      </c>
      <c r="E402" s="2" t="s">
        <v>10</v>
      </c>
      <c r="F402" s="2" t="s">
        <v>52</v>
      </c>
      <c r="G402" s="4">
        <f>VLOOKUP(B402,'#Jakarta (2)'!$B$4:$AH$430,6,FALSE)</f>
        <v>1</v>
      </c>
      <c r="H402" s="4">
        <f>VLOOKUP(B402,'#Jakarta (2)'!$B$4:$AH$430,7,FALSE)</f>
        <v>1</v>
      </c>
      <c r="I402" s="4">
        <f>VLOOKUP(B402,'#Jakarta (2)'!$B$4:$AH$430,9,FALSE)</f>
        <v>0</v>
      </c>
      <c r="J402" s="4">
        <f>VLOOKUP(B402,'#Jakarta (2)'!$B$4:$AH$430,10,FALSE)</f>
        <v>0</v>
      </c>
      <c r="K402" s="4">
        <f>VLOOKUP(B402,'#Jakarta (2)'!$B$4:$AH$430,11,FALSE)</f>
        <v>0</v>
      </c>
      <c r="L402" s="4">
        <f>VLOOKUP(B402,'#Jakarta (2)'!$B$4:$AH$430,12,FALSE)</f>
        <v>0</v>
      </c>
      <c r="M402" s="4">
        <f>VLOOKUP(B402,'#Jakarta (2)'!$B$4:$AH$430,13,FALSE)</f>
        <v>0</v>
      </c>
      <c r="N402" s="4">
        <f>VLOOKUP(B402,'#Jakarta (2)'!$B$4:$AH$430,14,FALSE)</f>
        <v>1</v>
      </c>
      <c r="O402" s="4">
        <f>VLOOKUP(B402,'#Jakarta (2)'!$B$4:$AH$430,15,FALSE)</f>
        <v>0</v>
      </c>
      <c r="P402" s="4">
        <f>VLOOKUP(B402,'#Jakarta (2)'!$B$4:$AH$430,16,FALSE)</f>
        <v>0</v>
      </c>
      <c r="Q402" s="4">
        <f>VLOOKUP(B402,'#Jakarta (2)'!$B$4:$AH$430,17,FALSE)</f>
        <v>0</v>
      </c>
      <c r="R402" s="4">
        <f>VLOOKUP(B402,'#Jakarta (2)'!$B$4:$AH$430,18,FALSE)</f>
        <v>0</v>
      </c>
      <c r="S402" s="4">
        <f>VLOOKUP(B402,'#Jakarta (2)'!$B$4:$AH$430,19,FALSE)</f>
        <v>0</v>
      </c>
      <c r="T402" s="4">
        <f>VLOOKUP(B402,'#Jakarta (2)'!$B$4:$AH$430,20,FALSE)</f>
        <v>0</v>
      </c>
      <c r="U402" s="4">
        <f>VLOOKUP(B402,'#Jakarta (2)'!$B$4:$AH$430,22,FALSE)</f>
        <v>1</v>
      </c>
      <c r="V402" s="4">
        <f>VLOOKUP(B402,'#Jakarta (2)'!$B$4:$AH$430,23,FALSE)</f>
        <v>0</v>
      </c>
      <c r="W402" s="4">
        <f>VLOOKUP(B402,'#Jakarta (2)'!$B$4:$AH$430,24,FALSE)</f>
        <v>0</v>
      </c>
      <c r="X402" s="4">
        <f>VLOOKUP(B402,'#Jakarta (2)'!$B$4:$AH$430,25,FALSE)</f>
        <v>0</v>
      </c>
      <c r="Y402" s="4">
        <f>VLOOKUP(B402,'#Jakarta (2)'!$B$4:$AH$430,26,FALSE)</f>
        <v>0</v>
      </c>
      <c r="Z402" s="4">
        <f>VLOOKUP(B402,'#Jakarta (2)'!$B$4:$AH$430,27,FALSE)</f>
        <v>0</v>
      </c>
      <c r="AA402" s="4"/>
      <c r="AB402" s="4"/>
      <c r="AC402" s="4"/>
      <c r="AD402" s="22" t="e">
        <f>(G402*#REF!)+(H402*#REF!)+(I402*#REF!)+(J402*#REF!)+(K402*#REF!)+(N402*#REF!)+(S402*#REF!)+(T402*#REF!)+(U402*#REF!)+(Z402*#REF!)+(AA402*#REF!)+(AB402*#REF!)+(AC402*#REF!)</f>
        <v>#REF!</v>
      </c>
      <c r="AE402" s="4">
        <f>VLOOKUP(B402,'#Jakarta (2)'!$B$4:$AH$430,32,FALSE)</f>
        <v>0</v>
      </c>
      <c r="AF402" s="4">
        <f>VLOOKUP(B402,'#Jakarta (2)'!$B$4:$AH$430,33,FALSE)</f>
        <v>0</v>
      </c>
      <c r="AG402" s="2" t="s">
        <v>315</v>
      </c>
      <c r="AH402" s="2" t="s">
        <v>1654</v>
      </c>
    </row>
    <row r="403" spans="1:34" x14ac:dyDescent="0.25">
      <c r="A403" s="5">
        <v>402</v>
      </c>
      <c r="B403" s="3" t="s">
        <v>1643</v>
      </c>
      <c r="C403" s="3" t="s">
        <v>1644</v>
      </c>
      <c r="D403" s="3" t="s">
        <v>9</v>
      </c>
      <c r="E403" s="3" t="s">
        <v>10</v>
      </c>
      <c r="F403" s="3" t="s">
        <v>52</v>
      </c>
      <c r="G403" s="4">
        <f>VLOOKUP(B403,'#Jakarta (2)'!$B$4:$AH$430,6,FALSE)</f>
        <v>1</v>
      </c>
      <c r="H403" s="4">
        <f>VLOOKUP(B403,'#Jakarta (2)'!$B$4:$AH$430,7,FALSE)</f>
        <v>1</v>
      </c>
      <c r="I403" s="4">
        <f>VLOOKUP(B403,'#Jakarta (2)'!$B$4:$AH$430,9,FALSE)</f>
        <v>0</v>
      </c>
      <c r="J403" s="4">
        <f>VLOOKUP(B403,'#Jakarta (2)'!$B$4:$AH$430,10,FALSE)</f>
        <v>0</v>
      </c>
      <c r="K403" s="4">
        <f>VLOOKUP(B403,'#Jakarta (2)'!$B$4:$AH$430,11,FALSE)</f>
        <v>0</v>
      </c>
      <c r="L403" s="4">
        <f>VLOOKUP(B403,'#Jakarta (2)'!$B$4:$AH$430,12,FALSE)</f>
        <v>0</v>
      </c>
      <c r="M403" s="4">
        <f>VLOOKUP(B403,'#Jakarta (2)'!$B$4:$AH$430,13,FALSE)</f>
        <v>0</v>
      </c>
      <c r="N403" s="4">
        <f>VLOOKUP(B403,'#Jakarta (2)'!$B$4:$AH$430,14,FALSE)</f>
        <v>1</v>
      </c>
      <c r="O403" s="4">
        <f>VLOOKUP(B403,'#Jakarta (2)'!$B$4:$AH$430,15,FALSE)</f>
        <v>0</v>
      </c>
      <c r="P403" s="4">
        <f>VLOOKUP(B403,'#Jakarta (2)'!$B$4:$AH$430,16,FALSE)</f>
        <v>0</v>
      </c>
      <c r="Q403" s="4">
        <f>VLOOKUP(B403,'#Jakarta (2)'!$B$4:$AH$430,17,FALSE)</f>
        <v>0</v>
      </c>
      <c r="R403" s="4">
        <f>VLOOKUP(B403,'#Jakarta (2)'!$B$4:$AH$430,18,FALSE)</f>
        <v>0</v>
      </c>
      <c r="S403" s="4">
        <f>VLOOKUP(B403,'#Jakarta (2)'!$B$4:$AH$430,19,FALSE)</f>
        <v>0</v>
      </c>
      <c r="T403" s="4">
        <f>VLOOKUP(B403,'#Jakarta (2)'!$B$4:$AH$430,20,FALSE)</f>
        <v>0</v>
      </c>
      <c r="U403" s="4">
        <f>VLOOKUP(B403,'#Jakarta (2)'!$B$4:$AH$430,22,FALSE)</f>
        <v>1</v>
      </c>
      <c r="V403" s="4">
        <f>VLOOKUP(B403,'#Jakarta (2)'!$B$4:$AH$430,23,FALSE)</f>
        <v>0</v>
      </c>
      <c r="W403" s="4">
        <f>VLOOKUP(B403,'#Jakarta (2)'!$B$4:$AH$430,24,FALSE)</f>
        <v>0</v>
      </c>
      <c r="X403" s="4">
        <f>VLOOKUP(B403,'#Jakarta (2)'!$B$4:$AH$430,25,FALSE)</f>
        <v>0</v>
      </c>
      <c r="Y403" s="4">
        <f>VLOOKUP(B403,'#Jakarta (2)'!$B$4:$AH$430,26,FALSE)</f>
        <v>0</v>
      </c>
      <c r="Z403" s="4">
        <f>VLOOKUP(B403,'#Jakarta (2)'!$B$4:$AH$430,27,FALSE)</f>
        <v>0</v>
      </c>
      <c r="AA403" s="5"/>
      <c r="AB403" s="5"/>
      <c r="AC403" s="5"/>
      <c r="AD403" s="22" t="e">
        <f>(G403*#REF!)+(H403*#REF!)+(I403*#REF!)+(J403*#REF!)+(K403*#REF!)+(N403*#REF!)+(S403*#REF!)+(T403*#REF!)+(U403*#REF!)+(Z403*#REF!)+(AA403*#REF!)+(AB403*#REF!)+(AC403*#REF!)</f>
        <v>#REF!</v>
      </c>
      <c r="AE403" s="4">
        <f>VLOOKUP(B403,'#Jakarta (2)'!$B$4:$AH$430,32,FALSE)</f>
        <v>1</v>
      </c>
      <c r="AF403" s="4">
        <f>VLOOKUP(B403,'#Jakarta (2)'!$B$4:$AH$430,33,FALSE)</f>
        <v>0</v>
      </c>
      <c r="AG403" s="3" t="s">
        <v>315</v>
      </c>
      <c r="AH403" s="3" t="s">
        <v>1645</v>
      </c>
    </row>
    <row r="404" spans="1:34" x14ac:dyDescent="0.25">
      <c r="A404" s="4">
        <v>403</v>
      </c>
      <c r="B404" s="2" t="s">
        <v>1236</v>
      </c>
      <c r="C404" s="2" t="s">
        <v>1237</v>
      </c>
      <c r="D404" s="2" t="s">
        <v>9</v>
      </c>
      <c r="E404" s="2" t="s">
        <v>10</v>
      </c>
      <c r="F404" s="2" t="s">
        <v>52</v>
      </c>
      <c r="G404" s="4">
        <f>VLOOKUP(B404,'#Jakarta (2)'!$B$4:$AH$430,6,FALSE)</f>
        <v>1</v>
      </c>
      <c r="H404" s="4">
        <f>VLOOKUP(B404,'#Jakarta (2)'!$B$4:$AH$430,7,FALSE)</f>
        <v>1</v>
      </c>
      <c r="I404" s="4">
        <f>VLOOKUP(B404,'#Jakarta (2)'!$B$4:$AH$430,9,FALSE)</f>
        <v>0</v>
      </c>
      <c r="J404" s="4">
        <f>VLOOKUP(B404,'#Jakarta (2)'!$B$4:$AH$430,10,FALSE)</f>
        <v>0</v>
      </c>
      <c r="K404" s="4">
        <f>VLOOKUP(B404,'#Jakarta (2)'!$B$4:$AH$430,11,FALSE)</f>
        <v>0</v>
      </c>
      <c r="L404" s="4">
        <f>VLOOKUP(B404,'#Jakarta (2)'!$B$4:$AH$430,12,FALSE)</f>
        <v>0</v>
      </c>
      <c r="M404" s="4">
        <f>VLOOKUP(B404,'#Jakarta (2)'!$B$4:$AH$430,13,FALSE)</f>
        <v>0</v>
      </c>
      <c r="N404" s="4">
        <f>VLOOKUP(B404,'#Jakarta (2)'!$B$4:$AH$430,14,FALSE)</f>
        <v>1</v>
      </c>
      <c r="O404" s="4">
        <f>VLOOKUP(B404,'#Jakarta (2)'!$B$4:$AH$430,15,FALSE)</f>
        <v>0</v>
      </c>
      <c r="P404" s="4">
        <f>VLOOKUP(B404,'#Jakarta (2)'!$B$4:$AH$430,16,FALSE)</f>
        <v>0</v>
      </c>
      <c r="Q404" s="4">
        <f>VLOOKUP(B404,'#Jakarta (2)'!$B$4:$AH$430,17,FALSE)</f>
        <v>0</v>
      </c>
      <c r="R404" s="4">
        <f>VLOOKUP(B404,'#Jakarta (2)'!$B$4:$AH$430,18,FALSE)</f>
        <v>0</v>
      </c>
      <c r="S404" s="4">
        <f>VLOOKUP(B404,'#Jakarta (2)'!$B$4:$AH$430,19,FALSE)</f>
        <v>0</v>
      </c>
      <c r="T404" s="4">
        <f>VLOOKUP(B404,'#Jakarta (2)'!$B$4:$AH$430,20,FALSE)</f>
        <v>1</v>
      </c>
      <c r="U404" s="4">
        <f>VLOOKUP(B404,'#Jakarta (2)'!$B$4:$AH$430,22,FALSE)</f>
        <v>0</v>
      </c>
      <c r="V404" s="4">
        <f>VLOOKUP(B404,'#Jakarta (2)'!$B$4:$AH$430,23,FALSE)</f>
        <v>0</v>
      </c>
      <c r="W404" s="4">
        <f>VLOOKUP(B404,'#Jakarta (2)'!$B$4:$AH$430,24,FALSE)</f>
        <v>0</v>
      </c>
      <c r="X404" s="4">
        <f>VLOOKUP(B404,'#Jakarta (2)'!$B$4:$AH$430,25,FALSE)</f>
        <v>0</v>
      </c>
      <c r="Y404" s="4">
        <f>VLOOKUP(B404,'#Jakarta (2)'!$B$4:$AH$430,26,FALSE)</f>
        <v>0</v>
      </c>
      <c r="Z404" s="4">
        <f>VLOOKUP(B404,'#Jakarta (2)'!$B$4:$AH$430,27,FALSE)</f>
        <v>0</v>
      </c>
      <c r="AA404" s="4"/>
      <c r="AB404" s="4"/>
      <c r="AC404" s="4"/>
      <c r="AD404" s="22" t="e">
        <f>(G404*#REF!)+(H404*#REF!)+(I404*#REF!)+(J404*#REF!)+(K404*#REF!)+(N404*#REF!)+(S404*#REF!)+(T404*#REF!)+(U404*#REF!)+(Z404*#REF!)+(AA404*#REF!)+(AB404*#REF!)+(AC404*#REF!)</f>
        <v>#REF!</v>
      </c>
      <c r="AE404" s="4">
        <f>VLOOKUP(B404,'#Jakarta (2)'!$B$4:$AH$430,32,FALSE)</f>
        <v>0</v>
      </c>
      <c r="AF404" s="4">
        <f>VLOOKUP(B404,'#Jakarta (2)'!$B$4:$AH$430,33,FALSE)</f>
        <v>0</v>
      </c>
      <c r="AG404" s="2" t="s">
        <v>25</v>
      </c>
      <c r="AH404" s="2" t="s">
        <v>1238</v>
      </c>
    </row>
    <row r="405" spans="1:34" x14ac:dyDescent="0.25">
      <c r="A405" s="5">
        <v>404</v>
      </c>
      <c r="B405" s="3" t="s">
        <v>1625</v>
      </c>
      <c r="C405" s="3" t="s">
        <v>1626</v>
      </c>
      <c r="D405" s="3" t="s">
        <v>9</v>
      </c>
      <c r="E405" s="3" t="s">
        <v>47</v>
      </c>
      <c r="F405" s="3" t="s">
        <v>52</v>
      </c>
      <c r="G405" s="4">
        <f>VLOOKUP(B405,'#Jakarta (2)'!$B$4:$AH$430,6,FALSE)</f>
        <v>1</v>
      </c>
      <c r="H405" s="4">
        <f>VLOOKUP(B405,'#Jakarta (2)'!$B$4:$AH$430,7,FALSE)</f>
        <v>1</v>
      </c>
      <c r="I405" s="4">
        <f>VLOOKUP(B405,'#Jakarta (2)'!$B$4:$AH$430,9,FALSE)</f>
        <v>0</v>
      </c>
      <c r="J405" s="4">
        <f>VLOOKUP(B405,'#Jakarta (2)'!$B$4:$AH$430,10,FALSE)</f>
        <v>1</v>
      </c>
      <c r="K405" s="4">
        <f>VLOOKUP(B405,'#Jakarta (2)'!$B$4:$AH$430,11,FALSE)</f>
        <v>0</v>
      </c>
      <c r="L405" s="4">
        <f>VLOOKUP(B405,'#Jakarta (2)'!$B$4:$AH$430,12,FALSE)</f>
        <v>0</v>
      </c>
      <c r="M405" s="4">
        <f>VLOOKUP(B405,'#Jakarta (2)'!$B$4:$AH$430,13,FALSE)</f>
        <v>0</v>
      </c>
      <c r="N405" s="4">
        <f>VLOOKUP(B405,'#Jakarta (2)'!$B$4:$AH$430,14,FALSE)</f>
        <v>0</v>
      </c>
      <c r="O405" s="4">
        <f>VLOOKUP(B405,'#Jakarta (2)'!$B$4:$AH$430,15,FALSE)</f>
        <v>1</v>
      </c>
      <c r="P405" s="4">
        <f>VLOOKUP(B405,'#Jakarta (2)'!$B$4:$AH$430,16,FALSE)</f>
        <v>0</v>
      </c>
      <c r="Q405" s="4">
        <f>VLOOKUP(B405,'#Jakarta (2)'!$B$4:$AH$430,17,FALSE)</f>
        <v>0</v>
      </c>
      <c r="R405" s="4">
        <f>VLOOKUP(B405,'#Jakarta (2)'!$B$4:$AH$430,18,FALSE)</f>
        <v>0</v>
      </c>
      <c r="S405" s="4">
        <f>VLOOKUP(B405,'#Jakarta (2)'!$B$4:$AH$430,19,FALSE)</f>
        <v>0</v>
      </c>
      <c r="T405" s="4">
        <f>VLOOKUP(B405,'#Jakarta (2)'!$B$4:$AH$430,20,FALSE)</f>
        <v>0</v>
      </c>
      <c r="U405" s="4">
        <f>VLOOKUP(B405,'#Jakarta (2)'!$B$4:$AH$430,22,FALSE)</f>
        <v>2</v>
      </c>
      <c r="V405" s="4">
        <f>VLOOKUP(B405,'#Jakarta (2)'!$B$4:$AH$430,23,FALSE)</f>
        <v>0</v>
      </c>
      <c r="W405" s="4">
        <f>VLOOKUP(B405,'#Jakarta (2)'!$B$4:$AH$430,24,FALSE)</f>
        <v>0</v>
      </c>
      <c r="X405" s="4">
        <f>VLOOKUP(B405,'#Jakarta (2)'!$B$4:$AH$430,25,FALSE)</f>
        <v>0</v>
      </c>
      <c r="Y405" s="4">
        <f>VLOOKUP(B405,'#Jakarta (2)'!$B$4:$AH$430,26,FALSE)</f>
        <v>0</v>
      </c>
      <c r="Z405" s="4">
        <f>VLOOKUP(B405,'#Jakarta (2)'!$B$4:$AH$430,27,FALSE)</f>
        <v>0</v>
      </c>
      <c r="AA405" s="5"/>
      <c r="AB405" s="5"/>
      <c r="AC405" s="5"/>
      <c r="AD405" s="22" t="e">
        <f>(G405*#REF!)+(H405*#REF!)+(I405*#REF!)+(J405*#REF!)+(K405*#REF!)+(N405*#REF!)+(S405*#REF!)+(T405*#REF!)+(U405*#REF!)+(Z405*#REF!)+(AA405*#REF!)+(AB405*#REF!)+(AC405*#REF!)</f>
        <v>#REF!</v>
      </c>
      <c r="AE405" s="4">
        <f>VLOOKUP(B405,'#Jakarta (2)'!$B$4:$AH$430,32,FALSE)</f>
        <v>0</v>
      </c>
      <c r="AF405" s="4">
        <f>VLOOKUP(B405,'#Jakarta (2)'!$B$4:$AH$430,33,FALSE)</f>
        <v>0</v>
      </c>
      <c r="AG405" s="3" t="s">
        <v>315</v>
      </c>
      <c r="AH405" s="3" t="s">
        <v>1627</v>
      </c>
    </row>
    <row r="406" spans="1:34" x14ac:dyDescent="0.25">
      <c r="A406" s="4">
        <v>405</v>
      </c>
      <c r="B406" s="2" t="s">
        <v>1598</v>
      </c>
      <c r="C406" s="2" t="s">
        <v>1599</v>
      </c>
      <c r="D406" s="2" t="s">
        <v>9</v>
      </c>
      <c r="E406" s="2" t="s">
        <v>10</v>
      </c>
      <c r="F406" s="2" t="s">
        <v>52</v>
      </c>
      <c r="G406" s="4">
        <f>VLOOKUP(B406,'#Jakarta (2)'!$B$4:$AH$430,6,FALSE)</f>
        <v>1</v>
      </c>
      <c r="H406" s="4">
        <f>VLOOKUP(B406,'#Jakarta (2)'!$B$4:$AH$430,7,FALSE)</f>
        <v>1</v>
      </c>
      <c r="I406" s="4">
        <f>VLOOKUP(B406,'#Jakarta (2)'!$B$4:$AH$430,9,FALSE)</f>
        <v>0</v>
      </c>
      <c r="J406" s="4">
        <f>VLOOKUP(B406,'#Jakarta (2)'!$B$4:$AH$430,10,FALSE)</f>
        <v>0</v>
      </c>
      <c r="K406" s="4">
        <f>VLOOKUP(B406,'#Jakarta (2)'!$B$4:$AH$430,11,FALSE)</f>
        <v>0</v>
      </c>
      <c r="L406" s="4">
        <f>VLOOKUP(B406,'#Jakarta (2)'!$B$4:$AH$430,12,FALSE)</f>
        <v>0</v>
      </c>
      <c r="M406" s="4">
        <f>VLOOKUP(B406,'#Jakarta (2)'!$B$4:$AH$430,13,FALSE)</f>
        <v>0</v>
      </c>
      <c r="N406" s="4">
        <f>VLOOKUP(B406,'#Jakarta (2)'!$B$4:$AH$430,14,FALSE)</f>
        <v>1</v>
      </c>
      <c r="O406" s="4">
        <f>VLOOKUP(B406,'#Jakarta (2)'!$B$4:$AH$430,15,FALSE)</f>
        <v>0</v>
      </c>
      <c r="P406" s="4">
        <f>VLOOKUP(B406,'#Jakarta (2)'!$B$4:$AH$430,16,FALSE)</f>
        <v>0</v>
      </c>
      <c r="Q406" s="4">
        <f>VLOOKUP(B406,'#Jakarta (2)'!$B$4:$AH$430,17,FALSE)</f>
        <v>0</v>
      </c>
      <c r="R406" s="4">
        <f>VLOOKUP(B406,'#Jakarta (2)'!$B$4:$AH$430,18,FALSE)</f>
        <v>0</v>
      </c>
      <c r="S406" s="4">
        <f>VLOOKUP(B406,'#Jakarta (2)'!$B$4:$AH$430,19,FALSE)</f>
        <v>0</v>
      </c>
      <c r="T406" s="4">
        <f>VLOOKUP(B406,'#Jakarta (2)'!$B$4:$AH$430,20,FALSE)</f>
        <v>1</v>
      </c>
      <c r="U406" s="4">
        <f>VLOOKUP(B406,'#Jakarta (2)'!$B$4:$AH$430,22,FALSE)</f>
        <v>0</v>
      </c>
      <c r="V406" s="4">
        <f>VLOOKUP(B406,'#Jakarta (2)'!$B$4:$AH$430,23,FALSE)</f>
        <v>0</v>
      </c>
      <c r="W406" s="4">
        <f>VLOOKUP(B406,'#Jakarta (2)'!$B$4:$AH$430,24,FALSE)</f>
        <v>0</v>
      </c>
      <c r="X406" s="4">
        <f>VLOOKUP(B406,'#Jakarta (2)'!$B$4:$AH$430,25,FALSE)</f>
        <v>0</v>
      </c>
      <c r="Y406" s="4">
        <f>VLOOKUP(B406,'#Jakarta (2)'!$B$4:$AH$430,26,FALSE)</f>
        <v>0</v>
      </c>
      <c r="Z406" s="4">
        <f>VLOOKUP(B406,'#Jakarta (2)'!$B$4:$AH$430,27,FALSE)</f>
        <v>0</v>
      </c>
      <c r="AA406" s="4"/>
      <c r="AB406" s="4"/>
      <c r="AC406" s="4"/>
      <c r="AD406" s="22" t="e">
        <f>(G406*#REF!)+(H406*#REF!)+(I406*#REF!)+(J406*#REF!)+(K406*#REF!)+(N406*#REF!)+(S406*#REF!)+(T406*#REF!)+(U406*#REF!)+(Z406*#REF!)+(AA406*#REF!)+(AB406*#REF!)+(AC406*#REF!)</f>
        <v>#REF!</v>
      </c>
      <c r="AE406" s="4">
        <f>VLOOKUP(B406,'#Jakarta (2)'!$B$4:$AH$430,32,FALSE)</f>
        <v>0</v>
      </c>
      <c r="AF406" s="4">
        <f>VLOOKUP(B406,'#Jakarta (2)'!$B$4:$AH$430,33,FALSE)</f>
        <v>0</v>
      </c>
      <c r="AG406" s="2" t="s">
        <v>315</v>
      </c>
      <c r="AH406" s="2" t="s">
        <v>1600</v>
      </c>
    </row>
    <row r="407" spans="1:34" x14ac:dyDescent="0.25">
      <c r="A407" s="5">
        <v>406</v>
      </c>
      <c r="B407" s="3" t="s">
        <v>1560</v>
      </c>
      <c r="C407" s="3" t="s">
        <v>1561</v>
      </c>
      <c r="D407" s="3" t="s">
        <v>9</v>
      </c>
      <c r="E407" s="3" t="s">
        <v>10</v>
      </c>
      <c r="F407" s="3" t="s">
        <v>52</v>
      </c>
      <c r="G407" s="4">
        <f>VLOOKUP(B407,'#Jakarta (2)'!$B$4:$AH$430,6,FALSE)</f>
        <v>1</v>
      </c>
      <c r="H407" s="4">
        <f>VLOOKUP(B407,'#Jakarta (2)'!$B$4:$AH$430,7,FALSE)</f>
        <v>1</v>
      </c>
      <c r="I407" s="4">
        <f>VLOOKUP(B407,'#Jakarta (2)'!$B$4:$AH$430,9,FALSE)</f>
        <v>0</v>
      </c>
      <c r="J407" s="4">
        <f>VLOOKUP(B407,'#Jakarta (2)'!$B$4:$AH$430,10,FALSE)</f>
        <v>0</v>
      </c>
      <c r="K407" s="4">
        <f>VLOOKUP(B407,'#Jakarta (2)'!$B$4:$AH$430,11,FALSE)</f>
        <v>0</v>
      </c>
      <c r="L407" s="4">
        <f>VLOOKUP(B407,'#Jakarta (2)'!$B$4:$AH$430,12,FALSE)</f>
        <v>0</v>
      </c>
      <c r="M407" s="4">
        <f>VLOOKUP(B407,'#Jakarta (2)'!$B$4:$AH$430,13,FALSE)</f>
        <v>0</v>
      </c>
      <c r="N407" s="4">
        <f>VLOOKUP(B407,'#Jakarta (2)'!$B$4:$AH$430,14,FALSE)</f>
        <v>1</v>
      </c>
      <c r="O407" s="4">
        <f>VLOOKUP(B407,'#Jakarta (2)'!$B$4:$AH$430,15,FALSE)</f>
        <v>0</v>
      </c>
      <c r="P407" s="4">
        <f>VLOOKUP(B407,'#Jakarta (2)'!$B$4:$AH$430,16,FALSE)</f>
        <v>0</v>
      </c>
      <c r="Q407" s="4">
        <f>VLOOKUP(B407,'#Jakarta (2)'!$B$4:$AH$430,17,FALSE)</f>
        <v>0</v>
      </c>
      <c r="R407" s="4">
        <f>VLOOKUP(B407,'#Jakarta (2)'!$B$4:$AH$430,18,FALSE)</f>
        <v>0</v>
      </c>
      <c r="S407" s="4">
        <f>VLOOKUP(B407,'#Jakarta (2)'!$B$4:$AH$430,19,FALSE)</f>
        <v>0</v>
      </c>
      <c r="T407" s="4">
        <f>VLOOKUP(B407,'#Jakarta (2)'!$B$4:$AH$430,20,FALSE)</f>
        <v>1</v>
      </c>
      <c r="U407" s="4">
        <f>VLOOKUP(B407,'#Jakarta (2)'!$B$4:$AH$430,22,FALSE)</f>
        <v>0</v>
      </c>
      <c r="V407" s="4">
        <f>VLOOKUP(B407,'#Jakarta (2)'!$B$4:$AH$430,23,FALSE)</f>
        <v>0</v>
      </c>
      <c r="W407" s="4">
        <f>VLOOKUP(B407,'#Jakarta (2)'!$B$4:$AH$430,24,FALSE)</f>
        <v>0</v>
      </c>
      <c r="X407" s="4">
        <f>VLOOKUP(B407,'#Jakarta (2)'!$B$4:$AH$430,25,FALSE)</f>
        <v>0</v>
      </c>
      <c r="Y407" s="4">
        <f>VLOOKUP(B407,'#Jakarta (2)'!$B$4:$AH$430,26,FALSE)</f>
        <v>0</v>
      </c>
      <c r="Z407" s="4">
        <f>VLOOKUP(B407,'#Jakarta (2)'!$B$4:$AH$430,27,FALSE)</f>
        <v>0</v>
      </c>
      <c r="AA407" s="5"/>
      <c r="AB407" s="5"/>
      <c r="AC407" s="5"/>
      <c r="AD407" s="22" t="e">
        <f>(G407*#REF!)+(H407*#REF!)+(I407*#REF!)+(J407*#REF!)+(K407*#REF!)+(N407*#REF!)+(S407*#REF!)+(T407*#REF!)+(U407*#REF!)+(Z407*#REF!)+(AA407*#REF!)+(AB407*#REF!)+(AC407*#REF!)</f>
        <v>#REF!</v>
      </c>
      <c r="AE407" s="4">
        <f>VLOOKUP(B407,'#Jakarta (2)'!$B$4:$AH$430,32,FALSE)</f>
        <v>0</v>
      </c>
      <c r="AF407" s="4">
        <f>VLOOKUP(B407,'#Jakarta (2)'!$B$4:$AH$430,33,FALSE)</f>
        <v>0</v>
      </c>
      <c r="AG407" s="3" t="s">
        <v>315</v>
      </c>
      <c r="AH407" s="3" t="s">
        <v>1562</v>
      </c>
    </row>
    <row r="408" spans="1:34" x14ac:dyDescent="0.25">
      <c r="A408" s="4">
        <v>407</v>
      </c>
      <c r="B408" s="2" t="s">
        <v>1555</v>
      </c>
      <c r="C408" s="2" t="s">
        <v>1556</v>
      </c>
      <c r="D408" s="2" t="s">
        <v>9</v>
      </c>
      <c r="E408" s="2" t="s">
        <v>47</v>
      </c>
      <c r="F408" s="2" t="s">
        <v>52</v>
      </c>
      <c r="G408" s="4">
        <f>VLOOKUP(B408,'#Jakarta (2)'!$B$4:$AH$430,6,FALSE)</f>
        <v>1</v>
      </c>
      <c r="H408" s="4">
        <f>VLOOKUP(B408,'#Jakarta (2)'!$B$4:$AH$430,7,FALSE)</f>
        <v>1</v>
      </c>
      <c r="I408" s="4">
        <f>VLOOKUP(B408,'#Jakarta (2)'!$B$4:$AH$430,9,FALSE)</f>
        <v>0</v>
      </c>
      <c r="J408" s="4">
        <f>VLOOKUP(B408,'#Jakarta (2)'!$B$4:$AH$430,10,FALSE)</f>
        <v>1</v>
      </c>
      <c r="K408" s="4">
        <f>VLOOKUP(B408,'#Jakarta (2)'!$B$4:$AH$430,11,FALSE)</f>
        <v>0</v>
      </c>
      <c r="L408" s="4">
        <f>VLOOKUP(B408,'#Jakarta (2)'!$B$4:$AH$430,12,FALSE)</f>
        <v>0</v>
      </c>
      <c r="M408" s="4">
        <f>VLOOKUP(B408,'#Jakarta (2)'!$B$4:$AH$430,13,FALSE)</f>
        <v>0</v>
      </c>
      <c r="N408" s="4">
        <f>VLOOKUP(B408,'#Jakarta (2)'!$B$4:$AH$430,14,FALSE)</f>
        <v>0</v>
      </c>
      <c r="O408" s="4">
        <f>VLOOKUP(B408,'#Jakarta (2)'!$B$4:$AH$430,15,FALSE)</f>
        <v>1</v>
      </c>
      <c r="P408" s="4">
        <f>VLOOKUP(B408,'#Jakarta (2)'!$B$4:$AH$430,16,FALSE)</f>
        <v>0</v>
      </c>
      <c r="Q408" s="4">
        <f>VLOOKUP(B408,'#Jakarta (2)'!$B$4:$AH$430,17,FALSE)</f>
        <v>0</v>
      </c>
      <c r="R408" s="4">
        <f>VLOOKUP(B408,'#Jakarta (2)'!$B$4:$AH$430,18,FALSE)</f>
        <v>0</v>
      </c>
      <c r="S408" s="4">
        <f>VLOOKUP(B408,'#Jakarta (2)'!$B$4:$AH$430,19,FALSE)</f>
        <v>0</v>
      </c>
      <c r="T408" s="4">
        <f>VLOOKUP(B408,'#Jakarta (2)'!$B$4:$AH$430,20,FALSE)</f>
        <v>0</v>
      </c>
      <c r="U408" s="4">
        <f>VLOOKUP(B408,'#Jakarta (2)'!$B$4:$AH$430,22,FALSE)</f>
        <v>0</v>
      </c>
      <c r="V408" s="4">
        <f>VLOOKUP(B408,'#Jakarta (2)'!$B$4:$AH$430,23,FALSE)</f>
        <v>0</v>
      </c>
      <c r="W408" s="4">
        <f>VLOOKUP(B408,'#Jakarta (2)'!$B$4:$AH$430,24,FALSE)</f>
        <v>0</v>
      </c>
      <c r="X408" s="4">
        <f>VLOOKUP(B408,'#Jakarta (2)'!$B$4:$AH$430,25,FALSE)</f>
        <v>0</v>
      </c>
      <c r="Y408" s="4">
        <f>VLOOKUP(B408,'#Jakarta (2)'!$B$4:$AH$430,26,FALSE)</f>
        <v>0</v>
      </c>
      <c r="Z408" s="4">
        <f>VLOOKUP(B408,'#Jakarta (2)'!$B$4:$AH$430,27,FALSE)</f>
        <v>6</v>
      </c>
      <c r="AA408" s="4"/>
      <c r="AB408" s="4"/>
      <c r="AC408" s="4"/>
      <c r="AD408" s="22" t="e">
        <f>(G408*#REF!)+(H408*#REF!)+(I408*#REF!)+(J408*#REF!)+(K408*#REF!)+(N408*#REF!)+(S408*#REF!)+(T408*#REF!)+(U408*#REF!)+(Z408*#REF!)+(AA408*#REF!)+(AB408*#REF!)+(AC408*#REF!)</f>
        <v>#REF!</v>
      </c>
      <c r="AE408" s="4">
        <f>VLOOKUP(B408,'#Jakarta (2)'!$B$4:$AH$430,32,FALSE)</f>
        <v>0</v>
      </c>
      <c r="AF408" s="4">
        <f>VLOOKUP(B408,'#Jakarta (2)'!$B$4:$AH$430,33,FALSE)</f>
        <v>0</v>
      </c>
      <c r="AG408" s="2" t="s">
        <v>12</v>
      </c>
      <c r="AH408" s="2" t="s">
        <v>312</v>
      </c>
    </row>
    <row r="409" spans="1:34" x14ac:dyDescent="0.25">
      <c r="A409" s="5">
        <v>408</v>
      </c>
      <c r="B409" s="3" t="s">
        <v>1254</v>
      </c>
      <c r="C409" s="3" t="s">
        <v>1255</v>
      </c>
      <c r="D409" s="3" t="s">
        <v>9</v>
      </c>
      <c r="E409" s="3" t="s">
        <v>10</v>
      </c>
      <c r="F409" s="3" t="s">
        <v>52</v>
      </c>
      <c r="G409" s="4">
        <f>VLOOKUP(B409,'#Jakarta (2)'!$B$4:$AH$430,6,FALSE)</f>
        <v>1</v>
      </c>
      <c r="H409" s="4">
        <f>VLOOKUP(B409,'#Jakarta (2)'!$B$4:$AH$430,7,FALSE)</f>
        <v>1</v>
      </c>
      <c r="I409" s="4">
        <f>VLOOKUP(B409,'#Jakarta (2)'!$B$4:$AH$430,9,FALSE)</f>
        <v>0</v>
      </c>
      <c r="J409" s="4">
        <f>VLOOKUP(B409,'#Jakarta (2)'!$B$4:$AH$430,10,FALSE)</f>
        <v>0</v>
      </c>
      <c r="K409" s="4">
        <f>VLOOKUP(B409,'#Jakarta (2)'!$B$4:$AH$430,11,FALSE)</f>
        <v>0</v>
      </c>
      <c r="L409" s="4">
        <f>VLOOKUP(B409,'#Jakarta (2)'!$B$4:$AH$430,12,FALSE)</f>
        <v>0</v>
      </c>
      <c r="M409" s="4">
        <f>VLOOKUP(B409,'#Jakarta (2)'!$B$4:$AH$430,13,FALSE)</f>
        <v>0</v>
      </c>
      <c r="N409" s="4">
        <f>VLOOKUP(B409,'#Jakarta (2)'!$B$4:$AH$430,14,FALSE)</f>
        <v>0</v>
      </c>
      <c r="O409" s="4">
        <f>VLOOKUP(B409,'#Jakarta (2)'!$B$4:$AH$430,15,FALSE)</f>
        <v>1</v>
      </c>
      <c r="P409" s="4">
        <f>VLOOKUP(B409,'#Jakarta (2)'!$B$4:$AH$430,16,FALSE)</f>
        <v>0</v>
      </c>
      <c r="Q409" s="4">
        <f>VLOOKUP(B409,'#Jakarta (2)'!$B$4:$AH$430,17,FALSE)</f>
        <v>0</v>
      </c>
      <c r="R409" s="4">
        <f>VLOOKUP(B409,'#Jakarta (2)'!$B$4:$AH$430,18,FALSE)</f>
        <v>0</v>
      </c>
      <c r="S409" s="4">
        <f>VLOOKUP(B409,'#Jakarta (2)'!$B$4:$AH$430,19,FALSE)</f>
        <v>0</v>
      </c>
      <c r="T409" s="4">
        <f>VLOOKUP(B409,'#Jakarta (2)'!$B$4:$AH$430,20,FALSE)</f>
        <v>1</v>
      </c>
      <c r="U409" s="4">
        <f>VLOOKUP(B409,'#Jakarta (2)'!$B$4:$AH$430,22,FALSE)</f>
        <v>0</v>
      </c>
      <c r="V409" s="4">
        <f>VLOOKUP(B409,'#Jakarta (2)'!$B$4:$AH$430,23,FALSE)</f>
        <v>0</v>
      </c>
      <c r="W409" s="4">
        <f>VLOOKUP(B409,'#Jakarta (2)'!$B$4:$AH$430,24,FALSE)</f>
        <v>0</v>
      </c>
      <c r="X409" s="4">
        <f>VLOOKUP(B409,'#Jakarta (2)'!$B$4:$AH$430,25,FALSE)</f>
        <v>0</v>
      </c>
      <c r="Y409" s="4">
        <f>VLOOKUP(B409,'#Jakarta (2)'!$B$4:$AH$430,26,FALSE)</f>
        <v>0</v>
      </c>
      <c r="Z409" s="4">
        <f>VLOOKUP(B409,'#Jakarta (2)'!$B$4:$AH$430,27,FALSE)</f>
        <v>0</v>
      </c>
      <c r="AA409" s="5"/>
      <c r="AB409" s="5"/>
      <c r="AC409" s="5"/>
      <c r="AD409" s="22" t="e">
        <f>(G409*#REF!)+(H409*#REF!)+(I409*#REF!)+(J409*#REF!)+(K409*#REF!)+(N409*#REF!)+(S409*#REF!)+(T409*#REF!)+(U409*#REF!)+(Z409*#REF!)+(AA409*#REF!)+(AB409*#REF!)+(AC409*#REF!)</f>
        <v>#REF!</v>
      </c>
      <c r="AE409" s="4">
        <f>VLOOKUP(B409,'#Jakarta (2)'!$B$4:$AH$430,32,FALSE)</f>
        <v>0</v>
      </c>
      <c r="AF409" s="4">
        <f>VLOOKUP(B409,'#Jakarta (2)'!$B$4:$AH$430,33,FALSE)</f>
        <v>0</v>
      </c>
      <c r="AG409" s="3" t="s">
        <v>25</v>
      </c>
      <c r="AH409" s="3" t="s">
        <v>393</v>
      </c>
    </row>
    <row r="410" spans="1:34" x14ac:dyDescent="0.25">
      <c r="A410" s="4">
        <v>409</v>
      </c>
      <c r="B410" s="2" t="s">
        <v>1459</v>
      </c>
      <c r="C410" s="2" t="s">
        <v>1460</v>
      </c>
      <c r="D410" s="2" t="s">
        <v>9</v>
      </c>
      <c r="E410" s="2" t="s">
        <v>47</v>
      </c>
      <c r="F410" s="2" t="s">
        <v>52</v>
      </c>
      <c r="G410" s="4">
        <f>VLOOKUP(B410,'#Jakarta (2)'!$B$4:$AH$430,6,FALSE)</f>
        <v>1</v>
      </c>
      <c r="H410" s="4">
        <f>VLOOKUP(B410,'#Jakarta (2)'!$B$4:$AH$430,7,FALSE)</f>
        <v>1</v>
      </c>
      <c r="I410" s="4">
        <f>VLOOKUP(B410,'#Jakarta (2)'!$B$4:$AH$430,9,FALSE)</f>
        <v>0</v>
      </c>
      <c r="J410" s="4">
        <f>VLOOKUP(B410,'#Jakarta (2)'!$B$4:$AH$430,10,FALSE)</f>
        <v>1</v>
      </c>
      <c r="K410" s="4">
        <f>VLOOKUP(B410,'#Jakarta (2)'!$B$4:$AH$430,11,FALSE)</f>
        <v>0</v>
      </c>
      <c r="L410" s="4">
        <f>VLOOKUP(B410,'#Jakarta (2)'!$B$4:$AH$430,12,FALSE)</f>
        <v>0</v>
      </c>
      <c r="M410" s="4">
        <f>VLOOKUP(B410,'#Jakarta (2)'!$B$4:$AH$430,13,FALSE)</f>
        <v>0</v>
      </c>
      <c r="N410" s="4">
        <f>VLOOKUP(B410,'#Jakarta (2)'!$B$4:$AH$430,14,FALSE)</f>
        <v>0</v>
      </c>
      <c r="O410" s="4">
        <f>VLOOKUP(B410,'#Jakarta (2)'!$B$4:$AH$430,15,FALSE)</f>
        <v>1</v>
      </c>
      <c r="P410" s="4">
        <f>VLOOKUP(B410,'#Jakarta (2)'!$B$4:$AH$430,16,FALSE)</f>
        <v>0</v>
      </c>
      <c r="Q410" s="4">
        <f>VLOOKUP(B410,'#Jakarta (2)'!$B$4:$AH$430,17,FALSE)</f>
        <v>0</v>
      </c>
      <c r="R410" s="4">
        <f>VLOOKUP(B410,'#Jakarta (2)'!$B$4:$AH$430,18,FALSE)</f>
        <v>0</v>
      </c>
      <c r="S410" s="4">
        <f>VLOOKUP(B410,'#Jakarta (2)'!$B$4:$AH$430,19,FALSE)</f>
        <v>0</v>
      </c>
      <c r="T410" s="4">
        <f>VLOOKUP(B410,'#Jakarta (2)'!$B$4:$AH$430,20,FALSE)</f>
        <v>0</v>
      </c>
      <c r="U410" s="4">
        <f>VLOOKUP(B410,'#Jakarta (2)'!$B$4:$AH$430,22,FALSE)</f>
        <v>0</v>
      </c>
      <c r="V410" s="4">
        <f>VLOOKUP(B410,'#Jakarta (2)'!$B$4:$AH$430,23,FALSE)</f>
        <v>0</v>
      </c>
      <c r="W410" s="4">
        <f>VLOOKUP(B410,'#Jakarta (2)'!$B$4:$AH$430,24,FALSE)</f>
        <v>0</v>
      </c>
      <c r="X410" s="4">
        <f>VLOOKUP(B410,'#Jakarta (2)'!$B$4:$AH$430,25,FALSE)</f>
        <v>0</v>
      </c>
      <c r="Y410" s="4">
        <f>VLOOKUP(B410,'#Jakarta (2)'!$B$4:$AH$430,26,FALSE)</f>
        <v>0</v>
      </c>
      <c r="Z410" s="4">
        <f>VLOOKUP(B410,'#Jakarta (2)'!$B$4:$AH$430,27,FALSE)</f>
        <v>1</v>
      </c>
      <c r="AA410" s="4"/>
      <c r="AB410" s="4"/>
      <c r="AC410" s="4"/>
      <c r="AD410" s="22" t="e">
        <f>(G410*#REF!)+(H410*#REF!)+(I410*#REF!)+(J410*#REF!)+(K410*#REF!)+(N410*#REF!)+(S410*#REF!)+(T410*#REF!)+(U410*#REF!)+(Z410*#REF!)+(AA410*#REF!)+(AB410*#REF!)+(AC410*#REF!)</f>
        <v>#REF!</v>
      </c>
      <c r="AE410" s="4">
        <f>VLOOKUP(B410,'#Jakarta (2)'!$B$4:$AH$430,32,FALSE)</f>
        <v>0</v>
      </c>
      <c r="AF410" s="4">
        <f>VLOOKUP(B410,'#Jakarta (2)'!$B$4:$AH$430,33,FALSE)</f>
        <v>0</v>
      </c>
      <c r="AG410" s="2" t="s">
        <v>25</v>
      </c>
      <c r="AH410" s="2" t="s">
        <v>1461</v>
      </c>
    </row>
    <row r="411" spans="1:34" x14ac:dyDescent="0.25">
      <c r="A411" s="5">
        <v>410</v>
      </c>
      <c r="B411" s="3" t="s">
        <v>1451</v>
      </c>
      <c r="C411" s="3" t="s">
        <v>1452</v>
      </c>
      <c r="D411" s="3" t="s">
        <v>9</v>
      </c>
      <c r="E411" s="3" t="s">
        <v>47</v>
      </c>
      <c r="F411" s="3" t="s">
        <v>52</v>
      </c>
      <c r="G411" s="4">
        <f>VLOOKUP(B411,'#Jakarta (2)'!$B$4:$AH$430,6,FALSE)</f>
        <v>1</v>
      </c>
      <c r="H411" s="4">
        <f>VLOOKUP(B411,'#Jakarta (2)'!$B$4:$AH$430,7,FALSE)</f>
        <v>1</v>
      </c>
      <c r="I411" s="4">
        <f>VLOOKUP(B411,'#Jakarta (2)'!$B$4:$AH$430,9,FALSE)</f>
        <v>0</v>
      </c>
      <c r="J411" s="4">
        <f>VLOOKUP(B411,'#Jakarta (2)'!$B$4:$AH$430,10,FALSE)</f>
        <v>1</v>
      </c>
      <c r="K411" s="4">
        <f>VLOOKUP(B411,'#Jakarta (2)'!$B$4:$AH$430,11,FALSE)</f>
        <v>0</v>
      </c>
      <c r="L411" s="4">
        <f>VLOOKUP(B411,'#Jakarta (2)'!$B$4:$AH$430,12,FALSE)</f>
        <v>0</v>
      </c>
      <c r="M411" s="4">
        <f>VLOOKUP(B411,'#Jakarta (2)'!$B$4:$AH$430,13,FALSE)</f>
        <v>0</v>
      </c>
      <c r="N411" s="4">
        <f>VLOOKUP(B411,'#Jakarta (2)'!$B$4:$AH$430,14,FALSE)</f>
        <v>0</v>
      </c>
      <c r="O411" s="4">
        <f>VLOOKUP(B411,'#Jakarta (2)'!$B$4:$AH$430,15,FALSE)</f>
        <v>0</v>
      </c>
      <c r="P411" s="4">
        <f>VLOOKUP(B411,'#Jakarta (2)'!$B$4:$AH$430,16,FALSE)</f>
        <v>0</v>
      </c>
      <c r="Q411" s="4">
        <f>VLOOKUP(B411,'#Jakarta (2)'!$B$4:$AH$430,17,FALSE)</f>
        <v>1</v>
      </c>
      <c r="R411" s="4">
        <f>VLOOKUP(B411,'#Jakarta (2)'!$B$4:$AH$430,18,FALSE)</f>
        <v>1</v>
      </c>
      <c r="S411" s="4">
        <f>VLOOKUP(B411,'#Jakarta (2)'!$B$4:$AH$430,19,FALSE)</f>
        <v>0</v>
      </c>
      <c r="T411" s="4">
        <f>VLOOKUP(B411,'#Jakarta (2)'!$B$4:$AH$430,20,FALSE)</f>
        <v>0</v>
      </c>
      <c r="U411" s="4">
        <f>VLOOKUP(B411,'#Jakarta (2)'!$B$4:$AH$430,22,FALSE)</f>
        <v>2</v>
      </c>
      <c r="V411" s="4">
        <f>VLOOKUP(B411,'#Jakarta (2)'!$B$4:$AH$430,23,FALSE)</f>
        <v>0</v>
      </c>
      <c r="W411" s="4">
        <f>VLOOKUP(B411,'#Jakarta (2)'!$B$4:$AH$430,24,FALSE)</f>
        <v>0</v>
      </c>
      <c r="X411" s="4">
        <f>VLOOKUP(B411,'#Jakarta (2)'!$B$4:$AH$430,25,FALSE)</f>
        <v>0</v>
      </c>
      <c r="Y411" s="4">
        <f>VLOOKUP(B411,'#Jakarta (2)'!$B$4:$AH$430,26,FALSE)</f>
        <v>0</v>
      </c>
      <c r="Z411" s="4">
        <f>VLOOKUP(B411,'#Jakarta (2)'!$B$4:$AH$430,27,FALSE)</f>
        <v>0</v>
      </c>
      <c r="AA411" s="5"/>
      <c r="AB411" s="5"/>
      <c r="AC411" s="5"/>
      <c r="AD411" s="22" t="e">
        <f>(G411*#REF!)+(H411*#REF!)+(I411*#REF!)+(J411*#REF!)+(K411*#REF!)+(N411*#REF!)+(S411*#REF!)+(T411*#REF!)+(U411*#REF!)+(Z411*#REF!)+(AA411*#REF!)+(AB411*#REF!)+(AC411*#REF!)</f>
        <v>#REF!</v>
      </c>
      <c r="AE411" s="4">
        <f>VLOOKUP(B411,'#Jakarta (2)'!$B$4:$AH$430,32,FALSE)</f>
        <v>0</v>
      </c>
      <c r="AF411" s="4">
        <f>VLOOKUP(B411,'#Jakarta (2)'!$B$4:$AH$430,33,FALSE)</f>
        <v>0</v>
      </c>
      <c r="AG411" s="3" t="s">
        <v>25</v>
      </c>
      <c r="AH411" s="3" t="s">
        <v>700</v>
      </c>
    </row>
    <row r="412" spans="1:34" x14ac:dyDescent="0.25">
      <c r="A412" s="4">
        <v>411</v>
      </c>
      <c r="B412" s="2" t="s">
        <v>1274</v>
      </c>
      <c r="C412" s="2" t="s">
        <v>1275</v>
      </c>
      <c r="D412" s="2" t="s">
        <v>9</v>
      </c>
      <c r="E412" s="2" t="s">
        <v>47</v>
      </c>
      <c r="F412" s="2" t="s">
        <v>52</v>
      </c>
      <c r="G412" s="4">
        <f>VLOOKUP(B412,'#Jakarta (2)'!$B$4:$AH$430,6,FALSE)</f>
        <v>1</v>
      </c>
      <c r="H412" s="4">
        <f>VLOOKUP(B412,'#Jakarta (2)'!$B$4:$AH$430,7,FALSE)</f>
        <v>1</v>
      </c>
      <c r="I412" s="4">
        <f>VLOOKUP(B412,'#Jakarta (2)'!$B$4:$AH$430,9,FALSE)</f>
        <v>1</v>
      </c>
      <c r="J412" s="4">
        <f>VLOOKUP(B412,'#Jakarta (2)'!$B$4:$AH$430,10,FALSE)</f>
        <v>0</v>
      </c>
      <c r="K412" s="4">
        <f>VLOOKUP(B412,'#Jakarta (2)'!$B$4:$AH$430,11,FALSE)</f>
        <v>0</v>
      </c>
      <c r="L412" s="4">
        <f>VLOOKUP(B412,'#Jakarta (2)'!$B$4:$AH$430,12,FALSE)</f>
        <v>0</v>
      </c>
      <c r="M412" s="4">
        <f>VLOOKUP(B412,'#Jakarta (2)'!$B$4:$AH$430,13,FALSE)</f>
        <v>0</v>
      </c>
      <c r="N412" s="4">
        <f>VLOOKUP(B412,'#Jakarta (2)'!$B$4:$AH$430,14,FALSE)</f>
        <v>0</v>
      </c>
      <c r="O412" s="4">
        <f>VLOOKUP(B412,'#Jakarta (2)'!$B$4:$AH$430,15,FALSE)</f>
        <v>1</v>
      </c>
      <c r="P412" s="4">
        <f>VLOOKUP(B412,'#Jakarta (2)'!$B$4:$AH$430,16,FALSE)</f>
        <v>0</v>
      </c>
      <c r="Q412" s="4">
        <f>VLOOKUP(B412,'#Jakarta (2)'!$B$4:$AH$430,17,FALSE)</f>
        <v>0</v>
      </c>
      <c r="R412" s="4">
        <f>VLOOKUP(B412,'#Jakarta (2)'!$B$4:$AH$430,18,FALSE)</f>
        <v>0</v>
      </c>
      <c r="S412" s="4">
        <f>VLOOKUP(B412,'#Jakarta (2)'!$B$4:$AH$430,19,FALSE)</f>
        <v>0</v>
      </c>
      <c r="T412" s="4">
        <f>VLOOKUP(B412,'#Jakarta (2)'!$B$4:$AH$430,20,FALSE)</f>
        <v>0</v>
      </c>
      <c r="U412" s="4">
        <f>VLOOKUP(B412,'#Jakarta (2)'!$B$4:$AH$430,22,FALSE)</f>
        <v>1</v>
      </c>
      <c r="V412" s="4">
        <f>VLOOKUP(B412,'#Jakarta (2)'!$B$4:$AH$430,23,FALSE)</f>
        <v>0</v>
      </c>
      <c r="W412" s="4">
        <f>VLOOKUP(B412,'#Jakarta (2)'!$B$4:$AH$430,24,FALSE)</f>
        <v>0</v>
      </c>
      <c r="X412" s="4">
        <f>VLOOKUP(B412,'#Jakarta (2)'!$B$4:$AH$430,25,FALSE)</f>
        <v>0</v>
      </c>
      <c r="Y412" s="4">
        <f>VLOOKUP(B412,'#Jakarta (2)'!$B$4:$AH$430,26,FALSE)</f>
        <v>0</v>
      </c>
      <c r="Z412" s="4">
        <f>VLOOKUP(B412,'#Jakarta (2)'!$B$4:$AH$430,27,FALSE)</f>
        <v>0</v>
      </c>
      <c r="AA412" s="4"/>
      <c r="AB412" s="4"/>
      <c r="AC412" s="4"/>
      <c r="AD412" s="22" t="e">
        <f>(G412*#REF!)+(H412*#REF!)+(I412*#REF!)+(J412*#REF!)+(K412*#REF!)+(N412*#REF!)+(S412*#REF!)+(T412*#REF!)+(U412*#REF!)+(Z412*#REF!)+(AA412*#REF!)+(AB412*#REF!)+(AC412*#REF!)</f>
        <v>#REF!</v>
      </c>
      <c r="AE412" s="4">
        <f>VLOOKUP(B412,'#Jakarta (2)'!$B$4:$AH$430,32,FALSE)</f>
        <v>0</v>
      </c>
      <c r="AF412" s="4">
        <f>VLOOKUP(B412,'#Jakarta (2)'!$B$4:$AH$430,33,FALSE)</f>
        <v>0</v>
      </c>
      <c r="AG412" s="2" t="s">
        <v>315</v>
      </c>
      <c r="AH412" s="2" t="s">
        <v>1276</v>
      </c>
    </row>
    <row r="413" spans="1:34" x14ac:dyDescent="0.25">
      <c r="A413" s="5">
        <v>412</v>
      </c>
      <c r="B413" s="3" t="s">
        <v>1436</v>
      </c>
      <c r="C413" s="3" t="s">
        <v>1437</v>
      </c>
      <c r="D413" s="3" t="s">
        <v>9</v>
      </c>
      <c r="E413" s="3" t="s">
        <v>10</v>
      </c>
      <c r="F413" s="3" t="s">
        <v>52</v>
      </c>
      <c r="G413" s="4">
        <f>VLOOKUP(B413,'#Jakarta (2)'!$B$4:$AH$430,6,FALSE)</f>
        <v>1</v>
      </c>
      <c r="H413" s="4">
        <f>VLOOKUP(B413,'#Jakarta (2)'!$B$4:$AH$430,7,FALSE)</f>
        <v>1</v>
      </c>
      <c r="I413" s="4">
        <f>VLOOKUP(B413,'#Jakarta (2)'!$B$4:$AH$430,9,FALSE)</f>
        <v>0</v>
      </c>
      <c r="J413" s="4">
        <f>VLOOKUP(B413,'#Jakarta (2)'!$B$4:$AH$430,10,FALSE)</f>
        <v>0</v>
      </c>
      <c r="K413" s="4">
        <f>VLOOKUP(B413,'#Jakarta (2)'!$B$4:$AH$430,11,FALSE)</f>
        <v>0</v>
      </c>
      <c r="L413" s="4">
        <f>VLOOKUP(B413,'#Jakarta (2)'!$B$4:$AH$430,12,FALSE)</f>
        <v>0</v>
      </c>
      <c r="M413" s="4">
        <f>VLOOKUP(B413,'#Jakarta (2)'!$B$4:$AH$430,13,FALSE)</f>
        <v>0</v>
      </c>
      <c r="N413" s="4">
        <f>VLOOKUP(B413,'#Jakarta (2)'!$B$4:$AH$430,14,FALSE)</f>
        <v>1</v>
      </c>
      <c r="O413" s="4">
        <f>VLOOKUP(B413,'#Jakarta (2)'!$B$4:$AH$430,15,FALSE)</f>
        <v>0</v>
      </c>
      <c r="P413" s="4">
        <f>VLOOKUP(B413,'#Jakarta (2)'!$B$4:$AH$430,16,FALSE)</f>
        <v>0</v>
      </c>
      <c r="Q413" s="4">
        <f>VLOOKUP(B413,'#Jakarta (2)'!$B$4:$AH$430,17,FALSE)</f>
        <v>0</v>
      </c>
      <c r="R413" s="4">
        <f>VLOOKUP(B413,'#Jakarta (2)'!$B$4:$AH$430,18,FALSE)</f>
        <v>0</v>
      </c>
      <c r="S413" s="4">
        <f>VLOOKUP(B413,'#Jakarta (2)'!$B$4:$AH$430,19,FALSE)</f>
        <v>0</v>
      </c>
      <c r="T413" s="4">
        <f>VLOOKUP(B413,'#Jakarta (2)'!$B$4:$AH$430,20,FALSE)</f>
        <v>0</v>
      </c>
      <c r="U413" s="4">
        <f>VLOOKUP(B413,'#Jakarta (2)'!$B$4:$AH$430,22,FALSE)</f>
        <v>0</v>
      </c>
      <c r="V413" s="4">
        <f>VLOOKUP(B413,'#Jakarta (2)'!$B$4:$AH$430,23,FALSE)</f>
        <v>0</v>
      </c>
      <c r="W413" s="4">
        <f>VLOOKUP(B413,'#Jakarta (2)'!$B$4:$AH$430,24,FALSE)</f>
        <v>0</v>
      </c>
      <c r="X413" s="4">
        <f>VLOOKUP(B413,'#Jakarta (2)'!$B$4:$AH$430,25,FALSE)</f>
        <v>0</v>
      </c>
      <c r="Y413" s="4">
        <f>VLOOKUP(B413,'#Jakarta (2)'!$B$4:$AH$430,26,FALSE)</f>
        <v>0</v>
      </c>
      <c r="Z413" s="4">
        <f>VLOOKUP(B413,'#Jakarta (2)'!$B$4:$AH$430,27,FALSE)</f>
        <v>0</v>
      </c>
      <c r="AA413" s="5"/>
      <c r="AB413" s="5"/>
      <c r="AC413" s="5"/>
      <c r="AD413" s="22" t="e">
        <f>(G413*#REF!)+(H413*#REF!)+(I413*#REF!)+(J413*#REF!)+(K413*#REF!)+(N413*#REF!)+(S413*#REF!)+(T413*#REF!)+(U413*#REF!)+(Z413*#REF!)+(AA413*#REF!)+(AB413*#REF!)+(AC413*#REF!)</f>
        <v>#REF!</v>
      </c>
      <c r="AE413" s="4">
        <f>VLOOKUP(B413,'#Jakarta (2)'!$B$4:$AH$430,32,FALSE)</f>
        <v>0</v>
      </c>
      <c r="AF413" s="4">
        <f>VLOOKUP(B413,'#Jakarta (2)'!$B$4:$AH$430,33,FALSE)</f>
        <v>0</v>
      </c>
      <c r="AG413" s="3" t="s">
        <v>315</v>
      </c>
      <c r="AH413" s="3" t="s">
        <v>1438</v>
      </c>
    </row>
    <row r="414" spans="1:34" x14ac:dyDescent="0.25">
      <c r="A414" s="4">
        <v>413</v>
      </c>
      <c r="B414" s="2" t="s">
        <v>1433</v>
      </c>
      <c r="C414" s="2" t="s">
        <v>1434</v>
      </c>
      <c r="D414" s="2" t="s">
        <v>9</v>
      </c>
      <c r="E414" s="2" t="s">
        <v>10</v>
      </c>
      <c r="F414" s="2" t="s">
        <v>52</v>
      </c>
      <c r="G414" s="4">
        <f>VLOOKUP(B414,'#Jakarta (2)'!$B$4:$AH$430,6,FALSE)</f>
        <v>1</v>
      </c>
      <c r="H414" s="4">
        <f>VLOOKUP(B414,'#Jakarta (2)'!$B$4:$AH$430,7,FALSE)</f>
        <v>1</v>
      </c>
      <c r="I414" s="4">
        <f>VLOOKUP(B414,'#Jakarta (2)'!$B$4:$AH$430,9,FALSE)</f>
        <v>0</v>
      </c>
      <c r="J414" s="4">
        <f>VLOOKUP(B414,'#Jakarta (2)'!$B$4:$AH$430,10,FALSE)</f>
        <v>0</v>
      </c>
      <c r="K414" s="4">
        <f>VLOOKUP(B414,'#Jakarta (2)'!$B$4:$AH$430,11,FALSE)</f>
        <v>0</v>
      </c>
      <c r="L414" s="4">
        <f>VLOOKUP(B414,'#Jakarta (2)'!$B$4:$AH$430,12,FALSE)</f>
        <v>0</v>
      </c>
      <c r="M414" s="4">
        <f>VLOOKUP(B414,'#Jakarta (2)'!$B$4:$AH$430,13,FALSE)</f>
        <v>0</v>
      </c>
      <c r="N414" s="4">
        <f>VLOOKUP(B414,'#Jakarta (2)'!$B$4:$AH$430,14,FALSE)</f>
        <v>0</v>
      </c>
      <c r="O414" s="4">
        <f>VLOOKUP(B414,'#Jakarta (2)'!$B$4:$AH$430,15,FALSE)</f>
        <v>1</v>
      </c>
      <c r="P414" s="4">
        <f>VLOOKUP(B414,'#Jakarta (2)'!$B$4:$AH$430,16,FALSE)</f>
        <v>0</v>
      </c>
      <c r="Q414" s="4">
        <f>VLOOKUP(B414,'#Jakarta (2)'!$B$4:$AH$430,17,FALSE)</f>
        <v>0</v>
      </c>
      <c r="R414" s="4">
        <f>VLOOKUP(B414,'#Jakarta (2)'!$B$4:$AH$430,18,FALSE)</f>
        <v>0</v>
      </c>
      <c r="S414" s="4">
        <f>VLOOKUP(B414,'#Jakarta (2)'!$B$4:$AH$430,19,FALSE)</f>
        <v>0</v>
      </c>
      <c r="T414" s="4">
        <f>VLOOKUP(B414,'#Jakarta (2)'!$B$4:$AH$430,20,FALSE)</f>
        <v>0</v>
      </c>
      <c r="U414" s="4">
        <f>VLOOKUP(B414,'#Jakarta (2)'!$B$4:$AH$430,22,FALSE)</f>
        <v>1</v>
      </c>
      <c r="V414" s="4">
        <f>VLOOKUP(B414,'#Jakarta (2)'!$B$4:$AH$430,23,FALSE)</f>
        <v>0</v>
      </c>
      <c r="W414" s="4">
        <f>VLOOKUP(B414,'#Jakarta (2)'!$B$4:$AH$430,24,FALSE)</f>
        <v>0</v>
      </c>
      <c r="X414" s="4">
        <f>VLOOKUP(B414,'#Jakarta (2)'!$B$4:$AH$430,25,FALSE)</f>
        <v>0</v>
      </c>
      <c r="Y414" s="4">
        <f>VLOOKUP(B414,'#Jakarta (2)'!$B$4:$AH$430,26,FALSE)</f>
        <v>0</v>
      </c>
      <c r="Z414" s="4">
        <f>VLOOKUP(B414,'#Jakarta (2)'!$B$4:$AH$430,27,FALSE)</f>
        <v>0</v>
      </c>
      <c r="AA414" s="4"/>
      <c r="AB414" s="4"/>
      <c r="AC414" s="4"/>
      <c r="AD414" s="22" t="e">
        <f>(G414*#REF!)+(H414*#REF!)+(I414*#REF!)+(J414*#REF!)+(K414*#REF!)+(N414*#REF!)+(S414*#REF!)+(T414*#REF!)+(U414*#REF!)+(Z414*#REF!)+(AA414*#REF!)+(AB414*#REF!)+(AC414*#REF!)</f>
        <v>#REF!</v>
      </c>
      <c r="AE414" s="4">
        <f>VLOOKUP(B414,'#Jakarta (2)'!$B$4:$AH$430,32,FALSE)</f>
        <v>0</v>
      </c>
      <c r="AF414" s="4">
        <f>VLOOKUP(B414,'#Jakarta (2)'!$B$4:$AH$430,33,FALSE)</f>
        <v>0</v>
      </c>
      <c r="AG414" s="2" t="s">
        <v>315</v>
      </c>
      <c r="AH414" s="2" t="s">
        <v>1435</v>
      </c>
    </row>
    <row r="415" spans="1:34" x14ac:dyDescent="0.25">
      <c r="A415" s="5">
        <v>414</v>
      </c>
      <c r="B415" s="3" t="s">
        <v>1392</v>
      </c>
      <c r="C415" s="3" t="s">
        <v>1393</v>
      </c>
      <c r="D415" s="3" t="s">
        <v>9</v>
      </c>
      <c r="E415" s="3" t="s">
        <v>47</v>
      </c>
      <c r="F415" s="3" t="s">
        <v>52</v>
      </c>
      <c r="G415" s="4">
        <f>VLOOKUP(B415,'#Jakarta (2)'!$B$4:$AH$430,6,FALSE)</f>
        <v>1</v>
      </c>
      <c r="H415" s="4">
        <f>VLOOKUP(B415,'#Jakarta (2)'!$B$4:$AH$430,7,FALSE)</f>
        <v>1</v>
      </c>
      <c r="I415" s="4">
        <f>VLOOKUP(B415,'#Jakarta (2)'!$B$4:$AH$430,9,FALSE)</f>
        <v>1</v>
      </c>
      <c r="J415" s="4">
        <f>VLOOKUP(B415,'#Jakarta (2)'!$B$4:$AH$430,10,FALSE)</f>
        <v>0</v>
      </c>
      <c r="K415" s="4">
        <f>VLOOKUP(B415,'#Jakarta (2)'!$B$4:$AH$430,11,FALSE)</f>
        <v>0</v>
      </c>
      <c r="L415" s="4">
        <f>VLOOKUP(B415,'#Jakarta (2)'!$B$4:$AH$430,12,FALSE)</f>
        <v>0</v>
      </c>
      <c r="M415" s="4">
        <f>VLOOKUP(B415,'#Jakarta (2)'!$B$4:$AH$430,13,FALSE)</f>
        <v>0</v>
      </c>
      <c r="N415" s="4">
        <f>VLOOKUP(B415,'#Jakarta (2)'!$B$4:$AH$430,14,FALSE)</f>
        <v>0</v>
      </c>
      <c r="O415" s="4">
        <f>VLOOKUP(B415,'#Jakarta (2)'!$B$4:$AH$430,15,FALSE)</f>
        <v>0</v>
      </c>
      <c r="P415" s="4">
        <f>VLOOKUP(B415,'#Jakarta (2)'!$B$4:$AH$430,16,FALSE)</f>
        <v>0</v>
      </c>
      <c r="Q415" s="4">
        <f>VLOOKUP(B415,'#Jakarta (2)'!$B$4:$AH$430,17,FALSE)</f>
        <v>1</v>
      </c>
      <c r="R415" s="4">
        <f>VLOOKUP(B415,'#Jakarta (2)'!$B$4:$AH$430,18,FALSE)</f>
        <v>1</v>
      </c>
      <c r="S415" s="4">
        <f>VLOOKUP(B415,'#Jakarta (2)'!$B$4:$AH$430,19,FALSE)</f>
        <v>0</v>
      </c>
      <c r="T415" s="4">
        <f>VLOOKUP(B415,'#Jakarta (2)'!$B$4:$AH$430,20,FALSE)</f>
        <v>0</v>
      </c>
      <c r="U415" s="4">
        <f>VLOOKUP(B415,'#Jakarta (2)'!$B$4:$AH$430,22,FALSE)</f>
        <v>0</v>
      </c>
      <c r="V415" s="4">
        <f>VLOOKUP(B415,'#Jakarta (2)'!$B$4:$AH$430,23,FALSE)</f>
        <v>0</v>
      </c>
      <c r="W415" s="4">
        <f>VLOOKUP(B415,'#Jakarta (2)'!$B$4:$AH$430,24,FALSE)</f>
        <v>0</v>
      </c>
      <c r="X415" s="4">
        <f>VLOOKUP(B415,'#Jakarta (2)'!$B$4:$AH$430,25,FALSE)</f>
        <v>0</v>
      </c>
      <c r="Y415" s="4">
        <f>VLOOKUP(B415,'#Jakarta (2)'!$B$4:$AH$430,26,FALSE)</f>
        <v>0</v>
      </c>
      <c r="Z415" s="4">
        <f>VLOOKUP(B415,'#Jakarta (2)'!$B$4:$AH$430,27,FALSE)</f>
        <v>2</v>
      </c>
      <c r="AA415" s="5"/>
      <c r="AB415" s="5"/>
      <c r="AC415" s="5"/>
      <c r="AD415" s="22" t="e">
        <f>(G415*#REF!)+(H415*#REF!)+(I415*#REF!)+(J415*#REF!)+(K415*#REF!)+(N415*#REF!)+(S415*#REF!)+(T415*#REF!)+(U415*#REF!)+(Z415*#REF!)+(AA415*#REF!)+(AB415*#REF!)+(AC415*#REF!)</f>
        <v>#REF!</v>
      </c>
      <c r="AE415" s="4">
        <f>VLOOKUP(B415,'#Jakarta (2)'!$B$4:$AH$430,32,FALSE)</f>
        <v>0</v>
      </c>
      <c r="AF415" s="4">
        <f>VLOOKUP(B415,'#Jakarta (2)'!$B$4:$AH$430,33,FALSE)</f>
        <v>0</v>
      </c>
      <c r="AG415" s="3" t="s">
        <v>25</v>
      </c>
      <c r="AH415" s="3" t="s">
        <v>1394</v>
      </c>
    </row>
    <row r="416" spans="1:34" x14ac:dyDescent="0.25">
      <c r="A416" s="4">
        <v>415</v>
      </c>
      <c r="B416" s="2" t="s">
        <v>1306</v>
      </c>
      <c r="C416" s="2" t="s">
        <v>1307</v>
      </c>
      <c r="D416" s="2" t="s">
        <v>9</v>
      </c>
      <c r="E416" s="2" t="s">
        <v>10</v>
      </c>
      <c r="F416" s="2" t="s">
        <v>52</v>
      </c>
      <c r="G416" s="4">
        <f>VLOOKUP(B416,'#Jakarta (2)'!$B$4:$AH$430,6,FALSE)</f>
        <v>1</v>
      </c>
      <c r="H416" s="4">
        <f>VLOOKUP(B416,'#Jakarta (2)'!$B$4:$AH$430,7,FALSE)</f>
        <v>1</v>
      </c>
      <c r="I416" s="4">
        <f>VLOOKUP(B416,'#Jakarta (2)'!$B$4:$AH$430,9,FALSE)</f>
        <v>0</v>
      </c>
      <c r="J416" s="4">
        <f>VLOOKUP(B416,'#Jakarta (2)'!$B$4:$AH$430,10,FALSE)</f>
        <v>0</v>
      </c>
      <c r="K416" s="4">
        <f>VLOOKUP(B416,'#Jakarta (2)'!$B$4:$AH$430,11,FALSE)</f>
        <v>0</v>
      </c>
      <c r="L416" s="4">
        <f>VLOOKUP(B416,'#Jakarta (2)'!$B$4:$AH$430,12,FALSE)</f>
        <v>1</v>
      </c>
      <c r="M416" s="4">
        <f>VLOOKUP(B416,'#Jakarta (2)'!$B$4:$AH$430,13,FALSE)</f>
        <v>0</v>
      </c>
      <c r="N416" s="4">
        <f>VLOOKUP(B416,'#Jakarta (2)'!$B$4:$AH$430,14,FALSE)</f>
        <v>0</v>
      </c>
      <c r="O416" s="4">
        <f>VLOOKUP(B416,'#Jakarta (2)'!$B$4:$AH$430,15,FALSE)</f>
        <v>0</v>
      </c>
      <c r="P416" s="4">
        <f>VLOOKUP(B416,'#Jakarta (2)'!$B$4:$AH$430,16,FALSE)</f>
        <v>0</v>
      </c>
      <c r="Q416" s="4">
        <f>VLOOKUP(B416,'#Jakarta (2)'!$B$4:$AH$430,17,FALSE)</f>
        <v>0</v>
      </c>
      <c r="R416" s="4">
        <f>VLOOKUP(B416,'#Jakarta (2)'!$B$4:$AH$430,18,FALSE)</f>
        <v>0</v>
      </c>
      <c r="S416" s="4">
        <f>VLOOKUP(B416,'#Jakarta (2)'!$B$4:$AH$430,19,FALSE)</f>
        <v>0</v>
      </c>
      <c r="T416" s="4">
        <f>VLOOKUP(B416,'#Jakarta (2)'!$B$4:$AH$430,20,FALSE)</f>
        <v>0</v>
      </c>
      <c r="U416" s="4">
        <f>VLOOKUP(B416,'#Jakarta (2)'!$B$4:$AH$430,22,FALSE)</f>
        <v>0</v>
      </c>
      <c r="V416" s="4">
        <f>VLOOKUP(B416,'#Jakarta (2)'!$B$4:$AH$430,23,FALSE)</f>
        <v>0</v>
      </c>
      <c r="W416" s="4">
        <f>VLOOKUP(B416,'#Jakarta (2)'!$B$4:$AH$430,24,FALSE)</f>
        <v>0</v>
      </c>
      <c r="X416" s="4">
        <f>VLOOKUP(B416,'#Jakarta (2)'!$B$4:$AH$430,25,FALSE)</f>
        <v>1</v>
      </c>
      <c r="Y416" s="4">
        <f>VLOOKUP(B416,'#Jakarta (2)'!$B$4:$AH$430,26,FALSE)</f>
        <v>0</v>
      </c>
      <c r="Z416" s="4">
        <f>VLOOKUP(B416,'#Jakarta (2)'!$B$4:$AH$430,27,FALSE)</f>
        <v>0</v>
      </c>
      <c r="AA416" s="4"/>
      <c r="AB416" s="4"/>
      <c r="AC416" s="4"/>
      <c r="AD416" s="22" t="e">
        <f>(G416*#REF!)+(H416*#REF!)+(I416*#REF!)+(J416*#REF!)+(K416*#REF!)+(N416*#REF!)+(S416*#REF!)+(T416*#REF!)+(U416*#REF!)+(Z416*#REF!)+(AA416*#REF!)+(AB416*#REF!)+(AC416*#REF!)</f>
        <v>#REF!</v>
      </c>
      <c r="AE416" s="4">
        <f>VLOOKUP(B416,'#Jakarta (2)'!$B$4:$AH$430,32,FALSE)</f>
        <v>0</v>
      </c>
      <c r="AF416" s="4">
        <f>VLOOKUP(B416,'#Jakarta (2)'!$B$4:$AH$430,33,FALSE)</f>
        <v>0</v>
      </c>
      <c r="AG416" s="2" t="s">
        <v>25</v>
      </c>
      <c r="AH416" s="2" t="s">
        <v>1308</v>
      </c>
    </row>
    <row r="417" spans="1:34" x14ac:dyDescent="0.25">
      <c r="A417" s="5">
        <v>416</v>
      </c>
      <c r="B417" s="3" t="s">
        <v>3622</v>
      </c>
      <c r="C417" s="3" t="s">
        <v>3623</v>
      </c>
      <c r="D417" s="3" t="s">
        <v>9</v>
      </c>
      <c r="E417" s="3" t="s">
        <v>47</v>
      </c>
      <c r="F417" s="3" t="s">
        <v>61</v>
      </c>
      <c r="G417" s="4">
        <f>VLOOKUP(B417,'#Jakarta (2)'!$B$4:$AH$430,6,FALSE)</f>
        <v>1</v>
      </c>
      <c r="H417" s="4">
        <f>VLOOKUP(B417,'#Jakarta (2)'!$B$4:$AH$430,7,FALSE)</f>
        <v>1</v>
      </c>
      <c r="I417" s="4">
        <f>VLOOKUP(B417,'#Jakarta (2)'!$B$4:$AH$430,9,FALSE)</f>
        <v>0</v>
      </c>
      <c r="J417" s="4">
        <f>VLOOKUP(B417,'#Jakarta (2)'!$B$4:$AH$430,10,FALSE)</f>
        <v>1</v>
      </c>
      <c r="K417" s="4">
        <f>VLOOKUP(B417,'#Jakarta (2)'!$B$4:$AH$430,11,FALSE)</f>
        <v>0</v>
      </c>
      <c r="L417" s="4">
        <f>VLOOKUP(B417,'#Jakarta (2)'!$B$4:$AH$430,12,FALSE)</f>
        <v>0</v>
      </c>
      <c r="M417" s="4">
        <f>VLOOKUP(B417,'#Jakarta (2)'!$B$4:$AH$430,13,FALSE)</f>
        <v>0</v>
      </c>
      <c r="N417" s="4">
        <f>VLOOKUP(B417,'#Jakarta (2)'!$B$4:$AH$430,14,FALSE)</f>
        <v>0</v>
      </c>
      <c r="O417" s="4">
        <f>VLOOKUP(B417,'#Jakarta (2)'!$B$4:$AH$430,15,FALSE)</f>
        <v>0</v>
      </c>
      <c r="P417" s="4">
        <f>VLOOKUP(B417,'#Jakarta (2)'!$B$4:$AH$430,16,FALSE)</f>
        <v>0</v>
      </c>
      <c r="Q417" s="4">
        <f>VLOOKUP(B417,'#Jakarta (2)'!$B$4:$AH$430,17,FALSE)</f>
        <v>1</v>
      </c>
      <c r="R417" s="4">
        <f>VLOOKUP(B417,'#Jakarta (2)'!$B$4:$AH$430,18,FALSE)</f>
        <v>1</v>
      </c>
      <c r="S417" s="4">
        <f>VLOOKUP(B417,'#Jakarta (2)'!$B$4:$AH$430,19,FALSE)</f>
        <v>0</v>
      </c>
      <c r="T417" s="4">
        <f>VLOOKUP(B417,'#Jakarta (2)'!$B$4:$AH$430,20,FALSE)</f>
        <v>0</v>
      </c>
      <c r="U417" s="4">
        <f>VLOOKUP(B417,'#Jakarta (2)'!$B$4:$AH$430,22,FALSE)</f>
        <v>0</v>
      </c>
      <c r="V417" s="4">
        <f>VLOOKUP(B417,'#Jakarta (2)'!$B$4:$AH$430,23,FALSE)</f>
        <v>0</v>
      </c>
      <c r="W417" s="4">
        <f>VLOOKUP(B417,'#Jakarta (2)'!$B$4:$AH$430,24,FALSE)</f>
        <v>0</v>
      </c>
      <c r="X417" s="4">
        <f>VLOOKUP(B417,'#Jakarta (2)'!$B$4:$AH$430,25,FALSE)</f>
        <v>0</v>
      </c>
      <c r="Y417" s="4">
        <f>VLOOKUP(B417,'#Jakarta (2)'!$B$4:$AH$430,26,FALSE)</f>
        <v>0</v>
      </c>
      <c r="Z417" s="4">
        <f>VLOOKUP(B417,'#Jakarta (2)'!$B$4:$AH$430,27,FALSE)</f>
        <v>2</v>
      </c>
      <c r="AA417" s="5"/>
      <c r="AB417" s="5"/>
      <c r="AC417" s="5"/>
      <c r="AD417" s="22" t="e">
        <f>(G417*#REF!)+(H417*#REF!)+(I417*#REF!)+(J417*#REF!)+(K417*#REF!)+(N417*#REF!)+(S417*#REF!)+(T417*#REF!)+(U417*#REF!)+(Z417*#REF!)+(AA417*#REF!)+(AB417*#REF!)+(AC417*#REF!)</f>
        <v>#REF!</v>
      </c>
      <c r="AE417" s="4">
        <f>VLOOKUP(B417,'#Jakarta (2)'!$B$4:$AH$430,32,FALSE)</f>
        <v>0</v>
      </c>
      <c r="AF417" s="4">
        <f>VLOOKUP(B417,'#Jakarta (2)'!$B$4:$AH$430,33,FALSE)</f>
        <v>0</v>
      </c>
      <c r="AG417" s="3" t="s">
        <v>25</v>
      </c>
      <c r="AH417" s="3" t="s">
        <v>3624</v>
      </c>
    </row>
    <row r="418" spans="1:34" x14ac:dyDescent="0.25">
      <c r="A418" s="4">
        <v>417</v>
      </c>
      <c r="B418" s="2" t="s">
        <v>3124</v>
      </c>
      <c r="C418" s="2" t="s">
        <v>3125</v>
      </c>
      <c r="D418" s="2" t="s">
        <v>9</v>
      </c>
      <c r="E418" s="2" t="s">
        <v>10</v>
      </c>
      <c r="F418" s="2" t="s">
        <v>61</v>
      </c>
      <c r="G418" s="4">
        <f>VLOOKUP(B418,'#Jakarta (2)'!$B$4:$AH$430,6,FALSE)</f>
        <v>1</v>
      </c>
      <c r="H418" s="4">
        <f>VLOOKUP(B418,'#Jakarta (2)'!$B$4:$AH$430,7,FALSE)</f>
        <v>1</v>
      </c>
      <c r="I418" s="4">
        <f>VLOOKUP(B418,'#Jakarta (2)'!$B$4:$AH$430,9,FALSE)</f>
        <v>0</v>
      </c>
      <c r="J418" s="4">
        <f>VLOOKUP(B418,'#Jakarta (2)'!$B$4:$AH$430,10,FALSE)</f>
        <v>0</v>
      </c>
      <c r="K418" s="4">
        <f>VLOOKUP(B418,'#Jakarta (2)'!$B$4:$AH$430,11,FALSE)</f>
        <v>0</v>
      </c>
      <c r="L418" s="4">
        <f>VLOOKUP(B418,'#Jakarta (2)'!$B$4:$AH$430,12,FALSE)</f>
        <v>0</v>
      </c>
      <c r="M418" s="4">
        <f>VLOOKUP(B418,'#Jakarta (2)'!$B$4:$AH$430,13,FALSE)</f>
        <v>0</v>
      </c>
      <c r="N418" s="4">
        <f>VLOOKUP(B418,'#Jakarta (2)'!$B$4:$AH$430,14,FALSE)</f>
        <v>1</v>
      </c>
      <c r="O418" s="4">
        <f>VLOOKUP(B418,'#Jakarta (2)'!$B$4:$AH$430,15,FALSE)</f>
        <v>0</v>
      </c>
      <c r="P418" s="4">
        <f>VLOOKUP(B418,'#Jakarta (2)'!$B$4:$AH$430,16,FALSE)</f>
        <v>0</v>
      </c>
      <c r="Q418" s="4">
        <f>VLOOKUP(B418,'#Jakarta (2)'!$B$4:$AH$430,17,FALSE)</f>
        <v>0</v>
      </c>
      <c r="R418" s="4">
        <f>VLOOKUP(B418,'#Jakarta (2)'!$B$4:$AH$430,18,FALSE)</f>
        <v>0</v>
      </c>
      <c r="S418" s="4">
        <f>VLOOKUP(B418,'#Jakarta (2)'!$B$4:$AH$430,19,FALSE)</f>
        <v>0</v>
      </c>
      <c r="T418" s="4">
        <f>VLOOKUP(B418,'#Jakarta (2)'!$B$4:$AH$430,20,FALSE)</f>
        <v>0</v>
      </c>
      <c r="U418" s="4">
        <f>VLOOKUP(B418,'#Jakarta (2)'!$B$4:$AH$430,22,FALSE)</f>
        <v>0</v>
      </c>
      <c r="V418" s="4">
        <f>VLOOKUP(B418,'#Jakarta (2)'!$B$4:$AH$430,23,FALSE)</f>
        <v>0</v>
      </c>
      <c r="W418" s="4">
        <f>VLOOKUP(B418,'#Jakarta (2)'!$B$4:$AH$430,24,FALSE)</f>
        <v>0</v>
      </c>
      <c r="X418" s="4">
        <f>VLOOKUP(B418,'#Jakarta (2)'!$B$4:$AH$430,25,FALSE)</f>
        <v>0</v>
      </c>
      <c r="Y418" s="4">
        <f>VLOOKUP(B418,'#Jakarta (2)'!$B$4:$AH$430,26,FALSE)</f>
        <v>0</v>
      </c>
      <c r="Z418" s="4">
        <f>VLOOKUP(B418,'#Jakarta (2)'!$B$4:$AH$430,27,FALSE)</f>
        <v>14</v>
      </c>
      <c r="AA418" s="4"/>
      <c r="AB418" s="4"/>
      <c r="AC418" s="4"/>
      <c r="AD418" s="22" t="e">
        <f>(G418*#REF!)+(H418*#REF!)+(I418*#REF!)+(J418*#REF!)+(K418*#REF!)+(N418*#REF!)+(S418*#REF!)+(T418*#REF!)+(U418*#REF!)+(Z418*#REF!)+(AA418*#REF!)+(AB418*#REF!)+(AC418*#REF!)</f>
        <v>#REF!</v>
      </c>
      <c r="AE418" s="4">
        <f>VLOOKUP(B418,'#Jakarta (2)'!$B$4:$AH$430,32,FALSE)</f>
        <v>0</v>
      </c>
      <c r="AF418" s="4">
        <f>VLOOKUP(B418,'#Jakarta (2)'!$B$4:$AH$430,33,FALSE)</f>
        <v>0</v>
      </c>
      <c r="AG418" s="2" t="s">
        <v>25</v>
      </c>
      <c r="AH418" s="2" t="s">
        <v>3126</v>
      </c>
    </row>
    <row r="419" spans="1:34" x14ac:dyDescent="0.25">
      <c r="A419" s="5">
        <v>418</v>
      </c>
      <c r="B419" s="3" t="s">
        <v>3118</v>
      </c>
      <c r="C419" s="3" t="s">
        <v>3119</v>
      </c>
      <c r="D419" s="3" t="s">
        <v>9</v>
      </c>
      <c r="E419" s="3" t="s">
        <v>10</v>
      </c>
      <c r="F419" s="3" t="s">
        <v>61</v>
      </c>
      <c r="G419" s="4">
        <f>VLOOKUP(B419,'#Jakarta (2)'!$B$4:$AH$430,6,FALSE)</f>
        <v>1</v>
      </c>
      <c r="H419" s="4">
        <f>VLOOKUP(B419,'#Jakarta (2)'!$B$4:$AH$430,7,FALSE)</f>
        <v>1</v>
      </c>
      <c r="I419" s="4">
        <f>VLOOKUP(B419,'#Jakarta (2)'!$B$4:$AH$430,9,FALSE)</f>
        <v>0</v>
      </c>
      <c r="J419" s="4">
        <f>VLOOKUP(B419,'#Jakarta (2)'!$B$4:$AH$430,10,FALSE)</f>
        <v>0</v>
      </c>
      <c r="K419" s="4">
        <f>VLOOKUP(B419,'#Jakarta (2)'!$B$4:$AH$430,11,FALSE)</f>
        <v>0</v>
      </c>
      <c r="L419" s="4">
        <f>VLOOKUP(B419,'#Jakarta (2)'!$B$4:$AH$430,12,FALSE)</f>
        <v>0</v>
      </c>
      <c r="M419" s="4">
        <f>VLOOKUP(B419,'#Jakarta (2)'!$B$4:$AH$430,13,FALSE)</f>
        <v>0</v>
      </c>
      <c r="N419" s="4">
        <f>VLOOKUP(B419,'#Jakarta (2)'!$B$4:$AH$430,14,FALSE)</f>
        <v>0</v>
      </c>
      <c r="O419" s="4">
        <f>VLOOKUP(B419,'#Jakarta (2)'!$B$4:$AH$430,15,FALSE)</f>
        <v>1</v>
      </c>
      <c r="P419" s="4">
        <f>VLOOKUP(B419,'#Jakarta (2)'!$B$4:$AH$430,16,FALSE)</f>
        <v>0</v>
      </c>
      <c r="Q419" s="4">
        <f>VLOOKUP(B419,'#Jakarta (2)'!$B$4:$AH$430,17,FALSE)</f>
        <v>0</v>
      </c>
      <c r="R419" s="4">
        <f>VLOOKUP(B419,'#Jakarta (2)'!$B$4:$AH$430,18,FALSE)</f>
        <v>0</v>
      </c>
      <c r="S419" s="4">
        <f>VLOOKUP(B419,'#Jakarta (2)'!$B$4:$AH$430,19,FALSE)</f>
        <v>0</v>
      </c>
      <c r="T419" s="4">
        <f>VLOOKUP(B419,'#Jakarta (2)'!$B$4:$AH$430,20,FALSE)</f>
        <v>0</v>
      </c>
      <c r="U419" s="4">
        <f>VLOOKUP(B419,'#Jakarta (2)'!$B$4:$AH$430,22,FALSE)</f>
        <v>2</v>
      </c>
      <c r="V419" s="4">
        <f>VLOOKUP(B419,'#Jakarta (2)'!$B$4:$AH$430,23,FALSE)</f>
        <v>0</v>
      </c>
      <c r="W419" s="4">
        <f>VLOOKUP(B419,'#Jakarta (2)'!$B$4:$AH$430,24,FALSE)</f>
        <v>0</v>
      </c>
      <c r="X419" s="4">
        <f>VLOOKUP(B419,'#Jakarta (2)'!$B$4:$AH$430,25,FALSE)</f>
        <v>0</v>
      </c>
      <c r="Y419" s="4">
        <f>VLOOKUP(B419,'#Jakarta (2)'!$B$4:$AH$430,26,FALSE)</f>
        <v>0</v>
      </c>
      <c r="Z419" s="4">
        <f>VLOOKUP(B419,'#Jakarta (2)'!$B$4:$AH$430,27,FALSE)</f>
        <v>0</v>
      </c>
      <c r="AA419" s="5"/>
      <c r="AB419" s="5"/>
      <c r="AC419" s="5"/>
      <c r="AD419" s="22" t="e">
        <f>(G419*#REF!)+(H419*#REF!)+(I419*#REF!)+(J419*#REF!)+(K419*#REF!)+(N419*#REF!)+(S419*#REF!)+(T419*#REF!)+(U419*#REF!)+(Z419*#REF!)+(AA419*#REF!)+(AB419*#REF!)+(AC419*#REF!)</f>
        <v>#REF!</v>
      </c>
      <c r="AE419" s="4">
        <f>VLOOKUP(B419,'#Jakarta (2)'!$B$4:$AH$430,32,FALSE)</f>
        <v>1</v>
      </c>
      <c r="AF419" s="4">
        <f>VLOOKUP(B419,'#Jakarta (2)'!$B$4:$AH$430,33,FALSE)</f>
        <v>0</v>
      </c>
      <c r="AG419" s="3" t="s">
        <v>25</v>
      </c>
      <c r="AH419" s="3" t="s">
        <v>3120</v>
      </c>
    </row>
    <row r="420" spans="1:34" x14ac:dyDescent="0.25">
      <c r="A420" s="4">
        <v>419</v>
      </c>
      <c r="B420" s="2" t="s">
        <v>2242</v>
      </c>
      <c r="C420" s="2" t="s">
        <v>2243</v>
      </c>
      <c r="D420" s="2" t="s">
        <v>9</v>
      </c>
      <c r="E420" s="2" t="s">
        <v>47</v>
      </c>
      <c r="F420" s="2" t="s">
        <v>61</v>
      </c>
      <c r="G420" s="4">
        <f>VLOOKUP(B420,'#Jakarta (2)'!$B$4:$AH$430,6,FALSE)</f>
        <v>1</v>
      </c>
      <c r="H420" s="4">
        <f>VLOOKUP(B420,'#Jakarta (2)'!$B$4:$AH$430,7,FALSE)</f>
        <v>1</v>
      </c>
      <c r="I420" s="4">
        <f>VLOOKUP(B420,'#Jakarta (2)'!$B$4:$AH$430,9,FALSE)</f>
        <v>0</v>
      </c>
      <c r="J420" s="4">
        <f>VLOOKUP(B420,'#Jakarta (2)'!$B$4:$AH$430,10,FALSE)</f>
        <v>0</v>
      </c>
      <c r="K420" s="4">
        <f>VLOOKUP(B420,'#Jakarta (2)'!$B$4:$AH$430,11,FALSE)</f>
        <v>1</v>
      </c>
      <c r="L420" s="4">
        <f>VLOOKUP(B420,'#Jakarta (2)'!$B$4:$AH$430,12,FALSE)</f>
        <v>0</v>
      </c>
      <c r="M420" s="4">
        <f>VLOOKUP(B420,'#Jakarta (2)'!$B$4:$AH$430,13,FALSE)</f>
        <v>0</v>
      </c>
      <c r="N420" s="4">
        <f>VLOOKUP(B420,'#Jakarta (2)'!$B$4:$AH$430,14,FALSE)</f>
        <v>0</v>
      </c>
      <c r="O420" s="4">
        <f>VLOOKUP(B420,'#Jakarta (2)'!$B$4:$AH$430,15,FALSE)</f>
        <v>0</v>
      </c>
      <c r="P420" s="4">
        <f>VLOOKUP(B420,'#Jakarta (2)'!$B$4:$AH$430,16,FALSE)</f>
        <v>0</v>
      </c>
      <c r="Q420" s="4">
        <f>VLOOKUP(B420,'#Jakarta (2)'!$B$4:$AH$430,17,FALSE)</f>
        <v>0</v>
      </c>
      <c r="R420" s="4">
        <f>VLOOKUP(B420,'#Jakarta (2)'!$B$4:$AH$430,18,FALSE)</f>
        <v>0</v>
      </c>
      <c r="S420" s="4">
        <f>VLOOKUP(B420,'#Jakarta (2)'!$B$4:$AH$430,19,FALSE)</f>
        <v>2</v>
      </c>
      <c r="T420" s="4">
        <f>VLOOKUP(B420,'#Jakarta (2)'!$B$4:$AH$430,20,FALSE)</f>
        <v>0</v>
      </c>
      <c r="U420" s="4">
        <f>VLOOKUP(B420,'#Jakarta (2)'!$B$4:$AH$430,22,FALSE)</f>
        <v>0</v>
      </c>
      <c r="V420" s="4">
        <f>VLOOKUP(B420,'#Jakarta (2)'!$B$4:$AH$430,23,FALSE)</f>
        <v>0</v>
      </c>
      <c r="W420" s="4">
        <f>VLOOKUP(B420,'#Jakarta (2)'!$B$4:$AH$430,24,FALSE)</f>
        <v>0</v>
      </c>
      <c r="X420" s="4">
        <f>VLOOKUP(B420,'#Jakarta (2)'!$B$4:$AH$430,25,FALSE)</f>
        <v>0</v>
      </c>
      <c r="Y420" s="4">
        <f>VLOOKUP(B420,'#Jakarta (2)'!$B$4:$AH$430,26,FALSE)</f>
        <v>0</v>
      </c>
      <c r="Z420" s="4">
        <f>VLOOKUP(B420,'#Jakarta (2)'!$B$4:$AH$430,27,FALSE)</f>
        <v>14</v>
      </c>
      <c r="AA420" s="4"/>
      <c r="AB420" s="4"/>
      <c r="AC420" s="4"/>
      <c r="AD420" s="22" t="e">
        <f>(G420*#REF!)+(H420*#REF!)+(I420*#REF!)+(J420*#REF!)+(K420*#REF!)+(N420*#REF!)+(S420*#REF!)+(T420*#REF!)+(U420*#REF!)+(Z420*#REF!)+(AA420*#REF!)+(AB420*#REF!)+(AC420*#REF!)</f>
        <v>#REF!</v>
      </c>
      <c r="AE420" s="4">
        <f>VLOOKUP(B420,'#Jakarta (2)'!$B$4:$AH$430,32,FALSE)</f>
        <v>0</v>
      </c>
      <c r="AF420" s="4">
        <f>VLOOKUP(B420,'#Jakarta (2)'!$B$4:$AH$430,33,FALSE)</f>
        <v>1</v>
      </c>
      <c r="AG420" s="2" t="s">
        <v>25</v>
      </c>
      <c r="AH420" s="2" t="s">
        <v>2244</v>
      </c>
    </row>
    <row r="421" spans="1:34" x14ac:dyDescent="0.25">
      <c r="A421" s="5">
        <v>420</v>
      </c>
      <c r="B421" s="70" t="s">
        <v>1456</v>
      </c>
      <c r="C421" s="70" t="s">
        <v>1457</v>
      </c>
      <c r="D421" s="70" t="s">
        <v>9</v>
      </c>
      <c r="E421" s="70" t="s">
        <v>47</v>
      </c>
      <c r="F421" s="70" t="s">
        <v>61</v>
      </c>
      <c r="G421" s="4">
        <f>VLOOKUP(B421,'#Jakarta (2)'!$B$4:$AH$430,6,FALSE)</f>
        <v>1</v>
      </c>
      <c r="H421" s="4">
        <f>VLOOKUP(B421,'#Jakarta (2)'!$B$4:$AH$430,7,FALSE)</f>
        <v>1</v>
      </c>
      <c r="I421" s="4">
        <f>VLOOKUP(B421,'#Jakarta (2)'!$B$4:$AH$430,9,FALSE)</f>
        <v>0</v>
      </c>
      <c r="J421" s="4">
        <f>VLOOKUP(B421,'#Jakarta (2)'!$B$4:$AH$430,10,FALSE)</f>
        <v>0</v>
      </c>
      <c r="K421" s="4">
        <f>VLOOKUP(B421,'#Jakarta (2)'!$B$4:$AH$430,11,FALSE)</f>
        <v>1</v>
      </c>
      <c r="L421" s="4">
        <f>VLOOKUP(B421,'#Jakarta (2)'!$B$4:$AH$430,12,FALSE)</f>
        <v>0</v>
      </c>
      <c r="M421" s="4">
        <f>VLOOKUP(B421,'#Jakarta (2)'!$B$4:$AH$430,13,FALSE)</f>
        <v>0</v>
      </c>
      <c r="N421" s="4">
        <f>VLOOKUP(B421,'#Jakarta (2)'!$B$4:$AH$430,14,FALSE)</f>
        <v>0</v>
      </c>
      <c r="O421" s="4">
        <f>VLOOKUP(B421,'#Jakarta (2)'!$B$4:$AH$430,15,FALSE)</f>
        <v>2</v>
      </c>
      <c r="P421" s="4">
        <f>VLOOKUP(B421,'#Jakarta (2)'!$B$4:$AH$430,16,FALSE)</f>
        <v>0</v>
      </c>
      <c r="Q421" s="4">
        <f>VLOOKUP(B421,'#Jakarta (2)'!$B$4:$AH$430,17,FALSE)</f>
        <v>0</v>
      </c>
      <c r="R421" s="4">
        <f>VLOOKUP(B421,'#Jakarta (2)'!$B$4:$AH$430,18,FALSE)</f>
        <v>0</v>
      </c>
      <c r="S421" s="4">
        <f>VLOOKUP(B421,'#Jakarta (2)'!$B$4:$AH$430,19,FALSE)</f>
        <v>0</v>
      </c>
      <c r="T421" s="4">
        <f>VLOOKUP(B421,'#Jakarta (2)'!$B$4:$AH$430,20,FALSE)</f>
        <v>0</v>
      </c>
      <c r="U421" s="4">
        <f>VLOOKUP(B421,'#Jakarta (2)'!$B$4:$AH$430,22,FALSE)</f>
        <v>0</v>
      </c>
      <c r="V421" s="4">
        <f>VLOOKUP(B421,'#Jakarta (2)'!$B$4:$AH$430,23,FALSE)</f>
        <v>0</v>
      </c>
      <c r="W421" s="4">
        <f>VLOOKUP(B421,'#Jakarta (2)'!$B$4:$AH$430,24,FALSE)</f>
        <v>0</v>
      </c>
      <c r="X421" s="4">
        <f>VLOOKUP(B421,'#Jakarta (2)'!$B$4:$AH$430,25,FALSE)</f>
        <v>0</v>
      </c>
      <c r="Y421" s="4">
        <f>VLOOKUP(B421,'#Jakarta (2)'!$B$4:$AH$430,26,FALSE)</f>
        <v>0</v>
      </c>
      <c r="Z421" s="4">
        <f>VLOOKUP(B421,'#Jakarta (2)'!$B$4:$AH$430,27,FALSE)</f>
        <v>10</v>
      </c>
      <c r="AA421" s="5"/>
      <c r="AB421" s="5"/>
      <c r="AC421" s="5"/>
      <c r="AD421" s="22" t="e">
        <f>(G421*#REF!)+(H421*#REF!)+(I421*#REF!)+(J421*#REF!)+(K421*#REF!)+(N421*#REF!)+(S421*#REF!)+(T421*#REF!)+(U421*#REF!)+(Z421*#REF!)+(AA421*#REF!)+(AB421*#REF!)+(AC421*#REF!)</f>
        <v>#REF!</v>
      </c>
      <c r="AE421" s="4">
        <f>VLOOKUP(B421,'#Jakarta (2)'!$B$4:$AH$430,32,FALSE)</f>
        <v>1</v>
      </c>
      <c r="AF421" s="4">
        <f>VLOOKUP(B421,'#Jakarta (2)'!$B$4:$AH$430,33,FALSE)</f>
        <v>0</v>
      </c>
      <c r="AG421" s="3" t="s">
        <v>25</v>
      </c>
      <c r="AH421" s="3" t="s">
        <v>1458</v>
      </c>
    </row>
    <row r="422" spans="1:34" x14ac:dyDescent="0.25">
      <c r="A422" s="5"/>
      <c r="B422" s="71" t="s">
        <v>3743</v>
      </c>
      <c r="C422" s="71" t="s">
        <v>3744</v>
      </c>
      <c r="D422" s="70" t="s">
        <v>9</v>
      </c>
      <c r="E422" s="70" t="s">
        <v>47</v>
      </c>
      <c r="F422" s="66" t="s">
        <v>52</v>
      </c>
      <c r="G422" s="4">
        <f>VLOOKUP(B422,'#Jakarta (2)'!$B$4:$AH$430,6,FALSE)</f>
        <v>1</v>
      </c>
      <c r="H422" s="4">
        <f>VLOOKUP(B422,'#Jakarta (2)'!$B$4:$AH$430,7,FALSE)</f>
        <v>1</v>
      </c>
      <c r="I422" s="4">
        <f>VLOOKUP(B422,'#Jakarta (2)'!$B$4:$AH$430,9,FALSE)</f>
        <v>0</v>
      </c>
      <c r="J422" s="4">
        <f>VLOOKUP(B422,'#Jakarta (2)'!$B$4:$AH$430,10,FALSE)</f>
        <v>1</v>
      </c>
      <c r="K422" s="4">
        <f>VLOOKUP(B422,'#Jakarta (2)'!$B$4:$AH$430,11,FALSE)</f>
        <v>0</v>
      </c>
      <c r="L422" s="4">
        <f>VLOOKUP(B422,'#Jakarta (2)'!$B$4:$AH$430,12,FALSE)</f>
        <v>0</v>
      </c>
      <c r="M422" s="4">
        <f>VLOOKUP(B422,'#Jakarta (2)'!$B$4:$AH$430,13,FALSE)</f>
        <v>0</v>
      </c>
      <c r="N422" s="4">
        <f>VLOOKUP(B422,'#Jakarta (2)'!$B$4:$AH$430,14,FALSE)</f>
        <v>0</v>
      </c>
      <c r="O422" s="4">
        <f>VLOOKUP(B422,'#Jakarta (2)'!$B$4:$AH$430,15,FALSE)</f>
        <v>0</v>
      </c>
      <c r="P422" s="4">
        <f>VLOOKUP(B422,'#Jakarta (2)'!$B$4:$AH$430,16,FALSE)</f>
        <v>0</v>
      </c>
      <c r="Q422" s="4">
        <f>VLOOKUP(B422,'#Jakarta (2)'!$B$4:$AH$430,17,FALSE)</f>
        <v>0</v>
      </c>
      <c r="R422" s="4">
        <f>VLOOKUP(B422,'#Jakarta (2)'!$B$4:$AH$430,18,FALSE)</f>
        <v>0</v>
      </c>
      <c r="S422" s="4">
        <f>VLOOKUP(B422,'#Jakarta (2)'!$B$4:$AH$430,19,FALSE)</f>
        <v>0</v>
      </c>
      <c r="T422" s="4">
        <f>VLOOKUP(B422,'#Jakarta (2)'!$B$4:$AH$430,20,FALSE)</f>
        <v>0</v>
      </c>
      <c r="U422" s="4">
        <f>VLOOKUP(B422,'#Jakarta (2)'!$B$4:$AH$430,22,FALSE)</f>
        <v>0</v>
      </c>
      <c r="V422" s="4">
        <f>VLOOKUP(B422,'#Jakarta (2)'!$B$4:$AH$430,23,FALSE)</f>
        <v>0</v>
      </c>
      <c r="W422" s="4">
        <f>VLOOKUP(B422,'#Jakarta (2)'!$B$4:$AH$430,24,FALSE)</f>
        <v>0</v>
      </c>
      <c r="X422" s="4">
        <f>VLOOKUP(B422,'#Jakarta (2)'!$B$4:$AH$430,25,FALSE)</f>
        <v>0</v>
      </c>
      <c r="Y422" s="4">
        <f>VLOOKUP(B422,'#Jakarta (2)'!$B$4:$AH$430,26,FALSE)</f>
        <v>0</v>
      </c>
      <c r="Z422" s="4">
        <f>VLOOKUP(B422,'#Jakarta (2)'!$B$4:$AH$430,27,FALSE)</f>
        <v>0</v>
      </c>
      <c r="AA422" s="5"/>
      <c r="AB422" s="5"/>
      <c r="AC422" s="5"/>
      <c r="AD422" s="22" t="e">
        <f>(G422*#REF!)+(H422*#REF!)+(I422*#REF!)+(J422*#REF!)+(K422*#REF!)+(N422*#REF!)+(S422*#REF!)+(T422*#REF!)+(U422*#REF!)+(Z422*#REF!)+(AA422*#REF!)+(AB422*#REF!)+(AC422*#REF!)</f>
        <v>#REF!</v>
      </c>
      <c r="AE422" s="4">
        <f>VLOOKUP(B422,'#Jakarta (2)'!$B$4:$AH$430,32,FALSE)</f>
        <v>1</v>
      </c>
      <c r="AF422" s="4">
        <f>VLOOKUP(B422,'#Jakarta (2)'!$B$4:$AH$430,33,FALSE)</f>
        <v>0</v>
      </c>
      <c r="AG422" s="3"/>
      <c r="AH422" s="3"/>
    </row>
    <row r="423" spans="1:34" x14ac:dyDescent="0.25">
      <c r="A423" s="5"/>
      <c r="B423" s="71" t="s">
        <v>3735</v>
      </c>
      <c r="C423" s="71" t="s">
        <v>3736</v>
      </c>
      <c r="D423" s="70" t="s">
        <v>9</v>
      </c>
      <c r="E423" s="70" t="s">
        <v>47</v>
      </c>
      <c r="F423" s="66" t="s">
        <v>52</v>
      </c>
      <c r="G423" s="4">
        <f>VLOOKUP(B423,'#Jakarta (2)'!$B$4:$AH$430,6,FALSE)</f>
        <v>1</v>
      </c>
      <c r="H423" s="4">
        <f>VLOOKUP(B423,'#Jakarta (2)'!$B$4:$AH$430,7,FALSE)</f>
        <v>1</v>
      </c>
      <c r="I423" s="4">
        <f>VLOOKUP(B423,'#Jakarta (2)'!$B$4:$AH$430,9,FALSE)</f>
        <v>0</v>
      </c>
      <c r="J423" s="4">
        <f>VLOOKUP(B423,'#Jakarta (2)'!$B$4:$AH$430,10,FALSE)</f>
        <v>1</v>
      </c>
      <c r="K423" s="4">
        <f>VLOOKUP(B423,'#Jakarta (2)'!$B$4:$AH$430,11,FALSE)</f>
        <v>0</v>
      </c>
      <c r="L423" s="4">
        <f>VLOOKUP(B423,'#Jakarta (2)'!$B$4:$AH$430,12,FALSE)</f>
        <v>0</v>
      </c>
      <c r="M423" s="4">
        <f>VLOOKUP(B423,'#Jakarta (2)'!$B$4:$AH$430,13,FALSE)</f>
        <v>0</v>
      </c>
      <c r="N423" s="4">
        <f>VLOOKUP(B423,'#Jakarta (2)'!$B$4:$AH$430,14,FALSE)</f>
        <v>0</v>
      </c>
      <c r="O423" s="4">
        <f>VLOOKUP(B423,'#Jakarta (2)'!$B$4:$AH$430,15,FALSE)</f>
        <v>1</v>
      </c>
      <c r="P423" s="4">
        <f>VLOOKUP(B423,'#Jakarta (2)'!$B$4:$AH$430,16,FALSE)</f>
        <v>0</v>
      </c>
      <c r="Q423" s="4">
        <f>VLOOKUP(B423,'#Jakarta (2)'!$B$4:$AH$430,17,FALSE)</f>
        <v>0</v>
      </c>
      <c r="R423" s="4">
        <f>VLOOKUP(B423,'#Jakarta (2)'!$B$4:$AH$430,18,FALSE)</f>
        <v>0</v>
      </c>
      <c r="S423" s="4">
        <f>VLOOKUP(B423,'#Jakarta (2)'!$B$4:$AH$430,19,FALSE)</f>
        <v>0</v>
      </c>
      <c r="T423" s="4">
        <f>VLOOKUP(B423,'#Jakarta (2)'!$B$4:$AH$430,20,FALSE)</f>
        <v>0</v>
      </c>
      <c r="U423" s="4">
        <f>VLOOKUP(B423,'#Jakarta (2)'!$B$4:$AH$430,22,FALSE)</f>
        <v>1</v>
      </c>
      <c r="V423" s="4">
        <f>VLOOKUP(B423,'#Jakarta (2)'!$B$4:$AH$430,23,FALSE)</f>
        <v>0</v>
      </c>
      <c r="W423" s="4">
        <f>VLOOKUP(B423,'#Jakarta (2)'!$B$4:$AH$430,24,FALSE)</f>
        <v>0</v>
      </c>
      <c r="X423" s="4">
        <f>VLOOKUP(B423,'#Jakarta (2)'!$B$4:$AH$430,25,FALSE)</f>
        <v>0</v>
      </c>
      <c r="Y423" s="4">
        <f>VLOOKUP(B423,'#Jakarta (2)'!$B$4:$AH$430,26,FALSE)</f>
        <v>0</v>
      </c>
      <c r="Z423" s="4">
        <f>VLOOKUP(B423,'#Jakarta (2)'!$B$4:$AH$430,27,FALSE)</f>
        <v>0</v>
      </c>
      <c r="AA423" s="5"/>
      <c r="AB423" s="5"/>
      <c r="AC423" s="5"/>
      <c r="AD423" s="22" t="e">
        <f>(G423*#REF!)+(H423*#REF!)+(I423*#REF!)+(J423*#REF!)+(K423*#REF!)+(N423*#REF!)+(S423*#REF!)+(T423*#REF!)+(U423*#REF!)+(Z423*#REF!)+(AA423*#REF!)+(AB423*#REF!)+(AC423*#REF!)</f>
        <v>#REF!</v>
      </c>
      <c r="AE423" s="4">
        <f>VLOOKUP(B423,'#Jakarta (2)'!$B$4:$AH$430,32,FALSE)</f>
        <v>1</v>
      </c>
      <c r="AF423" s="4">
        <f>VLOOKUP(B423,'#Jakarta (2)'!$B$4:$AH$430,33,FALSE)</f>
        <v>0</v>
      </c>
      <c r="AG423" s="3"/>
      <c r="AH423" s="3"/>
    </row>
    <row r="424" spans="1:34" x14ac:dyDescent="0.25">
      <c r="A424" s="5"/>
      <c r="B424" s="71" t="s">
        <v>3741</v>
      </c>
      <c r="C424" s="71" t="s">
        <v>3742</v>
      </c>
      <c r="D424" s="70" t="s">
        <v>9</v>
      </c>
      <c r="E424" s="70" t="s">
        <v>47</v>
      </c>
      <c r="F424" s="66" t="s">
        <v>11</v>
      </c>
      <c r="G424" s="4">
        <f>VLOOKUP(B424,'#Jakarta (2)'!$B$4:$AH$430,6,FALSE)</f>
        <v>1</v>
      </c>
      <c r="H424" s="4">
        <f>VLOOKUP(B424,'#Jakarta (2)'!$B$4:$AH$430,7,FALSE)</f>
        <v>1</v>
      </c>
      <c r="I424" s="4">
        <f>VLOOKUP(B424,'#Jakarta (2)'!$B$4:$AH$430,9,FALSE)</f>
        <v>0</v>
      </c>
      <c r="J424" s="4">
        <f>VLOOKUP(B424,'#Jakarta (2)'!$B$4:$AH$430,10,FALSE)</f>
        <v>1</v>
      </c>
      <c r="K424" s="4">
        <f>VLOOKUP(B424,'#Jakarta (2)'!$B$4:$AH$430,11,FALSE)</f>
        <v>0</v>
      </c>
      <c r="L424" s="4">
        <f>VLOOKUP(B424,'#Jakarta (2)'!$B$4:$AH$430,12,FALSE)</f>
        <v>0</v>
      </c>
      <c r="M424" s="4">
        <f>VLOOKUP(B424,'#Jakarta (2)'!$B$4:$AH$430,13,FALSE)</f>
        <v>0</v>
      </c>
      <c r="N424" s="4">
        <f>VLOOKUP(B424,'#Jakarta (2)'!$B$4:$AH$430,14,FALSE)</f>
        <v>0</v>
      </c>
      <c r="O424" s="4">
        <f>VLOOKUP(B424,'#Jakarta (2)'!$B$4:$AH$430,15,FALSE)</f>
        <v>1</v>
      </c>
      <c r="P424" s="4">
        <f>VLOOKUP(B424,'#Jakarta (2)'!$B$4:$AH$430,16,FALSE)</f>
        <v>0</v>
      </c>
      <c r="Q424" s="4">
        <f>VLOOKUP(B424,'#Jakarta (2)'!$B$4:$AH$430,17,FALSE)</f>
        <v>0</v>
      </c>
      <c r="R424" s="4">
        <f>VLOOKUP(B424,'#Jakarta (2)'!$B$4:$AH$430,18,FALSE)</f>
        <v>0</v>
      </c>
      <c r="S424" s="4">
        <f>VLOOKUP(B424,'#Jakarta (2)'!$B$4:$AH$430,19,FALSE)</f>
        <v>0</v>
      </c>
      <c r="T424" s="4">
        <f>VLOOKUP(B424,'#Jakarta (2)'!$B$4:$AH$430,20,FALSE)</f>
        <v>0</v>
      </c>
      <c r="U424" s="4">
        <f>VLOOKUP(B424,'#Jakarta (2)'!$B$4:$AH$430,22,FALSE)</f>
        <v>1</v>
      </c>
      <c r="V424" s="4">
        <f>VLOOKUP(B424,'#Jakarta (2)'!$B$4:$AH$430,23,FALSE)</f>
        <v>0</v>
      </c>
      <c r="W424" s="4">
        <f>VLOOKUP(B424,'#Jakarta (2)'!$B$4:$AH$430,24,FALSE)</f>
        <v>0</v>
      </c>
      <c r="X424" s="4">
        <f>VLOOKUP(B424,'#Jakarta (2)'!$B$4:$AH$430,25,FALSE)</f>
        <v>0</v>
      </c>
      <c r="Y424" s="4">
        <f>VLOOKUP(B424,'#Jakarta (2)'!$B$4:$AH$430,26,FALSE)</f>
        <v>0</v>
      </c>
      <c r="Z424" s="4">
        <f>VLOOKUP(B424,'#Jakarta (2)'!$B$4:$AH$430,27,FALSE)</f>
        <v>0</v>
      </c>
      <c r="AA424" s="5"/>
      <c r="AB424" s="5"/>
      <c r="AC424" s="5"/>
      <c r="AD424" s="22" t="e">
        <f>(G424*#REF!)+(H424*#REF!)+(I424*#REF!)+(J424*#REF!)+(K424*#REF!)+(N424*#REF!)+(S424*#REF!)+(T424*#REF!)+(U424*#REF!)+(Z424*#REF!)+(AA424*#REF!)+(AB424*#REF!)+(AC424*#REF!)</f>
        <v>#REF!</v>
      </c>
      <c r="AE424" s="4">
        <f>VLOOKUP(B424,'#Jakarta (2)'!$B$4:$AH$430,32,FALSE)</f>
        <v>1</v>
      </c>
      <c r="AF424" s="4">
        <f>VLOOKUP(B424,'#Jakarta (2)'!$B$4:$AH$430,33,FALSE)</f>
        <v>0</v>
      </c>
      <c r="AG424" s="3"/>
      <c r="AH424" s="3"/>
    </row>
    <row r="425" spans="1:34" x14ac:dyDescent="0.25">
      <c r="A425" s="5"/>
      <c r="B425" s="71" t="s">
        <v>3745</v>
      </c>
      <c r="C425" s="71" t="s">
        <v>3746</v>
      </c>
      <c r="D425" s="70" t="s">
        <v>9</v>
      </c>
      <c r="E425" s="70" t="s">
        <v>47</v>
      </c>
      <c r="F425" s="66" t="s">
        <v>52</v>
      </c>
      <c r="G425" s="4">
        <f>VLOOKUP(B425,'#Jakarta (2)'!$B$4:$AH$430,6,FALSE)</f>
        <v>1</v>
      </c>
      <c r="H425" s="4">
        <f>VLOOKUP(B425,'#Jakarta (2)'!$B$4:$AH$430,7,FALSE)</f>
        <v>1</v>
      </c>
      <c r="I425" s="4">
        <f>VLOOKUP(B425,'#Jakarta (2)'!$B$4:$AH$430,9,FALSE)</f>
        <v>0</v>
      </c>
      <c r="J425" s="4">
        <f>VLOOKUP(B425,'#Jakarta (2)'!$B$4:$AH$430,10,FALSE)</f>
        <v>1</v>
      </c>
      <c r="K425" s="4">
        <f>VLOOKUP(B425,'#Jakarta (2)'!$B$4:$AH$430,11,FALSE)</f>
        <v>0</v>
      </c>
      <c r="L425" s="4">
        <f>VLOOKUP(B425,'#Jakarta (2)'!$B$4:$AH$430,12,FALSE)</f>
        <v>0</v>
      </c>
      <c r="M425" s="4">
        <f>VLOOKUP(B425,'#Jakarta (2)'!$B$4:$AH$430,13,FALSE)</f>
        <v>0</v>
      </c>
      <c r="N425" s="4">
        <f>VLOOKUP(B425,'#Jakarta (2)'!$B$4:$AH$430,14,FALSE)</f>
        <v>0</v>
      </c>
      <c r="O425" s="4">
        <f>VLOOKUP(B425,'#Jakarta (2)'!$B$4:$AH$430,15,FALSE)</f>
        <v>1</v>
      </c>
      <c r="P425" s="4">
        <f>VLOOKUP(B425,'#Jakarta (2)'!$B$4:$AH$430,16,FALSE)</f>
        <v>0</v>
      </c>
      <c r="Q425" s="4">
        <f>VLOOKUP(B425,'#Jakarta (2)'!$B$4:$AH$430,17,FALSE)</f>
        <v>0</v>
      </c>
      <c r="R425" s="4">
        <f>VLOOKUP(B425,'#Jakarta (2)'!$B$4:$AH$430,18,FALSE)</f>
        <v>0</v>
      </c>
      <c r="S425" s="4">
        <f>VLOOKUP(B425,'#Jakarta (2)'!$B$4:$AH$430,19,FALSE)</f>
        <v>0</v>
      </c>
      <c r="T425" s="4">
        <f>VLOOKUP(B425,'#Jakarta (2)'!$B$4:$AH$430,20,FALSE)</f>
        <v>0</v>
      </c>
      <c r="U425" s="4">
        <f>VLOOKUP(B425,'#Jakarta (2)'!$B$4:$AH$430,22,FALSE)</f>
        <v>1</v>
      </c>
      <c r="V425" s="4">
        <f>VLOOKUP(B425,'#Jakarta (2)'!$B$4:$AH$430,23,FALSE)</f>
        <v>0</v>
      </c>
      <c r="W425" s="4">
        <f>VLOOKUP(B425,'#Jakarta (2)'!$B$4:$AH$430,24,FALSE)</f>
        <v>0</v>
      </c>
      <c r="X425" s="4">
        <f>VLOOKUP(B425,'#Jakarta (2)'!$B$4:$AH$430,25,FALSE)</f>
        <v>0</v>
      </c>
      <c r="Y425" s="4">
        <f>VLOOKUP(B425,'#Jakarta (2)'!$B$4:$AH$430,26,FALSE)</f>
        <v>0</v>
      </c>
      <c r="Z425" s="4">
        <f>VLOOKUP(B425,'#Jakarta (2)'!$B$4:$AH$430,27,FALSE)</f>
        <v>0</v>
      </c>
      <c r="AA425" s="5"/>
      <c r="AB425" s="5"/>
      <c r="AC425" s="5"/>
      <c r="AD425" s="22" t="e">
        <f>(G425*#REF!)+(H425*#REF!)+(I425*#REF!)+(J425*#REF!)+(K425*#REF!)+(N425*#REF!)+(S425*#REF!)+(T425*#REF!)+(U425*#REF!)+(Z425*#REF!)+(AA425*#REF!)+(AB425*#REF!)+(AC425*#REF!)</f>
        <v>#REF!</v>
      </c>
      <c r="AE425" s="4">
        <f>VLOOKUP(B425,'#Jakarta (2)'!$B$4:$AH$430,32,FALSE)</f>
        <v>1</v>
      </c>
      <c r="AF425" s="4">
        <f>VLOOKUP(B425,'#Jakarta (2)'!$B$4:$AH$430,33,FALSE)</f>
        <v>0</v>
      </c>
      <c r="AG425" s="3"/>
      <c r="AH425" s="3"/>
    </row>
    <row r="426" spans="1:34" x14ac:dyDescent="0.25">
      <c r="A426" s="5"/>
      <c r="B426" s="71" t="s">
        <v>3737</v>
      </c>
      <c r="C426" s="71" t="s">
        <v>3738</v>
      </c>
      <c r="D426" s="70" t="s">
        <v>9</v>
      </c>
      <c r="E426" s="70" t="s">
        <v>47</v>
      </c>
      <c r="F426" s="66" t="s">
        <v>52</v>
      </c>
      <c r="G426" s="4">
        <f>VLOOKUP(B426,'#Jakarta (2)'!$B$4:$AH$430,6,FALSE)</f>
        <v>1</v>
      </c>
      <c r="H426" s="4">
        <f>VLOOKUP(B426,'#Jakarta (2)'!$B$4:$AH$430,7,FALSE)</f>
        <v>1</v>
      </c>
      <c r="I426" s="4">
        <f>VLOOKUP(B426,'#Jakarta (2)'!$B$4:$AH$430,9,FALSE)</f>
        <v>0</v>
      </c>
      <c r="J426" s="4">
        <f>VLOOKUP(B426,'#Jakarta (2)'!$B$4:$AH$430,10,FALSE)</f>
        <v>1</v>
      </c>
      <c r="K426" s="4">
        <f>VLOOKUP(B426,'#Jakarta (2)'!$B$4:$AH$430,11,FALSE)</f>
        <v>0</v>
      </c>
      <c r="L426" s="4">
        <f>VLOOKUP(B426,'#Jakarta (2)'!$B$4:$AH$430,12,FALSE)</f>
        <v>0</v>
      </c>
      <c r="M426" s="4">
        <f>VLOOKUP(B426,'#Jakarta (2)'!$B$4:$AH$430,13,FALSE)</f>
        <v>0</v>
      </c>
      <c r="N426" s="4">
        <f>VLOOKUP(B426,'#Jakarta (2)'!$B$4:$AH$430,14,FALSE)</f>
        <v>0</v>
      </c>
      <c r="O426" s="4">
        <f>VLOOKUP(B426,'#Jakarta (2)'!$B$4:$AH$430,15,FALSE)</f>
        <v>1</v>
      </c>
      <c r="P426" s="4">
        <f>VLOOKUP(B426,'#Jakarta (2)'!$B$4:$AH$430,16,FALSE)</f>
        <v>0</v>
      </c>
      <c r="Q426" s="4">
        <f>VLOOKUP(B426,'#Jakarta (2)'!$B$4:$AH$430,17,FALSE)</f>
        <v>0</v>
      </c>
      <c r="R426" s="4">
        <f>VLOOKUP(B426,'#Jakarta (2)'!$B$4:$AH$430,18,FALSE)</f>
        <v>0</v>
      </c>
      <c r="S426" s="4">
        <f>VLOOKUP(B426,'#Jakarta (2)'!$B$4:$AH$430,19,FALSE)</f>
        <v>0</v>
      </c>
      <c r="T426" s="4">
        <f>VLOOKUP(B426,'#Jakarta (2)'!$B$4:$AH$430,20,FALSE)</f>
        <v>0</v>
      </c>
      <c r="U426" s="4">
        <f>VLOOKUP(B426,'#Jakarta (2)'!$B$4:$AH$430,22,FALSE)</f>
        <v>1</v>
      </c>
      <c r="V426" s="4">
        <f>VLOOKUP(B426,'#Jakarta (2)'!$B$4:$AH$430,23,FALSE)</f>
        <v>0</v>
      </c>
      <c r="W426" s="4">
        <f>VLOOKUP(B426,'#Jakarta (2)'!$B$4:$AH$430,24,FALSE)</f>
        <v>0</v>
      </c>
      <c r="X426" s="4">
        <f>VLOOKUP(B426,'#Jakarta (2)'!$B$4:$AH$430,25,FALSE)</f>
        <v>0</v>
      </c>
      <c r="Y426" s="4">
        <f>VLOOKUP(B426,'#Jakarta (2)'!$B$4:$AH$430,26,FALSE)</f>
        <v>0</v>
      </c>
      <c r="Z426" s="4">
        <f>VLOOKUP(B426,'#Jakarta (2)'!$B$4:$AH$430,27,FALSE)</f>
        <v>0</v>
      </c>
      <c r="AA426" s="5"/>
      <c r="AB426" s="5"/>
      <c r="AC426" s="5"/>
      <c r="AD426" s="22" t="e">
        <f>(G426*#REF!)+(H426*#REF!)+(I426*#REF!)+(J426*#REF!)+(K426*#REF!)+(N426*#REF!)+(S426*#REF!)+(T426*#REF!)+(U426*#REF!)+(Z426*#REF!)+(AA426*#REF!)+(AB426*#REF!)+(AC426*#REF!)</f>
        <v>#REF!</v>
      </c>
      <c r="AE426" s="4">
        <f>VLOOKUP(B426,'#Jakarta (2)'!$B$4:$AH$430,32,FALSE)</f>
        <v>1</v>
      </c>
      <c r="AF426" s="4">
        <f>VLOOKUP(B426,'#Jakarta (2)'!$B$4:$AH$430,33,FALSE)</f>
        <v>0</v>
      </c>
      <c r="AG426" s="3"/>
      <c r="AH426" s="3"/>
    </row>
    <row r="427" spans="1:34" x14ac:dyDescent="0.25">
      <c r="A427" s="5"/>
      <c r="B427" s="71" t="s">
        <v>3747</v>
      </c>
      <c r="C427" s="71" t="s">
        <v>3748</v>
      </c>
      <c r="D427" s="70" t="s">
        <v>9</v>
      </c>
      <c r="E427" s="70" t="s">
        <v>47</v>
      </c>
      <c r="F427" s="66" t="s">
        <v>11</v>
      </c>
      <c r="G427" s="4">
        <f>VLOOKUP(B427,'#Jakarta (2)'!$B$4:$AH$430,6,FALSE)</f>
        <v>1</v>
      </c>
      <c r="H427" s="4">
        <f>VLOOKUP(B427,'#Jakarta (2)'!$B$4:$AH$430,7,FALSE)</f>
        <v>1</v>
      </c>
      <c r="I427" s="4">
        <f>VLOOKUP(B427,'#Jakarta (2)'!$B$4:$AH$430,9,FALSE)</f>
        <v>0</v>
      </c>
      <c r="J427" s="4">
        <f>VLOOKUP(B427,'#Jakarta (2)'!$B$4:$AH$430,10,FALSE)</f>
        <v>1</v>
      </c>
      <c r="K427" s="4">
        <f>VLOOKUP(B427,'#Jakarta (2)'!$B$4:$AH$430,11,FALSE)</f>
        <v>0</v>
      </c>
      <c r="L427" s="4">
        <f>VLOOKUP(B427,'#Jakarta (2)'!$B$4:$AH$430,12,FALSE)</f>
        <v>0</v>
      </c>
      <c r="M427" s="4">
        <f>VLOOKUP(B427,'#Jakarta (2)'!$B$4:$AH$430,13,FALSE)</f>
        <v>0</v>
      </c>
      <c r="N427" s="4">
        <f>VLOOKUP(B427,'#Jakarta (2)'!$B$4:$AH$430,14,FALSE)</f>
        <v>0</v>
      </c>
      <c r="O427" s="4">
        <f>VLOOKUP(B427,'#Jakarta (2)'!$B$4:$AH$430,15,FALSE)</f>
        <v>1</v>
      </c>
      <c r="P427" s="4">
        <f>VLOOKUP(B427,'#Jakarta (2)'!$B$4:$AH$430,16,FALSE)</f>
        <v>0</v>
      </c>
      <c r="Q427" s="4">
        <f>VLOOKUP(B427,'#Jakarta (2)'!$B$4:$AH$430,17,FALSE)</f>
        <v>0</v>
      </c>
      <c r="R427" s="4">
        <f>VLOOKUP(B427,'#Jakarta (2)'!$B$4:$AH$430,18,FALSE)</f>
        <v>1</v>
      </c>
      <c r="S427" s="4">
        <f>VLOOKUP(B427,'#Jakarta (2)'!$B$4:$AH$430,19,FALSE)</f>
        <v>0</v>
      </c>
      <c r="T427" s="4">
        <f>VLOOKUP(B427,'#Jakarta (2)'!$B$4:$AH$430,20,FALSE)</f>
        <v>0</v>
      </c>
      <c r="U427" s="4">
        <f>VLOOKUP(B427,'#Jakarta (2)'!$B$4:$AH$430,22,FALSE)</f>
        <v>1</v>
      </c>
      <c r="V427" s="4">
        <f>VLOOKUP(B427,'#Jakarta (2)'!$B$4:$AH$430,23,FALSE)</f>
        <v>0</v>
      </c>
      <c r="W427" s="4">
        <f>VLOOKUP(B427,'#Jakarta (2)'!$B$4:$AH$430,24,FALSE)</f>
        <v>0</v>
      </c>
      <c r="X427" s="4">
        <f>VLOOKUP(B427,'#Jakarta (2)'!$B$4:$AH$430,25,FALSE)</f>
        <v>0</v>
      </c>
      <c r="Y427" s="4">
        <f>VLOOKUP(B427,'#Jakarta (2)'!$B$4:$AH$430,26,FALSE)</f>
        <v>0</v>
      </c>
      <c r="Z427" s="4">
        <f>VLOOKUP(B427,'#Jakarta (2)'!$B$4:$AH$430,27,FALSE)</f>
        <v>0</v>
      </c>
      <c r="AA427" s="5"/>
      <c r="AB427" s="5"/>
      <c r="AC427" s="5"/>
      <c r="AD427" s="22" t="e">
        <f>(G427*#REF!)+(H427*#REF!)+(I427*#REF!)+(J427*#REF!)+(K427*#REF!)+(N427*#REF!)+(S427*#REF!)+(T427*#REF!)+(U427*#REF!)+(Z427*#REF!)+(AA427*#REF!)+(AB427*#REF!)+(AC427*#REF!)</f>
        <v>#REF!</v>
      </c>
      <c r="AE427" s="4">
        <f>VLOOKUP(B427,'#Jakarta (2)'!$B$4:$AH$430,32,FALSE)</f>
        <v>1</v>
      </c>
      <c r="AF427" s="4">
        <f>VLOOKUP(B427,'#Jakarta (2)'!$B$4:$AH$430,33,FALSE)</f>
        <v>0</v>
      </c>
      <c r="AG427" s="3"/>
      <c r="AH427" s="3"/>
    </row>
    <row r="428" spans="1:34" x14ac:dyDescent="0.25">
      <c r="A428" s="5"/>
      <c r="B428" s="71" t="s">
        <v>3739</v>
      </c>
      <c r="C428" s="71" t="s">
        <v>3740</v>
      </c>
      <c r="D428" s="70" t="s">
        <v>9</v>
      </c>
      <c r="E428" s="70" t="s">
        <v>47</v>
      </c>
      <c r="F428" s="66" t="s">
        <v>52</v>
      </c>
      <c r="G428" s="4">
        <f>VLOOKUP(B428,'#Jakarta (2)'!$B$4:$AH$430,6,FALSE)</f>
        <v>1</v>
      </c>
      <c r="H428" s="4">
        <f>VLOOKUP(B428,'#Jakarta (2)'!$B$4:$AH$430,7,FALSE)</f>
        <v>1</v>
      </c>
      <c r="I428" s="4">
        <f>VLOOKUP(B428,'#Jakarta (2)'!$B$4:$AH$430,9,FALSE)</f>
        <v>0</v>
      </c>
      <c r="J428" s="4">
        <f>VLOOKUP(B428,'#Jakarta (2)'!$B$4:$AH$430,10,FALSE)</f>
        <v>1</v>
      </c>
      <c r="K428" s="4">
        <f>VLOOKUP(B428,'#Jakarta (2)'!$B$4:$AH$430,11,FALSE)</f>
        <v>0</v>
      </c>
      <c r="L428" s="4">
        <f>VLOOKUP(B428,'#Jakarta (2)'!$B$4:$AH$430,12,FALSE)</f>
        <v>0</v>
      </c>
      <c r="M428" s="4">
        <f>VLOOKUP(B428,'#Jakarta (2)'!$B$4:$AH$430,13,FALSE)</f>
        <v>0</v>
      </c>
      <c r="N428" s="4">
        <f>VLOOKUP(B428,'#Jakarta (2)'!$B$4:$AH$430,14,FALSE)</f>
        <v>0</v>
      </c>
      <c r="O428" s="4">
        <f>VLOOKUP(B428,'#Jakarta (2)'!$B$4:$AH$430,15,FALSE)</f>
        <v>1</v>
      </c>
      <c r="P428" s="4">
        <f>VLOOKUP(B428,'#Jakarta (2)'!$B$4:$AH$430,16,FALSE)</f>
        <v>0</v>
      </c>
      <c r="Q428" s="4">
        <f>VLOOKUP(B428,'#Jakarta (2)'!$B$4:$AH$430,17,FALSE)</f>
        <v>0</v>
      </c>
      <c r="R428" s="4">
        <f>VLOOKUP(B428,'#Jakarta (2)'!$B$4:$AH$430,18,FALSE)</f>
        <v>0</v>
      </c>
      <c r="S428" s="4">
        <f>VLOOKUP(B428,'#Jakarta (2)'!$B$4:$AH$430,19,FALSE)</f>
        <v>0</v>
      </c>
      <c r="T428" s="4">
        <f>VLOOKUP(B428,'#Jakarta (2)'!$B$4:$AH$430,20,FALSE)</f>
        <v>0</v>
      </c>
      <c r="U428" s="4">
        <f>VLOOKUP(B428,'#Jakarta (2)'!$B$4:$AH$430,22,FALSE)</f>
        <v>1</v>
      </c>
      <c r="V428" s="4">
        <f>VLOOKUP(B428,'#Jakarta (2)'!$B$4:$AH$430,23,FALSE)</f>
        <v>0</v>
      </c>
      <c r="W428" s="4">
        <f>VLOOKUP(B428,'#Jakarta (2)'!$B$4:$AH$430,24,FALSE)</f>
        <v>0</v>
      </c>
      <c r="X428" s="4">
        <f>VLOOKUP(B428,'#Jakarta (2)'!$B$4:$AH$430,25,FALSE)</f>
        <v>0</v>
      </c>
      <c r="Y428" s="4">
        <f>VLOOKUP(B428,'#Jakarta (2)'!$B$4:$AH$430,26,FALSE)</f>
        <v>0</v>
      </c>
      <c r="Z428" s="4">
        <f>VLOOKUP(B428,'#Jakarta (2)'!$B$4:$AH$430,27,FALSE)</f>
        <v>0</v>
      </c>
      <c r="AA428" s="5"/>
      <c r="AB428" s="5"/>
      <c r="AC428" s="5"/>
      <c r="AD428" s="22" t="e">
        <f>(G428*#REF!)+(H428*#REF!)+(I428*#REF!)+(J428*#REF!)+(K428*#REF!)+(N428*#REF!)+(S428*#REF!)+(T428*#REF!)+(U428*#REF!)+(Z428*#REF!)+(AA428*#REF!)+(AB428*#REF!)+(AC428*#REF!)</f>
        <v>#REF!</v>
      </c>
      <c r="AE428" s="4">
        <f>VLOOKUP(B428,'#Jakarta (2)'!$B$4:$AH$430,32,FALSE)</f>
        <v>1</v>
      </c>
      <c r="AF428" s="4">
        <f>VLOOKUP(B428,'#Jakarta (2)'!$B$4:$AH$430,33,FALSE)</f>
        <v>0</v>
      </c>
      <c r="AG428" s="3"/>
      <c r="AH428" s="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Y122"/>
  <sheetViews>
    <sheetView zoomScaleNormal="100" workbookViewId="0">
      <selection activeCell="G1" sqref="G1:H1"/>
    </sheetView>
  </sheetViews>
  <sheetFormatPr defaultRowHeight="15" x14ac:dyDescent="0.25"/>
  <cols>
    <col min="2" max="2" width="13.5703125" bestFit="1" customWidth="1"/>
    <col min="3" max="3" width="36.28515625" customWidth="1"/>
    <col min="4" max="4" width="12.7109375" customWidth="1"/>
    <col min="5" max="6" width="9.140625" customWidth="1"/>
    <col min="7" max="7" width="12.140625" style="6" bestFit="1" customWidth="1"/>
    <col min="8" max="8" width="12.7109375" style="6" bestFit="1" customWidth="1"/>
    <col min="9" max="9" width="15.42578125" style="6" bestFit="1" customWidth="1"/>
    <col min="10" max="11" width="12.7109375" style="6" bestFit="1" customWidth="1"/>
    <col min="12" max="12" width="15.42578125" style="6" bestFit="1" customWidth="1"/>
    <col min="13" max="14" width="11.5703125" style="6" customWidth="1"/>
    <col min="15" max="15" width="12.140625" style="6" customWidth="1"/>
    <col min="16" max="17" width="17" style="6" customWidth="1"/>
    <col min="18" max="20" width="12.140625" style="6" customWidth="1"/>
    <col min="21" max="21" width="18.42578125" style="12" customWidth="1"/>
    <col min="22" max="23" width="10.85546875" style="12" bestFit="1" customWidth="1"/>
    <col min="24" max="24" width="11.5703125" bestFit="1" customWidth="1"/>
    <col min="25" max="25" width="179" bestFit="1" customWidth="1"/>
  </cols>
  <sheetData>
    <row r="1" spans="1:25" ht="15" customHeight="1" x14ac:dyDescent="0.25">
      <c r="A1" s="87" t="s">
        <v>0</v>
      </c>
      <c r="B1" s="87" t="s">
        <v>1</v>
      </c>
      <c r="C1" s="87" t="s">
        <v>2</v>
      </c>
      <c r="D1" s="86" t="s">
        <v>3</v>
      </c>
      <c r="E1" s="86" t="s">
        <v>4</v>
      </c>
      <c r="F1" s="86" t="s">
        <v>5</v>
      </c>
      <c r="G1" s="87" t="s">
        <v>3786</v>
      </c>
      <c r="H1" s="87" t="s">
        <v>3707</v>
      </c>
      <c r="I1" s="87" t="s">
        <v>3776</v>
      </c>
      <c r="J1" s="87" t="s">
        <v>3777</v>
      </c>
      <c r="K1" s="87" t="s">
        <v>3778</v>
      </c>
      <c r="L1" s="95" t="s">
        <v>3793</v>
      </c>
      <c r="M1" s="96" t="s">
        <v>3794</v>
      </c>
      <c r="N1" s="97"/>
      <c r="O1" s="87" t="s">
        <v>3782</v>
      </c>
      <c r="P1" s="87" t="s">
        <v>3783</v>
      </c>
      <c r="Q1" s="87" t="s">
        <v>3784</v>
      </c>
      <c r="R1" s="87" t="s">
        <v>3701</v>
      </c>
      <c r="S1" s="87"/>
      <c r="T1" s="87"/>
      <c r="U1" s="86" t="s">
        <v>3722</v>
      </c>
      <c r="V1" s="87" t="s">
        <v>3719</v>
      </c>
      <c r="W1" s="87"/>
      <c r="X1" s="87" t="s">
        <v>6</v>
      </c>
      <c r="Y1" s="87" t="s">
        <v>3709</v>
      </c>
    </row>
    <row r="2" spans="1:25" x14ac:dyDescent="0.25">
      <c r="A2" s="4">
        <v>1</v>
      </c>
      <c r="B2" s="2" t="s">
        <v>2168</v>
      </c>
      <c r="C2" s="2" t="s">
        <v>2169</v>
      </c>
      <c r="D2" s="2" t="s">
        <v>266</v>
      </c>
      <c r="E2" s="2" t="s">
        <v>47</v>
      </c>
      <c r="F2" s="2" t="s">
        <v>11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2" t="e">
        <f>(G2*#REF!)+(H2*#REF!)+(I2*#REF!)+(J2*#REF!)+(K2*#REF!)+(L2*#REF!)+(M2*#REF!)+(O2*#REF!)+(P2*#REF!)+(Q2*#REF!)+(R2*#REF!)+(S2*#REF!)+(T2*#REF!)</f>
        <v>#REF!</v>
      </c>
      <c r="V2" s="4">
        <v>1</v>
      </c>
      <c r="W2" s="4">
        <v>0</v>
      </c>
      <c r="X2" s="2" t="s">
        <v>12</v>
      </c>
      <c r="Y2" s="2" t="s">
        <v>951</v>
      </c>
    </row>
    <row r="3" spans="1:25" x14ac:dyDescent="0.25">
      <c r="A3" s="5">
        <v>2</v>
      </c>
      <c r="B3" s="3" t="s">
        <v>2165</v>
      </c>
      <c r="C3" s="3" t="s">
        <v>2166</v>
      </c>
      <c r="D3" s="3" t="s">
        <v>266</v>
      </c>
      <c r="E3" s="3" t="s">
        <v>10</v>
      </c>
      <c r="F3" s="3" t="s">
        <v>11</v>
      </c>
      <c r="G3" s="5"/>
      <c r="H3" s="5"/>
      <c r="I3" s="5"/>
      <c r="J3" s="5">
        <v>1</v>
      </c>
      <c r="K3" s="5"/>
      <c r="L3" s="5"/>
      <c r="M3" s="5">
        <v>2</v>
      </c>
      <c r="N3" s="5"/>
      <c r="O3" s="5"/>
      <c r="P3" s="5"/>
      <c r="Q3" s="5"/>
      <c r="R3" s="5"/>
      <c r="S3" s="5"/>
      <c r="T3" s="5"/>
      <c r="U3" s="22" t="e">
        <f>(G3*#REF!)+(H3*#REF!)+(I3*#REF!)+(J3*#REF!)+(K3*#REF!)+(L3*#REF!)+(M3*#REF!)+(O3*#REF!)+(P3*#REF!)+(Q3*#REF!)+(R3*#REF!)+(S3*#REF!)+(T3*#REF!)</f>
        <v>#REF!</v>
      </c>
      <c r="V3" s="5">
        <v>1</v>
      </c>
      <c r="W3" s="5">
        <v>0</v>
      </c>
      <c r="X3" s="3" t="s">
        <v>12</v>
      </c>
      <c r="Y3" s="3" t="s">
        <v>2167</v>
      </c>
    </row>
    <row r="4" spans="1:25" x14ac:dyDescent="0.25">
      <c r="A4" s="4">
        <v>3</v>
      </c>
      <c r="B4" s="2" t="s">
        <v>1628</v>
      </c>
      <c r="C4" s="2" t="s">
        <v>1629</v>
      </c>
      <c r="D4" s="2" t="s">
        <v>266</v>
      </c>
      <c r="E4" s="2" t="s">
        <v>10</v>
      </c>
      <c r="F4" s="2" t="s">
        <v>11</v>
      </c>
      <c r="G4" s="4"/>
      <c r="H4" s="4"/>
      <c r="I4" s="4"/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22" t="e">
        <f>(G4*#REF!)+(H4*#REF!)+(I4*#REF!)+(J4*#REF!)+(K4*#REF!)+(L4*#REF!)+(M4*#REF!)+(O4*#REF!)+(P4*#REF!)+(Q4*#REF!)+(R4*#REF!)+(S4*#REF!)+(T4*#REF!)</f>
        <v>#REF!</v>
      </c>
      <c r="V4" s="4">
        <v>1</v>
      </c>
      <c r="W4" s="4">
        <v>0</v>
      </c>
      <c r="X4" s="2" t="s">
        <v>12</v>
      </c>
      <c r="Y4" s="2" t="s">
        <v>1630</v>
      </c>
    </row>
    <row r="5" spans="1:25" x14ac:dyDescent="0.25">
      <c r="A5" s="5">
        <v>4</v>
      </c>
      <c r="B5" s="3" t="s">
        <v>1482</v>
      </c>
      <c r="C5" s="3" t="s">
        <v>1483</v>
      </c>
      <c r="D5" s="3" t="s">
        <v>266</v>
      </c>
      <c r="E5" s="3" t="s">
        <v>10</v>
      </c>
      <c r="F5" s="3" t="s">
        <v>11</v>
      </c>
      <c r="G5" s="5"/>
      <c r="H5" s="5"/>
      <c r="I5" s="5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2" t="e">
        <f>(G5*#REF!)+(H5*#REF!)+(I5*#REF!)+(J5*#REF!)+(K5*#REF!)+(L5*#REF!)+(M5*#REF!)+(O5*#REF!)+(P5*#REF!)+(Q5*#REF!)+(R5*#REF!)+(S5*#REF!)+(T5*#REF!)</f>
        <v>#REF!</v>
      </c>
      <c r="V5" s="5">
        <v>1</v>
      </c>
      <c r="W5" s="5">
        <v>0</v>
      </c>
      <c r="X5" s="3" t="s">
        <v>12</v>
      </c>
      <c r="Y5" s="3" t="s">
        <v>1261</v>
      </c>
    </row>
    <row r="6" spans="1:25" x14ac:dyDescent="0.25">
      <c r="A6" s="4">
        <v>5</v>
      </c>
      <c r="B6" s="2" t="s">
        <v>1477</v>
      </c>
      <c r="C6" s="2" t="s">
        <v>1478</v>
      </c>
      <c r="D6" s="2" t="s">
        <v>266</v>
      </c>
      <c r="E6" s="2" t="s">
        <v>47</v>
      </c>
      <c r="F6" s="2" t="s">
        <v>11</v>
      </c>
      <c r="G6" s="4"/>
      <c r="H6" s="4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22" t="e">
        <f>(G6*#REF!)+(H6*#REF!)+(I6*#REF!)+(J6*#REF!)+(K6*#REF!)+(L6*#REF!)+(M6*#REF!)+(O6*#REF!)+(P6*#REF!)+(Q6*#REF!)+(R6*#REF!)+(S6*#REF!)+(T6*#REF!)</f>
        <v>#REF!</v>
      </c>
      <c r="V6" s="4">
        <v>1</v>
      </c>
      <c r="W6" s="4">
        <v>0</v>
      </c>
      <c r="X6" s="2" t="s">
        <v>12</v>
      </c>
      <c r="Y6" s="2" t="s">
        <v>773</v>
      </c>
    </row>
    <row r="7" spans="1:25" x14ac:dyDescent="0.25">
      <c r="A7" s="5">
        <v>6</v>
      </c>
      <c r="B7" s="3" t="s">
        <v>1419</v>
      </c>
      <c r="C7" s="3" t="s">
        <v>1420</v>
      </c>
      <c r="D7" s="3" t="s">
        <v>266</v>
      </c>
      <c r="E7" s="3" t="s">
        <v>10</v>
      </c>
      <c r="F7" s="3" t="s">
        <v>11</v>
      </c>
      <c r="G7" s="5"/>
      <c r="H7" s="5">
        <v>1</v>
      </c>
      <c r="I7" s="5">
        <v>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22" t="e">
        <f>(G7*#REF!)+(H7*#REF!)+(I7*#REF!)+(J7*#REF!)+(K7*#REF!)+(L7*#REF!)+(M7*#REF!)+(O7*#REF!)+(P7*#REF!)+(Q7*#REF!)+(R7*#REF!)+(S7*#REF!)+(T7*#REF!)</f>
        <v>#REF!</v>
      </c>
      <c r="V7" s="5">
        <v>1</v>
      </c>
      <c r="W7" s="5">
        <v>0</v>
      </c>
      <c r="X7" s="3" t="s">
        <v>12</v>
      </c>
      <c r="Y7" s="3" t="s">
        <v>1196</v>
      </c>
    </row>
    <row r="8" spans="1:25" x14ac:dyDescent="0.25">
      <c r="A8" s="4">
        <v>7</v>
      </c>
      <c r="B8" s="2" t="s">
        <v>1259</v>
      </c>
      <c r="C8" s="2" t="s">
        <v>1260</v>
      </c>
      <c r="D8" s="2" t="s">
        <v>266</v>
      </c>
      <c r="E8" s="2" t="s">
        <v>47</v>
      </c>
      <c r="F8" s="2" t="s">
        <v>11</v>
      </c>
      <c r="G8" s="4"/>
      <c r="H8" s="4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22" t="e">
        <f>(G8*#REF!)+(H8*#REF!)+(I8*#REF!)+(J8*#REF!)+(K8*#REF!)+(L8*#REF!)+(M8*#REF!)+(O8*#REF!)+(P8*#REF!)+(Q8*#REF!)+(R8*#REF!)+(S8*#REF!)+(T8*#REF!)</f>
        <v>#REF!</v>
      </c>
      <c r="V8" s="4">
        <v>1</v>
      </c>
      <c r="W8" s="4">
        <v>0</v>
      </c>
      <c r="X8" s="2" t="s">
        <v>12</v>
      </c>
      <c r="Y8" s="2" t="s">
        <v>1261</v>
      </c>
    </row>
    <row r="9" spans="1:25" x14ac:dyDescent="0.25">
      <c r="A9" s="5">
        <v>8</v>
      </c>
      <c r="B9" s="3" t="s">
        <v>1194</v>
      </c>
      <c r="C9" s="3" t="s">
        <v>1195</v>
      </c>
      <c r="D9" s="3" t="s">
        <v>266</v>
      </c>
      <c r="E9" s="3" t="s">
        <v>47</v>
      </c>
      <c r="F9" s="3" t="s">
        <v>11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22" t="e">
        <f>(G9*#REF!)+(H9*#REF!)+(I9*#REF!)+(J9*#REF!)+(K9*#REF!)+(L9*#REF!)+(M9*#REF!)+(O9*#REF!)+(P9*#REF!)+(Q9*#REF!)+(R9*#REF!)+(S9*#REF!)+(T9*#REF!)</f>
        <v>#REF!</v>
      </c>
      <c r="V9" s="5">
        <v>1</v>
      </c>
      <c r="W9" s="5">
        <v>0</v>
      </c>
      <c r="X9" s="3" t="s">
        <v>12</v>
      </c>
      <c r="Y9" s="3" t="s">
        <v>1196</v>
      </c>
    </row>
    <row r="10" spans="1:25" x14ac:dyDescent="0.25">
      <c r="A10" s="4">
        <v>9</v>
      </c>
      <c r="B10" s="2" t="s">
        <v>1185</v>
      </c>
      <c r="C10" s="2" t="s">
        <v>1186</v>
      </c>
      <c r="D10" s="2" t="s">
        <v>266</v>
      </c>
      <c r="E10" s="2" t="s">
        <v>10</v>
      </c>
      <c r="F10" s="2" t="s">
        <v>11</v>
      </c>
      <c r="G10" s="4"/>
      <c r="H10" s="4"/>
      <c r="I10" s="4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22" t="e">
        <f>(G10*#REF!)+(H10*#REF!)+(I10*#REF!)+(J10*#REF!)+(K10*#REF!)+(L10*#REF!)+(M10*#REF!)+(O10*#REF!)+(P10*#REF!)+(Q10*#REF!)+(R10*#REF!)+(S10*#REF!)+(T10*#REF!)</f>
        <v>#REF!</v>
      </c>
      <c r="V10" s="4">
        <v>1</v>
      </c>
      <c r="W10" s="4">
        <v>0</v>
      </c>
      <c r="X10" s="2" t="s">
        <v>12</v>
      </c>
      <c r="Y10" s="2" t="s">
        <v>1187</v>
      </c>
    </row>
    <row r="11" spans="1:25" x14ac:dyDescent="0.25">
      <c r="A11" s="5">
        <v>10</v>
      </c>
      <c r="B11" s="3" t="s">
        <v>1137</v>
      </c>
      <c r="C11" s="3" t="s">
        <v>1138</v>
      </c>
      <c r="D11" s="3" t="s">
        <v>266</v>
      </c>
      <c r="E11" s="3" t="s">
        <v>10</v>
      </c>
      <c r="F11" s="3" t="s">
        <v>11</v>
      </c>
      <c r="G11" s="5"/>
      <c r="H11" s="5">
        <v>1</v>
      </c>
      <c r="I11" s="5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22" t="e">
        <f>(G11*#REF!)+(H11*#REF!)+(I11*#REF!)+(J11*#REF!)+(K11*#REF!)+(L11*#REF!)+(M11*#REF!)+(O11*#REF!)+(P11*#REF!)+(Q11*#REF!)+(R11*#REF!)+(S11*#REF!)+(T11*#REF!)</f>
        <v>#REF!</v>
      </c>
      <c r="V11" s="5">
        <v>1</v>
      </c>
      <c r="W11" s="5">
        <v>0</v>
      </c>
      <c r="X11" s="3" t="s">
        <v>12</v>
      </c>
      <c r="Y11" s="3" t="s">
        <v>1139</v>
      </c>
    </row>
    <row r="12" spans="1:25" x14ac:dyDescent="0.25">
      <c r="A12" s="4">
        <v>11</v>
      </c>
      <c r="B12" s="2" t="s">
        <v>949</v>
      </c>
      <c r="C12" s="2" t="s">
        <v>950</v>
      </c>
      <c r="D12" s="2" t="s">
        <v>266</v>
      </c>
      <c r="E12" s="2" t="s">
        <v>10</v>
      </c>
      <c r="F12" s="2" t="s">
        <v>11</v>
      </c>
      <c r="G12" s="4"/>
      <c r="H12" s="4">
        <v>1</v>
      </c>
      <c r="I12" s="4">
        <v>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22" t="e">
        <f>(G12*#REF!)+(H12*#REF!)+(I12*#REF!)+(J12*#REF!)+(K12*#REF!)+(L12*#REF!)+(M12*#REF!)+(O12*#REF!)+(P12*#REF!)+(Q12*#REF!)+(R12*#REF!)+(S12*#REF!)+(T12*#REF!)</f>
        <v>#REF!</v>
      </c>
      <c r="V12" s="5">
        <v>1</v>
      </c>
      <c r="W12" s="5">
        <v>0</v>
      </c>
      <c r="X12" s="2" t="s">
        <v>12</v>
      </c>
      <c r="Y12" s="2" t="s">
        <v>951</v>
      </c>
    </row>
    <row r="13" spans="1:25" x14ac:dyDescent="0.25">
      <c r="A13" s="5">
        <v>12</v>
      </c>
      <c r="B13" s="3" t="s">
        <v>925</v>
      </c>
      <c r="C13" s="3" t="s">
        <v>926</v>
      </c>
      <c r="D13" s="3" t="s">
        <v>266</v>
      </c>
      <c r="E13" s="3" t="s">
        <v>47</v>
      </c>
      <c r="F13" s="3" t="s">
        <v>11</v>
      </c>
      <c r="G13" s="5"/>
      <c r="H13" s="5">
        <v>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22" t="e">
        <f>(G13*#REF!)+(H13*#REF!)+(I13*#REF!)+(J13*#REF!)+(K13*#REF!)+(L13*#REF!)+(M13*#REF!)+(O13*#REF!)+(P13*#REF!)+(Q13*#REF!)+(R13*#REF!)+(S13*#REF!)+(T13*#REF!)</f>
        <v>#REF!</v>
      </c>
      <c r="V13" s="4">
        <v>1</v>
      </c>
      <c r="W13" s="4">
        <v>0</v>
      </c>
      <c r="X13" s="3" t="s">
        <v>12</v>
      </c>
      <c r="Y13" s="3" t="s">
        <v>927</v>
      </c>
    </row>
    <row r="14" spans="1:25" x14ac:dyDescent="0.25">
      <c r="A14" s="4">
        <v>13</v>
      </c>
      <c r="B14" s="2" t="s">
        <v>895</v>
      </c>
      <c r="C14" s="2" t="s">
        <v>896</v>
      </c>
      <c r="D14" s="2" t="s">
        <v>266</v>
      </c>
      <c r="E14" s="2" t="s">
        <v>10</v>
      </c>
      <c r="F14" s="2" t="s">
        <v>11</v>
      </c>
      <c r="G14" s="4"/>
      <c r="H14" s="4">
        <v>1</v>
      </c>
      <c r="I14" s="4">
        <v>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22" t="e">
        <f>(G14*#REF!)+(H14*#REF!)+(I14*#REF!)+(J14*#REF!)+(K14*#REF!)+(L14*#REF!)+(M14*#REF!)+(O14*#REF!)+(P14*#REF!)+(Q14*#REF!)+(R14*#REF!)+(S14*#REF!)+(T14*#REF!)</f>
        <v>#REF!</v>
      </c>
      <c r="V14" s="5">
        <v>1</v>
      </c>
      <c r="W14" s="5">
        <v>0</v>
      </c>
      <c r="X14" s="2" t="s">
        <v>12</v>
      </c>
      <c r="Y14" s="2" t="s">
        <v>897</v>
      </c>
    </row>
    <row r="15" spans="1:25" x14ac:dyDescent="0.25">
      <c r="A15" s="5">
        <v>14</v>
      </c>
      <c r="B15" s="3" t="s">
        <v>804</v>
      </c>
      <c r="C15" s="3" t="s">
        <v>805</v>
      </c>
      <c r="D15" s="3" t="s">
        <v>266</v>
      </c>
      <c r="E15" s="3" t="s">
        <v>47</v>
      </c>
      <c r="F15" s="3" t="s">
        <v>11</v>
      </c>
      <c r="G15" s="5"/>
      <c r="H15" s="5"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22" t="e">
        <f>(G15*#REF!)+(H15*#REF!)+(I15*#REF!)+(J15*#REF!)+(K15*#REF!)+(L15*#REF!)+(M15*#REF!)+(O15*#REF!)+(P15*#REF!)+(Q15*#REF!)+(R15*#REF!)+(S15*#REF!)+(T15*#REF!)</f>
        <v>#REF!</v>
      </c>
      <c r="V15" s="4">
        <v>1</v>
      </c>
      <c r="W15" s="4">
        <v>0</v>
      </c>
      <c r="X15" s="3" t="s">
        <v>12</v>
      </c>
      <c r="Y15" s="3" t="s">
        <v>806</v>
      </c>
    </row>
    <row r="16" spans="1:25" x14ac:dyDescent="0.25">
      <c r="A16" s="4">
        <v>15</v>
      </c>
      <c r="B16" s="2" t="s">
        <v>771</v>
      </c>
      <c r="C16" s="2" t="s">
        <v>772</v>
      </c>
      <c r="D16" s="2" t="s">
        <v>266</v>
      </c>
      <c r="E16" s="2" t="s">
        <v>10</v>
      </c>
      <c r="F16" s="2" t="s">
        <v>11</v>
      </c>
      <c r="G16" s="4"/>
      <c r="H16" s="4">
        <v>1</v>
      </c>
      <c r="I16" s="4">
        <v>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2" t="e">
        <f>(G16*#REF!)+(H16*#REF!)+(I16*#REF!)+(J16*#REF!)+(K16*#REF!)+(L16*#REF!)+(M16*#REF!)+(O16*#REF!)+(P16*#REF!)+(Q16*#REF!)+(R16*#REF!)+(S16*#REF!)+(T16*#REF!)</f>
        <v>#REF!</v>
      </c>
      <c r="V16" s="5">
        <v>1</v>
      </c>
      <c r="W16" s="5">
        <v>0</v>
      </c>
      <c r="X16" s="2" t="s">
        <v>12</v>
      </c>
      <c r="Y16" s="2" t="s">
        <v>773</v>
      </c>
    </row>
    <row r="17" spans="1:25" x14ac:dyDescent="0.25">
      <c r="A17" s="5">
        <v>16</v>
      </c>
      <c r="B17" s="3" t="s">
        <v>650</v>
      </c>
      <c r="C17" s="3" t="s">
        <v>651</v>
      </c>
      <c r="D17" s="3" t="s">
        <v>266</v>
      </c>
      <c r="E17" s="3" t="s">
        <v>10</v>
      </c>
      <c r="F17" s="3" t="s">
        <v>11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22" t="e">
        <f>(G17*#REF!)+(H17*#REF!)+(I17*#REF!)+(J17*#REF!)+(K17*#REF!)+(L17*#REF!)+(M17*#REF!)+(O17*#REF!)+(P17*#REF!)+(Q17*#REF!)+(R17*#REF!)+(S17*#REF!)+(T17*#REF!)</f>
        <v>#REF!</v>
      </c>
      <c r="V17" s="4">
        <v>1</v>
      </c>
      <c r="W17" s="4">
        <v>0</v>
      </c>
      <c r="X17" s="3" t="s">
        <v>12</v>
      </c>
      <c r="Y17" s="3" t="s">
        <v>652</v>
      </c>
    </row>
    <row r="18" spans="1:25" x14ac:dyDescent="0.25">
      <c r="A18" s="4">
        <v>17</v>
      </c>
      <c r="B18" s="2" t="s">
        <v>636</v>
      </c>
      <c r="C18" s="2" t="s">
        <v>637</v>
      </c>
      <c r="D18" s="2" t="s">
        <v>266</v>
      </c>
      <c r="E18" s="2" t="s">
        <v>10</v>
      </c>
      <c r="F18" s="2" t="s">
        <v>11</v>
      </c>
      <c r="G18" s="4"/>
      <c r="H18" s="4">
        <v>1</v>
      </c>
      <c r="I18" s="4">
        <v>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22" t="e">
        <f>(G18*#REF!)+(H18*#REF!)+(I18*#REF!)+(J18*#REF!)+(K18*#REF!)+(L18*#REF!)+(M18*#REF!)+(O18*#REF!)+(P18*#REF!)+(Q18*#REF!)+(R18*#REF!)+(S18*#REF!)+(T18*#REF!)</f>
        <v>#REF!</v>
      </c>
      <c r="V18" s="5">
        <v>1</v>
      </c>
      <c r="W18" s="5">
        <v>0</v>
      </c>
      <c r="X18" s="2" t="s">
        <v>12</v>
      </c>
      <c r="Y18" s="2" t="s">
        <v>540</v>
      </c>
    </row>
    <row r="19" spans="1:25" x14ac:dyDescent="0.25">
      <c r="A19" s="5">
        <v>18</v>
      </c>
      <c r="B19" s="3" t="s">
        <v>630</v>
      </c>
      <c r="C19" s="3" t="s">
        <v>631</v>
      </c>
      <c r="D19" s="3" t="s">
        <v>266</v>
      </c>
      <c r="E19" s="3" t="s">
        <v>10</v>
      </c>
      <c r="F19" s="3" t="s">
        <v>11</v>
      </c>
      <c r="G19" s="5"/>
      <c r="H19" s="5"/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22" t="e">
        <f>(G19*#REF!)+(H19*#REF!)+(I19*#REF!)+(J19*#REF!)+(K19*#REF!)+(L19*#REF!)+(M19*#REF!)+(O19*#REF!)+(P19*#REF!)+(Q19*#REF!)+(R19*#REF!)+(S19*#REF!)+(T19*#REF!)</f>
        <v>#REF!</v>
      </c>
      <c r="V19" s="4">
        <v>1</v>
      </c>
      <c r="W19" s="4">
        <v>0</v>
      </c>
      <c r="X19" s="3" t="s">
        <v>12</v>
      </c>
      <c r="Y19" s="3" t="s">
        <v>632</v>
      </c>
    </row>
    <row r="20" spans="1:25" x14ac:dyDescent="0.25">
      <c r="A20" s="4">
        <v>19</v>
      </c>
      <c r="B20" s="2" t="s">
        <v>350</v>
      </c>
      <c r="C20" s="2" t="s">
        <v>351</v>
      </c>
      <c r="D20" s="2" t="s">
        <v>266</v>
      </c>
      <c r="E20" s="2" t="s">
        <v>10</v>
      </c>
      <c r="F20" s="2" t="s">
        <v>11</v>
      </c>
      <c r="G20" s="4"/>
      <c r="H20" s="4">
        <v>1</v>
      </c>
      <c r="I20" s="4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2" t="e">
        <f>(G20*#REF!)+(H20*#REF!)+(I20*#REF!)+(J20*#REF!)+(K20*#REF!)+(L20*#REF!)+(M20*#REF!)+(O20*#REF!)+(P20*#REF!)+(Q20*#REF!)+(R20*#REF!)+(S20*#REF!)+(T20*#REF!)</f>
        <v>#REF!</v>
      </c>
      <c r="V20" s="5">
        <v>1</v>
      </c>
      <c r="W20" s="5">
        <v>0</v>
      </c>
      <c r="X20" s="2" t="s">
        <v>12</v>
      </c>
      <c r="Y20" s="2" t="s">
        <v>267</v>
      </c>
    </row>
    <row r="21" spans="1:25" x14ac:dyDescent="0.25">
      <c r="A21" s="5">
        <v>20</v>
      </c>
      <c r="B21" s="3" t="s">
        <v>538</v>
      </c>
      <c r="C21" s="3" t="s">
        <v>539</v>
      </c>
      <c r="D21" s="3" t="s">
        <v>266</v>
      </c>
      <c r="E21" s="3" t="s">
        <v>47</v>
      </c>
      <c r="F21" s="3" t="s">
        <v>11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22" t="e">
        <f>(G21*#REF!)+(H21*#REF!)+(I21*#REF!)+(J21*#REF!)+(K21*#REF!)+(L21*#REF!)+(M21*#REF!)+(O21*#REF!)+(P21*#REF!)+(Q21*#REF!)+(R21*#REF!)+(S21*#REF!)+(T21*#REF!)</f>
        <v>#REF!</v>
      </c>
      <c r="V21" s="5">
        <v>1</v>
      </c>
      <c r="W21" s="5">
        <v>0</v>
      </c>
      <c r="X21" s="3" t="s">
        <v>12</v>
      </c>
      <c r="Y21" s="3" t="s">
        <v>540</v>
      </c>
    </row>
    <row r="22" spans="1:25" x14ac:dyDescent="0.25">
      <c r="A22" s="4">
        <v>21</v>
      </c>
      <c r="B22" s="2" t="s">
        <v>498</v>
      </c>
      <c r="C22" s="2" t="s">
        <v>499</v>
      </c>
      <c r="D22" s="2" t="s">
        <v>266</v>
      </c>
      <c r="E22" s="2" t="s">
        <v>47</v>
      </c>
      <c r="F22" s="2" t="s">
        <v>11</v>
      </c>
      <c r="G22" s="4"/>
      <c r="H22" s="4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2" t="e">
        <f>(G22*#REF!)+(H22*#REF!)+(I22*#REF!)+(J22*#REF!)+(K22*#REF!)+(L22*#REF!)+(M22*#REF!)+(O22*#REF!)+(P22*#REF!)+(Q22*#REF!)+(R22*#REF!)+(S22*#REF!)+(T22*#REF!)</f>
        <v>#REF!</v>
      </c>
      <c r="V22" s="4">
        <v>1</v>
      </c>
      <c r="W22" s="4">
        <v>0</v>
      </c>
      <c r="X22" s="2" t="s">
        <v>12</v>
      </c>
      <c r="Y22" s="2" t="s">
        <v>500</v>
      </c>
    </row>
    <row r="23" spans="1:25" x14ac:dyDescent="0.25">
      <c r="A23" s="5">
        <v>22</v>
      </c>
      <c r="B23" s="3" t="s">
        <v>424</v>
      </c>
      <c r="C23" s="3" t="s">
        <v>425</v>
      </c>
      <c r="D23" s="3" t="s">
        <v>266</v>
      </c>
      <c r="E23" s="3" t="s">
        <v>47</v>
      </c>
      <c r="F23" s="3" t="s">
        <v>11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22" t="e">
        <f>(G23*#REF!)+(H23*#REF!)+(I23*#REF!)+(J23*#REF!)+(K23*#REF!)+(L23*#REF!)+(M23*#REF!)+(O23*#REF!)+(P23*#REF!)+(Q23*#REF!)+(R23*#REF!)+(S23*#REF!)+(T23*#REF!)</f>
        <v>#REF!</v>
      </c>
      <c r="V23" s="5">
        <v>1</v>
      </c>
      <c r="W23" s="5">
        <v>0</v>
      </c>
      <c r="X23" s="3" t="s">
        <v>12</v>
      </c>
      <c r="Y23" s="3" t="s">
        <v>426</v>
      </c>
    </row>
    <row r="24" spans="1:25" x14ac:dyDescent="0.25">
      <c r="A24" s="4">
        <v>23</v>
      </c>
      <c r="B24" s="2" t="s">
        <v>3640</v>
      </c>
      <c r="C24" s="2" t="s">
        <v>3641</v>
      </c>
      <c r="D24" s="2" t="s">
        <v>266</v>
      </c>
      <c r="E24" s="2" t="s">
        <v>51</v>
      </c>
      <c r="F24" s="2" t="s">
        <v>52</v>
      </c>
      <c r="G24" s="4"/>
      <c r="H24" s="4">
        <v>1</v>
      </c>
      <c r="I24" s="4">
        <v>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22" t="e">
        <f>(G24*#REF!)+(H24*#REF!)+(I24*#REF!)+(J24*#REF!)+(K24*#REF!)+(L24*#REF!)+(M24*#REF!)+(O24*#REF!)+(P24*#REF!)+(Q24*#REF!)+(R24*#REF!)+(S24*#REF!)+(T24*#REF!)</f>
        <v>#REF!</v>
      </c>
      <c r="V24" s="4">
        <v>0</v>
      </c>
      <c r="W24" s="4">
        <v>1</v>
      </c>
      <c r="X24" s="2" t="s">
        <v>12</v>
      </c>
      <c r="Y24" s="2" t="s">
        <v>3642</v>
      </c>
    </row>
    <row r="25" spans="1:25" x14ac:dyDescent="0.25">
      <c r="A25" s="5">
        <v>24</v>
      </c>
      <c r="B25" s="3" t="s">
        <v>3637</v>
      </c>
      <c r="C25" s="3" t="s">
        <v>3638</v>
      </c>
      <c r="D25" s="3" t="s">
        <v>266</v>
      </c>
      <c r="E25" s="3" t="s">
        <v>10</v>
      </c>
      <c r="F25" s="3" t="s">
        <v>52</v>
      </c>
      <c r="G25" s="5"/>
      <c r="H25" s="5">
        <v>1</v>
      </c>
      <c r="I25" s="5">
        <v>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22" t="e">
        <f>(G25*#REF!)+(H25*#REF!)+(I25*#REF!)+(J25*#REF!)+(K25*#REF!)+(L25*#REF!)+(M25*#REF!)+(O25*#REF!)+(P25*#REF!)+(Q25*#REF!)+(R25*#REF!)+(S25*#REF!)+(T25*#REF!)</f>
        <v>#REF!</v>
      </c>
      <c r="V25" s="5">
        <v>0</v>
      </c>
      <c r="W25" s="5">
        <v>1</v>
      </c>
      <c r="X25" s="3" t="s">
        <v>12</v>
      </c>
      <c r="Y25" s="3" t="s">
        <v>3639</v>
      </c>
    </row>
    <row r="26" spans="1:25" x14ac:dyDescent="0.25">
      <c r="A26" s="4">
        <v>25</v>
      </c>
      <c r="B26" s="2" t="s">
        <v>3634</v>
      </c>
      <c r="C26" s="2" t="s">
        <v>3635</v>
      </c>
      <c r="D26" s="2" t="s">
        <v>266</v>
      </c>
      <c r="E26" s="2" t="s">
        <v>51</v>
      </c>
      <c r="F26" s="2" t="s">
        <v>52</v>
      </c>
      <c r="G26" s="4"/>
      <c r="H26" s="4">
        <v>1</v>
      </c>
      <c r="I26" s="4"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2" t="e">
        <f>(G26*#REF!)+(H26*#REF!)+(I26*#REF!)+(J26*#REF!)+(K26*#REF!)+(L26*#REF!)+(M26*#REF!)+(O26*#REF!)+(P26*#REF!)+(Q26*#REF!)+(R26*#REF!)+(S26*#REF!)+(T26*#REF!)</f>
        <v>#REF!</v>
      </c>
      <c r="V26" s="4">
        <v>0</v>
      </c>
      <c r="W26" s="4">
        <v>1</v>
      </c>
      <c r="X26" s="2" t="s">
        <v>12</v>
      </c>
      <c r="Y26" s="2" t="s">
        <v>3636</v>
      </c>
    </row>
    <row r="27" spans="1:25" x14ac:dyDescent="0.25">
      <c r="A27" s="5">
        <v>26</v>
      </c>
      <c r="B27" s="3" t="s">
        <v>3631</v>
      </c>
      <c r="C27" s="3" t="s">
        <v>3632</v>
      </c>
      <c r="D27" s="3" t="s">
        <v>266</v>
      </c>
      <c r="E27" s="3" t="s">
        <v>10</v>
      </c>
      <c r="F27" s="3" t="s">
        <v>52</v>
      </c>
      <c r="G27" s="5"/>
      <c r="H27" s="5">
        <v>1</v>
      </c>
      <c r="I27" s="5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22" t="e">
        <f>(G27*#REF!)+(H27*#REF!)+(I27*#REF!)+(J27*#REF!)+(K27*#REF!)+(L27*#REF!)+(M27*#REF!)+(O27*#REF!)+(P27*#REF!)+(Q27*#REF!)+(R27*#REF!)+(S27*#REF!)+(T27*#REF!)</f>
        <v>#REF!</v>
      </c>
      <c r="V27" s="5">
        <v>0</v>
      </c>
      <c r="W27" s="5">
        <v>1</v>
      </c>
      <c r="X27" s="3" t="s">
        <v>12</v>
      </c>
      <c r="Y27" s="3" t="s">
        <v>3633</v>
      </c>
    </row>
    <row r="28" spans="1:25" x14ac:dyDescent="0.25">
      <c r="A28" s="4">
        <v>27</v>
      </c>
      <c r="B28" s="2" t="s">
        <v>3628</v>
      </c>
      <c r="C28" s="2" t="s">
        <v>3629</v>
      </c>
      <c r="D28" s="2" t="s">
        <v>266</v>
      </c>
      <c r="E28" s="2" t="s">
        <v>10</v>
      </c>
      <c r="F28" s="2" t="s">
        <v>52</v>
      </c>
      <c r="G28" s="4"/>
      <c r="H28" s="4">
        <v>1</v>
      </c>
      <c r="I28" s="4"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2" t="e">
        <f>(G28*#REF!)+(H28*#REF!)+(I28*#REF!)+(J28*#REF!)+(K28*#REF!)+(L28*#REF!)+(M28*#REF!)+(O28*#REF!)+(P28*#REF!)+(Q28*#REF!)+(R28*#REF!)+(S28*#REF!)+(T28*#REF!)</f>
        <v>#REF!</v>
      </c>
      <c r="V28" s="4">
        <v>0</v>
      </c>
      <c r="W28" s="4">
        <v>1</v>
      </c>
      <c r="X28" s="2" t="s">
        <v>12</v>
      </c>
      <c r="Y28" s="2" t="s">
        <v>3630</v>
      </c>
    </row>
    <row r="29" spans="1:25" x14ac:dyDescent="0.25">
      <c r="A29" s="5">
        <v>28</v>
      </c>
      <c r="B29" s="3" t="s">
        <v>3625</v>
      </c>
      <c r="C29" s="3" t="s">
        <v>3626</v>
      </c>
      <c r="D29" s="3" t="s">
        <v>266</v>
      </c>
      <c r="E29" s="3" t="s">
        <v>10</v>
      </c>
      <c r="F29" s="3" t="s">
        <v>52</v>
      </c>
      <c r="G29" s="5"/>
      <c r="H29" s="5">
        <v>1</v>
      </c>
      <c r="I29" s="5">
        <v>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22" t="e">
        <f>(G29*#REF!)+(H29*#REF!)+(I29*#REF!)+(J29*#REF!)+(K29*#REF!)+(L29*#REF!)+(M29*#REF!)+(O29*#REF!)+(P29*#REF!)+(Q29*#REF!)+(R29*#REF!)+(S29*#REF!)+(T29*#REF!)</f>
        <v>#REF!</v>
      </c>
      <c r="V29" s="5">
        <v>0</v>
      </c>
      <c r="W29" s="5">
        <v>1</v>
      </c>
      <c r="X29" s="3" t="s">
        <v>12</v>
      </c>
      <c r="Y29" s="3" t="s">
        <v>3627</v>
      </c>
    </row>
    <row r="30" spans="1:25" x14ac:dyDescent="0.25">
      <c r="A30" s="4">
        <v>29</v>
      </c>
      <c r="B30" s="2" t="s">
        <v>3610</v>
      </c>
      <c r="C30" s="2" t="s">
        <v>3611</v>
      </c>
      <c r="D30" s="2" t="s">
        <v>266</v>
      </c>
      <c r="E30" s="2" t="s">
        <v>10</v>
      </c>
      <c r="F30" s="2" t="s">
        <v>52</v>
      </c>
      <c r="G30" s="4"/>
      <c r="H30" s="4">
        <v>1</v>
      </c>
      <c r="I30" s="4"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2" t="e">
        <f>(G30*#REF!)+(H30*#REF!)+(I30*#REF!)+(J30*#REF!)+(K30*#REF!)+(L30*#REF!)+(M30*#REF!)+(O30*#REF!)+(P30*#REF!)+(Q30*#REF!)+(R30*#REF!)+(S30*#REF!)+(T30*#REF!)</f>
        <v>#REF!</v>
      </c>
      <c r="V30" s="5">
        <v>0</v>
      </c>
      <c r="W30" s="5">
        <v>1</v>
      </c>
      <c r="X30" s="2" t="s">
        <v>12</v>
      </c>
      <c r="Y30" s="2" t="s">
        <v>3612</v>
      </c>
    </row>
    <row r="31" spans="1:25" x14ac:dyDescent="0.25">
      <c r="A31" s="5">
        <v>30</v>
      </c>
      <c r="B31" s="3" t="s">
        <v>3586</v>
      </c>
      <c r="C31" s="3" t="s">
        <v>3587</v>
      </c>
      <c r="D31" s="3" t="s">
        <v>266</v>
      </c>
      <c r="E31" s="3" t="s">
        <v>2199</v>
      </c>
      <c r="F31" s="3" t="s">
        <v>52</v>
      </c>
      <c r="G31" s="5"/>
      <c r="H31" s="5">
        <v>1</v>
      </c>
      <c r="I31" s="5">
        <v>1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22" t="e">
        <f>(G31*#REF!)+(H31*#REF!)+(I31*#REF!)+(J31*#REF!)+(K31*#REF!)+(L31*#REF!)+(M31*#REF!)+(O31*#REF!)+(P31*#REF!)+(Q31*#REF!)+(R31*#REF!)+(S31*#REF!)+(T31*#REF!)</f>
        <v>#REF!</v>
      </c>
      <c r="V31" s="4">
        <v>0</v>
      </c>
      <c r="W31" s="4">
        <v>1</v>
      </c>
      <c r="X31" s="3" t="s">
        <v>12</v>
      </c>
      <c r="Y31" s="3" t="s">
        <v>3588</v>
      </c>
    </row>
    <row r="32" spans="1:25" x14ac:dyDescent="0.25">
      <c r="A32" s="4">
        <v>31</v>
      </c>
      <c r="B32" s="2" t="s">
        <v>3583</v>
      </c>
      <c r="C32" s="2" t="s">
        <v>3584</v>
      </c>
      <c r="D32" s="2" t="s">
        <v>266</v>
      </c>
      <c r="E32" s="2" t="s">
        <v>10</v>
      </c>
      <c r="F32" s="2" t="s">
        <v>52</v>
      </c>
      <c r="G32" s="4"/>
      <c r="H32" s="4">
        <v>1</v>
      </c>
      <c r="I32" s="4">
        <v>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22" t="e">
        <f>(G32*#REF!)+(H32*#REF!)+(I32*#REF!)+(J32*#REF!)+(K32*#REF!)+(L32*#REF!)+(M32*#REF!)+(O32*#REF!)+(P32*#REF!)+(Q32*#REF!)+(R32*#REF!)+(S32*#REF!)+(T32*#REF!)</f>
        <v>#REF!</v>
      </c>
      <c r="V32" s="5">
        <v>0</v>
      </c>
      <c r="W32" s="5">
        <v>1</v>
      </c>
      <c r="X32" s="2" t="s">
        <v>12</v>
      </c>
      <c r="Y32" s="2" t="s">
        <v>3585</v>
      </c>
    </row>
    <row r="33" spans="1:25" x14ac:dyDescent="0.25">
      <c r="A33" s="5">
        <v>32</v>
      </c>
      <c r="B33" s="3" t="s">
        <v>3193</v>
      </c>
      <c r="C33" s="3" t="s">
        <v>3194</v>
      </c>
      <c r="D33" s="3" t="s">
        <v>266</v>
      </c>
      <c r="E33" s="3" t="s">
        <v>10</v>
      </c>
      <c r="F33" s="3" t="s">
        <v>52</v>
      </c>
      <c r="G33" s="5"/>
      <c r="H33" s="5">
        <v>1</v>
      </c>
      <c r="I33" s="5">
        <v>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22" t="e">
        <f>(G33*#REF!)+(H33*#REF!)+(I33*#REF!)+(J33*#REF!)+(K33*#REF!)+(L33*#REF!)+(M33*#REF!)+(O33*#REF!)+(P33*#REF!)+(Q33*#REF!)+(R33*#REF!)+(S33*#REF!)+(T33*#REF!)</f>
        <v>#REF!</v>
      </c>
      <c r="V33" s="4">
        <v>0</v>
      </c>
      <c r="W33" s="4">
        <v>1</v>
      </c>
      <c r="X33" s="3" t="s">
        <v>12</v>
      </c>
      <c r="Y33" s="3" t="s">
        <v>3195</v>
      </c>
    </row>
    <row r="34" spans="1:25" x14ac:dyDescent="0.25">
      <c r="A34" s="4">
        <v>33</v>
      </c>
      <c r="B34" s="2" t="s">
        <v>3139</v>
      </c>
      <c r="C34" s="2" t="s">
        <v>3140</v>
      </c>
      <c r="D34" s="2" t="s">
        <v>266</v>
      </c>
      <c r="E34" s="2" t="s">
        <v>10</v>
      </c>
      <c r="F34" s="2" t="s">
        <v>52</v>
      </c>
      <c r="G34" s="4"/>
      <c r="H34" s="4">
        <v>1</v>
      </c>
      <c r="I34" s="4"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22" t="e">
        <f>(G34*#REF!)+(H34*#REF!)+(I34*#REF!)+(J34*#REF!)+(K34*#REF!)+(L34*#REF!)+(M34*#REF!)+(O34*#REF!)+(P34*#REF!)+(Q34*#REF!)+(R34*#REF!)+(S34*#REF!)+(T34*#REF!)</f>
        <v>#REF!</v>
      </c>
      <c r="V34" s="5">
        <v>0</v>
      </c>
      <c r="W34" s="5">
        <v>1</v>
      </c>
      <c r="X34" s="2" t="s">
        <v>12</v>
      </c>
      <c r="Y34" s="2" t="s">
        <v>3141</v>
      </c>
    </row>
    <row r="35" spans="1:25" x14ac:dyDescent="0.25">
      <c r="A35" s="5">
        <v>34</v>
      </c>
      <c r="B35" s="3" t="s">
        <v>3107</v>
      </c>
      <c r="C35" s="3" t="s">
        <v>3108</v>
      </c>
      <c r="D35" s="3" t="s">
        <v>266</v>
      </c>
      <c r="E35" s="3" t="s">
        <v>51</v>
      </c>
      <c r="F35" s="3" t="s">
        <v>52</v>
      </c>
      <c r="G35" s="5"/>
      <c r="H35" s="5">
        <v>1</v>
      </c>
      <c r="I35" s="5">
        <v>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22" t="e">
        <f>(G35*#REF!)+(H35*#REF!)+(I35*#REF!)+(J35*#REF!)+(K35*#REF!)+(L35*#REF!)+(M35*#REF!)+(O35*#REF!)+(P35*#REF!)+(Q35*#REF!)+(R35*#REF!)+(S35*#REF!)+(T35*#REF!)</f>
        <v>#REF!</v>
      </c>
      <c r="V35" s="4">
        <v>0</v>
      </c>
      <c r="W35" s="4">
        <v>1</v>
      </c>
      <c r="X35" s="3" t="s">
        <v>12</v>
      </c>
      <c r="Y35" s="3" t="s">
        <v>3696</v>
      </c>
    </row>
    <row r="36" spans="1:25" x14ac:dyDescent="0.25">
      <c r="A36" s="4">
        <v>35</v>
      </c>
      <c r="B36" s="2" t="s">
        <v>3104</v>
      </c>
      <c r="C36" s="2" t="s">
        <v>3105</v>
      </c>
      <c r="D36" s="2" t="s">
        <v>266</v>
      </c>
      <c r="E36" s="2" t="s">
        <v>51</v>
      </c>
      <c r="F36" s="2" t="s">
        <v>52</v>
      </c>
      <c r="G36" s="4"/>
      <c r="H36" s="4">
        <v>1</v>
      </c>
      <c r="I36" s="4">
        <v>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22" t="e">
        <f>(G36*#REF!)+(H36*#REF!)+(I36*#REF!)+(J36*#REF!)+(K36*#REF!)+(L36*#REF!)+(M36*#REF!)+(O36*#REF!)+(P36*#REF!)+(Q36*#REF!)+(R36*#REF!)+(S36*#REF!)+(T36*#REF!)</f>
        <v>#REF!</v>
      </c>
      <c r="V36" s="5">
        <v>0</v>
      </c>
      <c r="W36" s="5">
        <v>1</v>
      </c>
      <c r="X36" s="2" t="s">
        <v>12</v>
      </c>
      <c r="Y36" s="2" t="s">
        <v>3106</v>
      </c>
    </row>
    <row r="37" spans="1:25" x14ac:dyDescent="0.25">
      <c r="A37" s="5">
        <v>36</v>
      </c>
      <c r="B37" s="3" t="s">
        <v>3101</v>
      </c>
      <c r="C37" s="3" t="s">
        <v>3102</v>
      </c>
      <c r="D37" s="3" t="s">
        <v>266</v>
      </c>
      <c r="E37" s="3" t="s">
        <v>47</v>
      </c>
      <c r="F37" s="3" t="s">
        <v>52</v>
      </c>
      <c r="G37" s="5"/>
      <c r="H37" s="5">
        <v>1</v>
      </c>
      <c r="I37" s="5">
        <v>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22" t="e">
        <f>(G37*#REF!)+(H37*#REF!)+(I37*#REF!)+(J37*#REF!)+(K37*#REF!)+(L37*#REF!)+(M37*#REF!)+(O37*#REF!)+(P37*#REF!)+(Q37*#REF!)+(R37*#REF!)+(S37*#REF!)+(T37*#REF!)</f>
        <v>#REF!</v>
      </c>
      <c r="V37" s="4">
        <v>0</v>
      </c>
      <c r="W37" s="4">
        <v>1</v>
      </c>
      <c r="X37" s="3" t="s">
        <v>12</v>
      </c>
      <c r="Y37" s="3" t="s">
        <v>3103</v>
      </c>
    </row>
    <row r="38" spans="1:25" x14ac:dyDescent="0.25">
      <c r="A38" s="4">
        <v>37</v>
      </c>
      <c r="B38" s="2" t="s">
        <v>3099</v>
      </c>
      <c r="C38" s="2" t="s">
        <v>3100</v>
      </c>
      <c r="D38" s="2" t="s">
        <v>266</v>
      </c>
      <c r="E38" s="2" t="s">
        <v>51</v>
      </c>
      <c r="F38" s="2" t="s">
        <v>52</v>
      </c>
      <c r="G38" s="4"/>
      <c r="H38" s="4">
        <v>1</v>
      </c>
      <c r="I38" s="4">
        <v>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22" t="e">
        <f>(G38*#REF!)+(H38*#REF!)+(I38*#REF!)+(J38*#REF!)+(K38*#REF!)+(L38*#REF!)+(M38*#REF!)+(O38*#REF!)+(P38*#REF!)+(Q38*#REF!)+(R38*#REF!)+(S38*#REF!)+(T38*#REF!)</f>
        <v>#REF!</v>
      </c>
      <c r="V38" s="5">
        <v>0</v>
      </c>
      <c r="W38" s="5">
        <v>1</v>
      </c>
      <c r="X38" s="2" t="s">
        <v>12</v>
      </c>
      <c r="Y38" s="2" t="s">
        <v>990</v>
      </c>
    </row>
    <row r="39" spans="1:25" x14ac:dyDescent="0.25">
      <c r="A39" s="5">
        <v>38</v>
      </c>
      <c r="B39" s="3" t="s">
        <v>3085</v>
      </c>
      <c r="C39" s="3" t="s">
        <v>3086</v>
      </c>
      <c r="D39" s="3" t="s">
        <v>266</v>
      </c>
      <c r="E39" s="3" t="s">
        <v>10</v>
      </c>
      <c r="F39" s="3" t="s">
        <v>52</v>
      </c>
      <c r="G39" s="5"/>
      <c r="H39" s="5">
        <v>1</v>
      </c>
      <c r="I39" s="5">
        <v>1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22" t="e">
        <f>(G39*#REF!)+(H39*#REF!)+(I39*#REF!)+(J39*#REF!)+(K39*#REF!)+(L39*#REF!)+(M39*#REF!)+(O39*#REF!)+(P39*#REF!)+(Q39*#REF!)+(R39*#REF!)+(S39*#REF!)+(T39*#REF!)</f>
        <v>#REF!</v>
      </c>
      <c r="V39" s="5">
        <v>0</v>
      </c>
      <c r="W39" s="5">
        <v>1</v>
      </c>
      <c r="X39" s="3" t="s">
        <v>12</v>
      </c>
      <c r="Y39" s="3" t="s">
        <v>3087</v>
      </c>
    </row>
    <row r="40" spans="1:25" x14ac:dyDescent="0.25">
      <c r="A40" s="4">
        <v>39</v>
      </c>
      <c r="B40" s="2" t="s">
        <v>3082</v>
      </c>
      <c r="C40" s="2" t="s">
        <v>3083</v>
      </c>
      <c r="D40" s="2" t="s">
        <v>266</v>
      </c>
      <c r="E40" s="2" t="s">
        <v>10</v>
      </c>
      <c r="F40" s="2" t="s">
        <v>52</v>
      </c>
      <c r="G40" s="4"/>
      <c r="H40" s="4">
        <v>1</v>
      </c>
      <c r="I40" s="4">
        <v>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22" t="e">
        <f>(G40*#REF!)+(H40*#REF!)+(I40*#REF!)+(J40*#REF!)+(K40*#REF!)+(L40*#REF!)+(M40*#REF!)+(O40*#REF!)+(P40*#REF!)+(Q40*#REF!)+(R40*#REF!)+(S40*#REF!)+(T40*#REF!)</f>
        <v>#REF!</v>
      </c>
      <c r="V40" s="4">
        <v>0</v>
      </c>
      <c r="W40" s="4">
        <v>1</v>
      </c>
      <c r="X40" s="2" t="s">
        <v>12</v>
      </c>
      <c r="Y40" s="2" t="s">
        <v>3084</v>
      </c>
    </row>
    <row r="41" spans="1:25" x14ac:dyDescent="0.25">
      <c r="A41" s="5">
        <v>40</v>
      </c>
      <c r="B41" s="3" t="s">
        <v>3079</v>
      </c>
      <c r="C41" s="3" t="s">
        <v>3080</v>
      </c>
      <c r="D41" s="3" t="s">
        <v>266</v>
      </c>
      <c r="E41" s="3" t="s">
        <v>51</v>
      </c>
      <c r="F41" s="3" t="s">
        <v>52</v>
      </c>
      <c r="G41" s="5"/>
      <c r="H41" s="5">
        <v>1</v>
      </c>
      <c r="I41" s="5">
        <v>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22" t="e">
        <f>(G41*#REF!)+(H41*#REF!)+(I41*#REF!)+(J41*#REF!)+(K41*#REF!)+(L41*#REF!)+(M41*#REF!)+(O41*#REF!)+(P41*#REF!)+(Q41*#REF!)+(R41*#REF!)+(S41*#REF!)+(T41*#REF!)</f>
        <v>#REF!</v>
      </c>
      <c r="V41" s="5">
        <v>0</v>
      </c>
      <c r="W41" s="5">
        <v>1</v>
      </c>
      <c r="X41" s="3" t="s">
        <v>12</v>
      </c>
      <c r="Y41" s="3" t="s">
        <v>3081</v>
      </c>
    </row>
    <row r="42" spans="1:25" x14ac:dyDescent="0.25">
      <c r="A42" s="4">
        <v>41</v>
      </c>
      <c r="B42" s="2" t="s">
        <v>2176</v>
      </c>
      <c r="C42" s="2" t="s">
        <v>2177</v>
      </c>
      <c r="D42" s="2" t="s">
        <v>266</v>
      </c>
      <c r="E42" s="2" t="s">
        <v>10</v>
      </c>
      <c r="F42" s="2" t="s">
        <v>52</v>
      </c>
      <c r="G42" s="4"/>
      <c r="H42" s="4">
        <v>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22" t="e">
        <f>(G42*#REF!)+(H42*#REF!)+(I42*#REF!)+(J42*#REF!)+(K42*#REF!)+(L42*#REF!)+(M42*#REF!)+(O42*#REF!)+(P42*#REF!)+(Q42*#REF!)+(R42*#REF!)+(S42*#REF!)+(T42*#REF!)</f>
        <v>#REF!</v>
      </c>
      <c r="V42" s="4">
        <v>0</v>
      </c>
      <c r="W42" s="4">
        <v>1</v>
      </c>
      <c r="X42" s="2" t="s">
        <v>12</v>
      </c>
      <c r="Y42" s="2" t="s">
        <v>2178</v>
      </c>
    </row>
    <row r="43" spans="1:25" x14ac:dyDescent="0.25">
      <c r="A43" s="5">
        <v>42</v>
      </c>
      <c r="B43" s="3" t="s">
        <v>2173</v>
      </c>
      <c r="C43" s="3" t="s">
        <v>2174</v>
      </c>
      <c r="D43" s="3" t="s">
        <v>266</v>
      </c>
      <c r="E43" s="3" t="s">
        <v>10</v>
      </c>
      <c r="F43" s="3" t="s">
        <v>52</v>
      </c>
      <c r="G43" s="5"/>
      <c r="H43" s="5">
        <v>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22" t="e">
        <f>(G43*#REF!)+(H43*#REF!)+(I43*#REF!)+(J43*#REF!)+(K43*#REF!)+(L43*#REF!)+(M43*#REF!)+(O43*#REF!)+(P43*#REF!)+(Q43*#REF!)+(R43*#REF!)+(S43*#REF!)+(T43*#REF!)</f>
        <v>#REF!</v>
      </c>
      <c r="V43" s="5">
        <v>0</v>
      </c>
      <c r="W43" s="5">
        <v>1</v>
      </c>
      <c r="X43" s="3" t="s">
        <v>12</v>
      </c>
      <c r="Y43" s="3" t="s">
        <v>2175</v>
      </c>
    </row>
    <row r="44" spans="1:25" x14ac:dyDescent="0.25">
      <c r="A44" s="4">
        <v>43</v>
      </c>
      <c r="B44" s="2" t="s">
        <v>2170</v>
      </c>
      <c r="C44" s="2" t="s">
        <v>2171</v>
      </c>
      <c r="D44" s="2" t="s">
        <v>266</v>
      </c>
      <c r="E44" s="2" t="s">
        <v>10</v>
      </c>
      <c r="F44" s="2" t="s">
        <v>52</v>
      </c>
      <c r="G44" s="4"/>
      <c r="H44" s="4">
        <v>1</v>
      </c>
      <c r="I44" s="4">
        <v>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22" t="e">
        <f>(G44*#REF!)+(H44*#REF!)+(I44*#REF!)+(J44*#REF!)+(K44*#REF!)+(L44*#REF!)+(M44*#REF!)+(O44*#REF!)+(P44*#REF!)+(Q44*#REF!)+(R44*#REF!)+(S44*#REF!)+(T44*#REF!)</f>
        <v>#REF!</v>
      </c>
      <c r="V44" s="4">
        <v>0</v>
      </c>
      <c r="W44" s="4">
        <v>1</v>
      </c>
      <c r="X44" s="2" t="s">
        <v>12</v>
      </c>
      <c r="Y44" s="2" t="s">
        <v>2172</v>
      </c>
    </row>
    <row r="45" spans="1:25" x14ac:dyDescent="0.25">
      <c r="A45" s="5">
        <v>44</v>
      </c>
      <c r="B45" s="3" t="s">
        <v>2053</v>
      </c>
      <c r="C45" s="3" t="s">
        <v>2054</v>
      </c>
      <c r="D45" s="3" t="s">
        <v>266</v>
      </c>
      <c r="E45" s="3" t="s">
        <v>47</v>
      </c>
      <c r="F45" s="3" t="s">
        <v>52</v>
      </c>
      <c r="G45" s="5"/>
      <c r="H45" s="5">
        <v>1</v>
      </c>
      <c r="I45" s="5">
        <v>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22" t="e">
        <f>(G45*#REF!)+(H45*#REF!)+(I45*#REF!)+(J45*#REF!)+(K45*#REF!)+(L45*#REF!)+(M45*#REF!)+(O45*#REF!)+(P45*#REF!)+(Q45*#REF!)+(R45*#REF!)+(S45*#REF!)+(T45*#REF!)</f>
        <v>#REF!</v>
      </c>
      <c r="V45" s="5">
        <v>0</v>
      </c>
      <c r="W45" s="5">
        <v>1</v>
      </c>
      <c r="X45" s="3" t="s">
        <v>12</v>
      </c>
      <c r="Y45" s="3" t="s">
        <v>632</v>
      </c>
    </row>
    <row r="46" spans="1:25" x14ac:dyDescent="0.25">
      <c r="A46" s="4">
        <v>45</v>
      </c>
      <c r="B46" s="2" t="s">
        <v>1792</v>
      </c>
      <c r="C46" s="2" t="s">
        <v>1793</v>
      </c>
      <c r="D46" s="2" t="s">
        <v>266</v>
      </c>
      <c r="E46" s="2" t="s">
        <v>10</v>
      </c>
      <c r="F46" s="2" t="s">
        <v>52</v>
      </c>
      <c r="G46" s="4"/>
      <c r="H46" s="4">
        <v>1</v>
      </c>
      <c r="I46" s="4">
        <v>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22" t="e">
        <f>(G46*#REF!)+(H46*#REF!)+(I46*#REF!)+(J46*#REF!)+(K46*#REF!)+(L46*#REF!)+(M46*#REF!)+(O46*#REF!)+(P46*#REF!)+(Q46*#REF!)+(R46*#REF!)+(S46*#REF!)+(T46*#REF!)</f>
        <v>#REF!</v>
      </c>
      <c r="V46" s="4">
        <v>0</v>
      </c>
      <c r="W46" s="4">
        <v>1</v>
      </c>
      <c r="X46" s="2" t="s">
        <v>12</v>
      </c>
      <c r="Y46" s="2" t="s">
        <v>1794</v>
      </c>
    </row>
    <row r="47" spans="1:25" x14ac:dyDescent="0.25">
      <c r="A47" s="5">
        <v>46</v>
      </c>
      <c r="B47" s="3" t="s">
        <v>1758</v>
      </c>
      <c r="C47" s="3" t="s">
        <v>1759</v>
      </c>
      <c r="D47" s="3" t="s">
        <v>266</v>
      </c>
      <c r="E47" s="3" t="s">
        <v>47</v>
      </c>
      <c r="F47" s="3" t="s">
        <v>52</v>
      </c>
      <c r="G47" s="5"/>
      <c r="H47" s="5">
        <v>1</v>
      </c>
      <c r="I47" s="5">
        <v>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22" t="e">
        <f>(G47*#REF!)+(H47*#REF!)+(I47*#REF!)+(J47*#REF!)+(K47*#REF!)+(L47*#REF!)+(M47*#REF!)+(O47*#REF!)+(P47*#REF!)+(Q47*#REF!)+(R47*#REF!)+(S47*#REF!)+(T47*#REF!)</f>
        <v>#REF!</v>
      </c>
      <c r="V47" s="5">
        <v>0</v>
      </c>
      <c r="W47" s="5">
        <v>1</v>
      </c>
      <c r="X47" s="3" t="s">
        <v>12</v>
      </c>
      <c r="Y47" s="3" t="s">
        <v>742</v>
      </c>
    </row>
    <row r="48" spans="1:25" x14ac:dyDescent="0.25">
      <c r="A48" s="4">
        <v>47</v>
      </c>
      <c r="B48" s="2" t="s">
        <v>1744</v>
      </c>
      <c r="C48" s="2" t="s">
        <v>1745</v>
      </c>
      <c r="D48" s="2" t="s">
        <v>266</v>
      </c>
      <c r="E48" s="2" t="s">
        <v>10</v>
      </c>
      <c r="F48" s="2" t="s">
        <v>52</v>
      </c>
      <c r="G48" s="4"/>
      <c r="H48" s="4">
        <v>1</v>
      </c>
      <c r="I48" s="4">
        <v>1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22" t="e">
        <f>(G48*#REF!)+(H48*#REF!)+(I48*#REF!)+(J48*#REF!)+(K48*#REF!)+(L48*#REF!)+(M48*#REF!)+(O48*#REF!)+(P48*#REF!)+(Q48*#REF!)+(R48*#REF!)+(S48*#REF!)+(T48*#REF!)</f>
        <v>#REF!</v>
      </c>
      <c r="V48" s="5">
        <v>0</v>
      </c>
      <c r="W48" s="5">
        <v>1</v>
      </c>
      <c r="X48" s="2" t="s">
        <v>12</v>
      </c>
      <c r="Y48" s="2" t="s">
        <v>1746</v>
      </c>
    </row>
    <row r="49" spans="1:25" x14ac:dyDescent="0.25">
      <c r="A49" s="5">
        <v>48</v>
      </c>
      <c r="B49" s="3" t="s">
        <v>1738</v>
      </c>
      <c r="C49" s="3" t="s">
        <v>1739</v>
      </c>
      <c r="D49" s="3" t="s">
        <v>266</v>
      </c>
      <c r="E49" s="3" t="s">
        <v>47</v>
      </c>
      <c r="F49" s="3" t="s">
        <v>52</v>
      </c>
      <c r="G49" s="5"/>
      <c r="H49" s="5">
        <v>1</v>
      </c>
      <c r="I49" s="5">
        <v>1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22" t="e">
        <f>(G49*#REF!)+(H49*#REF!)+(I49*#REF!)+(J49*#REF!)+(K49*#REF!)+(L49*#REF!)+(M49*#REF!)+(O49*#REF!)+(P49*#REF!)+(Q49*#REF!)+(R49*#REF!)+(S49*#REF!)+(T49*#REF!)</f>
        <v>#REF!</v>
      </c>
      <c r="V49" s="4">
        <v>0</v>
      </c>
      <c r="W49" s="4">
        <v>1</v>
      </c>
      <c r="X49" s="3" t="s">
        <v>12</v>
      </c>
      <c r="Y49" s="3" t="s">
        <v>1740</v>
      </c>
    </row>
    <row r="50" spans="1:25" x14ac:dyDescent="0.25">
      <c r="A50" s="4">
        <v>49</v>
      </c>
      <c r="B50" s="2" t="s">
        <v>1735</v>
      </c>
      <c r="C50" s="2" t="s">
        <v>1736</v>
      </c>
      <c r="D50" s="2" t="s">
        <v>266</v>
      </c>
      <c r="E50" s="2" t="s">
        <v>10</v>
      </c>
      <c r="F50" s="2" t="s">
        <v>52</v>
      </c>
      <c r="G50" s="4"/>
      <c r="H50" s="4">
        <v>1</v>
      </c>
      <c r="I50" s="4">
        <v>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22" t="e">
        <f>(G50*#REF!)+(H50*#REF!)+(I50*#REF!)+(J50*#REF!)+(K50*#REF!)+(L50*#REF!)+(M50*#REF!)+(O50*#REF!)+(P50*#REF!)+(Q50*#REF!)+(R50*#REF!)+(S50*#REF!)+(T50*#REF!)</f>
        <v>#REF!</v>
      </c>
      <c r="V50" s="5">
        <v>0</v>
      </c>
      <c r="W50" s="5">
        <v>1</v>
      </c>
      <c r="X50" s="2" t="s">
        <v>12</v>
      </c>
      <c r="Y50" s="2" t="s">
        <v>1737</v>
      </c>
    </row>
    <row r="51" spans="1:25" x14ac:dyDescent="0.25">
      <c r="A51" s="5">
        <v>50</v>
      </c>
      <c r="B51" s="3" t="s">
        <v>1729</v>
      </c>
      <c r="C51" s="3" t="s">
        <v>1730</v>
      </c>
      <c r="D51" s="3" t="s">
        <v>266</v>
      </c>
      <c r="E51" s="3" t="s">
        <v>47</v>
      </c>
      <c r="F51" s="3" t="s">
        <v>52</v>
      </c>
      <c r="G51" s="5"/>
      <c r="H51" s="5"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22" t="e">
        <f>(G51*#REF!)+(H51*#REF!)+(I51*#REF!)+(J51*#REF!)+(K51*#REF!)+(L51*#REF!)+(M51*#REF!)+(O51*#REF!)+(P51*#REF!)+(Q51*#REF!)+(R51*#REF!)+(S51*#REF!)+(T51*#REF!)</f>
        <v>#REF!</v>
      </c>
      <c r="V51" s="4">
        <v>0</v>
      </c>
      <c r="W51" s="4">
        <v>1</v>
      </c>
      <c r="X51" s="3" t="s">
        <v>12</v>
      </c>
      <c r="Y51" s="3" t="s">
        <v>1731</v>
      </c>
    </row>
    <row r="52" spans="1:25" x14ac:dyDescent="0.25">
      <c r="A52" s="4">
        <v>51</v>
      </c>
      <c r="B52" s="2" t="s">
        <v>1709</v>
      </c>
      <c r="C52" s="2" t="s">
        <v>1710</v>
      </c>
      <c r="D52" s="2" t="s">
        <v>266</v>
      </c>
      <c r="E52" s="2" t="s">
        <v>10</v>
      </c>
      <c r="F52" s="2" t="s">
        <v>52</v>
      </c>
      <c r="G52" s="4"/>
      <c r="H52" s="4">
        <v>1</v>
      </c>
      <c r="I52" s="4">
        <v>1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22" t="e">
        <f>(G52*#REF!)+(H52*#REF!)+(I52*#REF!)+(J52*#REF!)+(K52*#REF!)+(L52*#REF!)+(M52*#REF!)+(O52*#REF!)+(P52*#REF!)+(Q52*#REF!)+(R52*#REF!)+(S52*#REF!)+(T52*#REF!)</f>
        <v>#REF!</v>
      </c>
      <c r="V52" s="5">
        <v>0</v>
      </c>
      <c r="W52" s="5">
        <v>1</v>
      </c>
      <c r="X52" s="2" t="s">
        <v>12</v>
      </c>
      <c r="Y52" s="2" t="s">
        <v>1711</v>
      </c>
    </row>
    <row r="53" spans="1:25" x14ac:dyDescent="0.25">
      <c r="A53" s="5">
        <v>52</v>
      </c>
      <c r="B53" s="3" t="s">
        <v>1706</v>
      </c>
      <c r="C53" s="3" t="s">
        <v>1707</v>
      </c>
      <c r="D53" s="3" t="s">
        <v>266</v>
      </c>
      <c r="E53" s="3" t="s">
        <v>10</v>
      </c>
      <c r="F53" s="3" t="s">
        <v>52</v>
      </c>
      <c r="G53" s="5"/>
      <c r="H53" s="5">
        <v>1</v>
      </c>
      <c r="I53" s="5">
        <v>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22" t="e">
        <f>(G53*#REF!)+(H53*#REF!)+(I53*#REF!)+(J53*#REF!)+(K53*#REF!)+(L53*#REF!)+(M53*#REF!)+(O53*#REF!)+(P53*#REF!)+(Q53*#REF!)+(R53*#REF!)+(S53*#REF!)+(T53*#REF!)</f>
        <v>#REF!</v>
      </c>
      <c r="V53" s="4">
        <v>0</v>
      </c>
      <c r="W53" s="4">
        <v>1</v>
      </c>
      <c r="X53" s="3" t="s">
        <v>12</v>
      </c>
      <c r="Y53" s="3" t="s">
        <v>1708</v>
      </c>
    </row>
    <row r="54" spans="1:25" x14ac:dyDescent="0.25">
      <c r="A54" s="4">
        <v>53</v>
      </c>
      <c r="B54" s="2" t="s">
        <v>1698</v>
      </c>
      <c r="C54" s="2" t="s">
        <v>1699</v>
      </c>
      <c r="D54" s="2" t="s">
        <v>266</v>
      </c>
      <c r="E54" s="2" t="s">
        <v>10</v>
      </c>
      <c r="F54" s="2" t="s">
        <v>52</v>
      </c>
      <c r="G54" s="4"/>
      <c r="H54" s="4">
        <v>1</v>
      </c>
      <c r="I54" s="4">
        <v>1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22" t="e">
        <f>(G54*#REF!)+(H54*#REF!)+(I54*#REF!)+(J54*#REF!)+(K54*#REF!)+(L54*#REF!)+(M54*#REF!)+(O54*#REF!)+(P54*#REF!)+(Q54*#REF!)+(R54*#REF!)+(S54*#REF!)+(T54*#REF!)</f>
        <v>#REF!</v>
      </c>
      <c r="V54" s="5">
        <v>0</v>
      </c>
      <c r="W54" s="5">
        <v>1</v>
      </c>
      <c r="X54" s="2" t="s">
        <v>12</v>
      </c>
      <c r="Y54" s="2" t="s">
        <v>1700</v>
      </c>
    </row>
    <row r="55" spans="1:25" x14ac:dyDescent="0.25">
      <c r="A55" s="5">
        <v>54</v>
      </c>
      <c r="B55" s="3" t="s">
        <v>1687</v>
      </c>
      <c r="C55" s="3" t="s">
        <v>1688</v>
      </c>
      <c r="D55" s="3" t="s">
        <v>266</v>
      </c>
      <c r="E55" s="3" t="s">
        <v>10</v>
      </c>
      <c r="F55" s="3" t="s">
        <v>52</v>
      </c>
      <c r="G55" s="5"/>
      <c r="H55" s="5">
        <v>1</v>
      </c>
      <c r="I55" s="5">
        <v>1</v>
      </c>
      <c r="J55" s="5"/>
      <c r="K55" s="5"/>
      <c r="L55" s="5">
        <v>1</v>
      </c>
      <c r="M55" s="5"/>
      <c r="N55" s="5"/>
      <c r="O55" s="5"/>
      <c r="P55" s="5"/>
      <c r="Q55" s="5"/>
      <c r="R55" s="5"/>
      <c r="S55" s="5"/>
      <c r="T55" s="5"/>
      <c r="U55" s="22" t="e">
        <f>(G55*#REF!)+(H55*#REF!)+(I55*#REF!)+(J55*#REF!)+(K55*#REF!)+(L55*#REF!)+(M55*#REF!)+(O55*#REF!)+(P55*#REF!)+(Q55*#REF!)+(R55*#REF!)+(S55*#REF!)+(T55*#REF!)</f>
        <v>#REF!</v>
      </c>
      <c r="V55" s="4">
        <v>0</v>
      </c>
      <c r="W55" s="4">
        <v>1</v>
      </c>
      <c r="X55" s="3" t="s">
        <v>12</v>
      </c>
      <c r="Y55" s="3" t="s">
        <v>1689</v>
      </c>
    </row>
    <row r="56" spans="1:25" x14ac:dyDescent="0.25">
      <c r="A56" s="4">
        <v>55</v>
      </c>
      <c r="B56" s="2" t="s">
        <v>1684</v>
      </c>
      <c r="C56" s="2" t="s">
        <v>1685</v>
      </c>
      <c r="D56" s="2" t="s">
        <v>266</v>
      </c>
      <c r="E56" s="2" t="s">
        <v>10</v>
      </c>
      <c r="F56" s="2" t="s">
        <v>52</v>
      </c>
      <c r="G56" s="4"/>
      <c r="H56" s="4">
        <v>1</v>
      </c>
      <c r="I56" s="4"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22" t="e">
        <f>(G56*#REF!)+(H56*#REF!)+(I56*#REF!)+(J56*#REF!)+(K56*#REF!)+(L56*#REF!)+(M56*#REF!)+(O56*#REF!)+(P56*#REF!)+(Q56*#REF!)+(R56*#REF!)+(S56*#REF!)+(T56*#REF!)</f>
        <v>#REF!</v>
      </c>
      <c r="V56" s="5">
        <v>0</v>
      </c>
      <c r="W56" s="5">
        <v>1</v>
      </c>
      <c r="X56" s="2" t="s">
        <v>12</v>
      </c>
      <c r="Y56" s="2" t="s">
        <v>1686</v>
      </c>
    </row>
    <row r="57" spans="1:25" x14ac:dyDescent="0.25">
      <c r="A57" s="5">
        <v>56</v>
      </c>
      <c r="B57" s="3" t="s">
        <v>1669</v>
      </c>
      <c r="C57" s="3" t="s">
        <v>1670</v>
      </c>
      <c r="D57" s="3" t="s">
        <v>266</v>
      </c>
      <c r="E57" s="3" t="s">
        <v>10</v>
      </c>
      <c r="F57" s="3" t="s">
        <v>52</v>
      </c>
      <c r="G57" s="5"/>
      <c r="H57" s="5">
        <v>1</v>
      </c>
      <c r="I57" s="5">
        <v>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22" t="e">
        <f>(G57*#REF!)+(H57*#REF!)+(I57*#REF!)+(J57*#REF!)+(K57*#REF!)+(L57*#REF!)+(M57*#REF!)+(O57*#REF!)+(P57*#REF!)+(Q57*#REF!)+(R57*#REF!)+(S57*#REF!)+(T57*#REF!)</f>
        <v>#REF!</v>
      </c>
      <c r="V57" s="5">
        <v>0</v>
      </c>
      <c r="W57" s="5">
        <v>1</v>
      </c>
      <c r="X57" s="3" t="s">
        <v>12</v>
      </c>
      <c r="Y57" s="3" t="s">
        <v>1671</v>
      </c>
    </row>
    <row r="58" spans="1:25" x14ac:dyDescent="0.25">
      <c r="A58" s="4">
        <v>57</v>
      </c>
      <c r="B58" s="2" t="s">
        <v>1658</v>
      </c>
      <c r="C58" s="2" t="s">
        <v>1659</v>
      </c>
      <c r="D58" s="2" t="s">
        <v>266</v>
      </c>
      <c r="E58" s="2" t="s">
        <v>10</v>
      </c>
      <c r="F58" s="2" t="s">
        <v>52</v>
      </c>
      <c r="G58" s="4"/>
      <c r="H58" s="4">
        <v>1</v>
      </c>
      <c r="I58" s="4">
        <v>1</v>
      </c>
      <c r="J58" s="4"/>
      <c r="K58" s="4"/>
      <c r="L58" s="4">
        <v>1</v>
      </c>
      <c r="M58" s="4"/>
      <c r="N58" s="4"/>
      <c r="O58" s="4"/>
      <c r="P58" s="4"/>
      <c r="Q58" s="4"/>
      <c r="R58" s="4"/>
      <c r="S58" s="4"/>
      <c r="T58" s="4"/>
      <c r="U58" s="22" t="e">
        <f>(G58*#REF!)+(H58*#REF!)+(I58*#REF!)+(J58*#REF!)+(K58*#REF!)+(L58*#REF!)+(M58*#REF!)+(O58*#REF!)+(P58*#REF!)+(Q58*#REF!)+(R58*#REF!)+(S58*#REF!)+(T58*#REF!)</f>
        <v>#REF!</v>
      </c>
      <c r="V58" s="4">
        <v>0</v>
      </c>
      <c r="W58" s="4">
        <v>1</v>
      </c>
      <c r="X58" s="2" t="s">
        <v>12</v>
      </c>
      <c r="Y58" s="2" t="s">
        <v>1660</v>
      </c>
    </row>
    <row r="59" spans="1:25" x14ac:dyDescent="0.25">
      <c r="A59" s="5">
        <v>58</v>
      </c>
      <c r="B59" s="3" t="s">
        <v>1552</v>
      </c>
      <c r="C59" s="3" t="s">
        <v>1553</v>
      </c>
      <c r="D59" s="3" t="s">
        <v>266</v>
      </c>
      <c r="E59" s="3" t="s">
        <v>10</v>
      </c>
      <c r="F59" s="3" t="s">
        <v>52</v>
      </c>
      <c r="G59" s="5"/>
      <c r="H59" s="5">
        <v>1</v>
      </c>
      <c r="I59" s="5">
        <v>1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22" t="e">
        <f>(G59*#REF!)+(H59*#REF!)+(I59*#REF!)+(J59*#REF!)+(K59*#REF!)+(L59*#REF!)+(M59*#REF!)+(O59*#REF!)+(P59*#REF!)+(Q59*#REF!)+(R59*#REF!)+(S59*#REF!)+(T59*#REF!)</f>
        <v>#REF!</v>
      </c>
      <c r="V59" s="5">
        <v>0</v>
      </c>
      <c r="W59" s="5">
        <v>1</v>
      </c>
      <c r="X59" s="3" t="s">
        <v>12</v>
      </c>
      <c r="Y59" s="3" t="s">
        <v>1554</v>
      </c>
    </row>
    <row r="60" spans="1:25" x14ac:dyDescent="0.25">
      <c r="A60" s="4">
        <v>59</v>
      </c>
      <c r="B60" s="2" t="s">
        <v>1546</v>
      </c>
      <c r="C60" s="2" t="s">
        <v>1547</v>
      </c>
      <c r="D60" s="2" t="s">
        <v>266</v>
      </c>
      <c r="E60" s="2" t="s">
        <v>10</v>
      </c>
      <c r="F60" s="2" t="s">
        <v>52</v>
      </c>
      <c r="G60" s="4"/>
      <c r="H60" s="4">
        <v>1</v>
      </c>
      <c r="I60" s="4">
        <v>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22" t="e">
        <f>(G60*#REF!)+(H60*#REF!)+(I60*#REF!)+(J60*#REF!)+(K60*#REF!)+(L60*#REF!)+(M60*#REF!)+(O60*#REF!)+(P60*#REF!)+(Q60*#REF!)+(R60*#REF!)+(S60*#REF!)+(T60*#REF!)</f>
        <v>#REF!</v>
      </c>
      <c r="V60" s="4">
        <v>0</v>
      </c>
      <c r="W60" s="4">
        <v>1</v>
      </c>
      <c r="X60" s="2" t="s">
        <v>12</v>
      </c>
      <c r="Y60" s="2" t="s">
        <v>1548</v>
      </c>
    </row>
    <row r="61" spans="1:25" x14ac:dyDescent="0.25">
      <c r="A61" s="5">
        <v>60</v>
      </c>
      <c r="B61" s="3" t="s">
        <v>1462</v>
      </c>
      <c r="C61" s="3" t="s">
        <v>1463</v>
      </c>
      <c r="D61" s="3" t="s">
        <v>266</v>
      </c>
      <c r="E61" s="3" t="s">
        <v>10</v>
      </c>
      <c r="F61" s="3" t="s">
        <v>52</v>
      </c>
      <c r="G61" s="5"/>
      <c r="H61" s="5">
        <v>1</v>
      </c>
      <c r="I61" s="5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22" t="e">
        <f>(G61*#REF!)+(H61*#REF!)+(I61*#REF!)+(J61*#REF!)+(K61*#REF!)+(L61*#REF!)+(M61*#REF!)+(O61*#REF!)+(P61*#REF!)+(Q61*#REF!)+(R61*#REF!)+(S61*#REF!)+(T61*#REF!)</f>
        <v>#REF!</v>
      </c>
      <c r="V61" s="5">
        <v>0</v>
      </c>
      <c r="W61" s="5">
        <v>1</v>
      </c>
      <c r="X61" s="3" t="s">
        <v>12</v>
      </c>
      <c r="Y61" s="3" t="s">
        <v>1464</v>
      </c>
    </row>
    <row r="62" spans="1:25" x14ac:dyDescent="0.25">
      <c r="A62" s="4">
        <v>61</v>
      </c>
      <c r="B62" s="2" t="s">
        <v>1427</v>
      </c>
      <c r="C62" s="2" t="s">
        <v>1428</v>
      </c>
      <c r="D62" s="2" t="s">
        <v>266</v>
      </c>
      <c r="E62" s="2" t="s">
        <v>10</v>
      </c>
      <c r="F62" s="2" t="s">
        <v>52</v>
      </c>
      <c r="G62" s="4"/>
      <c r="H62" s="4">
        <v>1</v>
      </c>
      <c r="I62" s="4">
        <v>1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22" t="e">
        <f>(G62*#REF!)+(H62*#REF!)+(I62*#REF!)+(J62*#REF!)+(K62*#REF!)+(L62*#REF!)+(M62*#REF!)+(O62*#REF!)+(P62*#REF!)+(Q62*#REF!)+(R62*#REF!)+(S62*#REF!)+(T62*#REF!)</f>
        <v>#REF!</v>
      </c>
      <c r="V62" s="4">
        <v>0</v>
      </c>
      <c r="W62" s="4">
        <v>1</v>
      </c>
      <c r="X62" s="2" t="s">
        <v>12</v>
      </c>
      <c r="Y62" s="2" t="s">
        <v>1429</v>
      </c>
    </row>
    <row r="63" spans="1:25" x14ac:dyDescent="0.25">
      <c r="A63" s="5">
        <v>62</v>
      </c>
      <c r="B63" s="3" t="s">
        <v>1398</v>
      </c>
      <c r="C63" s="3" t="s">
        <v>1399</v>
      </c>
      <c r="D63" s="3" t="s">
        <v>266</v>
      </c>
      <c r="E63" s="3" t="s">
        <v>10</v>
      </c>
      <c r="F63" s="3" t="s">
        <v>52</v>
      </c>
      <c r="G63" s="5"/>
      <c r="H63" s="5">
        <v>1</v>
      </c>
      <c r="I63" s="5">
        <v>1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22" t="e">
        <f>(G63*#REF!)+(H63*#REF!)+(I63*#REF!)+(J63*#REF!)+(K63*#REF!)+(L63*#REF!)+(M63*#REF!)+(O63*#REF!)+(P63*#REF!)+(Q63*#REF!)+(R63*#REF!)+(S63*#REF!)+(T63*#REF!)</f>
        <v>#REF!</v>
      </c>
      <c r="V63" s="5">
        <v>0</v>
      </c>
      <c r="W63" s="5">
        <v>1</v>
      </c>
      <c r="X63" s="3" t="s">
        <v>12</v>
      </c>
      <c r="Y63" s="3" t="s">
        <v>1400</v>
      </c>
    </row>
    <row r="64" spans="1:25" x14ac:dyDescent="0.25">
      <c r="A64" s="4">
        <v>63</v>
      </c>
      <c r="B64" s="2" t="s">
        <v>1395</v>
      </c>
      <c r="C64" s="2" t="s">
        <v>1396</v>
      </c>
      <c r="D64" s="2" t="s">
        <v>266</v>
      </c>
      <c r="E64" s="2" t="s">
        <v>10</v>
      </c>
      <c r="F64" s="2" t="s">
        <v>52</v>
      </c>
      <c r="G64" s="4"/>
      <c r="H64" s="4">
        <v>1</v>
      </c>
      <c r="I64" s="4">
        <v>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22" t="e">
        <f>(G64*#REF!)+(H64*#REF!)+(I64*#REF!)+(J64*#REF!)+(K64*#REF!)+(L64*#REF!)+(M64*#REF!)+(O64*#REF!)+(P64*#REF!)+(Q64*#REF!)+(R64*#REF!)+(S64*#REF!)+(T64*#REF!)</f>
        <v>#REF!</v>
      </c>
      <c r="V64" s="4">
        <v>0</v>
      </c>
      <c r="W64" s="4">
        <v>1</v>
      </c>
      <c r="X64" s="2" t="s">
        <v>12</v>
      </c>
      <c r="Y64" s="2" t="s">
        <v>1397</v>
      </c>
    </row>
    <row r="65" spans="1:25" x14ac:dyDescent="0.25">
      <c r="A65" s="5">
        <v>64</v>
      </c>
      <c r="B65" s="3" t="s">
        <v>1389</v>
      </c>
      <c r="C65" s="3" t="s">
        <v>1390</v>
      </c>
      <c r="D65" s="3" t="s">
        <v>266</v>
      </c>
      <c r="E65" s="3" t="s">
        <v>10</v>
      </c>
      <c r="F65" s="3" t="s">
        <v>52</v>
      </c>
      <c r="G65" s="5"/>
      <c r="H65" s="5">
        <v>1</v>
      </c>
      <c r="I65" s="5">
        <v>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 t="e">
        <f>(G65*#REF!)+(H65*#REF!)+(I65*#REF!)+(J65*#REF!)+(K65*#REF!)+(L65*#REF!)+(M65*#REF!)+(O65*#REF!)+(P65*#REF!)+(Q65*#REF!)+(R65*#REF!)+(S65*#REF!)+(T65*#REF!)</f>
        <v>#REF!</v>
      </c>
      <c r="V65" s="5">
        <v>0</v>
      </c>
      <c r="W65" s="5">
        <v>1</v>
      </c>
      <c r="X65" s="3" t="s">
        <v>12</v>
      </c>
      <c r="Y65" s="3" t="s">
        <v>1391</v>
      </c>
    </row>
    <row r="66" spans="1:25" x14ac:dyDescent="0.25">
      <c r="A66" s="4">
        <v>65</v>
      </c>
      <c r="B66" s="2" t="s">
        <v>1386</v>
      </c>
      <c r="C66" s="2" t="s">
        <v>1387</v>
      </c>
      <c r="D66" s="2" t="s">
        <v>266</v>
      </c>
      <c r="E66" s="2" t="s">
        <v>10</v>
      </c>
      <c r="F66" s="2" t="s">
        <v>52</v>
      </c>
      <c r="G66" s="4"/>
      <c r="H66" s="4">
        <v>1</v>
      </c>
      <c r="I66" s="4">
        <v>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22" t="e">
        <f>(G66*#REF!)+(H66*#REF!)+(I66*#REF!)+(J66*#REF!)+(K66*#REF!)+(L66*#REF!)+(M66*#REF!)+(O66*#REF!)+(P66*#REF!)+(Q66*#REF!)+(R66*#REF!)+(S66*#REF!)+(T66*#REF!)</f>
        <v>#REF!</v>
      </c>
      <c r="V66" s="5">
        <v>0</v>
      </c>
      <c r="W66" s="5">
        <v>1</v>
      </c>
      <c r="X66" s="2" t="s">
        <v>12</v>
      </c>
      <c r="Y66" s="2" t="s">
        <v>1388</v>
      </c>
    </row>
    <row r="67" spans="1:25" x14ac:dyDescent="0.25">
      <c r="A67" s="5">
        <v>66</v>
      </c>
      <c r="B67" s="3" t="s">
        <v>1383</v>
      </c>
      <c r="C67" s="3" t="s">
        <v>1384</v>
      </c>
      <c r="D67" s="3" t="s">
        <v>266</v>
      </c>
      <c r="E67" s="3" t="s">
        <v>10</v>
      </c>
      <c r="F67" s="3" t="s">
        <v>52</v>
      </c>
      <c r="G67" s="5"/>
      <c r="H67" s="5">
        <v>1</v>
      </c>
      <c r="I67" s="5">
        <v>1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22" t="e">
        <f>(G67*#REF!)+(H67*#REF!)+(I67*#REF!)+(J67*#REF!)+(K67*#REF!)+(L67*#REF!)+(M67*#REF!)+(O67*#REF!)+(P67*#REF!)+(Q67*#REF!)+(R67*#REF!)+(S67*#REF!)+(T67*#REF!)</f>
        <v>#REF!</v>
      </c>
      <c r="V67" s="4">
        <v>0</v>
      </c>
      <c r="W67" s="4">
        <v>1</v>
      </c>
      <c r="X67" s="3" t="s">
        <v>12</v>
      </c>
      <c r="Y67" s="3" t="s">
        <v>1385</v>
      </c>
    </row>
    <row r="68" spans="1:25" x14ac:dyDescent="0.25">
      <c r="A68" s="4">
        <v>67</v>
      </c>
      <c r="B68" s="2" t="s">
        <v>1366</v>
      </c>
      <c r="C68" s="2" t="s">
        <v>1367</v>
      </c>
      <c r="D68" s="2" t="s">
        <v>266</v>
      </c>
      <c r="E68" s="2" t="s">
        <v>10</v>
      </c>
      <c r="F68" s="2" t="s">
        <v>52</v>
      </c>
      <c r="G68" s="4"/>
      <c r="H68" s="4">
        <v>1</v>
      </c>
      <c r="I68" s="4">
        <v>1</v>
      </c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22" t="e">
        <f>(G68*#REF!)+(H68*#REF!)+(I68*#REF!)+(J68*#REF!)+(K68*#REF!)+(L68*#REF!)+(M68*#REF!)+(O68*#REF!)+(P68*#REF!)+(Q68*#REF!)+(R68*#REF!)+(S68*#REF!)+(T68*#REF!)</f>
        <v>#REF!</v>
      </c>
      <c r="V68" s="5">
        <v>0</v>
      </c>
      <c r="W68" s="5">
        <v>1</v>
      </c>
      <c r="X68" s="2" t="s">
        <v>12</v>
      </c>
      <c r="Y68" s="2" t="s">
        <v>1368</v>
      </c>
    </row>
    <row r="69" spans="1:25" x14ac:dyDescent="0.25">
      <c r="A69" s="5">
        <v>68</v>
      </c>
      <c r="B69" s="3" t="s">
        <v>1349</v>
      </c>
      <c r="C69" s="3" t="s">
        <v>1350</v>
      </c>
      <c r="D69" s="3" t="s">
        <v>266</v>
      </c>
      <c r="E69" s="3" t="s">
        <v>10</v>
      </c>
      <c r="F69" s="3" t="s">
        <v>52</v>
      </c>
      <c r="G69" s="5"/>
      <c r="H69" s="5">
        <v>1</v>
      </c>
      <c r="I69" s="5">
        <v>1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22" t="e">
        <f>(G69*#REF!)+(H69*#REF!)+(I69*#REF!)+(J69*#REF!)+(K69*#REF!)+(L69*#REF!)+(M69*#REF!)+(O69*#REF!)+(P69*#REF!)+(Q69*#REF!)+(R69*#REF!)+(S69*#REF!)+(T69*#REF!)</f>
        <v>#REF!</v>
      </c>
      <c r="V69" s="4">
        <v>0</v>
      </c>
      <c r="W69" s="4">
        <v>1</v>
      </c>
      <c r="X69" s="3" t="s">
        <v>12</v>
      </c>
      <c r="Y69" s="3" t="s">
        <v>1351</v>
      </c>
    </row>
    <row r="70" spans="1:25" x14ac:dyDescent="0.25">
      <c r="A70" s="4">
        <v>69</v>
      </c>
      <c r="B70" s="2" t="s">
        <v>1345</v>
      </c>
      <c r="C70" s="2" t="s">
        <v>1346</v>
      </c>
      <c r="D70" s="2" t="s">
        <v>266</v>
      </c>
      <c r="E70" s="2" t="s">
        <v>10</v>
      </c>
      <c r="F70" s="2" t="s">
        <v>52</v>
      </c>
      <c r="G70" s="4"/>
      <c r="H70" s="4">
        <v>1</v>
      </c>
      <c r="I70" s="4">
        <v>1</v>
      </c>
      <c r="J70" s="4"/>
      <c r="K70" s="4"/>
      <c r="L70" s="4">
        <v>1</v>
      </c>
      <c r="M70" s="4"/>
      <c r="N70" s="4"/>
      <c r="O70" s="4"/>
      <c r="P70" s="4"/>
      <c r="Q70" s="4"/>
      <c r="R70" s="4"/>
      <c r="S70" s="4"/>
      <c r="T70" s="4"/>
      <c r="U70" s="22" t="e">
        <f>(G70*#REF!)+(H70*#REF!)+(I70*#REF!)+(J70*#REF!)+(K70*#REF!)+(L70*#REF!)+(M70*#REF!)+(O70*#REF!)+(P70*#REF!)+(Q70*#REF!)+(R70*#REF!)+(S70*#REF!)+(T70*#REF!)</f>
        <v>#REF!</v>
      </c>
      <c r="V70" s="5">
        <v>0</v>
      </c>
      <c r="W70" s="5">
        <v>1</v>
      </c>
      <c r="X70" s="2" t="s">
        <v>12</v>
      </c>
      <c r="Y70" s="2" t="s">
        <v>343</v>
      </c>
    </row>
    <row r="71" spans="1:25" x14ac:dyDescent="0.25">
      <c r="A71" s="5">
        <v>70</v>
      </c>
      <c r="B71" s="3" t="s">
        <v>1333</v>
      </c>
      <c r="C71" s="3" t="s">
        <v>1334</v>
      </c>
      <c r="D71" s="3" t="s">
        <v>266</v>
      </c>
      <c r="E71" s="3" t="s">
        <v>10</v>
      </c>
      <c r="F71" s="3" t="s">
        <v>52</v>
      </c>
      <c r="G71" s="5"/>
      <c r="H71" s="5">
        <v>1</v>
      </c>
      <c r="I71" s="5">
        <v>1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22" t="e">
        <f>(G71*#REF!)+(H71*#REF!)+(I71*#REF!)+(J71*#REF!)+(K71*#REF!)+(L71*#REF!)+(M71*#REF!)+(O71*#REF!)+(P71*#REF!)+(Q71*#REF!)+(R71*#REF!)+(S71*#REF!)+(T71*#REF!)</f>
        <v>#REF!</v>
      </c>
      <c r="V71" s="4">
        <v>0</v>
      </c>
      <c r="W71" s="4">
        <v>1</v>
      </c>
      <c r="X71" s="3" t="s">
        <v>12</v>
      </c>
      <c r="Y71" s="3" t="s">
        <v>1335</v>
      </c>
    </row>
    <row r="72" spans="1:25" x14ac:dyDescent="0.25">
      <c r="A72" s="4">
        <v>71</v>
      </c>
      <c r="B72" s="2" t="s">
        <v>1327</v>
      </c>
      <c r="C72" s="2" t="s">
        <v>1328</v>
      </c>
      <c r="D72" s="2" t="s">
        <v>266</v>
      </c>
      <c r="E72" s="2" t="s">
        <v>47</v>
      </c>
      <c r="F72" s="2" t="s">
        <v>52</v>
      </c>
      <c r="G72" s="4"/>
      <c r="H72" s="4">
        <v>1</v>
      </c>
      <c r="I72" s="4">
        <v>1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22" t="e">
        <f>(G72*#REF!)+(H72*#REF!)+(I72*#REF!)+(J72*#REF!)+(K72*#REF!)+(L72*#REF!)+(M72*#REF!)+(O72*#REF!)+(P72*#REF!)+(Q72*#REF!)+(R72*#REF!)+(S72*#REF!)+(T72*#REF!)</f>
        <v>#REF!</v>
      </c>
      <c r="V72" s="5">
        <v>0</v>
      </c>
      <c r="W72" s="5">
        <v>1</v>
      </c>
      <c r="X72" s="2" t="s">
        <v>12</v>
      </c>
      <c r="Y72" s="2" t="s">
        <v>1329</v>
      </c>
    </row>
    <row r="73" spans="1:25" x14ac:dyDescent="0.25">
      <c r="A73" s="5">
        <v>72</v>
      </c>
      <c r="B73" s="3" t="s">
        <v>1324</v>
      </c>
      <c r="C73" s="3" t="s">
        <v>1325</v>
      </c>
      <c r="D73" s="3" t="s">
        <v>266</v>
      </c>
      <c r="E73" s="3" t="s">
        <v>10</v>
      </c>
      <c r="F73" s="3" t="s">
        <v>52</v>
      </c>
      <c r="G73" s="5"/>
      <c r="H73" s="5">
        <v>1</v>
      </c>
      <c r="I73" s="5">
        <v>1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22" t="e">
        <f>(G73*#REF!)+(H73*#REF!)+(I73*#REF!)+(J73*#REF!)+(K73*#REF!)+(L73*#REF!)+(M73*#REF!)+(O73*#REF!)+(P73*#REF!)+(Q73*#REF!)+(R73*#REF!)+(S73*#REF!)+(T73*#REF!)</f>
        <v>#REF!</v>
      </c>
      <c r="V73" s="4">
        <v>0</v>
      </c>
      <c r="W73" s="4">
        <v>1</v>
      </c>
      <c r="X73" s="3" t="s">
        <v>12</v>
      </c>
      <c r="Y73" s="3" t="s">
        <v>1326</v>
      </c>
    </row>
    <row r="74" spans="1:25" x14ac:dyDescent="0.25">
      <c r="A74" s="4">
        <v>73</v>
      </c>
      <c r="B74" s="2" t="s">
        <v>1321</v>
      </c>
      <c r="C74" s="2" t="s">
        <v>1322</v>
      </c>
      <c r="D74" s="2" t="s">
        <v>266</v>
      </c>
      <c r="E74" s="2" t="s">
        <v>10</v>
      </c>
      <c r="F74" s="2" t="s">
        <v>52</v>
      </c>
      <c r="G74" s="4"/>
      <c r="H74" s="4">
        <v>1</v>
      </c>
      <c r="I74" s="4">
        <v>1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22" t="e">
        <f>(G74*#REF!)+(H74*#REF!)+(I74*#REF!)+(J74*#REF!)+(K74*#REF!)+(L74*#REF!)+(M74*#REF!)+(O74*#REF!)+(P74*#REF!)+(Q74*#REF!)+(R74*#REF!)+(S74*#REF!)+(T74*#REF!)</f>
        <v>#REF!</v>
      </c>
      <c r="V74" s="5">
        <v>0</v>
      </c>
      <c r="W74" s="5">
        <v>1</v>
      </c>
      <c r="X74" s="2" t="s">
        <v>12</v>
      </c>
      <c r="Y74" s="2" t="s">
        <v>1323</v>
      </c>
    </row>
    <row r="75" spans="1:25" x14ac:dyDescent="0.25">
      <c r="A75" s="5">
        <v>74</v>
      </c>
      <c r="B75" s="3" t="s">
        <v>1280</v>
      </c>
      <c r="C75" s="3" t="s">
        <v>1281</v>
      </c>
      <c r="D75" s="3" t="s">
        <v>266</v>
      </c>
      <c r="E75" s="3" t="s">
        <v>47</v>
      </c>
      <c r="F75" s="3" t="s">
        <v>52</v>
      </c>
      <c r="G75" s="5"/>
      <c r="H75" s="5">
        <v>1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22" t="e">
        <f>(G75*#REF!)+(H75*#REF!)+(I75*#REF!)+(J75*#REF!)+(K75*#REF!)+(L75*#REF!)+(M75*#REF!)+(O75*#REF!)+(P75*#REF!)+(Q75*#REF!)+(R75*#REF!)+(S75*#REF!)+(T75*#REF!)</f>
        <v>#REF!</v>
      </c>
      <c r="V75" s="5">
        <v>0</v>
      </c>
      <c r="W75" s="5">
        <v>1</v>
      </c>
      <c r="X75" s="3" t="s">
        <v>12</v>
      </c>
      <c r="Y75" s="3" t="s">
        <v>343</v>
      </c>
    </row>
    <row r="76" spans="1:25" x14ac:dyDescent="0.25">
      <c r="A76" s="4">
        <v>75</v>
      </c>
      <c r="B76" s="2" t="s">
        <v>1268</v>
      </c>
      <c r="C76" s="2" t="s">
        <v>1269</v>
      </c>
      <c r="D76" s="2" t="s">
        <v>266</v>
      </c>
      <c r="E76" s="2" t="s">
        <v>10</v>
      </c>
      <c r="F76" s="2" t="s">
        <v>52</v>
      </c>
      <c r="G76" s="4"/>
      <c r="H76" s="4">
        <v>1</v>
      </c>
      <c r="I76" s="4">
        <v>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22" t="e">
        <f>(G76*#REF!)+(H76*#REF!)+(I76*#REF!)+(J76*#REF!)+(K76*#REF!)+(L76*#REF!)+(M76*#REF!)+(O76*#REF!)+(P76*#REF!)+(Q76*#REF!)+(R76*#REF!)+(S76*#REF!)+(T76*#REF!)</f>
        <v>#REF!</v>
      </c>
      <c r="V76" s="4">
        <v>0</v>
      </c>
      <c r="W76" s="4">
        <v>1</v>
      </c>
      <c r="X76" s="2" t="s">
        <v>12</v>
      </c>
      <c r="Y76" s="2" t="s">
        <v>1270</v>
      </c>
    </row>
    <row r="77" spans="1:25" x14ac:dyDescent="0.25">
      <c r="A77" s="5">
        <v>76</v>
      </c>
      <c r="B77" s="3" t="s">
        <v>1262</v>
      </c>
      <c r="C77" s="3" t="s">
        <v>1263</v>
      </c>
      <c r="D77" s="3" t="s">
        <v>266</v>
      </c>
      <c r="E77" s="3" t="s">
        <v>10</v>
      </c>
      <c r="F77" s="3" t="s">
        <v>52</v>
      </c>
      <c r="G77" s="5"/>
      <c r="H77" s="5">
        <v>1</v>
      </c>
      <c r="I77" s="5">
        <v>1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22" t="e">
        <f>(G77*#REF!)+(H77*#REF!)+(I77*#REF!)+(J77*#REF!)+(K77*#REF!)+(L77*#REF!)+(M77*#REF!)+(O77*#REF!)+(P77*#REF!)+(Q77*#REF!)+(R77*#REF!)+(S77*#REF!)+(T77*#REF!)</f>
        <v>#REF!</v>
      </c>
      <c r="V77" s="5">
        <v>0</v>
      </c>
      <c r="W77" s="5">
        <v>1</v>
      </c>
      <c r="X77" s="3" t="s">
        <v>12</v>
      </c>
      <c r="Y77" s="3" t="s">
        <v>1264</v>
      </c>
    </row>
    <row r="78" spans="1:25" x14ac:dyDescent="0.25">
      <c r="A78" s="4">
        <v>77</v>
      </c>
      <c r="B78" s="2" t="s">
        <v>1233</v>
      </c>
      <c r="C78" s="2" t="s">
        <v>1234</v>
      </c>
      <c r="D78" s="2" t="s">
        <v>266</v>
      </c>
      <c r="E78" s="2" t="s">
        <v>10</v>
      </c>
      <c r="F78" s="2" t="s">
        <v>52</v>
      </c>
      <c r="G78" s="4"/>
      <c r="H78" s="4">
        <v>1</v>
      </c>
      <c r="I78" s="4">
        <v>1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22" t="e">
        <f>(G78*#REF!)+(H78*#REF!)+(I78*#REF!)+(J78*#REF!)+(K78*#REF!)+(L78*#REF!)+(M78*#REF!)+(O78*#REF!)+(P78*#REF!)+(Q78*#REF!)+(R78*#REF!)+(S78*#REF!)+(T78*#REF!)</f>
        <v>#REF!</v>
      </c>
      <c r="V78" s="4">
        <v>0</v>
      </c>
      <c r="W78" s="4">
        <v>1</v>
      </c>
      <c r="X78" s="2" t="s">
        <v>12</v>
      </c>
      <c r="Y78" s="2" t="s">
        <v>1235</v>
      </c>
    </row>
    <row r="79" spans="1:25" x14ac:dyDescent="0.25">
      <c r="A79" s="5">
        <v>78</v>
      </c>
      <c r="B79" s="3" t="s">
        <v>1203</v>
      </c>
      <c r="C79" s="3" t="s">
        <v>1204</v>
      </c>
      <c r="D79" s="3" t="s">
        <v>266</v>
      </c>
      <c r="E79" s="3" t="s">
        <v>10</v>
      </c>
      <c r="F79" s="3" t="s">
        <v>52</v>
      </c>
      <c r="G79" s="5"/>
      <c r="H79" s="5">
        <v>1</v>
      </c>
      <c r="I79" s="5">
        <v>1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22" t="e">
        <f>(G79*#REF!)+(H79*#REF!)+(I79*#REF!)+(J79*#REF!)+(K79*#REF!)+(L79*#REF!)+(M79*#REF!)+(O79*#REF!)+(P79*#REF!)+(Q79*#REF!)+(R79*#REF!)+(S79*#REF!)+(T79*#REF!)</f>
        <v>#REF!</v>
      </c>
      <c r="V79" s="5">
        <v>0</v>
      </c>
      <c r="W79" s="5">
        <v>1</v>
      </c>
      <c r="X79" s="3" t="s">
        <v>12</v>
      </c>
      <c r="Y79" s="3" t="s">
        <v>1205</v>
      </c>
    </row>
    <row r="80" spans="1:25" x14ac:dyDescent="0.25">
      <c r="A80" s="4">
        <v>79</v>
      </c>
      <c r="B80" s="2" t="s">
        <v>1155</v>
      </c>
      <c r="C80" s="2" t="s">
        <v>1156</v>
      </c>
      <c r="D80" s="2" t="s">
        <v>266</v>
      </c>
      <c r="E80" s="2" t="s">
        <v>47</v>
      </c>
      <c r="F80" s="2" t="s">
        <v>52</v>
      </c>
      <c r="G80" s="4"/>
      <c r="H80" s="4">
        <v>1</v>
      </c>
      <c r="I80" s="4">
        <v>1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22" t="e">
        <f>(G80*#REF!)+(H80*#REF!)+(I80*#REF!)+(J80*#REF!)+(K80*#REF!)+(L80*#REF!)+(M80*#REF!)+(O80*#REF!)+(P80*#REF!)+(Q80*#REF!)+(R80*#REF!)+(S80*#REF!)+(T80*#REF!)</f>
        <v>#REF!</v>
      </c>
      <c r="V80" s="4">
        <v>0</v>
      </c>
      <c r="W80" s="4">
        <v>1</v>
      </c>
      <c r="X80" s="2" t="s">
        <v>12</v>
      </c>
      <c r="Y80" s="2" t="s">
        <v>1157</v>
      </c>
    </row>
    <row r="81" spans="1:25" x14ac:dyDescent="0.25">
      <c r="A81" s="5">
        <v>80</v>
      </c>
      <c r="B81" s="3" t="s">
        <v>1140</v>
      </c>
      <c r="C81" s="3" t="s">
        <v>1141</v>
      </c>
      <c r="D81" s="3" t="s">
        <v>266</v>
      </c>
      <c r="E81" s="3" t="s">
        <v>10</v>
      </c>
      <c r="F81" s="3" t="s">
        <v>52</v>
      </c>
      <c r="G81" s="5"/>
      <c r="H81" s="5">
        <v>1</v>
      </c>
      <c r="I81" s="5">
        <v>1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 t="e">
        <f>(G81*#REF!)+(H81*#REF!)+(I81*#REF!)+(J81*#REF!)+(K81*#REF!)+(L81*#REF!)+(M81*#REF!)+(O81*#REF!)+(P81*#REF!)+(Q81*#REF!)+(R81*#REF!)+(S81*#REF!)+(T81*#REF!)</f>
        <v>#REF!</v>
      </c>
      <c r="V81" s="5">
        <v>0</v>
      </c>
      <c r="W81" s="5">
        <v>1</v>
      </c>
      <c r="X81" s="3" t="s">
        <v>12</v>
      </c>
      <c r="Y81" s="3" t="s">
        <v>1142</v>
      </c>
    </row>
    <row r="82" spans="1:25" x14ac:dyDescent="0.25">
      <c r="A82" s="4">
        <v>81</v>
      </c>
      <c r="B82" s="2" t="s">
        <v>1115</v>
      </c>
      <c r="C82" s="2" t="s">
        <v>1116</v>
      </c>
      <c r="D82" s="2" t="s">
        <v>266</v>
      </c>
      <c r="E82" s="2" t="s">
        <v>10</v>
      </c>
      <c r="F82" s="2" t="s">
        <v>52</v>
      </c>
      <c r="G82" s="4"/>
      <c r="H82" s="4">
        <v>1</v>
      </c>
      <c r="I82" s="4">
        <v>1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22" t="e">
        <f>(G82*#REF!)+(H82*#REF!)+(I82*#REF!)+(J82*#REF!)+(K82*#REF!)+(L82*#REF!)+(M82*#REF!)+(O82*#REF!)+(P82*#REF!)+(Q82*#REF!)+(R82*#REF!)+(S82*#REF!)+(T82*#REF!)</f>
        <v>#REF!</v>
      </c>
      <c r="V82" s="4">
        <v>0</v>
      </c>
      <c r="W82" s="4">
        <v>1</v>
      </c>
      <c r="X82" s="2" t="s">
        <v>12</v>
      </c>
      <c r="Y82" s="2" t="s">
        <v>706</v>
      </c>
    </row>
    <row r="83" spans="1:25" x14ac:dyDescent="0.25">
      <c r="A83" s="5">
        <v>82</v>
      </c>
      <c r="B83" s="3" t="s">
        <v>1019</v>
      </c>
      <c r="C83" s="3" t="s">
        <v>1020</v>
      </c>
      <c r="D83" s="3" t="s">
        <v>266</v>
      </c>
      <c r="E83" s="3" t="s">
        <v>10</v>
      </c>
      <c r="F83" s="3" t="s">
        <v>52</v>
      </c>
      <c r="G83" s="5"/>
      <c r="H83" s="5">
        <v>1</v>
      </c>
      <c r="I83" s="5">
        <v>1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 t="e">
        <f>(G83*#REF!)+(H83*#REF!)+(I83*#REF!)+(J83*#REF!)+(K83*#REF!)+(L83*#REF!)+(M83*#REF!)+(O83*#REF!)+(P83*#REF!)+(Q83*#REF!)+(R83*#REF!)+(S83*#REF!)+(T83*#REF!)</f>
        <v>#REF!</v>
      </c>
      <c r="V83" s="5">
        <v>0</v>
      </c>
      <c r="W83" s="5">
        <v>1</v>
      </c>
      <c r="X83" s="3" t="s">
        <v>12</v>
      </c>
      <c r="Y83" s="3" t="s">
        <v>1021</v>
      </c>
    </row>
    <row r="84" spans="1:25" x14ac:dyDescent="0.25">
      <c r="A84" s="4">
        <v>83</v>
      </c>
      <c r="B84" s="2" t="s">
        <v>997</v>
      </c>
      <c r="C84" s="2" t="s">
        <v>998</v>
      </c>
      <c r="D84" s="2" t="s">
        <v>266</v>
      </c>
      <c r="E84" s="2" t="s">
        <v>10</v>
      </c>
      <c r="F84" s="2" t="s">
        <v>52</v>
      </c>
      <c r="G84" s="4"/>
      <c r="H84" s="4">
        <v>1</v>
      </c>
      <c r="I84" s="4">
        <v>1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22" t="e">
        <f>(G84*#REF!)+(H84*#REF!)+(I84*#REF!)+(J84*#REF!)+(K84*#REF!)+(L84*#REF!)+(M84*#REF!)+(O84*#REF!)+(P84*#REF!)+(Q84*#REF!)+(R84*#REF!)+(S84*#REF!)+(T84*#REF!)</f>
        <v>#REF!</v>
      </c>
      <c r="V84" s="5">
        <v>0</v>
      </c>
      <c r="W84" s="5">
        <v>1</v>
      </c>
      <c r="X84" s="2" t="s">
        <v>12</v>
      </c>
      <c r="Y84" s="2" t="s">
        <v>999</v>
      </c>
    </row>
    <row r="85" spans="1:25" x14ac:dyDescent="0.25">
      <c r="A85" s="5">
        <v>84</v>
      </c>
      <c r="B85" s="3" t="s">
        <v>994</v>
      </c>
      <c r="C85" s="3" t="s">
        <v>995</v>
      </c>
      <c r="D85" s="3" t="s">
        <v>266</v>
      </c>
      <c r="E85" s="3" t="s">
        <v>47</v>
      </c>
      <c r="F85" s="3" t="s">
        <v>52</v>
      </c>
      <c r="G85" s="5"/>
      <c r="H85" s="5">
        <v>1</v>
      </c>
      <c r="I85" s="5">
        <v>1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22" t="e">
        <f>(G85*#REF!)+(H85*#REF!)+(I85*#REF!)+(J85*#REF!)+(K85*#REF!)+(L85*#REF!)+(M85*#REF!)+(O85*#REF!)+(P85*#REF!)+(Q85*#REF!)+(R85*#REF!)+(S85*#REF!)+(T85*#REF!)</f>
        <v>#REF!</v>
      </c>
      <c r="V85" s="4">
        <v>0</v>
      </c>
      <c r="W85" s="4">
        <v>1</v>
      </c>
      <c r="X85" s="3" t="s">
        <v>12</v>
      </c>
      <c r="Y85" s="3" t="s">
        <v>996</v>
      </c>
    </row>
    <row r="86" spans="1:25" x14ac:dyDescent="0.25">
      <c r="A86" s="4">
        <v>85</v>
      </c>
      <c r="B86" s="2" t="s">
        <v>991</v>
      </c>
      <c r="C86" s="2" t="s">
        <v>992</v>
      </c>
      <c r="D86" s="2" t="s">
        <v>266</v>
      </c>
      <c r="E86" s="2" t="s">
        <v>10</v>
      </c>
      <c r="F86" s="2" t="s">
        <v>52</v>
      </c>
      <c r="G86" s="4"/>
      <c r="H86" s="4">
        <v>1</v>
      </c>
      <c r="I86" s="4">
        <v>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22" t="e">
        <f>(G86*#REF!)+(H86*#REF!)+(I86*#REF!)+(J86*#REF!)+(K86*#REF!)+(L86*#REF!)+(M86*#REF!)+(O86*#REF!)+(P86*#REF!)+(Q86*#REF!)+(R86*#REF!)+(S86*#REF!)+(T86*#REF!)</f>
        <v>#REF!</v>
      </c>
      <c r="V86" s="5">
        <v>0</v>
      </c>
      <c r="W86" s="5">
        <v>1</v>
      </c>
      <c r="X86" s="2" t="s">
        <v>12</v>
      </c>
      <c r="Y86" s="2" t="s">
        <v>993</v>
      </c>
    </row>
    <row r="87" spans="1:25" x14ac:dyDescent="0.25">
      <c r="A87" s="5">
        <v>86</v>
      </c>
      <c r="B87" s="3" t="s">
        <v>988</v>
      </c>
      <c r="C87" s="3" t="s">
        <v>989</v>
      </c>
      <c r="D87" s="3" t="s">
        <v>266</v>
      </c>
      <c r="E87" s="3" t="s">
        <v>10</v>
      </c>
      <c r="F87" s="3" t="s">
        <v>52</v>
      </c>
      <c r="G87" s="5"/>
      <c r="H87" s="5">
        <v>1</v>
      </c>
      <c r="I87" s="5">
        <v>1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22" t="e">
        <f>(G87*#REF!)+(H87*#REF!)+(I87*#REF!)+(J87*#REF!)+(K87*#REF!)+(L87*#REF!)+(M87*#REF!)+(O87*#REF!)+(P87*#REF!)+(Q87*#REF!)+(R87*#REF!)+(S87*#REF!)+(T87*#REF!)</f>
        <v>#REF!</v>
      </c>
      <c r="V87" s="4">
        <v>0</v>
      </c>
      <c r="W87" s="4">
        <v>1</v>
      </c>
      <c r="X87" s="3" t="s">
        <v>12</v>
      </c>
      <c r="Y87" s="3" t="s">
        <v>990</v>
      </c>
    </row>
    <row r="88" spans="1:25" x14ac:dyDescent="0.25">
      <c r="A88" s="4">
        <v>87</v>
      </c>
      <c r="B88" s="2" t="s">
        <v>985</v>
      </c>
      <c r="C88" s="2" t="s">
        <v>986</v>
      </c>
      <c r="D88" s="2" t="s">
        <v>266</v>
      </c>
      <c r="E88" s="2" t="s">
        <v>10</v>
      </c>
      <c r="F88" s="2" t="s">
        <v>52</v>
      </c>
      <c r="G88" s="4"/>
      <c r="H88" s="4">
        <v>1</v>
      </c>
      <c r="I88" s="4">
        <v>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22" t="e">
        <f>(G88*#REF!)+(H88*#REF!)+(I88*#REF!)+(J88*#REF!)+(K88*#REF!)+(L88*#REF!)+(M88*#REF!)+(O88*#REF!)+(P88*#REF!)+(Q88*#REF!)+(R88*#REF!)+(S88*#REF!)+(T88*#REF!)</f>
        <v>#REF!</v>
      </c>
      <c r="V88" s="5">
        <v>0</v>
      </c>
      <c r="W88" s="5">
        <v>1</v>
      </c>
      <c r="X88" s="2" t="s">
        <v>12</v>
      </c>
      <c r="Y88" s="2" t="s">
        <v>987</v>
      </c>
    </row>
    <row r="89" spans="1:25" x14ac:dyDescent="0.25">
      <c r="A89" s="5">
        <v>88</v>
      </c>
      <c r="B89" s="3" t="s">
        <v>928</v>
      </c>
      <c r="C89" s="3" t="s">
        <v>929</v>
      </c>
      <c r="D89" s="3" t="s">
        <v>266</v>
      </c>
      <c r="E89" s="3" t="s">
        <v>10</v>
      </c>
      <c r="F89" s="3" t="s">
        <v>52</v>
      </c>
      <c r="G89" s="5"/>
      <c r="H89" s="5">
        <v>1</v>
      </c>
      <c r="I89" s="5">
        <v>1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22" t="e">
        <f>(G89*#REF!)+(H89*#REF!)+(I89*#REF!)+(J89*#REF!)+(K89*#REF!)+(L89*#REF!)+(M89*#REF!)+(O89*#REF!)+(P89*#REF!)+(Q89*#REF!)+(R89*#REF!)+(S89*#REF!)+(T89*#REF!)</f>
        <v>#REF!</v>
      </c>
      <c r="V89" s="4">
        <v>0</v>
      </c>
      <c r="W89" s="4">
        <v>1</v>
      </c>
      <c r="X89" s="3" t="s">
        <v>12</v>
      </c>
      <c r="Y89" s="3" t="s">
        <v>930</v>
      </c>
    </row>
    <row r="90" spans="1:25" x14ac:dyDescent="0.25">
      <c r="A90" s="4">
        <v>89</v>
      </c>
      <c r="B90" s="2" t="s">
        <v>264</v>
      </c>
      <c r="C90" s="2" t="s">
        <v>265</v>
      </c>
      <c r="D90" s="2" t="s">
        <v>266</v>
      </c>
      <c r="E90" s="2" t="s">
        <v>47</v>
      </c>
      <c r="F90" s="2" t="s">
        <v>52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22" t="e">
        <f>(G90*#REF!)+(H90*#REF!)+(I90*#REF!)+(J90*#REF!)+(K90*#REF!)+(L90*#REF!)+(M90*#REF!)+(O90*#REF!)+(P90*#REF!)+(Q90*#REF!)+(R90*#REF!)+(S90*#REF!)+(T90*#REF!)</f>
        <v>#REF!</v>
      </c>
      <c r="V90" s="5">
        <v>0</v>
      </c>
      <c r="W90" s="5">
        <v>1</v>
      </c>
      <c r="X90" s="2" t="s">
        <v>12</v>
      </c>
      <c r="Y90" s="2" t="s">
        <v>267</v>
      </c>
    </row>
    <row r="91" spans="1:25" x14ac:dyDescent="0.25">
      <c r="A91" s="5">
        <v>90</v>
      </c>
      <c r="B91" s="3" t="s">
        <v>922</v>
      </c>
      <c r="C91" s="3" t="s">
        <v>923</v>
      </c>
      <c r="D91" s="3" t="s">
        <v>266</v>
      </c>
      <c r="E91" s="3" t="s">
        <v>10</v>
      </c>
      <c r="F91" s="3" t="s">
        <v>52</v>
      </c>
      <c r="G91" s="5"/>
      <c r="H91" s="5">
        <v>1</v>
      </c>
      <c r="I91" s="5">
        <v>1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22" t="e">
        <f>(G91*#REF!)+(H91*#REF!)+(I91*#REF!)+(J91*#REF!)+(K91*#REF!)+(L91*#REF!)+(M91*#REF!)+(O91*#REF!)+(P91*#REF!)+(Q91*#REF!)+(R91*#REF!)+(S91*#REF!)+(T91*#REF!)</f>
        <v>#REF!</v>
      </c>
      <c r="V91" s="4">
        <v>0</v>
      </c>
      <c r="W91" s="4">
        <v>1</v>
      </c>
      <c r="X91" s="3" t="s">
        <v>12</v>
      </c>
      <c r="Y91" s="3" t="s">
        <v>924</v>
      </c>
    </row>
    <row r="92" spans="1:25" x14ac:dyDescent="0.25">
      <c r="A92" s="4">
        <v>91</v>
      </c>
      <c r="B92" s="2" t="s">
        <v>283</v>
      </c>
      <c r="C92" s="2" t="s">
        <v>284</v>
      </c>
      <c r="D92" s="2" t="s">
        <v>266</v>
      </c>
      <c r="E92" s="2" t="s">
        <v>10</v>
      </c>
      <c r="F92" s="2" t="s">
        <v>52</v>
      </c>
      <c r="G92" s="4"/>
      <c r="H92" s="4">
        <v>1</v>
      </c>
      <c r="I92" s="4">
        <v>1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22" t="e">
        <f>(G92*#REF!)+(H92*#REF!)+(I92*#REF!)+(J92*#REF!)+(K92*#REF!)+(L92*#REF!)+(M92*#REF!)+(O92*#REF!)+(P92*#REF!)+(Q92*#REF!)+(R92*#REF!)+(S92*#REF!)+(T92*#REF!)</f>
        <v>#REF!</v>
      </c>
      <c r="V92" s="5">
        <v>0</v>
      </c>
      <c r="W92" s="5">
        <v>1</v>
      </c>
      <c r="X92" s="2" t="s">
        <v>12</v>
      </c>
      <c r="Y92" s="2" t="s">
        <v>285</v>
      </c>
    </row>
    <row r="93" spans="1:25" x14ac:dyDescent="0.25">
      <c r="A93" s="5">
        <v>92</v>
      </c>
      <c r="B93" s="3" t="s">
        <v>868</v>
      </c>
      <c r="C93" s="3" t="s">
        <v>869</v>
      </c>
      <c r="D93" s="3" t="s">
        <v>266</v>
      </c>
      <c r="E93" s="3" t="s">
        <v>10</v>
      </c>
      <c r="F93" s="3" t="s">
        <v>52</v>
      </c>
      <c r="G93" s="5"/>
      <c r="H93" s="5">
        <v>1</v>
      </c>
      <c r="I93" s="5">
        <v>1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22" t="e">
        <f>(G93*#REF!)+(H93*#REF!)+(I93*#REF!)+(J93*#REF!)+(K93*#REF!)+(L93*#REF!)+(M93*#REF!)+(O93*#REF!)+(P93*#REF!)+(Q93*#REF!)+(R93*#REF!)+(S93*#REF!)+(T93*#REF!)</f>
        <v>#REF!</v>
      </c>
      <c r="V93" s="5">
        <v>0</v>
      </c>
      <c r="W93" s="5">
        <v>1</v>
      </c>
      <c r="X93" s="3" t="s">
        <v>12</v>
      </c>
      <c r="Y93" s="3" t="s">
        <v>870</v>
      </c>
    </row>
    <row r="94" spans="1:25" x14ac:dyDescent="0.25">
      <c r="A94" s="4">
        <v>93</v>
      </c>
      <c r="B94" s="2" t="s">
        <v>847</v>
      </c>
      <c r="C94" s="2" t="s">
        <v>848</v>
      </c>
      <c r="D94" s="2" t="s">
        <v>266</v>
      </c>
      <c r="E94" s="2" t="s">
        <v>47</v>
      </c>
      <c r="F94" s="2" t="s">
        <v>52</v>
      </c>
      <c r="G94" s="4"/>
      <c r="H94" s="4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22" t="e">
        <f>(G94*#REF!)+(H94*#REF!)+(I94*#REF!)+(J94*#REF!)+(K94*#REF!)+(L94*#REF!)+(M94*#REF!)+(O94*#REF!)+(P94*#REF!)+(Q94*#REF!)+(R94*#REF!)+(S94*#REF!)+(T94*#REF!)</f>
        <v>#REF!</v>
      </c>
      <c r="V94" s="4">
        <v>0</v>
      </c>
      <c r="W94" s="4">
        <v>1</v>
      </c>
      <c r="X94" s="2" t="s">
        <v>12</v>
      </c>
      <c r="Y94" s="2" t="s">
        <v>849</v>
      </c>
    </row>
    <row r="95" spans="1:25" x14ac:dyDescent="0.25">
      <c r="A95" s="5">
        <v>94</v>
      </c>
      <c r="B95" s="3" t="s">
        <v>832</v>
      </c>
      <c r="C95" s="3" t="s">
        <v>833</v>
      </c>
      <c r="D95" s="3" t="s">
        <v>266</v>
      </c>
      <c r="E95" s="3" t="s">
        <v>10</v>
      </c>
      <c r="F95" s="3" t="s">
        <v>52</v>
      </c>
      <c r="G95" s="5"/>
      <c r="H95" s="5">
        <v>1</v>
      </c>
      <c r="I95" s="5">
        <v>1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22" t="e">
        <f>(G95*#REF!)+(H95*#REF!)+(I95*#REF!)+(J95*#REF!)+(K95*#REF!)+(L95*#REF!)+(M95*#REF!)+(O95*#REF!)+(P95*#REF!)+(Q95*#REF!)+(R95*#REF!)+(S95*#REF!)+(T95*#REF!)</f>
        <v>#REF!</v>
      </c>
      <c r="V95" s="5">
        <v>0</v>
      </c>
      <c r="W95" s="5">
        <v>1</v>
      </c>
      <c r="X95" s="3" t="s">
        <v>12</v>
      </c>
      <c r="Y95" s="3" t="s">
        <v>834</v>
      </c>
    </row>
    <row r="96" spans="1:25" x14ac:dyDescent="0.25">
      <c r="A96" s="4">
        <v>95</v>
      </c>
      <c r="B96" s="2" t="s">
        <v>295</v>
      </c>
      <c r="C96" s="2" t="s">
        <v>296</v>
      </c>
      <c r="D96" s="2" t="s">
        <v>266</v>
      </c>
      <c r="E96" s="2" t="s">
        <v>47</v>
      </c>
      <c r="F96" s="2" t="s">
        <v>52</v>
      </c>
      <c r="G96" s="4"/>
      <c r="H96" s="4">
        <v>1</v>
      </c>
      <c r="I96" s="4">
        <v>1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22" t="e">
        <f>(G96*#REF!)+(H96*#REF!)+(I96*#REF!)+(J96*#REF!)+(K96*#REF!)+(L96*#REF!)+(M96*#REF!)+(O96*#REF!)+(P96*#REF!)+(Q96*#REF!)+(R96*#REF!)+(S96*#REF!)+(T96*#REF!)</f>
        <v>#REF!</v>
      </c>
      <c r="V96" s="4">
        <v>0</v>
      </c>
      <c r="W96" s="4">
        <v>1</v>
      </c>
      <c r="X96" s="2" t="s">
        <v>12</v>
      </c>
      <c r="Y96" s="2" t="s">
        <v>297</v>
      </c>
    </row>
    <row r="97" spans="1:25" x14ac:dyDescent="0.25">
      <c r="A97" s="5">
        <v>96</v>
      </c>
      <c r="B97" s="3" t="s">
        <v>307</v>
      </c>
      <c r="C97" s="3" t="s">
        <v>308</v>
      </c>
      <c r="D97" s="3" t="s">
        <v>266</v>
      </c>
      <c r="E97" s="3" t="s">
        <v>10</v>
      </c>
      <c r="F97" s="3" t="s">
        <v>52</v>
      </c>
      <c r="G97" s="5"/>
      <c r="H97" s="5">
        <v>1</v>
      </c>
      <c r="I97" s="5">
        <v>1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22" t="e">
        <f>(G97*#REF!)+(H97*#REF!)+(I97*#REF!)+(J97*#REF!)+(K97*#REF!)+(L97*#REF!)+(M97*#REF!)+(O97*#REF!)+(P97*#REF!)+(Q97*#REF!)+(R97*#REF!)+(S97*#REF!)+(T97*#REF!)</f>
        <v>#REF!</v>
      </c>
      <c r="V97" s="5">
        <v>0</v>
      </c>
      <c r="W97" s="5">
        <v>1</v>
      </c>
      <c r="X97" s="3" t="s">
        <v>12</v>
      </c>
      <c r="Y97" s="3" t="s">
        <v>309</v>
      </c>
    </row>
    <row r="98" spans="1:25" x14ac:dyDescent="0.25">
      <c r="A98" s="4">
        <v>97</v>
      </c>
      <c r="B98" s="2" t="s">
        <v>765</v>
      </c>
      <c r="C98" s="2" t="s">
        <v>766</v>
      </c>
      <c r="D98" s="2" t="s">
        <v>266</v>
      </c>
      <c r="E98" s="2" t="s">
        <v>10</v>
      </c>
      <c r="F98" s="2" t="s">
        <v>52</v>
      </c>
      <c r="G98" s="4"/>
      <c r="H98" s="4">
        <v>1</v>
      </c>
      <c r="I98" s="4">
        <v>1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22" t="e">
        <f>(G98*#REF!)+(H98*#REF!)+(I98*#REF!)+(J98*#REF!)+(K98*#REF!)+(L98*#REF!)+(M98*#REF!)+(O98*#REF!)+(P98*#REF!)+(Q98*#REF!)+(R98*#REF!)+(S98*#REF!)+(T98*#REF!)</f>
        <v>#REF!</v>
      </c>
      <c r="V98" s="4">
        <v>0</v>
      </c>
      <c r="W98" s="4">
        <v>1</v>
      </c>
      <c r="X98" s="2" t="s">
        <v>12</v>
      </c>
      <c r="Y98" s="2" t="s">
        <v>767</v>
      </c>
    </row>
    <row r="99" spans="1:25" x14ac:dyDescent="0.25">
      <c r="A99" s="5">
        <v>98</v>
      </c>
      <c r="B99" s="3" t="s">
        <v>740</v>
      </c>
      <c r="C99" s="3" t="s">
        <v>741</v>
      </c>
      <c r="D99" s="3" t="s">
        <v>266</v>
      </c>
      <c r="E99" s="3" t="s">
        <v>10</v>
      </c>
      <c r="F99" s="3" t="s">
        <v>52</v>
      </c>
      <c r="G99" s="5"/>
      <c r="H99" s="5">
        <v>1</v>
      </c>
      <c r="I99" s="5">
        <v>1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22" t="e">
        <f>(G99*#REF!)+(H99*#REF!)+(I99*#REF!)+(J99*#REF!)+(K99*#REF!)+(L99*#REF!)+(M99*#REF!)+(O99*#REF!)+(P99*#REF!)+(Q99*#REF!)+(R99*#REF!)+(S99*#REF!)+(T99*#REF!)</f>
        <v>#REF!</v>
      </c>
      <c r="V99" s="5">
        <v>0</v>
      </c>
      <c r="W99" s="5">
        <v>1</v>
      </c>
      <c r="X99" s="3" t="s">
        <v>12</v>
      </c>
      <c r="Y99" s="3" t="s">
        <v>742</v>
      </c>
    </row>
    <row r="100" spans="1:25" x14ac:dyDescent="0.25">
      <c r="A100" s="4">
        <v>99</v>
      </c>
      <c r="B100" s="2" t="s">
        <v>734</v>
      </c>
      <c r="C100" s="2" t="s">
        <v>735</v>
      </c>
      <c r="D100" s="2" t="s">
        <v>266</v>
      </c>
      <c r="E100" s="2" t="s">
        <v>10</v>
      </c>
      <c r="F100" s="2" t="s">
        <v>52</v>
      </c>
      <c r="G100" s="4"/>
      <c r="H100" s="4">
        <v>1</v>
      </c>
      <c r="I100" s="4">
        <v>1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22" t="e">
        <f>(G100*#REF!)+(H100*#REF!)+(I100*#REF!)+(J100*#REF!)+(K100*#REF!)+(L100*#REF!)+(M100*#REF!)+(O100*#REF!)+(P100*#REF!)+(Q100*#REF!)+(R100*#REF!)+(S100*#REF!)+(T100*#REF!)</f>
        <v>#REF!</v>
      </c>
      <c r="V100" s="4">
        <v>0</v>
      </c>
      <c r="W100" s="4">
        <v>1</v>
      </c>
      <c r="X100" s="2" t="s">
        <v>12</v>
      </c>
      <c r="Y100" s="2" t="s">
        <v>736</v>
      </c>
    </row>
    <row r="101" spans="1:25" x14ac:dyDescent="0.25">
      <c r="A101" s="5">
        <v>100</v>
      </c>
      <c r="B101" s="3" t="s">
        <v>704</v>
      </c>
      <c r="C101" s="3" t="s">
        <v>705</v>
      </c>
      <c r="D101" s="3" t="s">
        <v>266</v>
      </c>
      <c r="E101" s="3" t="s">
        <v>47</v>
      </c>
      <c r="F101" s="3" t="s">
        <v>52</v>
      </c>
      <c r="G101" s="5"/>
      <c r="H101" s="5">
        <v>1</v>
      </c>
      <c r="I101" s="5">
        <v>1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22" t="e">
        <f>(G101*#REF!)+(H101*#REF!)+(I101*#REF!)+(J101*#REF!)+(K101*#REF!)+(L101*#REF!)+(M101*#REF!)+(O101*#REF!)+(P101*#REF!)+(Q101*#REF!)+(R101*#REF!)+(S101*#REF!)+(T101*#REF!)</f>
        <v>#REF!</v>
      </c>
      <c r="V101" s="5">
        <v>0</v>
      </c>
      <c r="W101" s="5">
        <v>1</v>
      </c>
      <c r="X101" s="3" t="s">
        <v>12</v>
      </c>
      <c r="Y101" s="3" t="s">
        <v>706</v>
      </c>
    </row>
    <row r="102" spans="1:25" x14ac:dyDescent="0.25">
      <c r="A102" s="4">
        <v>101</v>
      </c>
      <c r="B102" s="2" t="s">
        <v>701</v>
      </c>
      <c r="C102" s="2" t="s">
        <v>702</v>
      </c>
      <c r="D102" s="2" t="s">
        <v>266</v>
      </c>
      <c r="E102" s="2" t="s">
        <v>47</v>
      </c>
      <c r="F102" s="2" t="s">
        <v>52</v>
      </c>
      <c r="G102" s="4"/>
      <c r="H102" s="4">
        <v>1</v>
      </c>
      <c r="I102" s="4">
        <v>1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22" t="e">
        <f>(G102*#REF!)+(H102*#REF!)+(I102*#REF!)+(J102*#REF!)+(K102*#REF!)+(L102*#REF!)+(M102*#REF!)+(O102*#REF!)+(P102*#REF!)+(Q102*#REF!)+(R102*#REF!)+(S102*#REF!)+(T102*#REF!)</f>
        <v>#REF!</v>
      </c>
      <c r="V102" s="5">
        <v>0</v>
      </c>
      <c r="W102" s="5">
        <v>1</v>
      </c>
      <c r="X102" s="2" t="s">
        <v>12</v>
      </c>
      <c r="Y102" s="2" t="s">
        <v>703</v>
      </c>
    </row>
    <row r="103" spans="1:25" x14ac:dyDescent="0.25">
      <c r="A103" s="5">
        <v>102</v>
      </c>
      <c r="B103" s="3" t="s">
        <v>695</v>
      </c>
      <c r="C103" s="3" t="s">
        <v>696</v>
      </c>
      <c r="D103" s="3" t="s">
        <v>266</v>
      </c>
      <c r="E103" s="3" t="s">
        <v>10</v>
      </c>
      <c r="F103" s="3" t="s">
        <v>52</v>
      </c>
      <c r="G103" s="5"/>
      <c r="H103" s="5">
        <v>1</v>
      </c>
      <c r="I103" s="5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 t="e">
        <f>(G103*#REF!)+(H103*#REF!)+(I103*#REF!)+(J103*#REF!)+(K103*#REF!)+(L103*#REF!)+(M103*#REF!)+(O103*#REF!)+(P103*#REF!)+(Q103*#REF!)+(R103*#REF!)+(S103*#REF!)+(T103*#REF!)</f>
        <v>#REF!</v>
      </c>
      <c r="V103" s="4">
        <v>0</v>
      </c>
      <c r="W103" s="4">
        <v>1</v>
      </c>
      <c r="X103" s="3" t="s">
        <v>12</v>
      </c>
      <c r="Y103" s="3" t="s">
        <v>697</v>
      </c>
    </row>
    <row r="104" spans="1:25" x14ac:dyDescent="0.25">
      <c r="A104" s="4">
        <v>103</v>
      </c>
      <c r="B104" s="2" t="s">
        <v>680</v>
      </c>
      <c r="C104" s="2" t="s">
        <v>681</v>
      </c>
      <c r="D104" s="2" t="s">
        <v>266</v>
      </c>
      <c r="E104" s="2" t="s">
        <v>10</v>
      </c>
      <c r="F104" s="2" t="s">
        <v>52</v>
      </c>
      <c r="G104" s="4"/>
      <c r="H104" s="4">
        <v>1</v>
      </c>
      <c r="I104" s="4">
        <v>1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22" t="e">
        <f>(G104*#REF!)+(H104*#REF!)+(I104*#REF!)+(J104*#REF!)+(K104*#REF!)+(L104*#REF!)+(M104*#REF!)+(O104*#REF!)+(P104*#REF!)+(Q104*#REF!)+(R104*#REF!)+(S104*#REF!)+(T104*#REF!)</f>
        <v>#REF!</v>
      </c>
      <c r="V104" s="5">
        <v>0</v>
      </c>
      <c r="W104" s="5">
        <v>1</v>
      </c>
      <c r="X104" s="2" t="s">
        <v>12</v>
      </c>
      <c r="Y104" s="2" t="s">
        <v>682</v>
      </c>
    </row>
    <row r="105" spans="1:25" x14ac:dyDescent="0.25">
      <c r="A105" s="5">
        <v>104</v>
      </c>
      <c r="B105" s="3" t="s">
        <v>662</v>
      </c>
      <c r="C105" s="3" t="s">
        <v>663</v>
      </c>
      <c r="D105" s="3" t="s">
        <v>266</v>
      </c>
      <c r="E105" s="3" t="s">
        <v>10</v>
      </c>
      <c r="F105" s="3" t="s">
        <v>52</v>
      </c>
      <c r="G105" s="5"/>
      <c r="H105" s="5">
        <v>1</v>
      </c>
      <c r="I105" s="5">
        <v>1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 t="e">
        <f>(G105*#REF!)+(H105*#REF!)+(I105*#REF!)+(J105*#REF!)+(K105*#REF!)+(L105*#REF!)+(M105*#REF!)+(O105*#REF!)+(P105*#REF!)+(Q105*#REF!)+(R105*#REF!)+(S105*#REF!)+(T105*#REF!)</f>
        <v>#REF!</v>
      </c>
      <c r="V105" s="4">
        <v>0</v>
      </c>
      <c r="W105" s="4">
        <v>1</v>
      </c>
      <c r="X105" s="3" t="s">
        <v>12</v>
      </c>
      <c r="Y105" s="3" t="s">
        <v>664</v>
      </c>
    </row>
    <row r="106" spans="1:25" x14ac:dyDescent="0.25">
      <c r="A106" s="4">
        <v>105</v>
      </c>
      <c r="B106" s="2" t="s">
        <v>335</v>
      </c>
      <c r="C106" s="2" t="s">
        <v>336</v>
      </c>
      <c r="D106" s="2" t="s">
        <v>266</v>
      </c>
      <c r="E106" s="2" t="s">
        <v>10</v>
      </c>
      <c r="F106" s="2" t="s">
        <v>52</v>
      </c>
      <c r="G106" s="4"/>
      <c r="H106" s="4">
        <v>1</v>
      </c>
      <c r="I106" s="4">
        <v>1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22" t="e">
        <f>(G106*#REF!)+(H106*#REF!)+(I106*#REF!)+(J106*#REF!)+(K106*#REF!)+(L106*#REF!)+(M106*#REF!)+(O106*#REF!)+(P106*#REF!)+(Q106*#REF!)+(R106*#REF!)+(S106*#REF!)+(T106*#REF!)</f>
        <v>#REF!</v>
      </c>
      <c r="V106" s="5">
        <v>0</v>
      </c>
      <c r="W106" s="5">
        <v>1</v>
      </c>
      <c r="X106" s="2" t="s">
        <v>12</v>
      </c>
      <c r="Y106" s="2" t="s">
        <v>337</v>
      </c>
    </row>
    <row r="107" spans="1:25" x14ac:dyDescent="0.25">
      <c r="A107" s="5">
        <v>106</v>
      </c>
      <c r="B107" s="3" t="s">
        <v>341</v>
      </c>
      <c r="C107" s="3" t="s">
        <v>342</v>
      </c>
      <c r="D107" s="3" t="s">
        <v>266</v>
      </c>
      <c r="E107" s="3" t="s">
        <v>10</v>
      </c>
      <c r="F107" s="3" t="s">
        <v>52</v>
      </c>
      <c r="G107" s="5"/>
      <c r="H107" s="5">
        <v>1</v>
      </c>
      <c r="I107" s="5">
        <v>1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 t="e">
        <f>(G107*#REF!)+(H107*#REF!)+(I107*#REF!)+(J107*#REF!)+(K107*#REF!)+(L107*#REF!)+(M107*#REF!)+(O107*#REF!)+(P107*#REF!)+(Q107*#REF!)+(R107*#REF!)+(S107*#REF!)+(T107*#REF!)</f>
        <v>#REF!</v>
      </c>
      <c r="V107" s="4">
        <v>0</v>
      </c>
      <c r="W107" s="4">
        <v>1</v>
      </c>
      <c r="X107" s="3" t="s">
        <v>12</v>
      </c>
      <c r="Y107" s="3" t="s">
        <v>343</v>
      </c>
    </row>
    <row r="108" spans="1:25" x14ac:dyDescent="0.25">
      <c r="A108" s="4">
        <v>107</v>
      </c>
      <c r="B108" s="2" t="s">
        <v>627</v>
      </c>
      <c r="C108" s="2" t="s">
        <v>628</v>
      </c>
      <c r="D108" s="2" t="s">
        <v>266</v>
      </c>
      <c r="E108" s="2" t="s">
        <v>10</v>
      </c>
      <c r="F108" s="2" t="s">
        <v>52</v>
      </c>
      <c r="G108" s="4"/>
      <c r="H108" s="4">
        <v>1</v>
      </c>
      <c r="I108" s="4">
        <v>1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22" t="e">
        <f>(G108*#REF!)+(H108*#REF!)+(I108*#REF!)+(J108*#REF!)+(K108*#REF!)+(L108*#REF!)+(M108*#REF!)+(O108*#REF!)+(P108*#REF!)+(Q108*#REF!)+(R108*#REF!)+(S108*#REF!)+(T108*#REF!)</f>
        <v>#REF!</v>
      </c>
      <c r="V108" s="5">
        <v>0</v>
      </c>
      <c r="W108" s="5">
        <v>1</v>
      </c>
      <c r="X108" s="2" t="s">
        <v>12</v>
      </c>
      <c r="Y108" s="2" t="s">
        <v>629</v>
      </c>
    </row>
    <row r="109" spans="1:25" x14ac:dyDescent="0.25">
      <c r="A109" s="5">
        <v>108</v>
      </c>
      <c r="B109" s="3" t="s">
        <v>565</v>
      </c>
      <c r="C109" s="3" t="s">
        <v>566</v>
      </c>
      <c r="D109" s="3" t="s">
        <v>266</v>
      </c>
      <c r="E109" s="3" t="s">
        <v>10</v>
      </c>
      <c r="F109" s="3" t="s">
        <v>52</v>
      </c>
      <c r="G109" s="5"/>
      <c r="H109" s="5">
        <v>1</v>
      </c>
      <c r="I109" s="5">
        <v>1</v>
      </c>
      <c r="J109" s="5"/>
      <c r="K109" s="5"/>
      <c r="L109" s="5"/>
      <c r="M109" s="5"/>
      <c r="N109" s="5"/>
      <c r="O109" s="5"/>
      <c r="P109" s="5"/>
      <c r="Q109" s="5">
        <v>1</v>
      </c>
      <c r="R109" s="5"/>
      <c r="S109" s="5"/>
      <c r="T109" s="5"/>
      <c r="U109" s="22" t="e">
        <f>(G109*#REF!)+(H109*#REF!)+(I109*#REF!)+(J109*#REF!)+(K109*#REF!)+(L109*#REF!)+(M109*#REF!)+(O109*#REF!)+(P109*#REF!)+(Q109*#REF!)+(R109*#REF!)+(S109*#REF!)+(T109*#REF!)</f>
        <v>#REF!</v>
      </c>
      <c r="V109" s="4">
        <v>0</v>
      </c>
      <c r="W109" s="4">
        <v>1</v>
      </c>
      <c r="X109" s="3" t="s">
        <v>12</v>
      </c>
      <c r="Y109" s="3" t="s">
        <v>343</v>
      </c>
    </row>
    <row r="110" spans="1:25" x14ac:dyDescent="0.25">
      <c r="A110" s="4">
        <v>109</v>
      </c>
      <c r="B110" s="2" t="s">
        <v>559</v>
      </c>
      <c r="C110" s="2" t="s">
        <v>560</v>
      </c>
      <c r="D110" s="2" t="s">
        <v>266</v>
      </c>
      <c r="E110" s="2" t="s">
        <v>10</v>
      </c>
      <c r="F110" s="2" t="s">
        <v>52</v>
      </c>
      <c r="G110" s="4"/>
      <c r="H110" s="4">
        <v>1</v>
      </c>
      <c r="I110" s="4">
        <v>1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22" t="e">
        <f>(G110*#REF!)+(H110*#REF!)+(I110*#REF!)+(J110*#REF!)+(K110*#REF!)+(L110*#REF!)+(M110*#REF!)+(O110*#REF!)+(P110*#REF!)+(Q110*#REF!)+(R110*#REF!)+(S110*#REF!)+(T110*#REF!)</f>
        <v>#REF!</v>
      </c>
      <c r="V110" s="5">
        <v>0</v>
      </c>
      <c r="W110" s="5">
        <v>1</v>
      </c>
      <c r="X110" s="2" t="s">
        <v>12</v>
      </c>
      <c r="Y110" s="2" t="s">
        <v>561</v>
      </c>
    </row>
    <row r="111" spans="1:25" x14ac:dyDescent="0.25">
      <c r="A111" s="5">
        <v>110</v>
      </c>
      <c r="B111" s="3" t="s">
        <v>535</v>
      </c>
      <c r="C111" s="3" t="s">
        <v>536</v>
      </c>
      <c r="D111" s="3" t="s">
        <v>266</v>
      </c>
      <c r="E111" s="3" t="s">
        <v>47</v>
      </c>
      <c r="F111" s="3" t="s">
        <v>52</v>
      </c>
      <c r="G111" s="5"/>
      <c r="H111" s="5">
        <v>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22" t="e">
        <f>(G111*#REF!)+(H111*#REF!)+(I111*#REF!)+(J111*#REF!)+(K111*#REF!)+(L111*#REF!)+(M111*#REF!)+(O111*#REF!)+(P111*#REF!)+(Q111*#REF!)+(R111*#REF!)+(S111*#REF!)+(T111*#REF!)</f>
        <v>#REF!</v>
      </c>
      <c r="V111" s="5">
        <v>0</v>
      </c>
      <c r="W111" s="5">
        <v>1</v>
      </c>
      <c r="X111" s="3" t="s">
        <v>12</v>
      </c>
      <c r="Y111" s="3" t="s">
        <v>537</v>
      </c>
    </row>
    <row r="112" spans="1:25" x14ac:dyDescent="0.25">
      <c r="A112" s="4">
        <v>111</v>
      </c>
      <c r="B112" s="2" t="s">
        <v>501</v>
      </c>
      <c r="C112" s="2" t="s">
        <v>502</v>
      </c>
      <c r="D112" s="2" t="s">
        <v>266</v>
      </c>
      <c r="E112" s="2" t="s">
        <v>10</v>
      </c>
      <c r="F112" s="2" t="s">
        <v>52</v>
      </c>
      <c r="G112" s="4"/>
      <c r="H112" s="4">
        <v>1</v>
      </c>
      <c r="I112" s="4">
        <v>1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22" t="e">
        <f>(G112*#REF!)+(H112*#REF!)+(I112*#REF!)+(J112*#REF!)+(K112*#REF!)+(L112*#REF!)+(M112*#REF!)+(O112*#REF!)+(P112*#REF!)+(Q112*#REF!)+(R112*#REF!)+(S112*#REF!)+(T112*#REF!)</f>
        <v>#REF!</v>
      </c>
      <c r="V112" s="4">
        <v>0</v>
      </c>
      <c r="W112" s="4">
        <v>1</v>
      </c>
      <c r="X112" s="2" t="s">
        <v>12</v>
      </c>
      <c r="Y112" s="2" t="s">
        <v>503</v>
      </c>
    </row>
    <row r="113" spans="1:25" x14ac:dyDescent="0.25">
      <c r="A113" s="5">
        <v>112</v>
      </c>
      <c r="B113" s="3" t="s">
        <v>373</v>
      </c>
      <c r="C113" s="3" t="s">
        <v>374</v>
      </c>
      <c r="D113" s="3" t="s">
        <v>266</v>
      </c>
      <c r="E113" s="3" t="s">
        <v>10</v>
      </c>
      <c r="F113" s="3" t="s">
        <v>52</v>
      </c>
      <c r="G113" s="5"/>
      <c r="H113" s="5">
        <v>1</v>
      </c>
      <c r="I113" s="5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22" t="e">
        <f>(G113*#REF!)+(H113*#REF!)+(I113*#REF!)+(J113*#REF!)+(K113*#REF!)+(L113*#REF!)+(M113*#REF!)+(O113*#REF!)+(P113*#REF!)+(Q113*#REF!)+(R113*#REF!)+(S113*#REF!)+(T113*#REF!)</f>
        <v>#REF!</v>
      </c>
      <c r="V113" s="5">
        <v>0</v>
      </c>
      <c r="W113" s="5">
        <v>1</v>
      </c>
      <c r="X113" s="3" t="s">
        <v>12</v>
      </c>
      <c r="Y113" s="3" t="s">
        <v>375</v>
      </c>
    </row>
    <row r="114" spans="1:25" x14ac:dyDescent="0.25">
      <c r="A114" s="4">
        <v>113</v>
      </c>
      <c r="B114" s="2" t="s">
        <v>376</v>
      </c>
      <c r="C114" s="2" t="s">
        <v>377</v>
      </c>
      <c r="D114" s="2" t="s">
        <v>266</v>
      </c>
      <c r="E114" s="2" t="s">
        <v>10</v>
      </c>
      <c r="F114" s="2" t="s">
        <v>52</v>
      </c>
      <c r="G114" s="4"/>
      <c r="H114" s="4">
        <v>1</v>
      </c>
      <c r="I114" s="4">
        <v>1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22" t="e">
        <f>(G114*#REF!)+(H114*#REF!)+(I114*#REF!)+(J114*#REF!)+(K114*#REF!)+(L114*#REF!)+(M114*#REF!)+(O114*#REF!)+(P114*#REF!)+(Q114*#REF!)+(R114*#REF!)+(S114*#REF!)+(T114*#REF!)</f>
        <v>#REF!</v>
      </c>
      <c r="V114" s="4">
        <v>0</v>
      </c>
      <c r="W114" s="4">
        <v>1</v>
      </c>
      <c r="X114" s="2" t="s">
        <v>12</v>
      </c>
      <c r="Y114" s="2" t="s">
        <v>378</v>
      </c>
    </row>
    <row r="115" spans="1:25" x14ac:dyDescent="0.25">
      <c r="A115" s="5">
        <v>114</v>
      </c>
      <c r="B115" s="3" t="s">
        <v>454</v>
      </c>
      <c r="C115" s="3" t="s">
        <v>455</v>
      </c>
      <c r="D115" s="3" t="s">
        <v>266</v>
      </c>
      <c r="E115" s="3" t="s">
        <v>10</v>
      </c>
      <c r="F115" s="3" t="s">
        <v>52</v>
      </c>
      <c r="G115" s="5"/>
      <c r="H115" s="5">
        <v>1</v>
      </c>
      <c r="I115" s="5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 t="e">
        <f>(G115*#REF!)+(H115*#REF!)+(I115*#REF!)+(J115*#REF!)+(K115*#REF!)+(L115*#REF!)+(M115*#REF!)+(O115*#REF!)+(P115*#REF!)+(Q115*#REF!)+(R115*#REF!)+(S115*#REF!)+(T115*#REF!)</f>
        <v>#REF!</v>
      </c>
      <c r="V115" s="5">
        <v>0</v>
      </c>
      <c r="W115" s="5">
        <v>1</v>
      </c>
      <c r="X115" s="3" t="s">
        <v>12</v>
      </c>
      <c r="Y115" s="3" t="s">
        <v>456</v>
      </c>
    </row>
    <row r="116" spans="1:25" x14ac:dyDescent="0.25">
      <c r="A116" s="4">
        <v>115</v>
      </c>
      <c r="B116" s="2" t="s">
        <v>451</v>
      </c>
      <c r="C116" s="2" t="s">
        <v>452</v>
      </c>
      <c r="D116" s="2" t="s">
        <v>266</v>
      </c>
      <c r="E116" s="2" t="s">
        <v>10</v>
      </c>
      <c r="F116" s="2" t="s">
        <v>52</v>
      </c>
      <c r="G116" s="4"/>
      <c r="H116" s="4">
        <v>1</v>
      </c>
      <c r="I116" s="4">
        <v>1</v>
      </c>
      <c r="J116" s="4"/>
      <c r="K116" s="4"/>
      <c r="L116" s="4">
        <v>1</v>
      </c>
      <c r="M116" s="4"/>
      <c r="N116" s="4"/>
      <c r="O116" s="4"/>
      <c r="P116" s="4"/>
      <c r="Q116" s="4"/>
      <c r="R116" s="4"/>
      <c r="S116" s="4"/>
      <c r="T116" s="4"/>
      <c r="U116" s="22" t="e">
        <f>(G116*#REF!)+(H116*#REF!)+(I116*#REF!)+(J116*#REF!)+(K116*#REF!)+(L116*#REF!)+(M116*#REF!)+(O116*#REF!)+(P116*#REF!)+(Q116*#REF!)+(R116*#REF!)+(S116*#REF!)+(T116*#REF!)</f>
        <v>#REF!</v>
      </c>
      <c r="V116" s="4">
        <v>0</v>
      </c>
      <c r="W116" s="4">
        <v>1</v>
      </c>
      <c r="X116" s="2" t="s">
        <v>12</v>
      </c>
      <c r="Y116" s="2" t="s">
        <v>453</v>
      </c>
    </row>
    <row r="117" spans="1:25" x14ac:dyDescent="0.25">
      <c r="A117" s="5">
        <v>116</v>
      </c>
      <c r="B117" s="3" t="s">
        <v>433</v>
      </c>
      <c r="C117" s="3" t="s">
        <v>434</v>
      </c>
      <c r="D117" s="3" t="s">
        <v>266</v>
      </c>
      <c r="E117" s="3" t="s">
        <v>10</v>
      </c>
      <c r="F117" s="3" t="s">
        <v>52</v>
      </c>
      <c r="G117" s="5"/>
      <c r="H117" s="5">
        <v>1</v>
      </c>
      <c r="I117" s="5">
        <v>1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22" t="e">
        <f>(G117*#REF!)+(H117*#REF!)+(I117*#REF!)+(J117*#REF!)+(K117*#REF!)+(L117*#REF!)+(M117*#REF!)+(O117*#REF!)+(P117*#REF!)+(Q117*#REF!)+(R117*#REF!)+(S117*#REF!)+(T117*#REF!)</f>
        <v>#REF!</v>
      </c>
      <c r="V117" s="5">
        <v>0</v>
      </c>
      <c r="W117" s="5">
        <v>1</v>
      </c>
      <c r="X117" s="3" t="s">
        <v>12</v>
      </c>
      <c r="Y117" s="3" t="s">
        <v>435</v>
      </c>
    </row>
    <row r="118" spans="1:25" x14ac:dyDescent="0.25">
      <c r="A118" s="4">
        <v>117</v>
      </c>
      <c r="B118" s="2" t="s">
        <v>421</v>
      </c>
      <c r="C118" s="2" t="s">
        <v>422</v>
      </c>
      <c r="D118" s="2" t="s">
        <v>266</v>
      </c>
      <c r="E118" s="2" t="s">
        <v>10</v>
      </c>
      <c r="F118" s="2" t="s">
        <v>52</v>
      </c>
      <c r="G118" s="4"/>
      <c r="H118" s="4">
        <v>1</v>
      </c>
      <c r="I118" s="4">
        <v>1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22" t="e">
        <f>(G118*#REF!)+(H118*#REF!)+(I118*#REF!)+(J118*#REF!)+(K118*#REF!)+(L118*#REF!)+(M118*#REF!)+(O118*#REF!)+(P118*#REF!)+(Q118*#REF!)+(R118*#REF!)+(S118*#REF!)+(T118*#REF!)</f>
        <v>#REF!</v>
      </c>
      <c r="V118" s="4">
        <v>0</v>
      </c>
      <c r="W118" s="4">
        <v>1</v>
      </c>
      <c r="X118" s="2" t="s">
        <v>12</v>
      </c>
      <c r="Y118" s="2" t="s">
        <v>423</v>
      </c>
    </row>
    <row r="119" spans="1:25" x14ac:dyDescent="0.25">
      <c r="A119" s="5">
        <v>118</v>
      </c>
      <c r="B119" s="3" t="s">
        <v>418</v>
      </c>
      <c r="C119" s="3" t="s">
        <v>419</v>
      </c>
      <c r="D119" s="3" t="s">
        <v>266</v>
      </c>
      <c r="E119" s="3" t="s">
        <v>10</v>
      </c>
      <c r="F119" s="3" t="s">
        <v>52</v>
      </c>
      <c r="G119" s="5"/>
      <c r="H119" s="5">
        <v>1</v>
      </c>
      <c r="I119" s="5">
        <v>1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22" t="e">
        <f>(G119*#REF!)+(H119*#REF!)+(I119*#REF!)+(J119*#REF!)+(K119*#REF!)+(L119*#REF!)+(M119*#REF!)+(O119*#REF!)+(P119*#REF!)+(Q119*#REF!)+(R119*#REF!)+(S119*#REF!)+(T119*#REF!)</f>
        <v>#REF!</v>
      </c>
      <c r="V119" s="5">
        <v>0</v>
      </c>
      <c r="W119" s="5">
        <v>1</v>
      </c>
      <c r="X119" s="3" t="s">
        <v>12</v>
      </c>
      <c r="Y119" s="3" t="s">
        <v>420</v>
      </c>
    </row>
    <row r="120" spans="1:25" x14ac:dyDescent="0.25">
      <c r="A120" s="4">
        <v>119</v>
      </c>
      <c r="B120" s="2" t="s">
        <v>400</v>
      </c>
      <c r="C120" s="2" t="s">
        <v>401</v>
      </c>
      <c r="D120" s="2" t="s">
        <v>266</v>
      </c>
      <c r="E120" s="2" t="s">
        <v>10</v>
      </c>
      <c r="F120" s="2" t="s">
        <v>52</v>
      </c>
      <c r="G120" s="4"/>
      <c r="H120" s="4">
        <v>1</v>
      </c>
      <c r="I120" s="4">
        <v>1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22" t="e">
        <f>(G120*#REF!)+(H120*#REF!)+(I120*#REF!)+(J120*#REF!)+(K120*#REF!)+(L120*#REF!)+(M120*#REF!)+(O120*#REF!)+(P120*#REF!)+(Q120*#REF!)+(R120*#REF!)+(S120*#REF!)+(T120*#REF!)</f>
        <v>#REF!</v>
      </c>
      <c r="V120" s="5">
        <v>0</v>
      </c>
      <c r="W120" s="5">
        <v>1</v>
      </c>
      <c r="X120" s="2" t="s">
        <v>12</v>
      </c>
      <c r="Y120" s="2" t="s">
        <v>402</v>
      </c>
    </row>
    <row r="121" spans="1:25" x14ac:dyDescent="0.25">
      <c r="A121" s="5">
        <v>120</v>
      </c>
      <c r="B121" s="3" t="s">
        <v>1690</v>
      </c>
      <c r="C121" s="3" t="s">
        <v>1691</v>
      </c>
      <c r="D121" s="3" t="s">
        <v>266</v>
      </c>
      <c r="E121" s="3" t="s">
        <v>47</v>
      </c>
      <c r="F121" s="3" t="s">
        <v>61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>
        <v>8</v>
      </c>
      <c r="R121" s="5"/>
      <c r="S121" s="5"/>
      <c r="T121" s="5"/>
      <c r="U121" s="22" t="e">
        <f>(G121*#REF!)+(H121*#REF!)+(I121*#REF!)+(J121*#REF!)+(K121*#REF!)+(L121*#REF!)+(M121*#REF!)+(O121*#REF!)+(P121*#REF!)+(Q121*#REF!)+(R121*#REF!)+(S121*#REF!)+(T121*#REF!)</f>
        <v>#REF!</v>
      </c>
      <c r="V121" s="4">
        <v>0</v>
      </c>
      <c r="W121" s="4">
        <v>0</v>
      </c>
      <c r="X121" s="3" t="s">
        <v>12</v>
      </c>
      <c r="Y121" s="3" t="s">
        <v>632</v>
      </c>
    </row>
    <row r="122" spans="1:25" x14ac:dyDescent="0.25">
      <c r="A122" s="4">
        <v>121</v>
      </c>
      <c r="B122" s="2" t="s">
        <v>904</v>
      </c>
      <c r="C122" s="2" t="s">
        <v>905</v>
      </c>
      <c r="D122" s="2" t="s">
        <v>266</v>
      </c>
      <c r="E122" s="2" t="s">
        <v>10</v>
      </c>
      <c r="F122" s="2" t="s">
        <v>61</v>
      </c>
      <c r="G122" s="4"/>
      <c r="H122" s="4"/>
      <c r="I122" s="4">
        <v>1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22" t="e">
        <f>(G122*#REF!)+(H122*#REF!)+(I122*#REF!)+(J122*#REF!)+(K122*#REF!)+(L122*#REF!)+(M122*#REF!)+(O122*#REF!)+(P122*#REF!)+(Q122*#REF!)+(R122*#REF!)+(S122*#REF!)+(T122*#REF!)</f>
        <v>#REF!</v>
      </c>
      <c r="V122" s="5">
        <v>1</v>
      </c>
      <c r="W122" s="5">
        <v>0</v>
      </c>
      <c r="X122" s="2" t="s">
        <v>12</v>
      </c>
      <c r="Y122" s="2" t="s">
        <v>906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X137"/>
  <sheetViews>
    <sheetView zoomScale="84" zoomScaleNormal="84" workbookViewId="0">
      <selection activeCell="G1" sqref="G1:H1"/>
    </sheetView>
  </sheetViews>
  <sheetFormatPr defaultRowHeight="15" x14ac:dyDescent="0.25"/>
  <cols>
    <col min="2" max="2" width="13.5703125" bestFit="1" customWidth="1"/>
    <col min="3" max="3" width="36.28515625" customWidth="1"/>
    <col min="4" max="4" width="12.7109375" customWidth="1"/>
    <col min="5" max="6" width="9.140625" customWidth="1"/>
    <col min="7" max="8" width="12.7109375" style="6" bestFit="1" customWidth="1"/>
    <col min="9" max="9" width="12.85546875" style="6" customWidth="1"/>
    <col min="10" max="10" width="11.5703125" style="6" bestFit="1" customWidth="1"/>
    <col min="11" max="11" width="14.42578125" style="6" bestFit="1" customWidth="1"/>
    <col min="12" max="12" width="12.7109375" style="6" bestFit="1" customWidth="1"/>
    <col min="13" max="13" width="11.5703125" style="6" customWidth="1"/>
    <col min="14" max="14" width="12.7109375" style="6" bestFit="1" customWidth="1"/>
    <col min="15" max="16" width="17" style="6" customWidth="1"/>
    <col min="17" max="19" width="12.140625" style="6" customWidth="1"/>
    <col min="20" max="20" width="18.42578125" style="12" customWidth="1"/>
    <col min="21" max="22" width="10.85546875" style="12" bestFit="1" customWidth="1"/>
    <col min="23" max="23" width="11.5703125" bestFit="1" customWidth="1"/>
    <col min="24" max="24" width="179" bestFit="1" customWidth="1"/>
  </cols>
  <sheetData>
    <row r="1" spans="1:24" ht="15" customHeight="1" x14ac:dyDescent="0.25">
      <c r="A1" s="87" t="s">
        <v>0</v>
      </c>
      <c r="B1" s="87" t="s">
        <v>1</v>
      </c>
      <c r="C1" s="87" t="s">
        <v>2</v>
      </c>
      <c r="D1" s="86" t="s">
        <v>3</v>
      </c>
      <c r="E1" s="86" t="s">
        <v>4</v>
      </c>
      <c r="F1" s="86" t="s">
        <v>5</v>
      </c>
      <c r="G1" s="87" t="s">
        <v>3786</v>
      </c>
      <c r="H1" s="87" t="s">
        <v>3707</v>
      </c>
      <c r="I1" s="87" t="s">
        <v>3776</v>
      </c>
      <c r="J1" s="87" t="s">
        <v>3777</v>
      </c>
      <c r="K1" s="87" t="s">
        <v>3778</v>
      </c>
      <c r="L1" s="87" t="s">
        <v>3793</v>
      </c>
      <c r="M1" s="87" t="s">
        <v>3794</v>
      </c>
      <c r="N1" s="87" t="s">
        <v>3782</v>
      </c>
      <c r="O1" s="87" t="s">
        <v>3783</v>
      </c>
      <c r="P1" s="87" t="s">
        <v>3784</v>
      </c>
      <c r="Q1" s="93" t="s">
        <v>3724</v>
      </c>
      <c r="R1" s="87"/>
      <c r="S1" s="87"/>
      <c r="T1" s="86" t="s">
        <v>3722</v>
      </c>
      <c r="U1" s="87" t="s">
        <v>3719</v>
      </c>
      <c r="V1" s="87"/>
      <c r="W1" s="87" t="s">
        <v>6</v>
      </c>
      <c r="X1" s="87" t="s">
        <v>3709</v>
      </c>
    </row>
    <row r="2" spans="1:24" x14ac:dyDescent="0.25">
      <c r="A2" s="4">
        <v>1</v>
      </c>
      <c r="B2" s="2" t="s">
        <v>3538</v>
      </c>
      <c r="C2" s="2" t="s">
        <v>3539</v>
      </c>
      <c r="D2" s="2" t="s">
        <v>29</v>
      </c>
      <c r="E2" s="2" t="s">
        <v>10</v>
      </c>
      <c r="F2" s="2" t="s">
        <v>11</v>
      </c>
      <c r="G2" s="4"/>
      <c r="H2" s="4"/>
      <c r="I2" s="4"/>
      <c r="J2" s="4"/>
      <c r="K2" s="4"/>
      <c r="L2" s="4"/>
      <c r="M2" s="4"/>
      <c r="N2" s="4"/>
      <c r="O2" s="4">
        <v>1</v>
      </c>
      <c r="P2" s="4"/>
      <c r="Q2" s="4"/>
      <c r="R2" s="4"/>
      <c r="S2" s="4"/>
      <c r="T2" s="22" t="e">
        <f>(G2*#REF!)+(H2*#REF!)+(I2*#REF!)+(J2*#REF!)+(K2*#REF!)+(L2*#REF!)+(M2*#REF!)+(N2*#REF!)+(O2*#REF!)+(P2*#REF!)+(Q2*#REF!)+(R2*#REF!)+(S2*#REF!)</f>
        <v>#REF!</v>
      </c>
      <c r="U2" s="4">
        <v>1</v>
      </c>
      <c r="V2" s="4">
        <v>0</v>
      </c>
      <c r="W2" s="2" t="s">
        <v>30</v>
      </c>
      <c r="X2" s="2" t="s">
        <v>3540</v>
      </c>
    </row>
    <row r="3" spans="1:24" x14ac:dyDescent="0.25">
      <c r="A3" s="5">
        <v>2</v>
      </c>
      <c r="B3" s="3" t="s">
        <v>27</v>
      </c>
      <c r="C3" s="3" t="s">
        <v>28</v>
      </c>
      <c r="D3" s="3" t="s">
        <v>29</v>
      </c>
      <c r="E3" s="3" t="s">
        <v>10</v>
      </c>
      <c r="F3" s="3" t="s">
        <v>11</v>
      </c>
      <c r="G3" s="5"/>
      <c r="H3" s="5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2" t="e">
        <f>(G3*#REF!)+(H3*#REF!)+(I3*#REF!)+(J3*#REF!)+(K3*#REF!)+(L3*#REF!)+(M3*#REF!)+(N3*#REF!)+(O3*#REF!)+(P3*#REF!)+(Q3*#REF!)+(R3*#REF!)+(S3*#REF!)</f>
        <v>#REF!</v>
      </c>
      <c r="U3" s="5">
        <v>1</v>
      </c>
      <c r="V3" s="5">
        <v>0</v>
      </c>
      <c r="W3" s="3" t="s">
        <v>30</v>
      </c>
      <c r="X3" s="3" t="s">
        <v>31</v>
      </c>
    </row>
    <row r="4" spans="1:24" x14ac:dyDescent="0.25">
      <c r="A4" s="4">
        <v>3</v>
      </c>
      <c r="B4" s="2" t="s">
        <v>32</v>
      </c>
      <c r="C4" s="2" t="s">
        <v>33</v>
      </c>
      <c r="D4" s="2" t="s">
        <v>29</v>
      </c>
      <c r="E4" s="2" t="s">
        <v>34</v>
      </c>
      <c r="F4" s="2" t="s">
        <v>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2" t="e">
        <f>(G4*#REF!)+(H4*#REF!)+(I4*#REF!)+(J4*#REF!)+(K4*#REF!)+(L4*#REF!)+(M4*#REF!)+(N4*#REF!)+(O4*#REF!)+(P4*#REF!)+(Q4*#REF!)+(R4*#REF!)+(S4*#REF!)</f>
        <v>#REF!</v>
      </c>
      <c r="U4" s="4">
        <v>0</v>
      </c>
      <c r="V4" s="4">
        <v>0</v>
      </c>
      <c r="W4" s="2" t="s">
        <v>35</v>
      </c>
      <c r="X4" s="2" t="s">
        <v>36</v>
      </c>
    </row>
    <row r="5" spans="1:24" x14ac:dyDescent="0.25">
      <c r="A5" s="5">
        <v>4</v>
      </c>
      <c r="B5" s="3" t="s">
        <v>3160</v>
      </c>
      <c r="C5" s="3" t="s">
        <v>3161</v>
      </c>
      <c r="D5" s="3" t="s">
        <v>29</v>
      </c>
      <c r="E5" s="3" t="s">
        <v>10</v>
      </c>
      <c r="F5" s="3" t="s">
        <v>11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22" t="e">
        <f>(G5*#REF!)+(H5*#REF!)+(I5*#REF!)+(J5*#REF!)+(K5*#REF!)+(L5*#REF!)+(M5*#REF!)+(N5*#REF!)+(O5*#REF!)+(P5*#REF!)+(Q5*#REF!)+(R5*#REF!)+(S5*#REF!)</f>
        <v>#REF!</v>
      </c>
      <c r="U5" s="5">
        <v>0</v>
      </c>
      <c r="V5" s="5">
        <v>0</v>
      </c>
      <c r="W5" s="3" t="s">
        <v>30</v>
      </c>
      <c r="X5" s="3" t="s">
        <v>3162</v>
      </c>
    </row>
    <row r="6" spans="1:24" x14ac:dyDescent="0.25">
      <c r="A6" s="4">
        <v>5</v>
      </c>
      <c r="B6" s="2" t="s">
        <v>2555</v>
      </c>
      <c r="C6" s="2" t="s">
        <v>2556</v>
      </c>
      <c r="D6" s="2" t="s">
        <v>29</v>
      </c>
      <c r="E6" s="2" t="s">
        <v>10</v>
      </c>
      <c r="F6" s="2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22" t="e">
        <f>(G6*#REF!)+(H6*#REF!)+(I6*#REF!)+(J6*#REF!)+(K6*#REF!)+(L6*#REF!)+(M6*#REF!)+(N6*#REF!)+(O6*#REF!)+(P6*#REF!)+(Q6*#REF!)+(R6*#REF!)+(S6*#REF!)</f>
        <v>#REF!</v>
      </c>
      <c r="U6" s="4">
        <v>0</v>
      </c>
      <c r="V6" s="4">
        <v>0</v>
      </c>
      <c r="W6" s="2" t="s">
        <v>30</v>
      </c>
      <c r="X6" s="2" t="s">
        <v>1633</v>
      </c>
    </row>
    <row r="7" spans="1:24" x14ac:dyDescent="0.25">
      <c r="A7" s="5">
        <v>6</v>
      </c>
      <c r="B7" s="3" t="s">
        <v>2541</v>
      </c>
      <c r="C7" s="3" t="s">
        <v>2542</v>
      </c>
      <c r="D7" s="3" t="s">
        <v>29</v>
      </c>
      <c r="E7" s="3" t="s">
        <v>10</v>
      </c>
      <c r="F7" s="3" t="s">
        <v>11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2" t="e">
        <f>(G7*#REF!)+(H7*#REF!)+(I7*#REF!)+(J7*#REF!)+(K7*#REF!)+(L7*#REF!)+(M7*#REF!)+(N7*#REF!)+(O7*#REF!)+(P7*#REF!)+(Q7*#REF!)+(R7*#REF!)+(S7*#REF!)</f>
        <v>#REF!</v>
      </c>
      <c r="U7" s="5">
        <v>0</v>
      </c>
      <c r="V7" s="5">
        <v>0</v>
      </c>
      <c r="W7" s="3" t="s">
        <v>30</v>
      </c>
      <c r="X7" s="3" t="s">
        <v>963</v>
      </c>
    </row>
    <row r="8" spans="1:24" x14ac:dyDescent="0.25">
      <c r="A8" s="4">
        <v>7</v>
      </c>
      <c r="B8" s="2" t="s">
        <v>2085</v>
      </c>
      <c r="C8" s="2" t="s">
        <v>2086</v>
      </c>
      <c r="D8" s="2" t="s">
        <v>29</v>
      </c>
      <c r="E8" s="2" t="s">
        <v>10</v>
      </c>
      <c r="F8" s="2" t="s">
        <v>11</v>
      </c>
      <c r="G8" s="4"/>
      <c r="H8" s="4"/>
      <c r="I8" s="4"/>
      <c r="J8" s="4"/>
      <c r="K8" s="4"/>
      <c r="L8" s="4"/>
      <c r="M8" s="4"/>
      <c r="N8" s="4"/>
      <c r="O8" s="4">
        <v>4</v>
      </c>
      <c r="P8" s="4"/>
      <c r="Q8" s="4"/>
      <c r="R8" s="4"/>
      <c r="S8" s="4"/>
      <c r="T8" s="22" t="e">
        <f>(G8*#REF!)+(H8*#REF!)+(I8*#REF!)+(J8*#REF!)+(K8*#REF!)+(L8*#REF!)+(M8*#REF!)+(N8*#REF!)+(O8*#REF!)+(P8*#REF!)+(Q8*#REF!)+(R8*#REF!)+(S8*#REF!)</f>
        <v>#REF!</v>
      </c>
      <c r="U8" s="4">
        <v>1</v>
      </c>
      <c r="V8" s="4">
        <v>0</v>
      </c>
      <c r="W8" s="2" t="s">
        <v>30</v>
      </c>
      <c r="X8" s="2" t="s">
        <v>2087</v>
      </c>
    </row>
    <row r="9" spans="1:24" x14ac:dyDescent="0.25">
      <c r="A9" s="5">
        <v>8</v>
      </c>
      <c r="B9" s="3" t="s">
        <v>1772</v>
      </c>
      <c r="C9" s="3" t="s">
        <v>1773</v>
      </c>
      <c r="D9" s="3" t="s">
        <v>29</v>
      </c>
      <c r="E9" s="3" t="s">
        <v>47</v>
      </c>
      <c r="F9" s="3" t="s">
        <v>11</v>
      </c>
      <c r="G9" s="5"/>
      <c r="H9" s="5">
        <v>1</v>
      </c>
      <c r="I9" s="5"/>
      <c r="J9" s="5"/>
      <c r="K9" s="5">
        <v>1</v>
      </c>
      <c r="L9" s="5"/>
      <c r="M9" s="5"/>
      <c r="N9" s="5"/>
      <c r="O9" s="5"/>
      <c r="P9" s="5"/>
      <c r="Q9" s="5">
        <v>1</v>
      </c>
      <c r="R9" s="5"/>
      <c r="S9" s="5"/>
      <c r="T9" s="22" t="e">
        <f>(G9*#REF!)+(H9*#REF!)+(I9*#REF!)+(J9*#REF!)+(K9*#REF!)+(L9*#REF!)+(M9*#REF!)+(N9*#REF!)+(O9*#REF!)+(P9*#REF!)+(Q9*#REF!)+(R9*#REF!)+(S9*#REF!)</f>
        <v>#REF!</v>
      </c>
      <c r="U9" s="5">
        <v>1</v>
      </c>
      <c r="V9" s="5">
        <v>0</v>
      </c>
      <c r="W9" s="3" t="s">
        <v>30</v>
      </c>
      <c r="X9" s="3" t="s">
        <v>1774</v>
      </c>
    </row>
    <row r="10" spans="1:24" x14ac:dyDescent="0.25">
      <c r="A10" s="4">
        <v>9</v>
      </c>
      <c r="B10" s="2" t="s">
        <v>1655</v>
      </c>
      <c r="C10" s="2" t="s">
        <v>1656</v>
      </c>
      <c r="D10" s="2" t="s">
        <v>29</v>
      </c>
      <c r="E10" s="2" t="s">
        <v>47</v>
      </c>
      <c r="F10" s="2" t="s">
        <v>11</v>
      </c>
      <c r="G10" s="4"/>
      <c r="H10" s="4">
        <v>1</v>
      </c>
      <c r="I10" s="4"/>
      <c r="J10" s="4"/>
      <c r="K10" s="4">
        <v>1</v>
      </c>
      <c r="L10" s="4"/>
      <c r="M10" s="4"/>
      <c r="N10" s="4"/>
      <c r="O10" s="4"/>
      <c r="P10" s="4"/>
      <c r="Q10" s="4">
        <v>1</v>
      </c>
      <c r="R10" s="4"/>
      <c r="S10" s="4"/>
      <c r="T10" s="22" t="e">
        <f>(G10*#REF!)+(H10*#REF!)+(I10*#REF!)+(J10*#REF!)+(K10*#REF!)+(L10*#REF!)+(M10*#REF!)+(N10*#REF!)+(O10*#REF!)+(P10*#REF!)+(Q10*#REF!)+(R10*#REF!)+(S10*#REF!)</f>
        <v>#REF!</v>
      </c>
      <c r="U10" s="4">
        <v>1</v>
      </c>
      <c r="V10" s="4">
        <v>0</v>
      </c>
      <c r="W10" s="2" t="s">
        <v>30</v>
      </c>
      <c r="X10" s="2" t="s">
        <v>1657</v>
      </c>
    </row>
    <row r="11" spans="1:24" x14ac:dyDescent="0.25">
      <c r="A11" s="5">
        <v>10</v>
      </c>
      <c r="B11" s="3" t="s">
        <v>1631</v>
      </c>
      <c r="C11" s="3" t="s">
        <v>1632</v>
      </c>
      <c r="D11" s="3" t="s">
        <v>29</v>
      </c>
      <c r="E11" s="3" t="s">
        <v>47</v>
      </c>
      <c r="F11" s="3" t="s">
        <v>11</v>
      </c>
      <c r="G11" s="5"/>
      <c r="H11" s="5">
        <v>1</v>
      </c>
      <c r="I11" s="5"/>
      <c r="J11" s="5"/>
      <c r="K11" s="5">
        <v>1</v>
      </c>
      <c r="L11" s="5"/>
      <c r="M11" s="5"/>
      <c r="N11" s="5"/>
      <c r="O11" s="5"/>
      <c r="P11" s="5"/>
      <c r="Q11" s="5">
        <v>1</v>
      </c>
      <c r="R11" s="5"/>
      <c r="S11" s="5"/>
      <c r="T11" s="22" t="e">
        <f>(G11*#REF!)+(H11*#REF!)+(I11*#REF!)+(J11*#REF!)+(K11*#REF!)+(L11*#REF!)+(M11*#REF!)+(N11*#REF!)+(O11*#REF!)+(P11*#REF!)+(Q11*#REF!)+(R11*#REF!)+(S11*#REF!)</f>
        <v>#REF!</v>
      </c>
      <c r="U11" s="5">
        <v>1</v>
      </c>
      <c r="V11" s="5">
        <v>0</v>
      </c>
      <c r="W11" s="3" t="s">
        <v>30</v>
      </c>
      <c r="X11" s="3" t="s">
        <v>1633</v>
      </c>
    </row>
    <row r="12" spans="1:24" x14ac:dyDescent="0.25">
      <c r="A12" s="4">
        <v>11</v>
      </c>
      <c r="B12" s="2" t="s">
        <v>1352</v>
      </c>
      <c r="C12" s="2" t="s">
        <v>1353</v>
      </c>
      <c r="D12" s="2" t="s">
        <v>29</v>
      </c>
      <c r="E12" s="2" t="s">
        <v>10</v>
      </c>
      <c r="F12" s="2" t="s">
        <v>11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2" t="e">
        <f>(G12*#REF!)+(H12*#REF!)+(I12*#REF!)+(J12*#REF!)+(K12*#REF!)+(L12*#REF!)+(M12*#REF!)+(N12*#REF!)+(O12*#REF!)+(P12*#REF!)+(Q12*#REF!)+(R12*#REF!)+(S12*#REF!)</f>
        <v>#REF!</v>
      </c>
      <c r="U12" s="5">
        <v>0</v>
      </c>
      <c r="V12" s="5">
        <v>0</v>
      </c>
      <c r="W12" s="2" t="s">
        <v>30</v>
      </c>
      <c r="X12" s="2" t="s">
        <v>1354</v>
      </c>
    </row>
    <row r="13" spans="1:24" x14ac:dyDescent="0.25">
      <c r="A13" s="5">
        <v>12</v>
      </c>
      <c r="B13" s="3" t="s">
        <v>1347</v>
      </c>
      <c r="C13" s="3" t="s">
        <v>1348</v>
      </c>
      <c r="D13" s="3" t="s">
        <v>29</v>
      </c>
      <c r="E13" s="3" t="s">
        <v>47</v>
      </c>
      <c r="F13" s="3" t="s">
        <v>11</v>
      </c>
      <c r="G13" s="5"/>
      <c r="H13" s="5">
        <v>1</v>
      </c>
      <c r="I13" s="5"/>
      <c r="J13" s="5"/>
      <c r="K13" s="5">
        <v>1</v>
      </c>
      <c r="L13" s="5"/>
      <c r="M13" s="5"/>
      <c r="N13" s="5"/>
      <c r="O13" s="5"/>
      <c r="P13" s="5"/>
      <c r="Q13" s="5">
        <v>1</v>
      </c>
      <c r="R13" s="5"/>
      <c r="S13" s="5"/>
      <c r="T13" s="22" t="e">
        <f>(G13*#REF!)+(H13*#REF!)+(I13*#REF!)+(J13*#REF!)+(K13*#REF!)+(L13*#REF!)+(M13*#REF!)+(N13*#REF!)+(O13*#REF!)+(P13*#REF!)+(Q13*#REF!)+(R13*#REF!)+(S13*#REF!)</f>
        <v>#REF!</v>
      </c>
      <c r="U13" s="4">
        <v>1</v>
      </c>
      <c r="V13" s="4">
        <v>0</v>
      </c>
      <c r="W13" s="3" t="s">
        <v>30</v>
      </c>
      <c r="X13" s="3" t="s">
        <v>840</v>
      </c>
    </row>
    <row r="14" spans="1:24" x14ac:dyDescent="0.25">
      <c r="A14" s="4">
        <v>13</v>
      </c>
      <c r="B14" s="2" t="s">
        <v>1206</v>
      </c>
      <c r="C14" s="2" t="s">
        <v>1207</v>
      </c>
      <c r="D14" s="2" t="s">
        <v>29</v>
      </c>
      <c r="E14" s="2" t="s">
        <v>47</v>
      </c>
      <c r="F14" s="2" t="s">
        <v>11</v>
      </c>
      <c r="G14" s="4"/>
      <c r="H14" s="4">
        <v>1</v>
      </c>
      <c r="I14" s="4"/>
      <c r="J14" s="4"/>
      <c r="K14" s="4">
        <v>1</v>
      </c>
      <c r="L14" s="4"/>
      <c r="M14" s="4"/>
      <c r="N14" s="4"/>
      <c r="O14" s="4">
        <v>2</v>
      </c>
      <c r="P14" s="4"/>
      <c r="Q14" s="4">
        <v>1</v>
      </c>
      <c r="R14" s="4"/>
      <c r="S14" s="4"/>
      <c r="T14" s="22" t="e">
        <f>(G14*#REF!)+(H14*#REF!)+(I14*#REF!)+(J14*#REF!)+(K14*#REF!)+(L14*#REF!)+(M14*#REF!)+(N14*#REF!)+(O14*#REF!)+(P14*#REF!)+(Q14*#REF!)+(R14*#REF!)+(S14*#REF!)</f>
        <v>#REF!</v>
      </c>
      <c r="U14" s="5">
        <v>1</v>
      </c>
      <c r="V14" s="5">
        <v>0</v>
      </c>
      <c r="W14" s="2" t="s">
        <v>30</v>
      </c>
      <c r="X14" s="2" t="s">
        <v>1208</v>
      </c>
    </row>
    <row r="15" spans="1:24" x14ac:dyDescent="0.25">
      <c r="A15" s="5">
        <v>14</v>
      </c>
      <c r="B15" s="3" t="s">
        <v>289</v>
      </c>
      <c r="C15" s="3" t="s">
        <v>290</v>
      </c>
      <c r="D15" s="3" t="s">
        <v>29</v>
      </c>
      <c r="E15" s="3" t="s">
        <v>47</v>
      </c>
      <c r="F15" s="3" t="s">
        <v>11</v>
      </c>
      <c r="G15" s="5"/>
      <c r="H15" s="5">
        <v>1</v>
      </c>
      <c r="I15" s="5"/>
      <c r="J15" s="5"/>
      <c r="K15" s="5">
        <v>1</v>
      </c>
      <c r="L15" s="5"/>
      <c r="M15" s="5"/>
      <c r="N15" s="5"/>
      <c r="O15" s="5">
        <v>2</v>
      </c>
      <c r="P15" s="5"/>
      <c r="Q15" s="5">
        <v>1</v>
      </c>
      <c r="R15" s="5"/>
      <c r="S15" s="5"/>
      <c r="T15" s="22" t="e">
        <f>(G15*#REF!)+(H15*#REF!)+(I15*#REF!)+(J15*#REF!)+(K15*#REF!)+(L15*#REF!)+(M15*#REF!)+(N15*#REF!)+(O15*#REF!)+(P15*#REF!)+(Q15*#REF!)+(R15*#REF!)+(S15*#REF!)</f>
        <v>#REF!</v>
      </c>
      <c r="U15" s="4">
        <v>1</v>
      </c>
      <c r="V15" s="4">
        <v>0</v>
      </c>
      <c r="W15" s="3" t="s">
        <v>30</v>
      </c>
      <c r="X15" s="3" t="s">
        <v>291</v>
      </c>
    </row>
    <row r="16" spans="1:24" x14ac:dyDescent="0.25">
      <c r="A16" s="4">
        <v>15</v>
      </c>
      <c r="B16" s="2" t="s">
        <v>961</v>
      </c>
      <c r="C16" s="2" t="s">
        <v>962</v>
      </c>
      <c r="D16" s="2" t="s">
        <v>29</v>
      </c>
      <c r="E16" s="2" t="s">
        <v>47</v>
      </c>
      <c r="F16" s="2" t="s">
        <v>11</v>
      </c>
      <c r="G16" s="4"/>
      <c r="H16" s="4">
        <v>1</v>
      </c>
      <c r="I16" s="4"/>
      <c r="J16" s="4"/>
      <c r="K16" s="4">
        <v>1</v>
      </c>
      <c r="L16" s="4"/>
      <c r="M16" s="4"/>
      <c r="N16" s="4"/>
      <c r="O16" s="4"/>
      <c r="P16" s="4"/>
      <c r="Q16" s="4">
        <v>1</v>
      </c>
      <c r="R16" s="4"/>
      <c r="S16" s="4"/>
      <c r="T16" s="22" t="e">
        <f>(G16*#REF!)+(H16*#REF!)+(I16*#REF!)+(J16*#REF!)+(K16*#REF!)+(L16*#REF!)+(M16*#REF!)+(N16*#REF!)+(O16*#REF!)+(P16*#REF!)+(Q16*#REF!)+(R16*#REF!)+(S16*#REF!)</f>
        <v>#REF!</v>
      </c>
      <c r="U16" s="5">
        <v>1</v>
      </c>
      <c r="V16" s="5">
        <v>0</v>
      </c>
      <c r="W16" s="2" t="s">
        <v>30</v>
      </c>
      <c r="X16" s="2" t="s">
        <v>963</v>
      </c>
    </row>
    <row r="17" spans="1:24" x14ac:dyDescent="0.25">
      <c r="A17" s="5">
        <v>16</v>
      </c>
      <c r="B17" s="3" t="s">
        <v>883</v>
      </c>
      <c r="C17" s="3" t="s">
        <v>884</v>
      </c>
      <c r="D17" s="3" t="s">
        <v>29</v>
      </c>
      <c r="E17" s="3" t="s">
        <v>47</v>
      </c>
      <c r="F17" s="3" t="s">
        <v>11</v>
      </c>
      <c r="G17" s="5"/>
      <c r="H17" s="5">
        <v>1</v>
      </c>
      <c r="I17" s="5"/>
      <c r="J17" s="5"/>
      <c r="K17" s="5">
        <v>1</v>
      </c>
      <c r="L17" s="5"/>
      <c r="M17" s="5"/>
      <c r="N17" s="5"/>
      <c r="O17" s="5"/>
      <c r="P17" s="5"/>
      <c r="Q17" s="5">
        <v>1</v>
      </c>
      <c r="R17" s="5"/>
      <c r="S17" s="5"/>
      <c r="T17" s="22" t="e">
        <f>(G17*#REF!)+(H17*#REF!)+(I17*#REF!)+(J17*#REF!)+(K17*#REF!)+(L17*#REF!)+(M17*#REF!)+(N17*#REF!)+(O17*#REF!)+(P17*#REF!)+(Q17*#REF!)+(R17*#REF!)+(S17*#REF!)</f>
        <v>#REF!</v>
      </c>
      <c r="U17" s="4">
        <v>1</v>
      </c>
      <c r="V17" s="4">
        <v>0</v>
      </c>
      <c r="W17" s="3" t="s">
        <v>30</v>
      </c>
      <c r="X17" s="3" t="s">
        <v>885</v>
      </c>
    </row>
    <row r="18" spans="1:24" x14ac:dyDescent="0.25">
      <c r="A18" s="4">
        <v>17</v>
      </c>
      <c r="B18" s="2" t="s">
        <v>347</v>
      </c>
      <c r="C18" s="2" t="s">
        <v>348</v>
      </c>
      <c r="D18" s="2" t="s">
        <v>29</v>
      </c>
      <c r="E18" s="2" t="s">
        <v>47</v>
      </c>
      <c r="F18" s="2" t="s">
        <v>11</v>
      </c>
      <c r="G18" s="4"/>
      <c r="H18" s="4">
        <v>1</v>
      </c>
      <c r="I18" s="4"/>
      <c r="J18" s="4"/>
      <c r="K18" s="4">
        <v>1</v>
      </c>
      <c r="L18" s="4"/>
      <c r="M18" s="4"/>
      <c r="N18" s="4"/>
      <c r="O18" s="4"/>
      <c r="P18" s="4"/>
      <c r="Q18" s="4">
        <v>1</v>
      </c>
      <c r="R18" s="4"/>
      <c r="S18" s="4"/>
      <c r="T18" s="22" t="e">
        <f>(G18*#REF!)+(H18*#REF!)+(I18*#REF!)+(J18*#REF!)+(K18*#REF!)+(L18*#REF!)+(M18*#REF!)+(N18*#REF!)+(O18*#REF!)+(P18*#REF!)+(Q18*#REF!)+(R18*#REF!)+(S18*#REF!)</f>
        <v>#REF!</v>
      </c>
      <c r="U18" s="5">
        <v>1</v>
      </c>
      <c r="V18" s="5">
        <v>0</v>
      </c>
      <c r="W18" s="2" t="s">
        <v>35</v>
      </c>
      <c r="X18" s="2" t="s">
        <v>349</v>
      </c>
    </row>
    <row r="19" spans="1:24" x14ac:dyDescent="0.25">
      <c r="A19" s="5">
        <v>18</v>
      </c>
      <c r="B19" s="3" t="s">
        <v>844</v>
      </c>
      <c r="C19" s="3" t="s">
        <v>845</v>
      </c>
      <c r="D19" s="3" t="s">
        <v>29</v>
      </c>
      <c r="E19" s="3" t="s">
        <v>47</v>
      </c>
      <c r="F19" s="3" t="s">
        <v>11</v>
      </c>
      <c r="G19" s="5"/>
      <c r="H19" s="5">
        <v>1</v>
      </c>
      <c r="I19" s="5"/>
      <c r="J19" s="5"/>
      <c r="K19" s="5">
        <v>1</v>
      </c>
      <c r="L19" s="5"/>
      <c r="M19" s="5"/>
      <c r="N19" s="5"/>
      <c r="O19" s="5"/>
      <c r="P19" s="5"/>
      <c r="Q19" s="5">
        <v>1</v>
      </c>
      <c r="R19" s="5"/>
      <c r="S19" s="5"/>
      <c r="T19" s="22" t="e">
        <f>(G19*#REF!)+(H19*#REF!)+(I19*#REF!)+(J19*#REF!)+(K19*#REF!)+(L19*#REF!)+(M19*#REF!)+(N19*#REF!)+(O19*#REF!)+(P19*#REF!)+(Q19*#REF!)+(R19*#REF!)+(S19*#REF!)</f>
        <v>#REF!</v>
      </c>
      <c r="U19" s="4">
        <v>1</v>
      </c>
      <c r="V19" s="4">
        <v>0</v>
      </c>
      <c r="W19" s="3" t="s">
        <v>35</v>
      </c>
      <c r="X19" s="3" t="s">
        <v>846</v>
      </c>
    </row>
    <row r="20" spans="1:24" x14ac:dyDescent="0.25">
      <c r="A20" s="4">
        <v>19</v>
      </c>
      <c r="B20" s="2" t="s">
        <v>352</v>
      </c>
      <c r="C20" s="2" t="s">
        <v>353</v>
      </c>
      <c r="D20" s="2" t="s">
        <v>29</v>
      </c>
      <c r="E20" s="2" t="s">
        <v>10</v>
      </c>
      <c r="F20" s="2" t="s">
        <v>11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2" t="e">
        <f>(G20*#REF!)+(H20*#REF!)+(I20*#REF!)+(J20*#REF!)+(K20*#REF!)+(L20*#REF!)+(M20*#REF!)+(N20*#REF!)+(O20*#REF!)+(P20*#REF!)+(Q20*#REF!)+(R20*#REF!)+(S20*#REF!)</f>
        <v>#REF!</v>
      </c>
      <c r="U20" s="5">
        <v>0</v>
      </c>
      <c r="V20" s="5">
        <v>0</v>
      </c>
      <c r="W20" s="2" t="s">
        <v>30</v>
      </c>
      <c r="X20" s="2" t="s">
        <v>354</v>
      </c>
    </row>
    <row r="21" spans="1:24" x14ac:dyDescent="0.25">
      <c r="A21" s="5">
        <v>20</v>
      </c>
      <c r="B21" s="3" t="s">
        <v>838</v>
      </c>
      <c r="C21" s="3" t="s">
        <v>839</v>
      </c>
      <c r="D21" s="3" t="s">
        <v>29</v>
      </c>
      <c r="E21" s="3" t="s">
        <v>10</v>
      </c>
      <c r="F21" s="3" t="s">
        <v>11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22" t="e">
        <f>(G21*#REF!)+(H21*#REF!)+(I21*#REF!)+(J21*#REF!)+(K21*#REF!)+(L21*#REF!)+(M21*#REF!)+(N21*#REF!)+(O21*#REF!)+(P21*#REF!)+(Q21*#REF!)+(R21*#REF!)+(S21*#REF!)</f>
        <v>#REF!</v>
      </c>
      <c r="U21" s="5">
        <v>0</v>
      </c>
      <c r="V21" s="5">
        <v>0</v>
      </c>
      <c r="W21" s="3" t="s">
        <v>30</v>
      </c>
      <c r="X21" s="3" t="s">
        <v>840</v>
      </c>
    </row>
    <row r="22" spans="1:24" x14ac:dyDescent="0.25">
      <c r="A22" s="4">
        <v>21</v>
      </c>
      <c r="B22" s="2" t="s">
        <v>762</v>
      </c>
      <c r="C22" s="2" t="s">
        <v>763</v>
      </c>
      <c r="D22" s="2" t="s">
        <v>29</v>
      </c>
      <c r="E22" s="2" t="s">
        <v>47</v>
      </c>
      <c r="F22" s="2" t="s">
        <v>11</v>
      </c>
      <c r="G22" s="4"/>
      <c r="H22" s="4">
        <v>1</v>
      </c>
      <c r="I22" s="4"/>
      <c r="J22" s="4"/>
      <c r="K22" s="4">
        <v>1</v>
      </c>
      <c r="L22" s="4"/>
      <c r="M22" s="4"/>
      <c r="N22" s="4"/>
      <c r="O22" s="4"/>
      <c r="P22" s="4"/>
      <c r="Q22" s="4">
        <v>1</v>
      </c>
      <c r="R22" s="4"/>
      <c r="S22" s="4"/>
      <c r="T22" s="22" t="e">
        <f>(G22*#REF!)+(H22*#REF!)+(I22*#REF!)+(J22*#REF!)+(K22*#REF!)+(L22*#REF!)+(M22*#REF!)+(N22*#REF!)+(O22*#REF!)+(P22*#REF!)+(Q22*#REF!)+(R22*#REF!)+(S22*#REF!)</f>
        <v>#REF!</v>
      </c>
      <c r="U22" s="4">
        <v>1</v>
      </c>
      <c r="V22" s="4">
        <v>0</v>
      </c>
      <c r="W22" s="2" t="s">
        <v>30</v>
      </c>
      <c r="X22" s="2" t="s">
        <v>764</v>
      </c>
    </row>
    <row r="23" spans="1:24" x14ac:dyDescent="0.25">
      <c r="A23" s="5">
        <v>22</v>
      </c>
      <c r="B23" s="3" t="s">
        <v>430</v>
      </c>
      <c r="C23" s="3" t="s">
        <v>431</v>
      </c>
      <c r="D23" s="3" t="s">
        <v>29</v>
      </c>
      <c r="E23" s="3" t="s">
        <v>47</v>
      </c>
      <c r="F23" s="3" t="s">
        <v>11</v>
      </c>
      <c r="G23" s="5"/>
      <c r="H23" s="5">
        <v>1</v>
      </c>
      <c r="I23" s="5"/>
      <c r="J23" s="5"/>
      <c r="K23" s="5">
        <v>1</v>
      </c>
      <c r="L23" s="5"/>
      <c r="M23" s="5"/>
      <c r="N23" s="5"/>
      <c r="O23" s="5">
        <v>2</v>
      </c>
      <c r="P23" s="5"/>
      <c r="Q23" s="5">
        <v>1</v>
      </c>
      <c r="R23" s="5"/>
      <c r="S23" s="5"/>
      <c r="T23" s="22" t="e">
        <f>(G23*#REF!)+(H23*#REF!)+(I23*#REF!)+(J23*#REF!)+(K23*#REF!)+(L23*#REF!)+(M23*#REF!)+(N23*#REF!)+(O23*#REF!)+(P23*#REF!)+(Q23*#REF!)+(R23*#REF!)+(S23*#REF!)</f>
        <v>#REF!</v>
      </c>
      <c r="U23" s="5">
        <v>1</v>
      </c>
      <c r="V23" s="5">
        <v>0</v>
      </c>
      <c r="W23" s="3" t="s">
        <v>30</v>
      </c>
      <c r="X23" s="3" t="s">
        <v>432</v>
      </c>
    </row>
    <row r="24" spans="1:24" x14ac:dyDescent="0.25">
      <c r="A24" s="4">
        <v>23</v>
      </c>
      <c r="B24" s="2" t="s">
        <v>3619</v>
      </c>
      <c r="C24" s="2" t="s">
        <v>3620</v>
      </c>
      <c r="D24" s="2" t="s">
        <v>29</v>
      </c>
      <c r="E24" s="2" t="s">
        <v>34</v>
      </c>
      <c r="F24" s="2" t="s">
        <v>52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2" t="e">
        <f>(G24*#REF!)+(H24*#REF!)+(I24*#REF!)+(J24*#REF!)+(K24*#REF!)+(L24*#REF!)+(M24*#REF!)+(N24*#REF!)+(O24*#REF!)+(P24*#REF!)+(Q24*#REF!)+(R24*#REF!)+(S24*#REF!)</f>
        <v>#REF!</v>
      </c>
      <c r="U24" s="4">
        <v>0</v>
      </c>
      <c r="V24" s="4">
        <v>0</v>
      </c>
      <c r="W24" s="2" t="s">
        <v>30</v>
      </c>
      <c r="X24" s="2" t="s">
        <v>3621</v>
      </c>
    </row>
    <row r="25" spans="1:24" x14ac:dyDescent="0.25">
      <c r="A25" s="5">
        <v>24</v>
      </c>
      <c r="B25" s="3" t="s">
        <v>3217</v>
      </c>
      <c r="C25" s="3" t="s">
        <v>3218</v>
      </c>
      <c r="D25" s="3" t="s">
        <v>29</v>
      </c>
      <c r="E25" s="3" t="s">
        <v>10</v>
      </c>
      <c r="F25" s="3" t="s">
        <v>52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22" t="e">
        <f>(G25*#REF!)+(H25*#REF!)+(I25*#REF!)+(J25*#REF!)+(K25*#REF!)+(L25*#REF!)+(M25*#REF!)+(N25*#REF!)+(O25*#REF!)+(P25*#REF!)+(Q25*#REF!)+(R25*#REF!)+(S25*#REF!)</f>
        <v>#REF!</v>
      </c>
      <c r="U25" s="5">
        <v>0</v>
      </c>
      <c r="V25" s="5">
        <v>0</v>
      </c>
      <c r="W25" s="3" t="s">
        <v>30</v>
      </c>
      <c r="X25" s="3" t="s">
        <v>3219</v>
      </c>
    </row>
    <row r="26" spans="1:24" x14ac:dyDescent="0.25">
      <c r="A26" s="4">
        <v>25</v>
      </c>
      <c r="B26" s="2" t="s">
        <v>3187</v>
      </c>
      <c r="C26" s="2" t="s">
        <v>3188</v>
      </c>
      <c r="D26" s="2" t="s">
        <v>29</v>
      </c>
      <c r="E26" s="2" t="s">
        <v>10</v>
      </c>
      <c r="F26" s="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2" t="e">
        <f>(G26*#REF!)+(H26*#REF!)+(I26*#REF!)+(J26*#REF!)+(K26*#REF!)+(L26*#REF!)+(M26*#REF!)+(N26*#REF!)+(O26*#REF!)+(P26*#REF!)+(Q26*#REF!)+(R26*#REF!)+(S26*#REF!)</f>
        <v>#REF!</v>
      </c>
      <c r="U26" s="4">
        <v>0</v>
      </c>
      <c r="V26" s="4">
        <v>0</v>
      </c>
      <c r="W26" s="2" t="s">
        <v>30</v>
      </c>
      <c r="X26" s="2" t="s">
        <v>3189</v>
      </c>
    </row>
    <row r="27" spans="1:24" x14ac:dyDescent="0.25">
      <c r="A27" s="5">
        <v>26</v>
      </c>
      <c r="B27" s="3" t="s">
        <v>3091</v>
      </c>
      <c r="C27" s="3" t="s">
        <v>3092</v>
      </c>
      <c r="D27" s="3" t="s">
        <v>29</v>
      </c>
      <c r="E27" s="3" t="s">
        <v>2199</v>
      </c>
      <c r="F27" s="3" t="s">
        <v>52</v>
      </c>
      <c r="G27" s="5">
        <v>1</v>
      </c>
      <c r="H27" s="5"/>
      <c r="I27" s="5"/>
      <c r="J27" s="5"/>
      <c r="K27" s="5"/>
      <c r="L27" s="5"/>
      <c r="M27" s="5"/>
      <c r="N27" s="5"/>
      <c r="O27" s="5">
        <v>1</v>
      </c>
      <c r="P27" s="5"/>
      <c r="Q27" s="5"/>
      <c r="R27" s="5"/>
      <c r="S27" s="5"/>
      <c r="T27" s="22" t="e">
        <f>(G27*#REF!)+(H27*#REF!)+(I27*#REF!)+(J27*#REF!)+(K27*#REF!)+(L27*#REF!)+(M27*#REF!)+(N27*#REF!)+(O27*#REF!)+(P27*#REF!)+(Q27*#REF!)+(R27*#REF!)+(S27*#REF!)</f>
        <v>#REF!</v>
      </c>
      <c r="U27" s="5">
        <v>0</v>
      </c>
      <c r="V27" s="5">
        <v>1</v>
      </c>
      <c r="W27" s="3" t="s">
        <v>30</v>
      </c>
      <c r="X27" s="3" t="s">
        <v>3093</v>
      </c>
    </row>
    <row r="28" spans="1:24" x14ac:dyDescent="0.25">
      <c r="A28" s="4">
        <v>27</v>
      </c>
      <c r="B28" s="2" t="s">
        <v>3061</v>
      </c>
      <c r="C28" s="2" t="s">
        <v>3062</v>
      </c>
      <c r="D28" s="2" t="s">
        <v>29</v>
      </c>
      <c r="E28" s="2" t="s">
        <v>10</v>
      </c>
      <c r="F28" s="2" t="s">
        <v>52</v>
      </c>
      <c r="G28" s="4">
        <v>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22" t="e">
        <f>(G28*#REF!)+(H28*#REF!)+(I28*#REF!)+(J28*#REF!)+(K28*#REF!)+(L28*#REF!)+(M28*#REF!)+(N28*#REF!)+(O28*#REF!)+(P28*#REF!)+(Q28*#REF!)+(R28*#REF!)+(S28*#REF!)</f>
        <v>#REF!</v>
      </c>
      <c r="U28" s="4">
        <v>0</v>
      </c>
      <c r="V28" s="4">
        <v>1</v>
      </c>
      <c r="W28" s="2" t="s">
        <v>30</v>
      </c>
      <c r="X28" s="2" t="s">
        <v>3063</v>
      </c>
    </row>
    <row r="29" spans="1:24" x14ac:dyDescent="0.25">
      <c r="A29" s="5">
        <v>28</v>
      </c>
      <c r="B29" s="3" t="s">
        <v>3058</v>
      </c>
      <c r="C29" s="3" t="s">
        <v>3059</v>
      </c>
      <c r="D29" s="3" t="s">
        <v>29</v>
      </c>
      <c r="E29" s="3" t="s">
        <v>2199</v>
      </c>
      <c r="F29" s="3" t="s">
        <v>52</v>
      </c>
      <c r="G29" s="5">
        <v>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22" t="e">
        <f>(G29*#REF!)+(H29*#REF!)+(I29*#REF!)+(J29*#REF!)+(K29*#REF!)+(L29*#REF!)+(M29*#REF!)+(N29*#REF!)+(O29*#REF!)+(P29*#REF!)+(Q29*#REF!)+(R29*#REF!)+(S29*#REF!)</f>
        <v>#REF!</v>
      </c>
      <c r="U29" s="5">
        <v>0</v>
      </c>
      <c r="V29" s="5">
        <v>1</v>
      </c>
      <c r="W29" s="3" t="s">
        <v>35</v>
      </c>
      <c r="X29" s="3" t="s">
        <v>3060</v>
      </c>
    </row>
    <row r="30" spans="1:24" x14ac:dyDescent="0.25">
      <c r="A30" s="4">
        <v>29</v>
      </c>
      <c r="B30" s="2" t="s">
        <v>55</v>
      </c>
      <c r="C30" s="2" t="s">
        <v>56</v>
      </c>
      <c r="D30" s="2" t="s">
        <v>29</v>
      </c>
      <c r="E30" s="2" t="s">
        <v>10</v>
      </c>
      <c r="F30" s="2" t="s">
        <v>52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22" t="e">
        <f>(G30*#REF!)+(H30*#REF!)+(I30*#REF!)+(J30*#REF!)+(K30*#REF!)+(L30*#REF!)+(M30*#REF!)+(N30*#REF!)+(O30*#REF!)+(P30*#REF!)+(Q30*#REF!)+(R30*#REF!)+(S30*#REF!)</f>
        <v>#REF!</v>
      </c>
      <c r="U30" s="5">
        <v>0</v>
      </c>
      <c r="V30" s="5">
        <v>0</v>
      </c>
      <c r="W30" s="2" t="s">
        <v>30</v>
      </c>
      <c r="X30" s="2" t="s">
        <v>57</v>
      </c>
    </row>
    <row r="31" spans="1:24" x14ac:dyDescent="0.25">
      <c r="A31" s="5">
        <v>30</v>
      </c>
      <c r="B31" s="3" t="s">
        <v>3055</v>
      </c>
      <c r="C31" s="3" t="s">
        <v>3056</v>
      </c>
      <c r="D31" s="3" t="s">
        <v>29</v>
      </c>
      <c r="E31" s="3" t="s">
        <v>2199</v>
      </c>
      <c r="F31" s="3" t="s">
        <v>52</v>
      </c>
      <c r="G31" s="5">
        <v>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22" t="e">
        <f>(G31*#REF!)+(H31*#REF!)+(I31*#REF!)+(J31*#REF!)+(K31*#REF!)+(L31*#REF!)+(M31*#REF!)+(N31*#REF!)+(O31*#REF!)+(P31*#REF!)+(Q31*#REF!)+(R31*#REF!)+(S31*#REF!)</f>
        <v>#REF!</v>
      </c>
      <c r="U31" s="4">
        <v>0</v>
      </c>
      <c r="V31" s="4">
        <v>1</v>
      </c>
      <c r="W31" s="3" t="s">
        <v>30</v>
      </c>
      <c r="X31" s="3" t="s">
        <v>3057</v>
      </c>
    </row>
    <row r="32" spans="1:24" x14ac:dyDescent="0.25">
      <c r="A32" s="4">
        <v>31</v>
      </c>
      <c r="B32" s="2" t="s">
        <v>3052</v>
      </c>
      <c r="C32" s="2" t="s">
        <v>3053</v>
      </c>
      <c r="D32" s="2" t="s">
        <v>29</v>
      </c>
      <c r="E32" s="2" t="s">
        <v>2199</v>
      </c>
      <c r="F32" s="2" t="s">
        <v>52</v>
      </c>
      <c r="G32" s="4">
        <v>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22" t="e">
        <f>(G32*#REF!)+(H32*#REF!)+(I32*#REF!)+(J32*#REF!)+(K32*#REF!)+(L32*#REF!)+(M32*#REF!)+(N32*#REF!)+(O32*#REF!)+(P32*#REF!)+(Q32*#REF!)+(R32*#REF!)+(S32*#REF!)</f>
        <v>#REF!</v>
      </c>
      <c r="U32" s="5">
        <v>0</v>
      </c>
      <c r="V32" s="5">
        <v>1</v>
      </c>
      <c r="W32" s="2" t="s">
        <v>30</v>
      </c>
      <c r="X32" s="2" t="s">
        <v>3054</v>
      </c>
    </row>
    <row r="33" spans="1:24" x14ac:dyDescent="0.25">
      <c r="A33" s="5">
        <v>32</v>
      </c>
      <c r="B33" s="3" t="s">
        <v>3049</v>
      </c>
      <c r="C33" s="3" t="s">
        <v>3050</v>
      </c>
      <c r="D33" s="3" t="s">
        <v>29</v>
      </c>
      <c r="E33" s="3" t="s">
        <v>2199</v>
      </c>
      <c r="F33" s="3" t="s">
        <v>52</v>
      </c>
      <c r="G33" s="5">
        <v>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2" t="e">
        <f>(G33*#REF!)+(H33*#REF!)+(I33*#REF!)+(J33*#REF!)+(K33*#REF!)+(L33*#REF!)+(M33*#REF!)+(N33*#REF!)+(O33*#REF!)+(P33*#REF!)+(Q33*#REF!)+(R33*#REF!)+(S33*#REF!)</f>
        <v>#REF!</v>
      </c>
      <c r="U33" s="4">
        <v>0</v>
      </c>
      <c r="V33" s="4">
        <v>1</v>
      </c>
      <c r="W33" s="3" t="s">
        <v>30</v>
      </c>
      <c r="X33" s="3" t="s">
        <v>3051</v>
      </c>
    </row>
    <row r="34" spans="1:24" x14ac:dyDescent="0.25">
      <c r="A34" s="4">
        <v>33</v>
      </c>
      <c r="B34" s="2" t="s">
        <v>3046</v>
      </c>
      <c r="C34" s="2" t="s">
        <v>3047</v>
      </c>
      <c r="D34" s="2" t="s">
        <v>29</v>
      </c>
      <c r="E34" s="2" t="s">
        <v>10</v>
      </c>
      <c r="F34" s="2" t="s">
        <v>52</v>
      </c>
      <c r="G34" s="4">
        <v>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22" t="e">
        <f>(G34*#REF!)+(H34*#REF!)+(I34*#REF!)+(J34*#REF!)+(K34*#REF!)+(L34*#REF!)+(M34*#REF!)+(N34*#REF!)+(O34*#REF!)+(P34*#REF!)+(Q34*#REF!)+(R34*#REF!)+(S34*#REF!)</f>
        <v>#REF!</v>
      </c>
      <c r="U34" s="5">
        <v>0</v>
      </c>
      <c r="V34" s="5">
        <v>1</v>
      </c>
      <c r="W34" s="2" t="s">
        <v>30</v>
      </c>
      <c r="X34" s="2" t="s">
        <v>3048</v>
      </c>
    </row>
    <row r="35" spans="1:24" x14ac:dyDescent="0.25">
      <c r="A35" s="5">
        <v>34</v>
      </c>
      <c r="B35" s="3" t="s">
        <v>3043</v>
      </c>
      <c r="C35" s="3" t="s">
        <v>3044</v>
      </c>
      <c r="D35" s="3" t="s">
        <v>29</v>
      </c>
      <c r="E35" s="3" t="s">
        <v>10</v>
      </c>
      <c r="F35" s="3" t="s">
        <v>52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22" t="e">
        <f>(G35*#REF!)+(H35*#REF!)+(I35*#REF!)+(J35*#REF!)+(K35*#REF!)+(L35*#REF!)+(M35*#REF!)+(N35*#REF!)+(O35*#REF!)+(P35*#REF!)+(Q35*#REF!)+(R35*#REF!)+(S35*#REF!)</f>
        <v>#REF!</v>
      </c>
      <c r="U35" s="4">
        <v>0</v>
      </c>
      <c r="V35" s="4">
        <v>0</v>
      </c>
      <c r="W35" s="3" t="s">
        <v>30</v>
      </c>
      <c r="X35" s="3" t="s">
        <v>3045</v>
      </c>
    </row>
    <row r="36" spans="1:24" x14ac:dyDescent="0.25">
      <c r="A36" s="4">
        <v>35</v>
      </c>
      <c r="B36" s="2" t="s">
        <v>2959</v>
      </c>
      <c r="C36" s="2" t="s">
        <v>2960</v>
      </c>
      <c r="D36" s="2" t="s">
        <v>29</v>
      </c>
      <c r="E36" s="2" t="s">
        <v>10</v>
      </c>
      <c r="F36" s="2" t="s">
        <v>52</v>
      </c>
      <c r="G36" s="4">
        <v>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22" t="e">
        <f>(G36*#REF!)+(H36*#REF!)+(I36*#REF!)+(J36*#REF!)+(K36*#REF!)+(L36*#REF!)+(M36*#REF!)+(N36*#REF!)+(O36*#REF!)+(P36*#REF!)+(Q36*#REF!)+(R36*#REF!)+(S36*#REF!)</f>
        <v>#REF!</v>
      </c>
      <c r="U36" s="5">
        <v>0</v>
      </c>
      <c r="V36" s="5">
        <v>1</v>
      </c>
      <c r="W36" s="2" t="s">
        <v>30</v>
      </c>
      <c r="X36" s="2" t="s">
        <v>2961</v>
      </c>
    </row>
    <row r="37" spans="1:24" x14ac:dyDescent="0.25">
      <c r="A37" s="5">
        <v>36</v>
      </c>
      <c r="B37" s="3" t="s">
        <v>2920</v>
      </c>
      <c r="C37" s="3" t="s">
        <v>2921</v>
      </c>
      <c r="D37" s="3" t="s">
        <v>29</v>
      </c>
      <c r="E37" s="3" t="s">
        <v>10</v>
      </c>
      <c r="F37" s="3" t="s">
        <v>52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22" t="e">
        <f>(G37*#REF!)+(H37*#REF!)+(I37*#REF!)+(J37*#REF!)+(K37*#REF!)+(L37*#REF!)+(M37*#REF!)+(N37*#REF!)+(O37*#REF!)+(P37*#REF!)+(Q37*#REF!)+(R37*#REF!)+(S37*#REF!)</f>
        <v>#REF!</v>
      </c>
      <c r="U37" s="4">
        <v>0</v>
      </c>
      <c r="V37" s="4">
        <v>0</v>
      </c>
      <c r="W37" s="3" t="s">
        <v>30</v>
      </c>
      <c r="X37" s="3" t="s">
        <v>2922</v>
      </c>
    </row>
    <row r="38" spans="1:24" x14ac:dyDescent="0.25">
      <c r="A38" s="4">
        <v>37</v>
      </c>
      <c r="B38" s="2" t="s">
        <v>2619</v>
      </c>
      <c r="C38" s="2" t="s">
        <v>2620</v>
      </c>
      <c r="D38" s="2" t="s">
        <v>29</v>
      </c>
      <c r="E38" s="2" t="s">
        <v>10</v>
      </c>
      <c r="F38" s="2" t="s">
        <v>52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22" t="e">
        <f>(G38*#REF!)+(H38*#REF!)+(I38*#REF!)+(J38*#REF!)+(K38*#REF!)+(L38*#REF!)+(M38*#REF!)+(N38*#REF!)+(O38*#REF!)+(P38*#REF!)+(Q38*#REF!)+(R38*#REF!)+(S38*#REF!)</f>
        <v>#REF!</v>
      </c>
      <c r="U38" s="5">
        <v>0</v>
      </c>
      <c r="V38" s="5">
        <v>0</v>
      </c>
      <c r="W38" s="2" t="s">
        <v>30</v>
      </c>
      <c r="X38" s="2" t="s">
        <v>2621</v>
      </c>
    </row>
    <row r="39" spans="1:24" x14ac:dyDescent="0.25">
      <c r="A39" s="5">
        <v>38</v>
      </c>
      <c r="B39" s="3" t="s">
        <v>2608</v>
      </c>
      <c r="C39" s="3" t="s">
        <v>2609</v>
      </c>
      <c r="D39" s="3" t="s">
        <v>29</v>
      </c>
      <c r="E39" s="3" t="s">
        <v>10</v>
      </c>
      <c r="F39" s="3" t="s">
        <v>52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22" t="e">
        <f>(G39*#REF!)+(H39*#REF!)+(I39*#REF!)+(J39*#REF!)+(K39*#REF!)+(L39*#REF!)+(M39*#REF!)+(N39*#REF!)+(O39*#REF!)+(P39*#REF!)+(Q39*#REF!)+(R39*#REF!)+(S39*#REF!)</f>
        <v>#REF!</v>
      </c>
      <c r="U39" s="5">
        <v>0</v>
      </c>
      <c r="V39" s="5">
        <v>0</v>
      </c>
      <c r="W39" s="3" t="s">
        <v>30</v>
      </c>
      <c r="X39" s="3" t="s">
        <v>2610</v>
      </c>
    </row>
    <row r="40" spans="1:24" x14ac:dyDescent="0.25">
      <c r="A40" s="4">
        <v>39</v>
      </c>
      <c r="B40" s="2" t="s">
        <v>2602</v>
      </c>
      <c r="C40" s="2" t="s">
        <v>2603</v>
      </c>
      <c r="D40" s="2" t="s">
        <v>29</v>
      </c>
      <c r="E40" s="2" t="s">
        <v>10</v>
      </c>
      <c r="F40" s="2" t="s">
        <v>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22" t="e">
        <f>(G40*#REF!)+(H40*#REF!)+(I40*#REF!)+(J40*#REF!)+(K40*#REF!)+(L40*#REF!)+(M40*#REF!)+(N40*#REF!)+(O40*#REF!)+(P40*#REF!)+(Q40*#REF!)+(R40*#REF!)+(S40*#REF!)</f>
        <v>#REF!</v>
      </c>
      <c r="U40" s="4">
        <v>0</v>
      </c>
      <c r="V40" s="4">
        <v>0</v>
      </c>
      <c r="W40" s="2" t="s">
        <v>30</v>
      </c>
      <c r="X40" s="2" t="s">
        <v>2604</v>
      </c>
    </row>
    <row r="41" spans="1:24" x14ac:dyDescent="0.25">
      <c r="A41" s="5">
        <v>40</v>
      </c>
      <c r="B41" s="3" t="s">
        <v>2587</v>
      </c>
      <c r="C41" s="3" t="s">
        <v>2588</v>
      </c>
      <c r="D41" s="3" t="s">
        <v>29</v>
      </c>
      <c r="E41" s="3" t="s">
        <v>10</v>
      </c>
      <c r="F41" s="3" t="s">
        <v>52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22" t="e">
        <f>(G41*#REF!)+(H41*#REF!)+(I41*#REF!)+(J41*#REF!)+(K41*#REF!)+(L41*#REF!)+(M41*#REF!)+(N41*#REF!)+(O41*#REF!)+(P41*#REF!)+(Q41*#REF!)+(R41*#REF!)+(S41*#REF!)</f>
        <v>#REF!</v>
      </c>
      <c r="U41" s="5">
        <v>0</v>
      </c>
      <c r="V41" s="5">
        <v>0</v>
      </c>
      <c r="W41" s="3" t="s">
        <v>30</v>
      </c>
      <c r="X41" s="3" t="s">
        <v>2589</v>
      </c>
    </row>
    <row r="42" spans="1:24" x14ac:dyDescent="0.25">
      <c r="A42" s="4">
        <v>41</v>
      </c>
      <c r="B42" s="2" t="s">
        <v>2566</v>
      </c>
      <c r="C42" s="2" t="s">
        <v>2567</v>
      </c>
      <c r="D42" s="2" t="s">
        <v>29</v>
      </c>
      <c r="E42" s="2" t="s">
        <v>10</v>
      </c>
      <c r="F42" s="2" t="s">
        <v>52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22" t="e">
        <f>(G42*#REF!)+(H42*#REF!)+(I42*#REF!)+(J42*#REF!)+(K42*#REF!)+(L42*#REF!)+(M42*#REF!)+(N42*#REF!)+(O42*#REF!)+(P42*#REF!)+(Q42*#REF!)+(R42*#REF!)+(S42*#REF!)</f>
        <v>#REF!</v>
      </c>
      <c r="U42" s="4">
        <v>0</v>
      </c>
      <c r="V42" s="4">
        <v>0</v>
      </c>
      <c r="W42" s="2" t="s">
        <v>30</v>
      </c>
      <c r="X42" s="2" t="s">
        <v>2568</v>
      </c>
    </row>
    <row r="43" spans="1:24" x14ac:dyDescent="0.25">
      <c r="A43" s="5">
        <v>42</v>
      </c>
      <c r="B43" s="3" t="s">
        <v>2560</v>
      </c>
      <c r="C43" s="3" t="s">
        <v>2561</v>
      </c>
      <c r="D43" s="3" t="s">
        <v>29</v>
      </c>
      <c r="E43" s="3" t="s">
        <v>10</v>
      </c>
      <c r="F43" s="3" t="s">
        <v>52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22" t="e">
        <f>(G43*#REF!)+(H43*#REF!)+(I43*#REF!)+(J43*#REF!)+(K43*#REF!)+(L43*#REF!)+(M43*#REF!)+(N43*#REF!)+(O43*#REF!)+(P43*#REF!)+(Q43*#REF!)+(R43*#REF!)+(S43*#REF!)</f>
        <v>#REF!</v>
      </c>
      <c r="U43" s="5">
        <v>0</v>
      </c>
      <c r="V43" s="5">
        <v>0</v>
      </c>
      <c r="W43" s="3" t="s">
        <v>30</v>
      </c>
      <c r="X43" s="3" t="s">
        <v>2562</v>
      </c>
    </row>
    <row r="44" spans="1:24" x14ac:dyDescent="0.25">
      <c r="A44" s="4">
        <v>43</v>
      </c>
      <c r="B44" s="2" t="s">
        <v>2557</v>
      </c>
      <c r="C44" s="2" t="s">
        <v>2558</v>
      </c>
      <c r="D44" s="2" t="s">
        <v>29</v>
      </c>
      <c r="E44" s="2" t="s">
        <v>10</v>
      </c>
      <c r="F44" s="2" t="s">
        <v>52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22" t="e">
        <f>(G44*#REF!)+(H44*#REF!)+(I44*#REF!)+(J44*#REF!)+(K44*#REF!)+(L44*#REF!)+(M44*#REF!)+(N44*#REF!)+(O44*#REF!)+(P44*#REF!)+(Q44*#REF!)+(R44*#REF!)+(S44*#REF!)</f>
        <v>#REF!</v>
      </c>
      <c r="U44" s="4">
        <v>0</v>
      </c>
      <c r="V44" s="4">
        <v>0</v>
      </c>
      <c r="W44" s="2" t="s">
        <v>30</v>
      </c>
      <c r="X44" s="2" t="s">
        <v>2559</v>
      </c>
    </row>
    <row r="45" spans="1:24" x14ac:dyDescent="0.25">
      <c r="A45" s="5">
        <v>44</v>
      </c>
      <c r="B45" s="3" t="s">
        <v>2552</v>
      </c>
      <c r="C45" s="3" t="s">
        <v>2553</v>
      </c>
      <c r="D45" s="3" t="s">
        <v>29</v>
      </c>
      <c r="E45" s="3" t="s">
        <v>10</v>
      </c>
      <c r="F45" s="3" t="s">
        <v>52</v>
      </c>
      <c r="G45" s="5"/>
      <c r="H45" s="5"/>
      <c r="I45" s="5"/>
      <c r="J45" s="5"/>
      <c r="K45" s="5"/>
      <c r="L45" s="5"/>
      <c r="M45" s="5"/>
      <c r="N45" s="5">
        <v>1</v>
      </c>
      <c r="O45" s="5"/>
      <c r="P45" s="5"/>
      <c r="Q45" s="5"/>
      <c r="R45" s="5"/>
      <c r="S45" s="5"/>
      <c r="T45" s="22" t="e">
        <f>(G45*#REF!)+(H45*#REF!)+(I45*#REF!)+(J45*#REF!)+(K45*#REF!)+(L45*#REF!)+(M45*#REF!)+(N45*#REF!)+(O45*#REF!)+(P45*#REF!)+(Q45*#REF!)+(R45*#REF!)+(S45*#REF!)</f>
        <v>#REF!</v>
      </c>
      <c r="U45" s="5">
        <v>0</v>
      </c>
      <c r="V45" s="5">
        <v>1</v>
      </c>
      <c r="W45" s="3" t="s">
        <v>30</v>
      </c>
      <c r="X45" s="3" t="s">
        <v>2554</v>
      </c>
    </row>
    <row r="46" spans="1:24" x14ac:dyDescent="0.25">
      <c r="A46" s="4">
        <v>45</v>
      </c>
      <c r="B46" s="2" t="s">
        <v>2549</v>
      </c>
      <c r="C46" s="2" t="s">
        <v>2550</v>
      </c>
      <c r="D46" s="2" t="s">
        <v>29</v>
      </c>
      <c r="E46" s="2" t="s">
        <v>10</v>
      </c>
      <c r="F46" s="2" t="s">
        <v>52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22" t="e">
        <f>(G46*#REF!)+(H46*#REF!)+(I46*#REF!)+(J46*#REF!)+(K46*#REF!)+(L46*#REF!)+(M46*#REF!)+(N46*#REF!)+(O46*#REF!)+(P46*#REF!)+(Q46*#REF!)+(R46*#REF!)+(S46*#REF!)</f>
        <v>#REF!</v>
      </c>
      <c r="U46" s="4">
        <v>0</v>
      </c>
      <c r="V46" s="4">
        <v>0</v>
      </c>
      <c r="W46" s="2" t="s">
        <v>30</v>
      </c>
      <c r="X46" s="2" t="s">
        <v>2551</v>
      </c>
    </row>
    <row r="47" spans="1:24" x14ac:dyDescent="0.25">
      <c r="A47" s="5">
        <v>46</v>
      </c>
      <c r="B47" s="3" t="s">
        <v>2546</v>
      </c>
      <c r="C47" s="3" t="s">
        <v>2547</v>
      </c>
      <c r="D47" s="3" t="s">
        <v>29</v>
      </c>
      <c r="E47" s="3" t="s">
        <v>10</v>
      </c>
      <c r="F47" s="3" t="s">
        <v>52</v>
      </c>
      <c r="G47" s="5"/>
      <c r="H47" s="5"/>
      <c r="I47" s="5"/>
      <c r="J47" s="5"/>
      <c r="K47" s="5"/>
      <c r="L47" s="5"/>
      <c r="M47" s="5"/>
      <c r="N47" s="5">
        <v>2</v>
      </c>
      <c r="O47" s="5"/>
      <c r="P47" s="5"/>
      <c r="Q47" s="5"/>
      <c r="R47" s="5"/>
      <c r="S47" s="5"/>
      <c r="T47" s="22" t="e">
        <f>(G47*#REF!)+(H47*#REF!)+(I47*#REF!)+(J47*#REF!)+(K47*#REF!)+(L47*#REF!)+(M47*#REF!)+(N47*#REF!)+(O47*#REF!)+(P47*#REF!)+(Q47*#REF!)+(R47*#REF!)+(S47*#REF!)</f>
        <v>#REF!</v>
      </c>
      <c r="U47" s="5">
        <v>0</v>
      </c>
      <c r="V47" s="5">
        <v>1</v>
      </c>
      <c r="W47" s="3" t="s">
        <v>30</v>
      </c>
      <c r="X47" s="3" t="s">
        <v>2548</v>
      </c>
    </row>
    <row r="48" spans="1:24" x14ac:dyDescent="0.25">
      <c r="A48" s="4">
        <v>47</v>
      </c>
      <c r="B48" s="2" t="s">
        <v>2543</v>
      </c>
      <c r="C48" s="2" t="s">
        <v>2544</v>
      </c>
      <c r="D48" s="2" t="s">
        <v>29</v>
      </c>
      <c r="E48" s="2" t="s">
        <v>10</v>
      </c>
      <c r="F48" s="2" t="s">
        <v>52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22" t="e">
        <f>(G48*#REF!)+(H48*#REF!)+(I48*#REF!)+(J48*#REF!)+(K48*#REF!)+(L48*#REF!)+(M48*#REF!)+(N48*#REF!)+(O48*#REF!)+(P48*#REF!)+(Q48*#REF!)+(R48*#REF!)+(S48*#REF!)</f>
        <v>#REF!</v>
      </c>
      <c r="U48" s="5">
        <v>0</v>
      </c>
      <c r="V48" s="5">
        <v>0</v>
      </c>
      <c r="W48" s="2" t="s">
        <v>30</v>
      </c>
      <c r="X48" s="2" t="s">
        <v>2545</v>
      </c>
    </row>
    <row r="49" spans="1:24" x14ac:dyDescent="0.25">
      <c r="A49" s="5">
        <v>48</v>
      </c>
      <c r="B49" s="3" t="s">
        <v>2363</v>
      </c>
      <c r="C49" s="3" t="s">
        <v>2364</v>
      </c>
      <c r="D49" s="3" t="s">
        <v>29</v>
      </c>
      <c r="E49" s="3" t="s">
        <v>2199</v>
      </c>
      <c r="F49" s="3" t="s">
        <v>52</v>
      </c>
      <c r="G49" s="5">
        <v>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22" t="e">
        <f>(G49*#REF!)+(H49*#REF!)+(I49*#REF!)+(J49*#REF!)+(K49*#REF!)+(L49*#REF!)+(M49*#REF!)+(N49*#REF!)+(O49*#REF!)+(P49*#REF!)+(Q49*#REF!)+(R49*#REF!)+(S49*#REF!)</f>
        <v>#REF!</v>
      </c>
      <c r="U49" s="4">
        <v>0</v>
      </c>
      <c r="V49" s="4">
        <v>1</v>
      </c>
      <c r="W49" s="3" t="s">
        <v>30</v>
      </c>
      <c r="X49" s="3" t="s">
        <v>2365</v>
      </c>
    </row>
    <row r="50" spans="1:24" x14ac:dyDescent="0.25">
      <c r="A50" s="4">
        <v>49</v>
      </c>
      <c r="B50" s="2" t="s">
        <v>2055</v>
      </c>
      <c r="C50" s="2" t="s">
        <v>2056</v>
      </c>
      <c r="D50" s="2" t="s">
        <v>29</v>
      </c>
      <c r="E50" s="2" t="s">
        <v>10</v>
      </c>
      <c r="F50" s="2" t="s">
        <v>52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22" t="e">
        <f>(G50*#REF!)+(H50*#REF!)+(I50*#REF!)+(J50*#REF!)+(K50*#REF!)+(L50*#REF!)+(M50*#REF!)+(N50*#REF!)+(O50*#REF!)+(P50*#REF!)+(Q50*#REF!)+(R50*#REF!)+(S50*#REF!)</f>
        <v>#REF!</v>
      </c>
      <c r="U50" s="5">
        <v>0</v>
      </c>
      <c r="V50" s="5">
        <v>0</v>
      </c>
      <c r="W50" s="2" t="s">
        <v>30</v>
      </c>
      <c r="X50" s="2" t="s">
        <v>2057</v>
      </c>
    </row>
    <row r="51" spans="1:24" x14ac:dyDescent="0.25">
      <c r="A51" s="5">
        <v>50</v>
      </c>
      <c r="B51" s="3" t="s">
        <v>1760</v>
      </c>
      <c r="C51" s="3" t="s">
        <v>1761</v>
      </c>
      <c r="D51" s="3" t="s">
        <v>29</v>
      </c>
      <c r="E51" s="3" t="s">
        <v>10</v>
      </c>
      <c r="F51" s="3" t="s">
        <v>52</v>
      </c>
      <c r="G51" s="5"/>
      <c r="H51" s="5"/>
      <c r="I51" s="5"/>
      <c r="J51" s="5"/>
      <c r="K51" s="5"/>
      <c r="L51" s="5">
        <v>1</v>
      </c>
      <c r="M51" s="5"/>
      <c r="N51" s="5"/>
      <c r="O51" s="5"/>
      <c r="P51" s="5"/>
      <c r="Q51" s="5"/>
      <c r="R51" s="5"/>
      <c r="S51" s="5"/>
      <c r="T51" s="22" t="e">
        <f>(G51*#REF!)+(H51*#REF!)+(I51*#REF!)+(J51*#REF!)+(K51*#REF!)+(L51*#REF!)+(M51*#REF!)+(N51*#REF!)+(O51*#REF!)+(P51*#REF!)+(Q51*#REF!)+(R51*#REF!)+(S51*#REF!)</f>
        <v>#REF!</v>
      </c>
      <c r="U51" s="4">
        <v>0</v>
      </c>
      <c r="V51" s="4">
        <v>1</v>
      </c>
      <c r="W51" s="3" t="s">
        <v>30</v>
      </c>
      <c r="X51" s="3" t="s">
        <v>1762</v>
      </c>
    </row>
    <row r="52" spans="1:24" x14ac:dyDescent="0.25">
      <c r="A52" s="4">
        <v>51</v>
      </c>
      <c r="B52" s="2" t="s">
        <v>1747</v>
      </c>
      <c r="C52" s="2" t="s">
        <v>1748</v>
      </c>
      <c r="D52" s="2" t="s">
        <v>29</v>
      </c>
      <c r="E52" s="2" t="s">
        <v>10</v>
      </c>
      <c r="F52" s="2" t="s">
        <v>52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22" t="e">
        <f>(G52*#REF!)+(H52*#REF!)+(I52*#REF!)+(J52*#REF!)+(K52*#REF!)+(L52*#REF!)+(M52*#REF!)+(N52*#REF!)+(O52*#REF!)+(P52*#REF!)+(Q52*#REF!)+(R52*#REF!)+(S52*#REF!)</f>
        <v>#REF!</v>
      </c>
      <c r="U52" s="5">
        <v>0</v>
      </c>
      <c r="V52" s="5">
        <v>0</v>
      </c>
      <c r="W52" s="2" t="s">
        <v>30</v>
      </c>
      <c r="X52" s="2" t="s">
        <v>1749</v>
      </c>
    </row>
    <row r="53" spans="1:24" x14ac:dyDescent="0.25">
      <c r="A53" s="5">
        <v>52</v>
      </c>
      <c r="B53" s="3" t="s">
        <v>1723</v>
      </c>
      <c r="C53" s="3" t="s">
        <v>1724</v>
      </c>
      <c r="D53" s="3" t="s">
        <v>29</v>
      </c>
      <c r="E53" s="3" t="s">
        <v>10</v>
      </c>
      <c r="F53" s="3" t="s">
        <v>52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22" t="e">
        <f>(G53*#REF!)+(H53*#REF!)+(I53*#REF!)+(J53*#REF!)+(K53*#REF!)+(L53*#REF!)+(M53*#REF!)+(N53*#REF!)+(O53*#REF!)+(P53*#REF!)+(Q53*#REF!)+(R53*#REF!)+(S53*#REF!)</f>
        <v>#REF!</v>
      </c>
      <c r="U53" s="4">
        <v>0</v>
      </c>
      <c r="V53" s="4">
        <v>0</v>
      </c>
      <c r="W53" s="3" t="s">
        <v>30</v>
      </c>
      <c r="X53" s="3" t="s">
        <v>1725</v>
      </c>
    </row>
    <row r="54" spans="1:24" x14ac:dyDescent="0.25">
      <c r="A54" s="4">
        <v>53</v>
      </c>
      <c r="B54" s="2" t="s">
        <v>1718</v>
      </c>
      <c r="C54" s="2" t="s">
        <v>1719</v>
      </c>
      <c r="D54" s="2" t="s">
        <v>29</v>
      </c>
      <c r="E54" s="2" t="s">
        <v>47</v>
      </c>
      <c r="F54" s="2" t="s">
        <v>52</v>
      </c>
      <c r="G54" s="4"/>
      <c r="H54" s="4">
        <v>1</v>
      </c>
      <c r="I54" s="4"/>
      <c r="J54" s="4"/>
      <c r="K54" s="4">
        <v>1</v>
      </c>
      <c r="L54" s="4"/>
      <c r="M54" s="4"/>
      <c r="N54" s="4"/>
      <c r="O54" s="4"/>
      <c r="P54" s="4"/>
      <c r="Q54" s="4">
        <v>1</v>
      </c>
      <c r="R54" s="4"/>
      <c r="S54" s="4"/>
      <c r="T54" s="22" t="e">
        <f>(G54*#REF!)+(H54*#REF!)+(I54*#REF!)+(J54*#REF!)+(K54*#REF!)+(L54*#REF!)+(M54*#REF!)+(N54*#REF!)+(O54*#REF!)+(P54*#REF!)+(Q54*#REF!)+(R54*#REF!)+(S54*#REF!)</f>
        <v>#REF!</v>
      </c>
      <c r="U54" s="5">
        <v>0</v>
      </c>
      <c r="V54" s="5">
        <v>1</v>
      </c>
      <c r="W54" s="2" t="s">
        <v>30</v>
      </c>
      <c r="X54" s="2" t="s">
        <v>1720</v>
      </c>
    </row>
    <row r="55" spans="1:24" x14ac:dyDescent="0.25">
      <c r="A55" s="5">
        <v>54</v>
      </c>
      <c r="B55" s="3" t="s">
        <v>1703</v>
      </c>
      <c r="C55" s="3" t="s">
        <v>1704</v>
      </c>
      <c r="D55" s="3" t="s">
        <v>29</v>
      </c>
      <c r="E55" s="3" t="s">
        <v>10</v>
      </c>
      <c r="F55" s="3" t="s">
        <v>52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22" t="e">
        <f>(G55*#REF!)+(H55*#REF!)+(I55*#REF!)+(J55*#REF!)+(K55*#REF!)+(L55*#REF!)+(M55*#REF!)+(N55*#REF!)+(O55*#REF!)+(P55*#REF!)+(Q55*#REF!)+(R55*#REF!)+(S55*#REF!)</f>
        <v>#REF!</v>
      </c>
      <c r="U55" s="4">
        <v>0</v>
      </c>
      <c r="V55" s="4">
        <v>0</v>
      </c>
      <c r="W55" s="3" t="s">
        <v>30</v>
      </c>
      <c r="X55" s="3" t="s">
        <v>1705</v>
      </c>
    </row>
    <row r="56" spans="1:24" x14ac:dyDescent="0.25">
      <c r="A56" s="4">
        <v>55</v>
      </c>
      <c r="B56" s="2" t="s">
        <v>1672</v>
      </c>
      <c r="C56" s="2" t="s">
        <v>1673</v>
      </c>
      <c r="D56" s="2" t="s">
        <v>29</v>
      </c>
      <c r="E56" s="2" t="s">
        <v>10</v>
      </c>
      <c r="F56" s="2" t="s">
        <v>52</v>
      </c>
      <c r="G56" s="4"/>
      <c r="H56" s="4"/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22" t="e">
        <f>(G56*#REF!)+(H56*#REF!)+(I56*#REF!)+(J56*#REF!)+(K56*#REF!)+(L56*#REF!)+(M56*#REF!)+(N56*#REF!)+(O56*#REF!)+(P56*#REF!)+(Q56*#REF!)+(R56*#REF!)+(S56*#REF!)</f>
        <v>#REF!</v>
      </c>
      <c r="U56" s="5">
        <v>0</v>
      </c>
      <c r="V56" s="5">
        <v>1</v>
      </c>
      <c r="W56" s="2" t="s">
        <v>30</v>
      </c>
      <c r="X56" s="2" t="s">
        <v>1674</v>
      </c>
    </row>
    <row r="57" spans="1:24" x14ac:dyDescent="0.25">
      <c r="A57" s="5">
        <v>56</v>
      </c>
      <c r="B57" s="3" t="s">
        <v>1634</v>
      </c>
      <c r="C57" s="3" t="s">
        <v>1635</v>
      </c>
      <c r="D57" s="3" t="s">
        <v>29</v>
      </c>
      <c r="E57" s="3" t="s">
        <v>10</v>
      </c>
      <c r="F57" s="3" t="s">
        <v>52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22" t="e">
        <f>(G57*#REF!)+(H57*#REF!)+(I57*#REF!)+(J57*#REF!)+(K57*#REF!)+(L57*#REF!)+(M57*#REF!)+(N57*#REF!)+(O57*#REF!)+(P57*#REF!)+(Q57*#REF!)+(R57*#REF!)+(S57*#REF!)</f>
        <v>#REF!</v>
      </c>
      <c r="U57" s="5">
        <v>0</v>
      </c>
      <c r="V57" s="5">
        <v>0</v>
      </c>
      <c r="W57" s="3" t="s">
        <v>30</v>
      </c>
      <c r="X57" s="3" t="s">
        <v>1636</v>
      </c>
    </row>
    <row r="58" spans="1:24" x14ac:dyDescent="0.25">
      <c r="A58" s="4">
        <v>57</v>
      </c>
      <c r="B58" s="2" t="s">
        <v>1622</v>
      </c>
      <c r="C58" s="2" t="s">
        <v>1623</v>
      </c>
      <c r="D58" s="2" t="s">
        <v>29</v>
      </c>
      <c r="E58" s="2" t="s">
        <v>51</v>
      </c>
      <c r="F58" s="2" t="s">
        <v>52</v>
      </c>
      <c r="G58" s="4"/>
      <c r="H58" s="4"/>
      <c r="I58" s="4"/>
      <c r="J58" s="4"/>
      <c r="K58" s="4"/>
      <c r="L58" s="4"/>
      <c r="M58" s="4"/>
      <c r="N58" s="4"/>
      <c r="O58" s="4">
        <v>1</v>
      </c>
      <c r="P58" s="4"/>
      <c r="Q58" s="4"/>
      <c r="R58" s="4"/>
      <c r="S58" s="4"/>
      <c r="T58" s="22" t="e">
        <f>(G58*#REF!)+(H58*#REF!)+(I58*#REF!)+(J58*#REF!)+(K58*#REF!)+(L58*#REF!)+(M58*#REF!)+(N58*#REF!)+(O58*#REF!)+(P58*#REF!)+(Q58*#REF!)+(R58*#REF!)+(S58*#REF!)</f>
        <v>#REF!</v>
      </c>
      <c r="U58" s="4">
        <v>0</v>
      </c>
      <c r="V58" s="4">
        <v>1</v>
      </c>
      <c r="W58" s="2" t="s">
        <v>30</v>
      </c>
      <c r="X58" s="2" t="s">
        <v>1624</v>
      </c>
    </row>
    <row r="59" spans="1:24" x14ac:dyDescent="0.25">
      <c r="A59" s="5">
        <v>58</v>
      </c>
      <c r="B59" s="3" t="s">
        <v>1595</v>
      </c>
      <c r="C59" s="3" t="s">
        <v>1596</v>
      </c>
      <c r="D59" s="3" t="s">
        <v>29</v>
      </c>
      <c r="E59" s="3" t="s">
        <v>10</v>
      </c>
      <c r="F59" s="3" t="s">
        <v>52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22" t="e">
        <f>(G59*#REF!)+(H59*#REF!)+(I59*#REF!)+(J59*#REF!)+(K59*#REF!)+(L59*#REF!)+(M59*#REF!)+(N59*#REF!)+(O59*#REF!)+(P59*#REF!)+(Q59*#REF!)+(R59*#REF!)+(S59*#REF!)</f>
        <v>#REF!</v>
      </c>
      <c r="U59" s="5">
        <v>0</v>
      </c>
      <c r="V59" s="5">
        <v>0</v>
      </c>
      <c r="W59" s="3" t="s">
        <v>30</v>
      </c>
      <c r="X59" s="3" t="s">
        <v>1597</v>
      </c>
    </row>
    <row r="60" spans="1:24" x14ac:dyDescent="0.25">
      <c r="A60" s="4">
        <v>59</v>
      </c>
      <c r="B60" s="2" t="s">
        <v>1531</v>
      </c>
      <c r="C60" s="2" t="s">
        <v>1532</v>
      </c>
      <c r="D60" s="2" t="s">
        <v>29</v>
      </c>
      <c r="E60" s="2" t="s">
        <v>10</v>
      </c>
      <c r="F60" s="2" t="s">
        <v>52</v>
      </c>
      <c r="G60" s="4"/>
      <c r="H60" s="4"/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22" t="e">
        <f>(G60*#REF!)+(H60*#REF!)+(I60*#REF!)+(J60*#REF!)+(K60*#REF!)+(L60*#REF!)+(M60*#REF!)+(N60*#REF!)+(O60*#REF!)+(P60*#REF!)+(Q60*#REF!)+(R60*#REF!)+(S60*#REF!)</f>
        <v>#REF!</v>
      </c>
      <c r="U60" s="4">
        <v>0</v>
      </c>
      <c r="V60" s="4">
        <v>1</v>
      </c>
      <c r="W60" s="2" t="s">
        <v>30</v>
      </c>
      <c r="X60" s="2" t="s">
        <v>1533</v>
      </c>
    </row>
    <row r="61" spans="1:24" x14ac:dyDescent="0.25">
      <c r="A61" s="5">
        <v>60</v>
      </c>
      <c r="B61" s="3" t="s">
        <v>1528</v>
      </c>
      <c r="C61" s="3" t="s">
        <v>1529</v>
      </c>
      <c r="D61" s="3" t="s">
        <v>29</v>
      </c>
      <c r="E61" s="3" t="s">
        <v>10</v>
      </c>
      <c r="F61" s="3" t="s">
        <v>52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22" t="e">
        <f>(G61*#REF!)+(H61*#REF!)+(I61*#REF!)+(J61*#REF!)+(K61*#REF!)+(L61*#REF!)+(M61*#REF!)+(N61*#REF!)+(O61*#REF!)+(P61*#REF!)+(Q61*#REF!)+(R61*#REF!)+(S61*#REF!)</f>
        <v>#REF!</v>
      </c>
      <c r="U61" s="5">
        <v>0</v>
      </c>
      <c r="V61" s="5">
        <v>0</v>
      </c>
      <c r="W61" s="3" t="s">
        <v>30</v>
      </c>
      <c r="X61" s="3" t="s">
        <v>1530</v>
      </c>
    </row>
    <row r="62" spans="1:24" x14ac:dyDescent="0.25">
      <c r="A62" s="4">
        <v>61</v>
      </c>
      <c r="B62" s="2" t="s">
        <v>1499</v>
      </c>
      <c r="C62" s="2" t="s">
        <v>1500</v>
      </c>
      <c r="D62" s="2" t="s">
        <v>29</v>
      </c>
      <c r="E62" s="2" t="s">
        <v>51</v>
      </c>
      <c r="F62" s="2" t="s">
        <v>52</v>
      </c>
      <c r="G62" s="4"/>
      <c r="H62" s="4"/>
      <c r="I62" s="4"/>
      <c r="J62" s="4"/>
      <c r="K62" s="4"/>
      <c r="L62" s="4"/>
      <c r="M62" s="4"/>
      <c r="N62" s="4"/>
      <c r="O62" s="4">
        <v>1</v>
      </c>
      <c r="P62" s="4"/>
      <c r="Q62" s="4"/>
      <c r="R62" s="4"/>
      <c r="S62" s="4"/>
      <c r="T62" s="22" t="e">
        <f>(G62*#REF!)+(H62*#REF!)+(I62*#REF!)+(J62*#REF!)+(K62*#REF!)+(L62*#REF!)+(M62*#REF!)+(N62*#REF!)+(O62*#REF!)+(P62*#REF!)+(Q62*#REF!)+(R62*#REF!)+(S62*#REF!)</f>
        <v>#REF!</v>
      </c>
      <c r="U62" s="4">
        <v>0</v>
      </c>
      <c r="V62" s="4">
        <v>1</v>
      </c>
      <c r="W62" s="2" t="s">
        <v>30</v>
      </c>
      <c r="X62" s="2" t="s">
        <v>1501</v>
      </c>
    </row>
    <row r="63" spans="1:24" x14ac:dyDescent="0.25">
      <c r="A63" s="5">
        <v>62</v>
      </c>
      <c r="B63" s="3" t="s">
        <v>1493</v>
      </c>
      <c r="C63" s="3" t="s">
        <v>1494</v>
      </c>
      <c r="D63" s="3" t="s">
        <v>29</v>
      </c>
      <c r="E63" s="3" t="s">
        <v>10</v>
      </c>
      <c r="F63" s="3" t="s">
        <v>52</v>
      </c>
      <c r="G63" s="5"/>
      <c r="H63" s="5"/>
      <c r="I63" s="5"/>
      <c r="J63" s="5"/>
      <c r="K63" s="5"/>
      <c r="L63" s="5"/>
      <c r="M63" s="5"/>
      <c r="N63" s="5">
        <v>1</v>
      </c>
      <c r="O63" s="5"/>
      <c r="P63" s="5"/>
      <c r="Q63" s="5"/>
      <c r="R63" s="5"/>
      <c r="S63" s="5"/>
      <c r="T63" s="22" t="e">
        <f>(G63*#REF!)+(H63*#REF!)+(I63*#REF!)+(J63*#REF!)+(K63*#REF!)+(L63*#REF!)+(M63*#REF!)+(N63*#REF!)+(O63*#REF!)+(P63*#REF!)+(Q63*#REF!)+(R63*#REF!)+(S63*#REF!)</f>
        <v>#REF!</v>
      </c>
      <c r="U63" s="5">
        <v>0</v>
      </c>
      <c r="V63" s="5">
        <v>1</v>
      </c>
      <c r="W63" s="3" t="s">
        <v>30</v>
      </c>
      <c r="X63" s="3" t="s">
        <v>1495</v>
      </c>
    </row>
    <row r="64" spans="1:24" x14ac:dyDescent="0.25">
      <c r="A64" s="4">
        <v>63</v>
      </c>
      <c r="B64" s="2" t="s">
        <v>1471</v>
      </c>
      <c r="C64" s="2" t="s">
        <v>1472</v>
      </c>
      <c r="D64" s="2" t="s">
        <v>29</v>
      </c>
      <c r="E64" s="2" t="s">
        <v>10</v>
      </c>
      <c r="F64" s="2" t="s">
        <v>52</v>
      </c>
      <c r="G64" s="4"/>
      <c r="H64" s="4"/>
      <c r="I64" s="4"/>
      <c r="J64" s="4"/>
      <c r="K64" s="4"/>
      <c r="L64" s="4"/>
      <c r="M64" s="4"/>
      <c r="N64" s="4">
        <v>1</v>
      </c>
      <c r="O64" s="4"/>
      <c r="P64" s="4"/>
      <c r="Q64" s="4"/>
      <c r="R64" s="4"/>
      <c r="S64" s="4"/>
      <c r="T64" s="22" t="e">
        <f>(G64*#REF!)+(H64*#REF!)+(I64*#REF!)+(J64*#REF!)+(K64*#REF!)+(L64*#REF!)+(M64*#REF!)+(N64*#REF!)+(O64*#REF!)+(P64*#REF!)+(Q64*#REF!)+(R64*#REF!)+(S64*#REF!)</f>
        <v>#REF!</v>
      </c>
      <c r="U64" s="4">
        <v>0</v>
      </c>
      <c r="V64" s="4">
        <v>1</v>
      </c>
      <c r="W64" s="2" t="s">
        <v>30</v>
      </c>
      <c r="X64" s="2" t="s">
        <v>1473</v>
      </c>
    </row>
    <row r="65" spans="1:24" x14ac:dyDescent="0.25">
      <c r="A65" s="5">
        <v>64</v>
      </c>
      <c r="B65" s="3" t="s">
        <v>1453</v>
      </c>
      <c r="C65" s="3" t="s">
        <v>1454</v>
      </c>
      <c r="D65" s="3" t="s">
        <v>29</v>
      </c>
      <c r="E65" s="3" t="s">
        <v>10</v>
      </c>
      <c r="F65" s="3" t="s">
        <v>52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2" t="e">
        <f>(G65*#REF!)+(H65*#REF!)+(I65*#REF!)+(J65*#REF!)+(K65*#REF!)+(L65*#REF!)+(M65*#REF!)+(N65*#REF!)+(O65*#REF!)+(P65*#REF!)+(Q65*#REF!)+(R65*#REF!)+(S65*#REF!)</f>
        <v>#REF!</v>
      </c>
      <c r="U65" s="5">
        <v>0</v>
      </c>
      <c r="V65" s="5">
        <v>0</v>
      </c>
      <c r="W65" s="3" t="s">
        <v>30</v>
      </c>
      <c r="X65" s="3" t="s">
        <v>1455</v>
      </c>
    </row>
    <row r="66" spans="1:24" x14ac:dyDescent="0.25">
      <c r="A66" s="4">
        <v>65</v>
      </c>
      <c r="B66" s="2" t="s">
        <v>1430</v>
      </c>
      <c r="C66" s="2" t="s">
        <v>1431</v>
      </c>
      <c r="D66" s="2" t="s">
        <v>29</v>
      </c>
      <c r="E66" s="2" t="s">
        <v>10</v>
      </c>
      <c r="F66" s="2" t="s">
        <v>52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22" t="e">
        <f>(G66*#REF!)+(H66*#REF!)+(I66*#REF!)+(J66*#REF!)+(K66*#REF!)+(L66*#REF!)+(M66*#REF!)+(N66*#REF!)+(O66*#REF!)+(P66*#REF!)+(Q66*#REF!)+(R66*#REF!)+(S66*#REF!)</f>
        <v>#REF!</v>
      </c>
      <c r="U66" s="5">
        <v>0</v>
      </c>
      <c r="V66" s="5">
        <v>0</v>
      </c>
      <c r="W66" s="2" t="s">
        <v>30</v>
      </c>
      <c r="X66" s="2" t="s">
        <v>1432</v>
      </c>
    </row>
    <row r="67" spans="1:24" x14ac:dyDescent="0.25">
      <c r="A67" s="5">
        <v>66</v>
      </c>
      <c r="B67" s="3" t="s">
        <v>1407</v>
      </c>
      <c r="C67" s="3" t="s">
        <v>1408</v>
      </c>
      <c r="D67" s="3" t="s">
        <v>29</v>
      </c>
      <c r="E67" s="3" t="s">
        <v>10</v>
      </c>
      <c r="F67" s="3" t="s">
        <v>52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22" t="e">
        <f>(G67*#REF!)+(H67*#REF!)+(I67*#REF!)+(J67*#REF!)+(K67*#REF!)+(L67*#REF!)+(M67*#REF!)+(N67*#REF!)+(O67*#REF!)+(P67*#REF!)+(Q67*#REF!)+(R67*#REF!)+(S67*#REF!)</f>
        <v>#REF!</v>
      </c>
      <c r="U67" s="4">
        <v>0</v>
      </c>
      <c r="V67" s="4">
        <v>0</v>
      </c>
      <c r="W67" s="3" t="s">
        <v>30</v>
      </c>
      <c r="X67" s="3" t="s">
        <v>1409</v>
      </c>
    </row>
    <row r="68" spans="1:24" x14ac:dyDescent="0.25">
      <c r="A68" s="4">
        <v>67</v>
      </c>
      <c r="B68" s="2" t="s">
        <v>1380</v>
      </c>
      <c r="C68" s="2" t="s">
        <v>1381</v>
      </c>
      <c r="D68" s="2" t="s">
        <v>29</v>
      </c>
      <c r="E68" s="2" t="s">
        <v>51</v>
      </c>
      <c r="F68" s="2" t="s">
        <v>52</v>
      </c>
      <c r="G68" s="4">
        <v>1</v>
      </c>
      <c r="H68" s="4"/>
      <c r="I68" s="4"/>
      <c r="J68" s="4"/>
      <c r="K68" s="4"/>
      <c r="L68" s="4"/>
      <c r="M68" s="4"/>
      <c r="N68" s="4"/>
      <c r="O68" s="4">
        <v>1</v>
      </c>
      <c r="P68" s="4"/>
      <c r="Q68" s="4"/>
      <c r="R68" s="4"/>
      <c r="S68" s="4"/>
      <c r="T68" s="22" t="e">
        <f>(G68*#REF!)+(H68*#REF!)+(I68*#REF!)+(J68*#REF!)+(K68*#REF!)+(L68*#REF!)+(M68*#REF!)+(N68*#REF!)+(O68*#REF!)+(P68*#REF!)+(Q68*#REF!)+(R68*#REF!)+(S68*#REF!)</f>
        <v>#REF!</v>
      </c>
      <c r="U68" s="5">
        <v>0</v>
      </c>
      <c r="V68" s="5">
        <v>1</v>
      </c>
      <c r="W68" s="2" t="s">
        <v>30</v>
      </c>
      <c r="X68" s="2" t="s">
        <v>1382</v>
      </c>
    </row>
    <row r="69" spans="1:24" x14ac:dyDescent="0.25">
      <c r="A69" s="5">
        <v>68</v>
      </c>
      <c r="B69" s="3" t="s">
        <v>1377</v>
      </c>
      <c r="C69" s="3" t="s">
        <v>1378</v>
      </c>
      <c r="D69" s="3" t="s">
        <v>29</v>
      </c>
      <c r="E69" s="3" t="s">
        <v>10</v>
      </c>
      <c r="F69" s="3" t="s">
        <v>52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22" t="e">
        <f>(G69*#REF!)+(H69*#REF!)+(I69*#REF!)+(J69*#REF!)+(K69*#REF!)+(L69*#REF!)+(M69*#REF!)+(N69*#REF!)+(O69*#REF!)+(P69*#REF!)+(Q69*#REF!)+(R69*#REF!)+(S69*#REF!)</f>
        <v>#REF!</v>
      </c>
      <c r="U69" s="4">
        <v>0</v>
      </c>
      <c r="V69" s="4">
        <v>0</v>
      </c>
      <c r="W69" s="3" t="s">
        <v>35</v>
      </c>
      <c r="X69" s="3" t="s">
        <v>1379</v>
      </c>
    </row>
    <row r="70" spans="1:24" x14ac:dyDescent="0.25">
      <c r="A70" s="4">
        <v>69</v>
      </c>
      <c r="B70" s="2" t="s">
        <v>1369</v>
      </c>
      <c r="C70" s="2" t="s">
        <v>1370</v>
      </c>
      <c r="D70" s="2" t="s">
        <v>29</v>
      </c>
      <c r="E70" s="2" t="s">
        <v>10</v>
      </c>
      <c r="F70" s="2" t="s">
        <v>52</v>
      </c>
      <c r="G70" s="4"/>
      <c r="H70" s="4"/>
      <c r="I70" s="4"/>
      <c r="J70" s="4"/>
      <c r="K70" s="4"/>
      <c r="L70" s="4">
        <v>1</v>
      </c>
      <c r="M70" s="4"/>
      <c r="N70" s="4"/>
      <c r="O70" s="4"/>
      <c r="P70" s="4"/>
      <c r="Q70" s="4"/>
      <c r="R70" s="4"/>
      <c r="S70" s="4"/>
      <c r="T70" s="22" t="e">
        <f>(G70*#REF!)+(H70*#REF!)+(I70*#REF!)+(J70*#REF!)+(K70*#REF!)+(L70*#REF!)+(M70*#REF!)+(N70*#REF!)+(O70*#REF!)+(P70*#REF!)+(Q70*#REF!)+(R70*#REF!)+(S70*#REF!)</f>
        <v>#REF!</v>
      </c>
      <c r="U70" s="5">
        <v>0</v>
      </c>
      <c r="V70" s="5">
        <v>1</v>
      </c>
      <c r="W70" s="2" t="s">
        <v>30</v>
      </c>
      <c r="X70" s="2" t="s">
        <v>1371</v>
      </c>
    </row>
    <row r="71" spans="1:24" x14ac:dyDescent="0.25">
      <c r="A71" s="5">
        <v>70</v>
      </c>
      <c r="B71" s="3" t="s">
        <v>1363</v>
      </c>
      <c r="C71" s="3" t="s">
        <v>1364</v>
      </c>
      <c r="D71" s="3" t="s">
        <v>29</v>
      </c>
      <c r="E71" s="3" t="s">
        <v>10</v>
      </c>
      <c r="F71" s="3" t="s">
        <v>52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22" t="e">
        <f>(G71*#REF!)+(H71*#REF!)+(I71*#REF!)+(J71*#REF!)+(K71*#REF!)+(L71*#REF!)+(M71*#REF!)+(N71*#REF!)+(O71*#REF!)+(P71*#REF!)+(Q71*#REF!)+(R71*#REF!)+(S71*#REF!)</f>
        <v>#REF!</v>
      </c>
      <c r="U71" s="4">
        <v>0</v>
      </c>
      <c r="V71" s="4">
        <v>0</v>
      </c>
      <c r="W71" s="3" t="s">
        <v>30</v>
      </c>
      <c r="X71" s="3" t="s">
        <v>1365</v>
      </c>
    </row>
    <row r="72" spans="1:24" x14ac:dyDescent="0.25">
      <c r="A72" s="4">
        <v>71</v>
      </c>
      <c r="B72" s="2" t="s">
        <v>1361</v>
      </c>
      <c r="C72" s="2" t="s">
        <v>1362</v>
      </c>
      <c r="D72" s="2" t="s">
        <v>29</v>
      </c>
      <c r="E72" s="2" t="s">
        <v>47</v>
      </c>
      <c r="F72" s="2" t="s">
        <v>52</v>
      </c>
      <c r="G72" s="4"/>
      <c r="H72" s="4">
        <v>1</v>
      </c>
      <c r="I72" s="4"/>
      <c r="J72" s="4"/>
      <c r="K72" s="4">
        <v>1</v>
      </c>
      <c r="L72" s="4"/>
      <c r="M72" s="4"/>
      <c r="N72" s="4"/>
      <c r="O72" s="4"/>
      <c r="P72" s="4"/>
      <c r="Q72" s="4">
        <v>1</v>
      </c>
      <c r="R72" s="4"/>
      <c r="S72" s="4"/>
      <c r="T72" s="22" t="e">
        <f>(G72*#REF!)+(H72*#REF!)+(I72*#REF!)+(J72*#REF!)+(K72*#REF!)+(L72*#REF!)+(M72*#REF!)+(N72*#REF!)+(O72*#REF!)+(P72*#REF!)+(Q72*#REF!)+(R72*#REF!)+(S72*#REF!)</f>
        <v>#REF!</v>
      </c>
      <c r="U72" s="5">
        <v>0</v>
      </c>
      <c r="V72" s="5">
        <v>1</v>
      </c>
      <c r="W72" s="2" t="s">
        <v>30</v>
      </c>
      <c r="X72" s="2" t="s">
        <v>1175</v>
      </c>
    </row>
    <row r="73" spans="1:24" x14ac:dyDescent="0.25">
      <c r="A73" s="5">
        <v>72</v>
      </c>
      <c r="B73" s="3" t="s">
        <v>1358</v>
      </c>
      <c r="C73" s="3" t="s">
        <v>1359</v>
      </c>
      <c r="D73" s="3" t="s">
        <v>29</v>
      </c>
      <c r="E73" s="3" t="s">
        <v>10</v>
      </c>
      <c r="F73" s="3" t="s">
        <v>52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22" t="e">
        <f>(G73*#REF!)+(H73*#REF!)+(I73*#REF!)+(J73*#REF!)+(K73*#REF!)+(L73*#REF!)+(M73*#REF!)+(N73*#REF!)+(O73*#REF!)+(P73*#REF!)+(Q73*#REF!)+(R73*#REF!)+(S73*#REF!)</f>
        <v>#REF!</v>
      </c>
      <c r="U73" s="4">
        <v>0</v>
      </c>
      <c r="V73" s="4">
        <v>0</v>
      </c>
      <c r="W73" s="3" t="s">
        <v>30</v>
      </c>
      <c r="X73" s="3" t="s">
        <v>1360</v>
      </c>
    </row>
    <row r="74" spans="1:24" x14ac:dyDescent="0.25">
      <c r="A74" s="4">
        <v>73</v>
      </c>
      <c r="B74" s="2" t="s">
        <v>1342</v>
      </c>
      <c r="C74" s="2" t="s">
        <v>1343</v>
      </c>
      <c r="D74" s="2" t="s">
        <v>29</v>
      </c>
      <c r="E74" s="2" t="s">
        <v>10</v>
      </c>
      <c r="F74" s="2" t="s">
        <v>52</v>
      </c>
      <c r="G74" s="4"/>
      <c r="H74" s="4"/>
      <c r="I74" s="4"/>
      <c r="J74" s="4"/>
      <c r="K74" s="4"/>
      <c r="L74" s="4"/>
      <c r="M74" s="4"/>
      <c r="N74" s="4">
        <v>1</v>
      </c>
      <c r="O74" s="4"/>
      <c r="P74" s="4"/>
      <c r="Q74" s="4"/>
      <c r="R74" s="4"/>
      <c r="S74" s="4"/>
      <c r="T74" s="22" t="e">
        <f>(G74*#REF!)+(H74*#REF!)+(I74*#REF!)+(J74*#REF!)+(K74*#REF!)+(L74*#REF!)+(M74*#REF!)+(N74*#REF!)+(O74*#REF!)+(P74*#REF!)+(Q74*#REF!)+(R74*#REF!)+(S74*#REF!)</f>
        <v>#REF!</v>
      </c>
      <c r="U74" s="5">
        <v>0</v>
      </c>
      <c r="V74" s="5">
        <v>1</v>
      </c>
      <c r="W74" s="2" t="s">
        <v>30</v>
      </c>
      <c r="X74" s="2" t="s">
        <v>1344</v>
      </c>
    </row>
    <row r="75" spans="1:24" x14ac:dyDescent="0.25">
      <c r="A75" s="5">
        <v>74</v>
      </c>
      <c r="B75" s="3" t="s">
        <v>1330</v>
      </c>
      <c r="C75" s="3" t="s">
        <v>1331</v>
      </c>
      <c r="D75" s="3" t="s">
        <v>29</v>
      </c>
      <c r="E75" s="3" t="s">
        <v>10</v>
      </c>
      <c r="F75" s="3" t="s">
        <v>52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22" t="e">
        <f>(G75*#REF!)+(H75*#REF!)+(I75*#REF!)+(J75*#REF!)+(K75*#REF!)+(L75*#REF!)+(M75*#REF!)+(N75*#REF!)+(O75*#REF!)+(P75*#REF!)+(Q75*#REF!)+(R75*#REF!)+(S75*#REF!)</f>
        <v>#REF!</v>
      </c>
      <c r="U75" s="5">
        <v>0</v>
      </c>
      <c r="V75" s="5">
        <v>0</v>
      </c>
      <c r="W75" s="3" t="s">
        <v>30</v>
      </c>
      <c r="X75" s="3" t="s">
        <v>1332</v>
      </c>
    </row>
    <row r="76" spans="1:24" x14ac:dyDescent="0.25">
      <c r="A76" s="4">
        <v>75</v>
      </c>
      <c r="B76" s="2" t="s">
        <v>1285</v>
      </c>
      <c r="C76" s="2" t="s">
        <v>1286</v>
      </c>
      <c r="D76" s="2" t="s">
        <v>29</v>
      </c>
      <c r="E76" s="2" t="s">
        <v>10</v>
      </c>
      <c r="F76" s="2" t="s">
        <v>52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22" t="e">
        <f>(G76*#REF!)+(H76*#REF!)+(I76*#REF!)+(J76*#REF!)+(K76*#REF!)+(L76*#REF!)+(M76*#REF!)+(N76*#REF!)+(O76*#REF!)+(P76*#REF!)+(Q76*#REF!)+(R76*#REF!)+(S76*#REF!)</f>
        <v>#REF!</v>
      </c>
      <c r="U76" s="4">
        <v>0</v>
      </c>
      <c r="V76" s="4">
        <v>0</v>
      </c>
      <c r="W76" s="2" t="s">
        <v>30</v>
      </c>
      <c r="X76" s="2" t="s">
        <v>1287</v>
      </c>
    </row>
    <row r="77" spans="1:24" x14ac:dyDescent="0.25">
      <c r="A77" s="5">
        <v>76</v>
      </c>
      <c r="B77" s="3" t="s">
        <v>1277</v>
      </c>
      <c r="C77" s="3" t="s">
        <v>1278</v>
      </c>
      <c r="D77" s="3" t="s">
        <v>29</v>
      </c>
      <c r="E77" s="3" t="s">
        <v>10</v>
      </c>
      <c r="F77" s="3" t="s">
        <v>52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22" t="e">
        <f>(G77*#REF!)+(H77*#REF!)+(I77*#REF!)+(J77*#REF!)+(K77*#REF!)+(L77*#REF!)+(M77*#REF!)+(N77*#REF!)+(O77*#REF!)+(P77*#REF!)+(Q77*#REF!)+(R77*#REF!)+(S77*#REF!)</f>
        <v>#REF!</v>
      </c>
      <c r="U77" s="5">
        <v>0</v>
      </c>
      <c r="V77" s="5">
        <v>0</v>
      </c>
      <c r="W77" s="3" t="s">
        <v>30</v>
      </c>
      <c r="X77" s="3" t="s">
        <v>1279</v>
      </c>
    </row>
    <row r="78" spans="1:24" x14ac:dyDescent="0.25">
      <c r="A78" s="4">
        <v>77</v>
      </c>
      <c r="B78" s="2" t="s">
        <v>1251</v>
      </c>
      <c r="C78" s="2" t="s">
        <v>1252</v>
      </c>
      <c r="D78" s="2" t="s">
        <v>29</v>
      </c>
      <c r="E78" s="2" t="s">
        <v>10</v>
      </c>
      <c r="F78" s="2" t="s">
        <v>52</v>
      </c>
      <c r="G78" s="4"/>
      <c r="H78" s="4"/>
      <c r="I78" s="4"/>
      <c r="J78" s="4"/>
      <c r="K78" s="4"/>
      <c r="L78" s="4"/>
      <c r="M78" s="4"/>
      <c r="N78" s="4">
        <v>1</v>
      </c>
      <c r="O78" s="4"/>
      <c r="P78" s="4"/>
      <c r="Q78" s="4"/>
      <c r="R78" s="4"/>
      <c r="S78" s="4"/>
      <c r="T78" s="22" t="e">
        <f>(G78*#REF!)+(H78*#REF!)+(I78*#REF!)+(J78*#REF!)+(K78*#REF!)+(L78*#REF!)+(M78*#REF!)+(N78*#REF!)+(O78*#REF!)+(P78*#REF!)+(Q78*#REF!)+(R78*#REF!)+(S78*#REF!)</f>
        <v>#REF!</v>
      </c>
      <c r="U78" s="4">
        <v>0</v>
      </c>
      <c r="V78" s="4">
        <v>1</v>
      </c>
      <c r="W78" s="2" t="s">
        <v>30</v>
      </c>
      <c r="X78" s="2" t="s">
        <v>1253</v>
      </c>
    </row>
    <row r="79" spans="1:24" x14ac:dyDescent="0.25">
      <c r="A79" s="5">
        <v>78</v>
      </c>
      <c r="B79" s="3" t="s">
        <v>1242</v>
      </c>
      <c r="C79" s="3" t="s">
        <v>1243</v>
      </c>
      <c r="D79" s="3" t="s">
        <v>29</v>
      </c>
      <c r="E79" s="3" t="s">
        <v>10</v>
      </c>
      <c r="F79" s="3" t="s">
        <v>52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22" t="e">
        <f>(G79*#REF!)+(H79*#REF!)+(I79*#REF!)+(J79*#REF!)+(K79*#REF!)+(L79*#REF!)+(M79*#REF!)+(N79*#REF!)+(O79*#REF!)+(P79*#REF!)+(Q79*#REF!)+(R79*#REF!)+(S79*#REF!)</f>
        <v>#REF!</v>
      </c>
      <c r="U79" s="5">
        <v>0</v>
      </c>
      <c r="V79" s="5">
        <v>0</v>
      </c>
      <c r="W79" s="3" t="s">
        <v>30</v>
      </c>
      <c r="X79" s="3" t="s">
        <v>1244</v>
      </c>
    </row>
    <row r="80" spans="1:24" x14ac:dyDescent="0.25">
      <c r="A80" s="4">
        <v>79</v>
      </c>
      <c r="B80" s="2" t="s">
        <v>1239</v>
      </c>
      <c r="C80" s="2" t="s">
        <v>1240</v>
      </c>
      <c r="D80" s="2" t="s">
        <v>29</v>
      </c>
      <c r="E80" s="2" t="s">
        <v>10</v>
      </c>
      <c r="F80" s="2" t="s">
        <v>52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22" t="e">
        <f>(G80*#REF!)+(H80*#REF!)+(I80*#REF!)+(J80*#REF!)+(K80*#REF!)+(L80*#REF!)+(M80*#REF!)+(N80*#REF!)+(O80*#REF!)+(P80*#REF!)+(Q80*#REF!)+(R80*#REF!)+(S80*#REF!)</f>
        <v>#REF!</v>
      </c>
      <c r="U80" s="4">
        <v>0</v>
      </c>
      <c r="V80" s="4">
        <v>0</v>
      </c>
      <c r="W80" s="2" t="s">
        <v>30</v>
      </c>
      <c r="X80" s="2" t="s">
        <v>1241</v>
      </c>
    </row>
    <row r="81" spans="1:24" x14ac:dyDescent="0.25">
      <c r="A81" s="5">
        <v>80</v>
      </c>
      <c r="B81" s="3" t="s">
        <v>1230</v>
      </c>
      <c r="C81" s="3" t="s">
        <v>1231</v>
      </c>
      <c r="D81" s="3" t="s">
        <v>29</v>
      </c>
      <c r="E81" s="3" t="s">
        <v>51</v>
      </c>
      <c r="F81" s="3" t="s">
        <v>52</v>
      </c>
      <c r="G81" s="5"/>
      <c r="H81" s="5"/>
      <c r="I81" s="5"/>
      <c r="J81" s="5"/>
      <c r="K81" s="5"/>
      <c r="L81" s="5"/>
      <c r="M81" s="5"/>
      <c r="N81" s="5"/>
      <c r="O81" s="5">
        <v>1</v>
      </c>
      <c r="P81" s="5"/>
      <c r="Q81" s="5"/>
      <c r="R81" s="5"/>
      <c r="S81" s="5"/>
      <c r="T81" s="22" t="e">
        <f>(G81*#REF!)+(H81*#REF!)+(I81*#REF!)+(J81*#REF!)+(K81*#REF!)+(L81*#REF!)+(M81*#REF!)+(N81*#REF!)+(O81*#REF!)+(P81*#REF!)+(Q81*#REF!)+(R81*#REF!)+(S81*#REF!)</f>
        <v>#REF!</v>
      </c>
      <c r="U81" s="5">
        <v>0</v>
      </c>
      <c r="V81" s="5">
        <v>1</v>
      </c>
      <c r="W81" s="3" t="s">
        <v>30</v>
      </c>
      <c r="X81" s="3" t="s">
        <v>1232</v>
      </c>
    </row>
    <row r="82" spans="1:24" x14ac:dyDescent="0.25">
      <c r="A82" s="4">
        <v>81</v>
      </c>
      <c r="B82" s="2" t="s">
        <v>1227</v>
      </c>
      <c r="C82" s="2" t="s">
        <v>1228</v>
      </c>
      <c r="D82" s="2" t="s">
        <v>29</v>
      </c>
      <c r="E82" s="2" t="s">
        <v>10</v>
      </c>
      <c r="F82" s="2" t="s">
        <v>52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22" t="e">
        <f>(G82*#REF!)+(H82*#REF!)+(I82*#REF!)+(J82*#REF!)+(K82*#REF!)+(L82*#REF!)+(M82*#REF!)+(N82*#REF!)+(O82*#REF!)+(P82*#REF!)+(Q82*#REF!)+(R82*#REF!)+(S82*#REF!)</f>
        <v>#REF!</v>
      </c>
      <c r="U82" s="4">
        <v>0</v>
      </c>
      <c r="V82" s="4">
        <v>0</v>
      </c>
      <c r="W82" s="2" t="s">
        <v>30</v>
      </c>
      <c r="X82" s="2" t="s">
        <v>1229</v>
      </c>
    </row>
    <row r="83" spans="1:24" x14ac:dyDescent="0.25">
      <c r="A83" s="5">
        <v>82</v>
      </c>
      <c r="B83" s="3" t="s">
        <v>1221</v>
      </c>
      <c r="C83" s="3" t="s">
        <v>1222</v>
      </c>
      <c r="D83" s="3" t="s">
        <v>29</v>
      </c>
      <c r="E83" s="3" t="s">
        <v>10</v>
      </c>
      <c r="F83" s="3" t="s">
        <v>52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22" t="e">
        <f>(G83*#REF!)+(H83*#REF!)+(I83*#REF!)+(J83*#REF!)+(K83*#REF!)+(L83*#REF!)+(M83*#REF!)+(N83*#REF!)+(O83*#REF!)+(P83*#REF!)+(Q83*#REF!)+(R83*#REF!)+(S83*#REF!)</f>
        <v>#REF!</v>
      </c>
      <c r="U83" s="5">
        <v>0</v>
      </c>
      <c r="V83" s="5">
        <v>0</v>
      </c>
      <c r="W83" s="3" t="s">
        <v>30</v>
      </c>
      <c r="X83" s="3" t="s">
        <v>1223</v>
      </c>
    </row>
    <row r="84" spans="1:24" x14ac:dyDescent="0.25">
      <c r="A84" s="4">
        <v>83</v>
      </c>
      <c r="B84" s="2" t="s">
        <v>1218</v>
      </c>
      <c r="C84" s="2" t="s">
        <v>1219</v>
      </c>
      <c r="D84" s="2" t="s">
        <v>29</v>
      </c>
      <c r="E84" s="2" t="s">
        <v>10</v>
      </c>
      <c r="F84" s="2" t="s">
        <v>52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22" t="e">
        <f>(G84*#REF!)+(H84*#REF!)+(I84*#REF!)+(J84*#REF!)+(K84*#REF!)+(L84*#REF!)+(M84*#REF!)+(N84*#REF!)+(O84*#REF!)+(P84*#REF!)+(Q84*#REF!)+(R84*#REF!)+(S84*#REF!)</f>
        <v>#REF!</v>
      </c>
      <c r="U84" s="5">
        <v>0</v>
      </c>
      <c r="V84" s="5">
        <v>0</v>
      </c>
      <c r="W84" s="2" t="s">
        <v>30</v>
      </c>
      <c r="X84" s="2" t="s">
        <v>1220</v>
      </c>
    </row>
    <row r="85" spans="1:24" x14ac:dyDescent="0.25">
      <c r="A85" s="5">
        <v>84</v>
      </c>
      <c r="B85" s="3" t="s">
        <v>1212</v>
      </c>
      <c r="C85" s="3" t="s">
        <v>1213</v>
      </c>
      <c r="D85" s="3" t="s">
        <v>29</v>
      </c>
      <c r="E85" s="3" t="s">
        <v>10</v>
      </c>
      <c r="F85" s="3" t="s">
        <v>52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22" t="e">
        <f>(G85*#REF!)+(H85*#REF!)+(I85*#REF!)+(J85*#REF!)+(K85*#REF!)+(L85*#REF!)+(M85*#REF!)+(N85*#REF!)+(O85*#REF!)+(P85*#REF!)+(Q85*#REF!)+(R85*#REF!)+(S85*#REF!)</f>
        <v>#REF!</v>
      </c>
      <c r="U85" s="4">
        <v>0</v>
      </c>
      <c r="V85" s="4">
        <v>0</v>
      </c>
      <c r="W85" s="3" t="s">
        <v>30</v>
      </c>
      <c r="X85" s="3" t="s">
        <v>1214</v>
      </c>
    </row>
    <row r="86" spans="1:24" x14ac:dyDescent="0.25">
      <c r="A86" s="4">
        <v>85</v>
      </c>
      <c r="B86" s="2" t="s">
        <v>258</v>
      </c>
      <c r="C86" s="2" t="s">
        <v>259</v>
      </c>
      <c r="D86" s="2" t="s">
        <v>29</v>
      </c>
      <c r="E86" s="2" t="s">
        <v>10</v>
      </c>
      <c r="F86" s="2" t="s">
        <v>52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22" t="e">
        <f>(G86*#REF!)+(H86*#REF!)+(I86*#REF!)+(J86*#REF!)+(K86*#REF!)+(L86*#REF!)+(M86*#REF!)+(N86*#REF!)+(O86*#REF!)+(P86*#REF!)+(Q86*#REF!)+(R86*#REF!)+(S86*#REF!)</f>
        <v>#REF!</v>
      </c>
      <c r="U86" s="5">
        <v>0</v>
      </c>
      <c r="V86" s="5">
        <v>0</v>
      </c>
      <c r="W86" s="2" t="s">
        <v>30</v>
      </c>
      <c r="X86" s="2" t="s">
        <v>260</v>
      </c>
    </row>
    <row r="87" spans="1:24" x14ac:dyDescent="0.25">
      <c r="A87" s="5">
        <v>86</v>
      </c>
      <c r="B87" s="3" t="s">
        <v>1209</v>
      </c>
      <c r="C87" s="3" t="s">
        <v>1210</v>
      </c>
      <c r="D87" s="3" t="s">
        <v>29</v>
      </c>
      <c r="E87" s="3" t="s">
        <v>10</v>
      </c>
      <c r="F87" s="3" t="s">
        <v>52</v>
      </c>
      <c r="G87" s="5"/>
      <c r="H87" s="5"/>
      <c r="I87" s="5"/>
      <c r="J87" s="5"/>
      <c r="K87" s="5"/>
      <c r="L87" s="5">
        <v>1</v>
      </c>
      <c r="M87" s="5"/>
      <c r="N87" s="5"/>
      <c r="O87" s="5"/>
      <c r="P87" s="5"/>
      <c r="Q87" s="5"/>
      <c r="R87" s="5"/>
      <c r="S87" s="5"/>
      <c r="T87" s="22" t="e">
        <f>(G87*#REF!)+(H87*#REF!)+(I87*#REF!)+(J87*#REF!)+(K87*#REF!)+(L87*#REF!)+(M87*#REF!)+(N87*#REF!)+(O87*#REF!)+(P87*#REF!)+(Q87*#REF!)+(R87*#REF!)+(S87*#REF!)</f>
        <v>#REF!</v>
      </c>
      <c r="U87" s="4">
        <v>0</v>
      </c>
      <c r="V87" s="4">
        <v>1</v>
      </c>
      <c r="W87" s="3" t="s">
        <v>30</v>
      </c>
      <c r="X87" s="3" t="s">
        <v>1211</v>
      </c>
    </row>
    <row r="88" spans="1:24" x14ac:dyDescent="0.25">
      <c r="A88" s="4">
        <v>87</v>
      </c>
      <c r="B88" s="2" t="s">
        <v>268</v>
      </c>
      <c r="C88" s="2" t="s">
        <v>269</v>
      </c>
      <c r="D88" s="2" t="s">
        <v>29</v>
      </c>
      <c r="E88" s="2" t="s">
        <v>10</v>
      </c>
      <c r="F88" s="2" t="s">
        <v>52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22" t="e">
        <f>(G88*#REF!)+(H88*#REF!)+(I88*#REF!)+(J88*#REF!)+(K88*#REF!)+(L88*#REF!)+(M88*#REF!)+(N88*#REF!)+(O88*#REF!)+(P88*#REF!)+(Q88*#REF!)+(R88*#REF!)+(S88*#REF!)</f>
        <v>#REF!</v>
      </c>
      <c r="U88" s="5">
        <v>0</v>
      </c>
      <c r="V88" s="5">
        <v>0</v>
      </c>
      <c r="W88" s="2" t="s">
        <v>30</v>
      </c>
      <c r="X88" s="2" t="s">
        <v>270</v>
      </c>
    </row>
    <row r="89" spans="1:24" x14ac:dyDescent="0.25">
      <c r="A89" s="5">
        <v>88</v>
      </c>
      <c r="B89" s="3" t="s">
        <v>1200</v>
      </c>
      <c r="C89" s="3" t="s">
        <v>1201</v>
      </c>
      <c r="D89" s="3" t="s">
        <v>29</v>
      </c>
      <c r="E89" s="3" t="s">
        <v>10</v>
      </c>
      <c r="F89" s="3" t="s">
        <v>52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22" t="e">
        <f>(G89*#REF!)+(H89*#REF!)+(I89*#REF!)+(J89*#REF!)+(K89*#REF!)+(L89*#REF!)+(M89*#REF!)+(N89*#REF!)+(O89*#REF!)+(P89*#REF!)+(Q89*#REF!)+(R89*#REF!)+(S89*#REF!)</f>
        <v>#REF!</v>
      </c>
      <c r="U89" s="4">
        <v>0</v>
      </c>
      <c r="V89" s="4">
        <v>0</v>
      </c>
      <c r="W89" s="3" t="s">
        <v>30</v>
      </c>
      <c r="X89" s="3" t="s">
        <v>1202</v>
      </c>
    </row>
    <row r="90" spans="1:24" x14ac:dyDescent="0.25">
      <c r="A90" s="4">
        <v>89</v>
      </c>
      <c r="B90" s="2" t="s">
        <v>1179</v>
      </c>
      <c r="C90" s="2" t="s">
        <v>1180</v>
      </c>
      <c r="D90" s="2" t="s">
        <v>29</v>
      </c>
      <c r="E90" s="2" t="s">
        <v>10</v>
      </c>
      <c r="F90" s="2" t="s">
        <v>52</v>
      </c>
      <c r="G90" s="4"/>
      <c r="H90" s="4"/>
      <c r="I90" s="4"/>
      <c r="J90" s="4"/>
      <c r="K90" s="4"/>
      <c r="L90" s="4">
        <v>1</v>
      </c>
      <c r="M90" s="4"/>
      <c r="N90" s="4"/>
      <c r="O90" s="4"/>
      <c r="P90" s="4"/>
      <c r="Q90" s="4"/>
      <c r="R90" s="4"/>
      <c r="S90" s="4"/>
      <c r="T90" s="22" t="e">
        <f>(G90*#REF!)+(H90*#REF!)+(I90*#REF!)+(J90*#REF!)+(K90*#REF!)+(L90*#REF!)+(M90*#REF!)+(N90*#REF!)+(O90*#REF!)+(P90*#REF!)+(Q90*#REF!)+(R90*#REF!)+(S90*#REF!)</f>
        <v>#REF!</v>
      </c>
      <c r="U90" s="5">
        <v>0</v>
      </c>
      <c r="V90" s="5">
        <v>1</v>
      </c>
      <c r="W90" s="2" t="s">
        <v>30</v>
      </c>
      <c r="X90" s="2" t="s">
        <v>1181</v>
      </c>
    </row>
    <row r="91" spans="1:24" x14ac:dyDescent="0.25">
      <c r="A91" s="5">
        <v>90</v>
      </c>
      <c r="B91" s="3" t="s">
        <v>280</v>
      </c>
      <c r="C91" s="3" t="s">
        <v>281</v>
      </c>
      <c r="D91" s="3" t="s">
        <v>29</v>
      </c>
      <c r="E91" s="3" t="s">
        <v>10</v>
      </c>
      <c r="F91" s="3" t="s">
        <v>52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22" t="e">
        <f>(G91*#REF!)+(H91*#REF!)+(I91*#REF!)+(J91*#REF!)+(K91*#REF!)+(L91*#REF!)+(M91*#REF!)+(N91*#REF!)+(O91*#REF!)+(P91*#REF!)+(Q91*#REF!)+(R91*#REF!)+(S91*#REF!)</f>
        <v>#REF!</v>
      </c>
      <c r="U91" s="4">
        <v>0</v>
      </c>
      <c r="V91" s="4">
        <v>0</v>
      </c>
      <c r="W91" s="3" t="s">
        <v>30</v>
      </c>
      <c r="X91" s="3" t="s">
        <v>282</v>
      </c>
    </row>
    <row r="92" spans="1:24" x14ac:dyDescent="0.25">
      <c r="A92" s="4">
        <v>91</v>
      </c>
      <c r="B92" s="2" t="s">
        <v>1173</v>
      </c>
      <c r="C92" s="2" t="s">
        <v>1174</v>
      </c>
      <c r="D92" s="2" t="s">
        <v>29</v>
      </c>
      <c r="E92" s="2" t="s">
        <v>10</v>
      </c>
      <c r="F92" s="2" t="s">
        <v>52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22" t="e">
        <f>(G92*#REF!)+(H92*#REF!)+(I92*#REF!)+(J92*#REF!)+(K92*#REF!)+(L92*#REF!)+(M92*#REF!)+(N92*#REF!)+(O92*#REF!)+(P92*#REF!)+(Q92*#REF!)+(R92*#REF!)+(S92*#REF!)</f>
        <v>#REF!</v>
      </c>
      <c r="U92" s="5">
        <v>0</v>
      </c>
      <c r="V92" s="5">
        <v>0</v>
      </c>
      <c r="W92" s="2" t="s">
        <v>30</v>
      </c>
      <c r="X92" s="2" t="s">
        <v>1175</v>
      </c>
    </row>
    <row r="93" spans="1:24" x14ac:dyDescent="0.25">
      <c r="A93" s="5">
        <v>92</v>
      </c>
      <c r="B93" s="3" t="s">
        <v>1164</v>
      </c>
      <c r="C93" s="3" t="s">
        <v>1165</v>
      </c>
      <c r="D93" s="3" t="s">
        <v>29</v>
      </c>
      <c r="E93" s="3" t="s">
        <v>10</v>
      </c>
      <c r="F93" s="3" t="s">
        <v>52</v>
      </c>
      <c r="G93" s="5"/>
      <c r="H93" s="5"/>
      <c r="I93" s="5"/>
      <c r="J93" s="5"/>
      <c r="K93" s="5"/>
      <c r="L93" s="5">
        <v>1</v>
      </c>
      <c r="M93" s="5"/>
      <c r="N93" s="5"/>
      <c r="O93" s="5"/>
      <c r="P93" s="5"/>
      <c r="Q93" s="5"/>
      <c r="R93" s="5"/>
      <c r="S93" s="5"/>
      <c r="T93" s="22" t="e">
        <f>(G93*#REF!)+(H93*#REF!)+(I93*#REF!)+(J93*#REF!)+(K93*#REF!)+(L93*#REF!)+(M93*#REF!)+(N93*#REF!)+(O93*#REF!)+(P93*#REF!)+(Q93*#REF!)+(R93*#REF!)+(S93*#REF!)</f>
        <v>#REF!</v>
      </c>
      <c r="U93" s="5">
        <v>0</v>
      </c>
      <c r="V93" s="5">
        <v>1</v>
      </c>
      <c r="W93" s="3" t="s">
        <v>30</v>
      </c>
      <c r="X93" s="3" t="s">
        <v>1166</v>
      </c>
    </row>
    <row r="94" spans="1:24" x14ac:dyDescent="0.25">
      <c r="A94" s="4">
        <v>93</v>
      </c>
      <c r="B94" s="2" t="s">
        <v>1123</v>
      </c>
      <c r="C94" s="2" t="s">
        <v>1124</v>
      </c>
      <c r="D94" s="2" t="s">
        <v>29</v>
      </c>
      <c r="E94" s="2" t="s">
        <v>10</v>
      </c>
      <c r="F94" s="2" t="s">
        <v>52</v>
      </c>
      <c r="G94" s="4"/>
      <c r="H94" s="4"/>
      <c r="I94" s="4"/>
      <c r="J94" s="4"/>
      <c r="K94" s="4"/>
      <c r="L94" s="4">
        <v>1</v>
      </c>
      <c r="M94" s="4"/>
      <c r="N94" s="4"/>
      <c r="O94" s="4"/>
      <c r="P94" s="4"/>
      <c r="Q94" s="4"/>
      <c r="R94" s="4"/>
      <c r="S94" s="4"/>
      <c r="T94" s="22" t="e">
        <f>(G94*#REF!)+(H94*#REF!)+(I94*#REF!)+(J94*#REF!)+(K94*#REF!)+(L94*#REF!)+(M94*#REF!)+(N94*#REF!)+(O94*#REF!)+(P94*#REF!)+(Q94*#REF!)+(R94*#REF!)+(S94*#REF!)</f>
        <v>#REF!</v>
      </c>
      <c r="U94" s="4">
        <v>0</v>
      </c>
      <c r="V94" s="4">
        <v>1</v>
      </c>
      <c r="W94" s="2" t="s">
        <v>30</v>
      </c>
      <c r="X94" s="2" t="s">
        <v>1125</v>
      </c>
    </row>
    <row r="95" spans="1:24" x14ac:dyDescent="0.25">
      <c r="A95" s="5">
        <v>94</v>
      </c>
      <c r="B95" s="3" t="s">
        <v>1120</v>
      </c>
      <c r="C95" s="3" t="s">
        <v>1121</v>
      </c>
      <c r="D95" s="3" t="s">
        <v>29</v>
      </c>
      <c r="E95" s="3" t="s">
        <v>10</v>
      </c>
      <c r="F95" s="3" t="s">
        <v>52</v>
      </c>
      <c r="G95" s="5"/>
      <c r="H95" s="5"/>
      <c r="I95" s="5"/>
      <c r="J95" s="5"/>
      <c r="K95" s="5"/>
      <c r="L95" s="5">
        <v>1</v>
      </c>
      <c r="M95" s="5"/>
      <c r="N95" s="5"/>
      <c r="O95" s="5"/>
      <c r="P95" s="5"/>
      <c r="Q95" s="5"/>
      <c r="R95" s="5"/>
      <c r="S95" s="5"/>
      <c r="T95" s="22" t="e">
        <f>(G95*#REF!)+(H95*#REF!)+(I95*#REF!)+(J95*#REF!)+(K95*#REF!)+(L95*#REF!)+(M95*#REF!)+(N95*#REF!)+(O95*#REF!)+(P95*#REF!)+(Q95*#REF!)+(R95*#REF!)+(S95*#REF!)</f>
        <v>#REF!</v>
      </c>
      <c r="U95" s="5">
        <v>0</v>
      </c>
      <c r="V95" s="5">
        <v>1</v>
      </c>
      <c r="W95" s="3" t="s">
        <v>30</v>
      </c>
      <c r="X95" s="3" t="s">
        <v>1122</v>
      </c>
    </row>
    <row r="96" spans="1:24" x14ac:dyDescent="0.25">
      <c r="A96" s="4">
        <v>95</v>
      </c>
      <c r="B96" s="2" t="s">
        <v>1106</v>
      </c>
      <c r="C96" s="2" t="s">
        <v>1107</v>
      </c>
      <c r="D96" s="2" t="s">
        <v>29</v>
      </c>
      <c r="E96" s="2" t="s">
        <v>51</v>
      </c>
      <c r="F96" s="2" t="s">
        <v>52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22" t="e">
        <f>(G96*#REF!)+(H96*#REF!)+(I96*#REF!)+(J96*#REF!)+(K96*#REF!)+(L96*#REF!)+(M96*#REF!)+(N96*#REF!)+(O96*#REF!)+(P96*#REF!)+(Q96*#REF!)+(R96*#REF!)+(S96*#REF!)</f>
        <v>#REF!</v>
      </c>
      <c r="U96" s="4">
        <v>0</v>
      </c>
      <c r="V96" s="4">
        <v>0</v>
      </c>
      <c r="W96" s="2" t="s">
        <v>30</v>
      </c>
      <c r="X96" s="2" t="s">
        <v>1108</v>
      </c>
    </row>
    <row r="97" spans="1:24" x14ac:dyDescent="0.25">
      <c r="A97" s="5">
        <v>96</v>
      </c>
      <c r="B97" s="3" t="s">
        <v>1078</v>
      </c>
      <c r="C97" s="3" t="s">
        <v>1079</v>
      </c>
      <c r="D97" s="3" t="s">
        <v>29</v>
      </c>
      <c r="E97" s="3" t="s">
        <v>10</v>
      </c>
      <c r="F97" s="3" t="s">
        <v>52</v>
      </c>
      <c r="G97" s="5"/>
      <c r="H97" s="5"/>
      <c r="I97" s="5"/>
      <c r="J97" s="5"/>
      <c r="K97" s="5"/>
      <c r="L97" s="5"/>
      <c r="M97" s="5"/>
      <c r="N97" s="5"/>
      <c r="O97" s="5">
        <v>1</v>
      </c>
      <c r="P97" s="5"/>
      <c r="Q97" s="5"/>
      <c r="R97" s="5"/>
      <c r="S97" s="5"/>
      <c r="T97" s="22" t="e">
        <f>(G97*#REF!)+(H97*#REF!)+(I97*#REF!)+(J97*#REF!)+(K97*#REF!)+(L97*#REF!)+(M97*#REF!)+(N97*#REF!)+(O97*#REF!)+(P97*#REF!)+(Q97*#REF!)+(R97*#REF!)+(S97*#REF!)</f>
        <v>#REF!</v>
      </c>
      <c r="U97" s="5">
        <v>0</v>
      </c>
      <c r="V97" s="5">
        <v>1</v>
      </c>
      <c r="W97" s="3" t="s">
        <v>30</v>
      </c>
      <c r="X97" s="3" t="s">
        <v>1080</v>
      </c>
    </row>
    <row r="98" spans="1:24" x14ac:dyDescent="0.25">
      <c r="A98" s="4">
        <v>97</v>
      </c>
      <c r="B98" s="2" t="s">
        <v>973</v>
      </c>
      <c r="C98" s="2" t="s">
        <v>974</v>
      </c>
      <c r="D98" s="2" t="s">
        <v>29</v>
      </c>
      <c r="E98" s="2" t="s">
        <v>10</v>
      </c>
      <c r="F98" s="2" t="s">
        <v>52</v>
      </c>
      <c r="G98" s="4"/>
      <c r="H98" s="4"/>
      <c r="I98" s="4"/>
      <c r="J98" s="4"/>
      <c r="K98" s="4"/>
      <c r="L98" s="4"/>
      <c r="M98" s="4"/>
      <c r="N98" s="4">
        <v>1</v>
      </c>
      <c r="O98" s="4"/>
      <c r="P98" s="4"/>
      <c r="Q98" s="4"/>
      <c r="R98" s="4"/>
      <c r="S98" s="4"/>
      <c r="T98" s="22" t="e">
        <f>(G98*#REF!)+(H98*#REF!)+(I98*#REF!)+(J98*#REF!)+(K98*#REF!)+(L98*#REF!)+(M98*#REF!)+(N98*#REF!)+(O98*#REF!)+(P98*#REF!)+(Q98*#REF!)+(R98*#REF!)+(S98*#REF!)</f>
        <v>#REF!</v>
      </c>
      <c r="U98" s="4">
        <v>0</v>
      </c>
      <c r="V98" s="4">
        <v>1</v>
      </c>
      <c r="W98" s="2" t="s">
        <v>30</v>
      </c>
      <c r="X98" s="2" t="s">
        <v>975</v>
      </c>
    </row>
    <row r="99" spans="1:24" x14ac:dyDescent="0.25">
      <c r="A99" s="5">
        <v>98</v>
      </c>
      <c r="B99" s="3" t="s">
        <v>970</v>
      </c>
      <c r="C99" s="3" t="s">
        <v>971</v>
      </c>
      <c r="D99" s="3" t="s">
        <v>29</v>
      </c>
      <c r="E99" s="3" t="s">
        <v>10</v>
      </c>
      <c r="F99" s="3" t="s">
        <v>52</v>
      </c>
      <c r="G99" s="5"/>
      <c r="H99" s="5"/>
      <c r="I99" s="5"/>
      <c r="J99" s="5"/>
      <c r="K99" s="5"/>
      <c r="L99" s="5">
        <v>1</v>
      </c>
      <c r="M99" s="5"/>
      <c r="N99" s="5"/>
      <c r="O99" s="5"/>
      <c r="P99" s="5"/>
      <c r="Q99" s="5"/>
      <c r="R99" s="5"/>
      <c r="S99" s="5"/>
      <c r="T99" s="22" t="e">
        <f>(G99*#REF!)+(H99*#REF!)+(I99*#REF!)+(J99*#REF!)+(K99*#REF!)+(L99*#REF!)+(M99*#REF!)+(N99*#REF!)+(O99*#REF!)+(P99*#REF!)+(Q99*#REF!)+(R99*#REF!)+(S99*#REF!)</f>
        <v>#REF!</v>
      </c>
      <c r="U99" s="5">
        <v>0</v>
      </c>
      <c r="V99" s="5">
        <v>1</v>
      </c>
      <c r="W99" s="3" t="s">
        <v>30</v>
      </c>
      <c r="X99" s="3" t="s">
        <v>972</v>
      </c>
    </row>
    <row r="100" spans="1:24" x14ac:dyDescent="0.25">
      <c r="A100" s="4">
        <v>99</v>
      </c>
      <c r="B100" s="2" t="s">
        <v>967</v>
      </c>
      <c r="C100" s="2" t="s">
        <v>968</v>
      </c>
      <c r="D100" s="2" t="s">
        <v>29</v>
      </c>
      <c r="E100" s="2" t="s">
        <v>10</v>
      </c>
      <c r="F100" s="2" t="s">
        <v>52</v>
      </c>
      <c r="G100" s="4"/>
      <c r="H100" s="4"/>
      <c r="I100" s="4"/>
      <c r="J100" s="4"/>
      <c r="K100" s="4"/>
      <c r="L100" s="4">
        <v>1</v>
      </c>
      <c r="M100" s="4"/>
      <c r="N100" s="4"/>
      <c r="O100" s="4"/>
      <c r="P100" s="4"/>
      <c r="Q100" s="4"/>
      <c r="R100" s="4"/>
      <c r="S100" s="4"/>
      <c r="T100" s="22" t="e">
        <f>(G100*#REF!)+(H100*#REF!)+(I100*#REF!)+(J100*#REF!)+(K100*#REF!)+(L100*#REF!)+(M100*#REF!)+(N100*#REF!)+(O100*#REF!)+(P100*#REF!)+(Q100*#REF!)+(R100*#REF!)+(S100*#REF!)</f>
        <v>#REF!</v>
      </c>
      <c r="U100" s="4">
        <v>0</v>
      </c>
      <c r="V100" s="4">
        <v>1</v>
      </c>
      <c r="W100" s="2" t="s">
        <v>30</v>
      </c>
      <c r="X100" s="2" t="s">
        <v>969</v>
      </c>
    </row>
    <row r="101" spans="1:24" x14ac:dyDescent="0.25">
      <c r="A101" s="5">
        <v>100</v>
      </c>
      <c r="B101" s="3" t="s">
        <v>317</v>
      </c>
      <c r="C101" s="3" t="s">
        <v>318</v>
      </c>
      <c r="D101" s="3" t="s">
        <v>29</v>
      </c>
      <c r="E101" s="3" t="s">
        <v>10</v>
      </c>
      <c r="F101" s="3" t="s">
        <v>52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22" t="e">
        <f>(G101*#REF!)+(H101*#REF!)+(I101*#REF!)+(J101*#REF!)+(K101*#REF!)+(L101*#REF!)+(M101*#REF!)+(N101*#REF!)+(O101*#REF!)+(P101*#REF!)+(Q101*#REF!)+(R101*#REF!)+(S101*#REF!)</f>
        <v>#REF!</v>
      </c>
      <c r="U101" s="5">
        <v>0</v>
      </c>
      <c r="V101" s="5">
        <v>0</v>
      </c>
      <c r="W101" s="3" t="s">
        <v>30</v>
      </c>
      <c r="X101" s="3" t="s">
        <v>319</v>
      </c>
    </row>
    <row r="102" spans="1:24" x14ac:dyDescent="0.25">
      <c r="A102" s="4">
        <v>101</v>
      </c>
      <c r="B102" s="2" t="s">
        <v>964</v>
      </c>
      <c r="C102" s="2" t="s">
        <v>965</v>
      </c>
      <c r="D102" s="2" t="s">
        <v>29</v>
      </c>
      <c r="E102" s="2" t="s">
        <v>51</v>
      </c>
      <c r="F102" s="2" t="s">
        <v>52</v>
      </c>
      <c r="G102" s="4"/>
      <c r="H102" s="4"/>
      <c r="I102" s="4"/>
      <c r="J102" s="4"/>
      <c r="K102" s="4"/>
      <c r="L102" s="4"/>
      <c r="M102" s="4"/>
      <c r="N102" s="4"/>
      <c r="O102" s="4">
        <v>1</v>
      </c>
      <c r="P102" s="4"/>
      <c r="Q102" s="4"/>
      <c r="R102" s="4"/>
      <c r="S102" s="4"/>
      <c r="T102" s="22" t="e">
        <f>(G102*#REF!)+(H102*#REF!)+(I102*#REF!)+(J102*#REF!)+(K102*#REF!)+(L102*#REF!)+(M102*#REF!)+(N102*#REF!)+(O102*#REF!)+(P102*#REF!)+(Q102*#REF!)+(R102*#REF!)+(S102*#REF!)</f>
        <v>#REF!</v>
      </c>
      <c r="U102" s="5">
        <v>0</v>
      </c>
      <c r="V102" s="5">
        <v>1</v>
      </c>
      <c r="W102" s="2" t="s">
        <v>30</v>
      </c>
      <c r="X102" s="2" t="s">
        <v>966</v>
      </c>
    </row>
    <row r="103" spans="1:24" x14ac:dyDescent="0.25">
      <c r="A103" s="5">
        <v>102</v>
      </c>
      <c r="B103" s="3" t="s">
        <v>323</v>
      </c>
      <c r="C103" s="3" t="s">
        <v>324</v>
      </c>
      <c r="D103" s="3" t="s">
        <v>29</v>
      </c>
      <c r="E103" s="3" t="s">
        <v>10</v>
      </c>
      <c r="F103" s="3" t="s">
        <v>52</v>
      </c>
      <c r="G103" s="5"/>
      <c r="H103" s="5"/>
      <c r="I103" s="5"/>
      <c r="J103" s="5"/>
      <c r="K103" s="5"/>
      <c r="L103" s="5">
        <v>1</v>
      </c>
      <c r="M103" s="5"/>
      <c r="N103" s="5"/>
      <c r="O103" s="5"/>
      <c r="P103" s="5"/>
      <c r="Q103" s="5"/>
      <c r="R103" s="5"/>
      <c r="S103" s="5"/>
      <c r="T103" s="22" t="e">
        <f>(G103*#REF!)+(H103*#REF!)+(I103*#REF!)+(J103*#REF!)+(K103*#REF!)+(L103*#REF!)+(M103*#REF!)+(N103*#REF!)+(O103*#REF!)+(P103*#REF!)+(Q103*#REF!)+(R103*#REF!)+(S103*#REF!)</f>
        <v>#REF!</v>
      </c>
      <c r="U103" s="4">
        <v>0</v>
      </c>
      <c r="V103" s="4">
        <v>1</v>
      </c>
      <c r="W103" s="3" t="s">
        <v>30</v>
      </c>
      <c r="X103" s="3" t="s">
        <v>325</v>
      </c>
    </row>
    <row r="104" spans="1:24" x14ac:dyDescent="0.25">
      <c r="A104" s="4">
        <v>103</v>
      </c>
      <c r="B104" s="2" t="s">
        <v>952</v>
      </c>
      <c r="C104" s="2" t="s">
        <v>953</v>
      </c>
      <c r="D104" s="2" t="s">
        <v>29</v>
      </c>
      <c r="E104" s="2" t="s">
        <v>51</v>
      </c>
      <c r="F104" s="2" t="s">
        <v>52</v>
      </c>
      <c r="G104" s="4"/>
      <c r="H104" s="4"/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22" t="e">
        <f>(G104*#REF!)+(H104*#REF!)+(I104*#REF!)+(J104*#REF!)+(K104*#REF!)+(L104*#REF!)+(M104*#REF!)+(N104*#REF!)+(O104*#REF!)+(P104*#REF!)+(Q104*#REF!)+(R104*#REF!)+(S104*#REF!)</f>
        <v>#REF!</v>
      </c>
      <c r="U104" s="5">
        <v>0</v>
      </c>
      <c r="V104" s="5">
        <v>1</v>
      </c>
      <c r="W104" s="2" t="s">
        <v>30</v>
      </c>
      <c r="X104" s="2" t="s">
        <v>954</v>
      </c>
    </row>
    <row r="105" spans="1:24" x14ac:dyDescent="0.25">
      <c r="A105" s="5">
        <v>104</v>
      </c>
      <c r="B105" s="3" t="s">
        <v>901</v>
      </c>
      <c r="C105" s="3" t="s">
        <v>902</v>
      </c>
      <c r="D105" s="3" t="s">
        <v>29</v>
      </c>
      <c r="E105" s="3" t="s">
        <v>10</v>
      </c>
      <c r="F105" s="3" t="s">
        <v>52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22" t="e">
        <f>(G105*#REF!)+(H105*#REF!)+(I105*#REF!)+(J105*#REF!)+(K105*#REF!)+(L105*#REF!)+(M105*#REF!)+(N105*#REF!)+(O105*#REF!)+(P105*#REF!)+(Q105*#REF!)+(R105*#REF!)+(S105*#REF!)</f>
        <v>#REF!</v>
      </c>
      <c r="U105" s="4">
        <v>0</v>
      </c>
      <c r="V105" s="4">
        <v>0</v>
      </c>
      <c r="W105" s="3" t="s">
        <v>30</v>
      </c>
      <c r="X105" s="3" t="s">
        <v>903</v>
      </c>
    </row>
    <row r="106" spans="1:24" x14ac:dyDescent="0.25">
      <c r="A106" s="4">
        <v>105</v>
      </c>
      <c r="B106" s="2" t="s">
        <v>886</v>
      </c>
      <c r="C106" s="2" t="s">
        <v>887</v>
      </c>
      <c r="D106" s="2" t="s">
        <v>29</v>
      </c>
      <c r="E106" s="2" t="s">
        <v>51</v>
      </c>
      <c r="F106" s="2" t="s">
        <v>52</v>
      </c>
      <c r="G106" s="4"/>
      <c r="H106" s="4"/>
      <c r="I106" s="4"/>
      <c r="J106" s="4"/>
      <c r="K106" s="4"/>
      <c r="L106" s="4"/>
      <c r="M106" s="4"/>
      <c r="N106" s="4"/>
      <c r="O106" s="4">
        <v>1</v>
      </c>
      <c r="P106" s="4"/>
      <c r="Q106" s="4"/>
      <c r="R106" s="4"/>
      <c r="S106" s="4"/>
      <c r="T106" s="22" t="e">
        <f>(G106*#REF!)+(H106*#REF!)+(I106*#REF!)+(J106*#REF!)+(K106*#REF!)+(L106*#REF!)+(M106*#REF!)+(N106*#REF!)+(O106*#REF!)+(P106*#REF!)+(Q106*#REF!)+(R106*#REF!)+(S106*#REF!)</f>
        <v>#REF!</v>
      </c>
      <c r="U106" s="5">
        <v>0</v>
      </c>
      <c r="V106" s="5">
        <v>1</v>
      </c>
      <c r="W106" s="2" t="s">
        <v>35</v>
      </c>
      <c r="X106" s="2" t="s">
        <v>888</v>
      </c>
    </row>
    <row r="107" spans="1:24" x14ac:dyDescent="0.25">
      <c r="A107" s="5">
        <v>106</v>
      </c>
      <c r="B107" s="3" t="s">
        <v>874</v>
      </c>
      <c r="C107" s="3" t="s">
        <v>875</v>
      </c>
      <c r="D107" s="3" t="s">
        <v>29</v>
      </c>
      <c r="E107" s="3" t="s">
        <v>10</v>
      </c>
      <c r="F107" s="3" t="s">
        <v>52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22" t="e">
        <f>(G107*#REF!)+(H107*#REF!)+(I107*#REF!)+(J107*#REF!)+(K107*#REF!)+(L107*#REF!)+(M107*#REF!)+(N107*#REF!)+(O107*#REF!)+(P107*#REF!)+(Q107*#REF!)+(R107*#REF!)+(S107*#REF!)</f>
        <v>#REF!</v>
      </c>
      <c r="U107" s="4">
        <v>0</v>
      </c>
      <c r="V107" s="4">
        <v>0</v>
      </c>
      <c r="W107" s="3" t="s">
        <v>35</v>
      </c>
      <c r="X107" s="3" t="s">
        <v>876</v>
      </c>
    </row>
    <row r="108" spans="1:24" x14ac:dyDescent="0.25">
      <c r="A108" s="4">
        <v>107</v>
      </c>
      <c r="B108" s="2" t="s">
        <v>344</v>
      </c>
      <c r="C108" s="2" t="s">
        <v>345</v>
      </c>
      <c r="D108" s="2" t="s">
        <v>29</v>
      </c>
      <c r="E108" s="2" t="s">
        <v>47</v>
      </c>
      <c r="F108" s="2" t="s">
        <v>52</v>
      </c>
      <c r="G108" s="4"/>
      <c r="H108" s="4">
        <v>1</v>
      </c>
      <c r="I108" s="4"/>
      <c r="J108" s="4"/>
      <c r="K108" s="4">
        <v>1</v>
      </c>
      <c r="L108" s="4"/>
      <c r="M108" s="4"/>
      <c r="N108" s="4"/>
      <c r="O108" s="4"/>
      <c r="P108" s="4"/>
      <c r="Q108" s="4">
        <v>1</v>
      </c>
      <c r="R108" s="4"/>
      <c r="S108" s="4"/>
      <c r="T108" s="22" t="e">
        <f>(G108*#REF!)+(H108*#REF!)+(I108*#REF!)+(J108*#REF!)+(K108*#REF!)+(L108*#REF!)+(M108*#REF!)+(N108*#REF!)+(O108*#REF!)+(P108*#REF!)+(Q108*#REF!)+(R108*#REF!)+(S108*#REF!)</f>
        <v>#REF!</v>
      </c>
      <c r="U108" s="5">
        <v>0</v>
      </c>
      <c r="V108" s="5">
        <v>1</v>
      </c>
      <c r="W108" s="2" t="s">
        <v>35</v>
      </c>
      <c r="X108" s="2" t="s">
        <v>346</v>
      </c>
    </row>
    <row r="109" spans="1:24" x14ac:dyDescent="0.25">
      <c r="A109" s="5">
        <v>108</v>
      </c>
      <c r="B109" s="3" t="s">
        <v>355</v>
      </c>
      <c r="C109" s="3" t="s">
        <v>356</v>
      </c>
      <c r="D109" s="3" t="s">
        <v>29</v>
      </c>
      <c r="E109" s="3" t="s">
        <v>10</v>
      </c>
      <c r="F109" s="3" t="s">
        <v>52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22" t="e">
        <f>(G109*#REF!)+(H109*#REF!)+(I109*#REF!)+(J109*#REF!)+(K109*#REF!)+(L109*#REF!)+(M109*#REF!)+(N109*#REF!)+(O109*#REF!)+(P109*#REF!)+(Q109*#REF!)+(R109*#REF!)+(S109*#REF!)</f>
        <v>#REF!</v>
      </c>
      <c r="U109" s="4">
        <v>0</v>
      </c>
      <c r="V109" s="4">
        <v>0</v>
      </c>
      <c r="W109" s="3" t="s">
        <v>30</v>
      </c>
      <c r="X109" s="3" t="s">
        <v>357</v>
      </c>
    </row>
    <row r="110" spans="1:24" x14ac:dyDescent="0.25">
      <c r="A110" s="4">
        <v>109</v>
      </c>
      <c r="B110" s="2" t="s">
        <v>835</v>
      </c>
      <c r="C110" s="2" t="s">
        <v>836</v>
      </c>
      <c r="D110" s="2" t="s">
        <v>29</v>
      </c>
      <c r="E110" s="2" t="s">
        <v>51</v>
      </c>
      <c r="F110" s="2" t="s">
        <v>52</v>
      </c>
      <c r="G110" s="4"/>
      <c r="H110" s="4"/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22" t="e">
        <f>(G110*#REF!)+(H110*#REF!)+(I110*#REF!)+(J110*#REF!)+(K110*#REF!)+(L110*#REF!)+(M110*#REF!)+(N110*#REF!)+(O110*#REF!)+(P110*#REF!)+(Q110*#REF!)+(R110*#REF!)+(S110*#REF!)</f>
        <v>#REF!</v>
      </c>
      <c r="U110" s="5">
        <v>0</v>
      </c>
      <c r="V110" s="5">
        <v>1</v>
      </c>
      <c r="W110" s="2" t="s">
        <v>30</v>
      </c>
      <c r="X110" s="2" t="s">
        <v>837</v>
      </c>
    </row>
    <row r="111" spans="1:24" x14ac:dyDescent="0.25">
      <c r="A111" s="5">
        <v>110</v>
      </c>
      <c r="B111" s="3" t="s">
        <v>825</v>
      </c>
      <c r="C111" s="3" t="s">
        <v>826</v>
      </c>
      <c r="D111" s="3" t="s">
        <v>29</v>
      </c>
      <c r="E111" s="3" t="s">
        <v>51</v>
      </c>
      <c r="F111" s="3" t="s">
        <v>52</v>
      </c>
      <c r="G111" s="5"/>
      <c r="H111" s="5"/>
      <c r="I111" s="5"/>
      <c r="J111" s="5"/>
      <c r="K111" s="5"/>
      <c r="L111" s="5"/>
      <c r="M111" s="5"/>
      <c r="N111" s="5"/>
      <c r="O111" s="5">
        <v>1</v>
      </c>
      <c r="P111" s="5"/>
      <c r="Q111" s="5"/>
      <c r="R111" s="5"/>
      <c r="S111" s="5"/>
      <c r="T111" s="22" t="e">
        <f>(G111*#REF!)+(H111*#REF!)+(I111*#REF!)+(J111*#REF!)+(K111*#REF!)+(L111*#REF!)+(M111*#REF!)+(N111*#REF!)+(O111*#REF!)+(P111*#REF!)+(Q111*#REF!)+(R111*#REF!)+(S111*#REF!)</f>
        <v>#REF!</v>
      </c>
      <c r="U111" s="5">
        <v>0</v>
      </c>
      <c r="V111" s="5">
        <v>1</v>
      </c>
      <c r="W111" s="3" t="s">
        <v>30</v>
      </c>
      <c r="X111" s="3" t="s">
        <v>827</v>
      </c>
    </row>
    <row r="112" spans="1:24" x14ac:dyDescent="0.25">
      <c r="A112" s="4">
        <v>111</v>
      </c>
      <c r="B112" s="2" t="s">
        <v>819</v>
      </c>
      <c r="C112" s="2" t="s">
        <v>820</v>
      </c>
      <c r="D112" s="2" t="s">
        <v>29</v>
      </c>
      <c r="E112" s="2" t="s">
        <v>10</v>
      </c>
      <c r="F112" s="2" t="s">
        <v>52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22" t="e">
        <f>(G112*#REF!)+(H112*#REF!)+(I112*#REF!)+(J112*#REF!)+(K112*#REF!)+(L112*#REF!)+(M112*#REF!)+(N112*#REF!)+(O112*#REF!)+(P112*#REF!)+(Q112*#REF!)+(R112*#REF!)+(S112*#REF!)</f>
        <v>#REF!</v>
      </c>
      <c r="U112" s="4">
        <v>0</v>
      </c>
      <c r="V112" s="4">
        <v>0</v>
      </c>
      <c r="W112" s="2" t="s">
        <v>30</v>
      </c>
      <c r="X112" s="2" t="s">
        <v>821</v>
      </c>
    </row>
    <row r="113" spans="1:24" x14ac:dyDescent="0.25">
      <c r="A113" s="5">
        <v>112</v>
      </c>
      <c r="B113" s="3" t="s">
        <v>370</v>
      </c>
      <c r="C113" s="3" t="s">
        <v>371</v>
      </c>
      <c r="D113" s="3" t="s">
        <v>29</v>
      </c>
      <c r="E113" s="3" t="s">
        <v>10</v>
      </c>
      <c r="F113" s="3" t="s">
        <v>52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22" t="e">
        <f>(G113*#REF!)+(H113*#REF!)+(I113*#REF!)+(J113*#REF!)+(K113*#REF!)+(L113*#REF!)+(M113*#REF!)+(N113*#REF!)+(O113*#REF!)+(P113*#REF!)+(Q113*#REF!)+(R113*#REF!)+(S113*#REF!)</f>
        <v>#REF!</v>
      </c>
      <c r="U113" s="5">
        <v>0</v>
      </c>
      <c r="V113" s="5">
        <v>0</v>
      </c>
      <c r="W113" s="3" t="s">
        <v>30</v>
      </c>
      <c r="X113" s="3" t="s">
        <v>372</v>
      </c>
    </row>
    <row r="114" spans="1:24" x14ac:dyDescent="0.25">
      <c r="A114" s="4">
        <v>113</v>
      </c>
      <c r="B114" s="2" t="s">
        <v>807</v>
      </c>
      <c r="C114" s="2" t="s">
        <v>808</v>
      </c>
      <c r="D114" s="2" t="s">
        <v>29</v>
      </c>
      <c r="E114" s="2" t="s">
        <v>10</v>
      </c>
      <c r="F114" s="2" t="s">
        <v>52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22" t="e">
        <f>(G114*#REF!)+(H114*#REF!)+(I114*#REF!)+(J114*#REF!)+(K114*#REF!)+(L114*#REF!)+(M114*#REF!)+(N114*#REF!)+(O114*#REF!)+(P114*#REF!)+(Q114*#REF!)+(R114*#REF!)+(S114*#REF!)</f>
        <v>#REF!</v>
      </c>
      <c r="U114" s="4">
        <v>0</v>
      </c>
      <c r="V114" s="4">
        <v>0</v>
      </c>
      <c r="W114" s="2" t="s">
        <v>30</v>
      </c>
      <c r="X114" s="2" t="s">
        <v>809</v>
      </c>
    </row>
    <row r="115" spans="1:24" x14ac:dyDescent="0.25">
      <c r="A115" s="5">
        <v>114</v>
      </c>
      <c r="B115" s="3" t="s">
        <v>774</v>
      </c>
      <c r="C115" s="3" t="s">
        <v>775</v>
      </c>
      <c r="D115" s="3" t="s">
        <v>29</v>
      </c>
      <c r="E115" s="3" t="s">
        <v>51</v>
      </c>
      <c r="F115" s="3" t="s">
        <v>52</v>
      </c>
      <c r="G115" s="5"/>
      <c r="H115" s="5"/>
      <c r="I115" s="5"/>
      <c r="J115" s="5"/>
      <c r="K115" s="5"/>
      <c r="L115" s="5"/>
      <c r="M115" s="5"/>
      <c r="N115" s="5"/>
      <c r="O115" s="5">
        <v>1</v>
      </c>
      <c r="P115" s="5"/>
      <c r="Q115" s="5"/>
      <c r="R115" s="5"/>
      <c r="S115" s="5"/>
      <c r="T115" s="22" t="e">
        <f>(G115*#REF!)+(H115*#REF!)+(I115*#REF!)+(J115*#REF!)+(K115*#REF!)+(L115*#REF!)+(M115*#REF!)+(N115*#REF!)+(O115*#REF!)+(P115*#REF!)+(Q115*#REF!)+(R115*#REF!)+(S115*#REF!)</f>
        <v>#REF!</v>
      </c>
      <c r="U115" s="5">
        <v>0</v>
      </c>
      <c r="V115" s="5">
        <v>1</v>
      </c>
      <c r="W115" s="3" t="s">
        <v>30</v>
      </c>
      <c r="X115" s="3" t="s">
        <v>776</v>
      </c>
    </row>
    <row r="116" spans="1:24" x14ac:dyDescent="0.25">
      <c r="A116" s="4">
        <v>115</v>
      </c>
      <c r="B116" s="2" t="s">
        <v>768</v>
      </c>
      <c r="C116" s="2" t="s">
        <v>769</v>
      </c>
      <c r="D116" s="2" t="s">
        <v>29</v>
      </c>
      <c r="E116" s="2" t="s">
        <v>51</v>
      </c>
      <c r="F116" s="2" t="s">
        <v>52</v>
      </c>
      <c r="G116" s="4"/>
      <c r="H116" s="4"/>
      <c r="I116" s="4"/>
      <c r="J116" s="4"/>
      <c r="K116" s="4"/>
      <c r="L116" s="4"/>
      <c r="M116" s="4"/>
      <c r="N116" s="4"/>
      <c r="O116" s="4">
        <v>1</v>
      </c>
      <c r="P116" s="4"/>
      <c r="Q116" s="4"/>
      <c r="R116" s="4"/>
      <c r="S116" s="4"/>
      <c r="T116" s="22" t="e">
        <f>(G116*#REF!)+(H116*#REF!)+(I116*#REF!)+(J116*#REF!)+(K116*#REF!)+(L116*#REF!)+(M116*#REF!)+(N116*#REF!)+(O116*#REF!)+(P116*#REF!)+(Q116*#REF!)+(R116*#REF!)+(S116*#REF!)</f>
        <v>#REF!</v>
      </c>
      <c r="U116" s="4">
        <v>0</v>
      </c>
      <c r="V116" s="4">
        <v>1</v>
      </c>
      <c r="W116" s="2" t="s">
        <v>35</v>
      </c>
      <c r="X116" s="2" t="s">
        <v>770</v>
      </c>
    </row>
    <row r="117" spans="1:24" x14ac:dyDescent="0.25">
      <c r="A117" s="5">
        <v>116</v>
      </c>
      <c r="B117" s="3" t="s">
        <v>743</v>
      </c>
      <c r="C117" s="3" t="s">
        <v>744</v>
      </c>
      <c r="D117" s="3" t="s">
        <v>29</v>
      </c>
      <c r="E117" s="3" t="s">
        <v>10</v>
      </c>
      <c r="F117" s="3" t="s">
        <v>52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22" t="e">
        <f>(G117*#REF!)+(H117*#REF!)+(I117*#REF!)+(J117*#REF!)+(K117*#REF!)+(L117*#REF!)+(M117*#REF!)+(N117*#REF!)+(O117*#REF!)+(P117*#REF!)+(Q117*#REF!)+(R117*#REF!)+(S117*#REF!)</f>
        <v>#REF!</v>
      </c>
      <c r="U117" s="5">
        <v>0</v>
      </c>
      <c r="V117" s="5">
        <v>0</v>
      </c>
      <c r="W117" s="3" t="s">
        <v>30</v>
      </c>
      <c r="X117" s="3" t="s">
        <v>745</v>
      </c>
    </row>
    <row r="118" spans="1:24" x14ac:dyDescent="0.25">
      <c r="A118" s="4">
        <v>117</v>
      </c>
      <c r="B118" s="2" t="s">
        <v>388</v>
      </c>
      <c r="C118" s="2" t="s">
        <v>389</v>
      </c>
      <c r="D118" s="2" t="s">
        <v>29</v>
      </c>
      <c r="E118" s="2" t="s">
        <v>10</v>
      </c>
      <c r="F118" s="2" t="s">
        <v>52</v>
      </c>
      <c r="G118" s="4"/>
      <c r="H118" s="4"/>
      <c r="I118" s="4"/>
      <c r="J118" s="4"/>
      <c r="K118" s="4"/>
      <c r="L118" s="4"/>
      <c r="M118" s="4"/>
      <c r="N118" s="4">
        <v>1</v>
      </c>
      <c r="O118" s="4"/>
      <c r="P118" s="4"/>
      <c r="Q118" s="4"/>
      <c r="R118" s="4"/>
      <c r="S118" s="4"/>
      <c r="T118" s="22" t="e">
        <f>(G118*#REF!)+(H118*#REF!)+(I118*#REF!)+(J118*#REF!)+(K118*#REF!)+(L118*#REF!)+(M118*#REF!)+(N118*#REF!)+(O118*#REF!)+(P118*#REF!)+(Q118*#REF!)+(R118*#REF!)+(S118*#REF!)</f>
        <v>#REF!</v>
      </c>
      <c r="U118" s="4">
        <v>0</v>
      </c>
      <c r="V118" s="4">
        <v>1</v>
      </c>
      <c r="W118" s="2" t="s">
        <v>30</v>
      </c>
      <c r="X118" s="2" t="s">
        <v>390</v>
      </c>
    </row>
    <row r="119" spans="1:24" x14ac:dyDescent="0.25">
      <c r="A119" s="5">
        <v>118</v>
      </c>
      <c r="B119" s="3" t="s">
        <v>710</v>
      </c>
      <c r="C119" s="3" t="s">
        <v>711</v>
      </c>
      <c r="D119" s="3" t="s">
        <v>29</v>
      </c>
      <c r="E119" s="3" t="s">
        <v>10</v>
      </c>
      <c r="F119" s="3" t="s">
        <v>52</v>
      </c>
      <c r="G119" s="5"/>
      <c r="H119" s="5"/>
      <c r="I119" s="5"/>
      <c r="J119" s="5"/>
      <c r="K119" s="5"/>
      <c r="L119" s="5"/>
      <c r="M119" s="5"/>
      <c r="N119" s="5">
        <v>1</v>
      </c>
      <c r="O119" s="5"/>
      <c r="P119" s="5"/>
      <c r="Q119" s="5"/>
      <c r="R119" s="5"/>
      <c r="S119" s="5"/>
      <c r="T119" s="22" t="e">
        <f>(G119*#REF!)+(H119*#REF!)+(I119*#REF!)+(J119*#REF!)+(K119*#REF!)+(L119*#REF!)+(M119*#REF!)+(N119*#REF!)+(O119*#REF!)+(P119*#REF!)+(Q119*#REF!)+(R119*#REF!)+(S119*#REF!)</f>
        <v>#REF!</v>
      </c>
      <c r="U119" s="5">
        <v>0</v>
      </c>
      <c r="V119" s="5">
        <v>1</v>
      </c>
      <c r="W119" s="3" t="s">
        <v>30</v>
      </c>
      <c r="X119" s="3" t="s">
        <v>712</v>
      </c>
    </row>
    <row r="120" spans="1:24" x14ac:dyDescent="0.25">
      <c r="A120" s="4">
        <v>119</v>
      </c>
      <c r="B120" s="2" t="s">
        <v>394</v>
      </c>
      <c r="C120" s="2" t="s">
        <v>395</v>
      </c>
      <c r="D120" s="2" t="s">
        <v>29</v>
      </c>
      <c r="E120" s="2" t="s">
        <v>10</v>
      </c>
      <c r="F120" s="2" t="s">
        <v>52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22" t="e">
        <f>(G120*#REF!)+(H120*#REF!)+(I120*#REF!)+(J120*#REF!)+(K120*#REF!)+(L120*#REF!)+(M120*#REF!)+(N120*#REF!)+(O120*#REF!)+(P120*#REF!)+(Q120*#REF!)+(R120*#REF!)+(S120*#REF!)</f>
        <v>#REF!</v>
      </c>
      <c r="U120" s="5">
        <v>0</v>
      </c>
      <c r="V120" s="5">
        <v>0</v>
      </c>
      <c r="W120" s="2" t="s">
        <v>30</v>
      </c>
      <c r="X120" s="2" t="s">
        <v>396</v>
      </c>
    </row>
    <row r="121" spans="1:24" x14ac:dyDescent="0.25">
      <c r="A121" s="5">
        <v>120</v>
      </c>
      <c r="B121" s="3" t="s">
        <v>692</v>
      </c>
      <c r="C121" s="3" t="s">
        <v>693</v>
      </c>
      <c r="D121" s="3" t="s">
        <v>29</v>
      </c>
      <c r="E121" s="3" t="s">
        <v>10</v>
      </c>
      <c r="F121" s="3" t="s">
        <v>52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22" t="e">
        <f>(G121*#REF!)+(H121*#REF!)+(I121*#REF!)+(J121*#REF!)+(K121*#REF!)+(L121*#REF!)+(M121*#REF!)+(N121*#REF!)+(O121*#REF!)+(P121*#REF!)+(Q121*#REF!)+(R121*#REF!)+(S121*#REF!)</f>
        <v>#REF!</v>
      </c>
      <c r="U121" s="4">
        <v>0</v>
      </c>
      <c r="V121" s="4">
        <v>0</v>
      </c>
      <c r="W121" s="3" t="s">
        <v>35</v>
      </c>
      <c r="X121" s="3" t="s">
        <v>694</v>
      </c>
    </row>
    <row r="122" spans="1:24" x14ac:dyDescent="0.25">
      <c r="A122" s="4">
        <v>121</v>
      </c>
      <c r="B122" s="2" t="s">
        <v>686</v>
      </c>
      <c r="C122" s="2" t="s">
        <v>687</v>
      </c>
      <c r="D122" s="2" t="s">
        <v>29</v>
      </c>
      <c r="E122" s="2" t="s">
        <v>10</v>
      </c>
      <c r="F122" s="2" t="s">
        <v>52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22" t="e">
        <f>(G122*#REF!)+(H122*#REF!)+(I122*#REF!)+(J122*#REF!)+(K122*#REF!)+(L122*#REF!)+(M122*#REF!)+(N122*#REF!)+(O122*#REF!)+(P122*#REF!)+(Q122*#REF!)+(R122*#REF!)+(S122*#REF!)</f>
        <v>#REF!</v>
      </c>
      <c r="U122" s="5">
        <v>0</v>
      </c>
      <c r="V122" s="5">
        <v>0</v>
      </c>
      <c r="W122" s="2" t="s">
        <v>30</v>
      </c>
      <c r="X122" s="2" t="s">
        <v>688</v>
      </c>
    </row>
    <row r="123" spans="1:24" x14ac:dyDescent="0.25">
      <c r="A123" s="5">
        <v>122</v>
      </c>
      <c r="B123" s="3" t="s">
        <v>403</v>
      </c>
      <c r="C123" s="3" t="s">
        <v>404</v>
      </c>
      <c r="D123" s="3" t="s">
        <v>29</v>
      </c>
      <c r="E123" s="3" t="s">
        <v>10</v>
      </c>
      <c r="F123" s="3" t="s">
        <v>52</v>
      </c>
      <c r="G123" s="5"/>
      <c r="H123" s="5"/>
      <c r="I123" s="5"/>
      <c r="J123" s="5"/>
      <c r="K123" s="5"/>
      <c r="L123" s="5">
        <v>1</v>
      </c>
      <c r="M123" s="5"/>
      <c r="N123" s="5"/>
      <c r="O123" s="5"/>
      <c r="P123" s="5"/>
      <c r="Q123" s="5"/>
      <c r="R123" s="5"/>
      <c r="S123" s="5"/>
      <c r="T123" s="22" t="e">
        <f>(G123*#REF!)+(H123*#REF!)+(I123*#REF!)+(J123*#REF!)+(K123*#REF!)+(L123*#REF!)+(M123*#REF!)+(N123*#REF!)+(O123*#REF!)+(P123*#REF!)+(Q123*#REF!)+(R123*#REF!)+(S123*#REF!)</f>
        <v>#REF!</v>
      </c>
      <c r="U123" s="4">
        <v>0</v>
      </c>
      <c r="V123" s="4">
        <v>1</v>
      </c>
      <c r="W123" s="3" t="s">
        <v>30</v>
      </c>
      <c r="X123" s="3" t="s">
        <v>405</v>
      </c>
    </row>
    <row r="124" spans="1:24" x14ac:dyDescent="0.25">
      <c r="A124" s="4">
        <v>123</v>
      </c>
      <c r="B124" s="2" t="s">
        <v>647</v>
      </c>
      <c r="C124" s="2" t="s">
        <v>648</v>
      </c>
      <c r="D124" s="2" t="s">
        <v>29</v>
      </c>
      <c r="E124" s="2" t="s">
        <v>10</v>
      </c>
      <c r="F124" s="2" t="s">
        <v>52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22" t="e">
        <f>(G124*#REF!)+(H124*#REF!)+(I124*#REF!)+(J124*#REF!)+(K124*#REF!)+(L124*#REF!)+(M124*#REF!)+(N124*#REF!)+(O124*#REF!)+(P124*#REF!)+(Q124*#REF!)+(R124*#REF!)+(S124*#REF!)</f>
        <v>#REF!</v>
      </c>
      <c r="U124" s="5">
        <v>0</v>
      </c>
      <c r="V124" s="5">
        <v>0</v>
      </c>
      <c r="W124" s="2" t="s">
        <v>35</v>
      </c>
      <c r="X124" s="2" t="s">
        <v>649</v>
      </c>
    </row>
    <row r="125" spans="1:24" x14ac:dyDescent="0.25">
      <c r="A125" s="5">
        <v>124</v>
      </c>
      <c r="B125" s="3" t="s">
        <v>622</v>
      </c>
      <c r="C125" s="3" t="s">
        <v>623</v>
      </c>
      <c r="D125" s="3" t="s">
        <v>29</v>
      </c>
      <c r="E125" s="3" t="s">
        <v>10</v>
      </c>
      <c r="F125" s="3" t="s">
        <v>52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22" t="e">
        <f>(G125*#REF!)+(H125*#REF!)+(I125*#REF!)+(J125*#REF!)+(K125*#REF!)+(L125*#REF!)+(M125*#REF!)+(N125*#REF!)+(O125*#REF!)+(P125*#REF!)+(Q125*#REF!)+(R125*#REF!)+(S125*#REF!)</f>
        <v>#REF!</v>
      </c>
      <c r="U125" s="4">
        <v>0</v>
      </c>
      <c r="V125" s="4">
        <v>0</v>
      </c>
      <c r="W125" s="3" t="s">
        <v>30</v>
      </c>
      <c r="X125" s="3" t="s">
        <v>624</v>
      </c>
    </row>
    <row r="126" spans="1:24" x14ac:dyDescent="0.25">
      <c r="A126" s="4">
        <v>125</v>
      </c>
      <c r="B126" s="2" t="s">
        <v>412</v>
      </c>
      <c r="C126" s="2" t="s">
        <v>413</v>
      </c>
      <c r="D126" s="2" t="s">
        <v>29</v>
      </c>
      <c r="E126" s="2" t="s">
        <v>10</v>
      </c>
      <c r="F126" s="2" t="s">
        <v>52</v>
      </c>
      <c r="G126" s="4"/>
      <c r="H126" s="4"/>
      <c r="I126" s="4"/>
      <c r="J126" s="4"/>
      <c r="K126" s="4"/>
      <c r="L126" s="4">
        <v>1</v>
      </c>
      <c r="M126" s="4"/>
      <c r="N126" s="4"/>
      <c r="O126" s="4"/>
      <c r="P126" s="4"/>
      <c r="Q126" s="4"/>
      <c r="R126" s="4"/>
      <c r="S126" s="4"/>
      <c r="T126" s="22" t="e">
        <f>(G126*#REF!)+(H126*#REF!)+(I126*#REF!)+(J126*#REF!)+(K126*#REF!)+(L126*#REF!)+(M126*#REF!)+(N126*#REF!)+(O126*#REF!)+(P126*#REF!)+(Q126*#REF!)+(R126*#REF!)+(S126*#REF!)</f>
        <v>#REF!</v>
      </c>
      <c r="U126" s="5">
        <v>0</v>
      </c>
      <c r="V126" s="5">
        <v>1</v>
      </c>
      <c r="W126" s="2" t="s">
        <v>30</v>
      </c>
      <c r="X126" s="2" t="s">
        <v>414</v>
      </c>
    </row>
    <row r="127" spans="1:24" x14ac:dyDescent="0.25">
      <c r="A127" s="5">
        <v>126</v>
      </c>
      <c r="B127" s="3" t="s">
        <v>577</v>
      </c>
      <c r="C127" s="3" t="s">
        <v>578</v>
      </c>
      <c r="D127" s="3" t="s">
        <v>29</v>
      </c>
      <c r="E127" s="3" t="s">
        <v>10</v>
      </c>
      <c r="F127" s="3" t="s">
        <v>52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22" t="e">
        <f>(G127*#REF!)+(H127*#REF!)+(I127*#REF!)+(J127*#REF!)+(K127*#REF!)+(L127*#REF!)+(M127*#REF!)+(N127*#REF!)+(O127*#REF!)+(P127*#REF!)+(Q127*#REF!)+(R127*#REF!)+(S127*#REF!)</f>
        <v>#REF!</v>
      </c>
      <c r="U127" s="4">
        <v>0</v>
      </c>
      <c r="V127" s="4">
        <v>0</v>
      </c>
      <c r="W127" s="3" t="s">
        <v>30</v>
      </c>
      <c r="X127" s="3" t="s">
        <v>579</v>
      </c>
    </row>
    <row r="128" spans="1:24" x14ac:dyDescent="0.25">
      <c r="A128" s="4">
        <v>127</v>
      </c>
      <c r="B128" s="2" t="s">
        <v>541</v>
      </c>
      <c r="C128" s="2" t="s">
        <v>542</v>
      </c>
      <c r="D128" s="2" t="s">
        <v>29</v>
      </c>
      <c r="E128" s="2" t="s">
        <v>51</v>
      </c>
      <c r="F128" s="2" t="s">
        <v>52</v>
      </c>
      <c r="G128" s="4"/>
      <c r="H128" s="4"/>
      <c r="I128" s="4"/>
      <c r="J128" s="4"/>
      <c r="K128" s="4"/>
      <c r="L128" s="4"/>
      <c r="M128" s="4"/>
      <c r="N128" s="4"/>
      <c r="O128" s="4">
        <v>1</v>
      </c>
      <c r="P128" s="4"/>
      <c r="Q128" s="4"/>
      <c r="R128" s="4"/>
      <c r="S128" s="4"/>
      <c r="T128" s="22" t="e">
        <f>(G128*#REF!)+(H128*#REF!)+(I128*#REF!)+(J128*#REF!)+(K128*#REF!)+(L128*#REF!)+(M128*#REF!)+(N128*#REF!)+(O128*#REF!)+(P128*#REF!)+(Q128*#REF!)+(R128*#REF!)+(S128*#REF!)</f>
        <v>#REF!</v>
      </c>
      <c r="U128" s="5">
        <v>0</v>
      </c>
      <c r="V128" s="5">
        <v>1</v>
      </c>
      <c r="W128" s="2" t="s">
        <v>30</v>
      </c>
      <c r="X128" s="2" t="s">
        <v>543</v>
      </c>
    </row>
    <row r="129" spans="1:24" x14ac:dyDescent="0.25">
      <c r="A129" s="5">
        <v>128</v>
      </c>
      <c r="B129" s="3" t="s">
        <v>529</v>
      </c>
      <c r="C129" s="3" t="s">
        <v>530</v>
      </c>
      <c r="D129" s="3" t="s">
        <v>29</v>
      </c>
      <c r="E129" s="3" t="s">
        <v>10</v>
      </c>
      <c r="F129" s="3" t="s">
        <v>52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22" t="e">
        <f>(G129*#REF!)+(H129*#REF!)+(I129*#REF!)+(J129*#REF!)+(K129*#REF!)+(L129*#REF!)+(M129*#REF!)+(N129*#REF!)+(O129*#REF!)+(P129*#REF!)+(Q129*#REF!)+(R129*#REF!)+(S129*#REF!)</f>
        <v>#REF!</v>
      </c>
      <c r="U129" s="5">
        <v>0</v>
      </c>
      <c r="V129" s="5">
        <v>0</v>
      </c>
      <c r="W129" s="3" t="s">
        <v>30</v>
      </c>
      <c r="X129" s="3" t="s">
        <v>531</v>
      </c>
    </row>
    <row r="130" spans="1:24" x14ac:dyDescent="0.25">
      <c r="A130" s="4">
        <v>129</v>
      </c>
      <c r="B130" s="2" t="s">
        <v>520</v>
      </c>
      <c r="C130" s="2" t="s">
        <v>521</v>
      </c>
      <c r="D130" s="2" t="s">
        <v>29</v>
      </c>
      <c r="E130" s="2" t="s">
        <v>10</v>
      </c>
      <c r="F130" s="2" t="s">
        <v>52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22" t="e">
        <f>(G130*#REF!)+(H130*#REF!)+(I130*#REF!)+(J130*#REF!)+(K130*#REF!)+(L130*#REF!)+(M130*#REF!)+(N130*#REF!)+(O130*#REF!)+(P130*#REF!)+(Q130*#REF!)+(R130*#REF!)+(S130*#REF!)</f>
        <v>#REF!</v>
      </c>
      <c r="U130" s="4">
        <v>0</v>
      </c>
      <c r="V130" s="4">
        <v>0</v>
      </c>
      <c r="W130" s="2" t="s">
        <v>30</v>
      </c>
      <c r="X130" s="2" t="s">
        <v>522</v>
      </c>
    </row>
    <row r="131" spans="1:24" x14ac:dyDescent="0.25">
      <c r="A131" s="5">
        <v>130</v>
      </c>
      <c r="B131" s="3" t="s">
        <v>517</v>
      </c>
      <c r="C131" s="3" t="s">
        <v>518</v>
      </c>
      <c r="D131" s="3" t="s">
        <v>29</v>
      </c>
      <c r="E131" s="3" t="s">
        <v>10</v>
      </c>
      <c r="F131" s="3" t="s">
        <v>52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22" t="e">
        <f>(G131*#REF!)+(H131*#REF!)+(I131*#REF!)+(J131*#REF!)+(K131*#REF!)+(L131*#REF!)+(M131*#REF!)+(N131*#REF!)+(O131*#REF!)+(P131*#REF!)+(Q131*#REF!)+(R131*#REF!)+(S131*#REF!)</f>
        <v>#REF!</v>
      </c>
      <c r="U131" s="5">
        <v>0</v>
      </c>
      <c r="V131" s="5">
        <v>0</v>
      </c>
      <c r="W131" s="3" t="s">
        <v>30</v>
      </c>
      <c r="X131" s="3" t="s">
        <v>519</v>
      </c>
    </row>
    <row r="132" spans="1:24" x14ac:dyDescent="0.25">
      <c r="A132" s="4">
        <v>131</v>
      </c>
      <c r="B132" s="2" t="s">
        <v>510</v>
      </c>
      <c r="C132" s="2" t="s">
        <v>511</v>
      </c>
      <c r="D132" s="2" t="s">
        <v>29</v>
      </c>
      <c r="E132" s="2" t="s">
        <v>10</v>
      </c>
      <c r="F132" s="2" t="s">
        <v>52</v>
      </c>
      <c r="G132" s="4"/>
      <c r="H132" s="4"/>
      <c r="I132" s="4"/>
      <c r="J132" s="4"/>
      <c r="K132" s="4"/>
      <c r="L132" s="4">
        <v>1</v>
      </c>
      <c r="M132" s="4"/>
      <c r="N132" s="4"/>
      <c r="O132" s="4"/>
      <c r="P132" s="4"/>
      <c r="Q132" s="4"/>
      <c r="R132" s="4"/>
      <c r="S132" s="4"/>
      <c r="T132" s="22" t="e">
        <f>(G132*#REF!)+(H132*#REF!)+(I132*#REF!)+(J132*#REF!)+(K132*#REF!)+(L132*#REF!)+(M132*#REF!)+(N132*#REF!)+(O132*#REF!)+(P132*#REF!)+(Q132*#REF!)+(R132*#REF!)+(S132*#REF!)</f>
        <v>#REF!</v>
      </c>
      <c r="U132" s="4">
        <v>0</v>
      </c>
      <c r="V132" s="4">
        <v>1</v>
      </c>
      <c r="W132" s="2" t="s">
        <v>30</v>
      </c>
      <c r="X132" s="2" t="s">
        <v>512</v>
      </c>
    </row>
    <row r="133" spans="1:24" x14ac:dyDescent="0.25">
      <c r="A133" s="5">
        <v>132</v>
      </c>
      <c r="B133" s="3" t="s">
        <v>504</v>
      </c>
      <c r="C133" s="3" t="s">
        <v>505</v>
      </c>
      <c r="D133" s="3" t="s">
        <v>29</v>
      </c>
      <c r="E133" s="3" t="s">
        <v>10</v>
      </c>
      <c r="F133" s="3" t="s">
        <v>52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22" t="e">
        <f>(G133*#REF!)+(H133*#REF!)+(I133*#REF!)+(J133*#REF!)+(K133*#REF!)+(L133*#REF!)+(M133*#REF!)+(N133*#REF!)+(O133*#REF!)+(P133*#REF!)+(Q133*#REF!)+(R133*#REF!)+(S133*#REF!)</f>
        <v>#REF!</v>
      </c>
      <c r="U133" s="5">
        <v>0</v>
      </c>
      <c r="V133" s="5">
        <v>0</v>
      </c>
      <c r="W133" s="3" t="s">
        <v>30</v>
      </c>
      <c r="X133" s="3" t="s">
        <v>506</v>
      </c>
    </row>
    <row r="134" spans="1:24" x14ac:dyDescent="0.25">
      <c r="A134" s="4">
        <v>133</v>
      </c>
      <c r="B134" s="2" t="s">
        <v>439</v>
      </c>
      <c r="C134" s="2" t="s">
        <v>440</v>
      </c>
      <c r="D134" s="2" t="s">
        <v>29</v>
      </c>
      <c r="E134" s="2" t="s">
        <v>10</v>
      </c>
      <c r="F134" s="2" t="s">
        <v>52</v>
      </c>
      <c r="G134" s="4"/>
      <c r="H134" s="4"/>
      <c r="I134" s="4"/>
      <c r="J134" s="4"/>
      <c r="K134" s="4"/>
      <c r="L134" s="4"/>
      <c r="M134" s="4"/>
      <c r="N134" s="4"/>
      <c r="O134" s="4">
        <v>2</v>
      </c>
      <c r="P134" s="4"/>
      <c r="Q134" s="4"/>
      <c r="R134" s="4"/>
      <c r="S134" s="4"/>
      <c r="T134" s="22" t="e">
        <f>(G134*#REF!)+(H134*#REF!)+(I134*#REF!)+(J134*#REF!)+(K134*#REF!)+(L134*#REF!)+(M134*#REF!)+(N134*#REF!)+(O134*#REF!)+(P134*#REF!)+(Q134*#REF!)+(R134*#REF!)+(S134*#REF!)</f>
        <v>#REF!</v>
      </c>
      <c r="U134" s="4">
        <v>0</v>
      </c>
      <c r="V134" s="4">
        <v>1</v>
      </c>
      <c r="W134" s="2" t="s">
        <v>30</v>
      </c>
      <c r="X134" s="2" t="s">
        <v>441</v>
      </c>
    </row>
    <row r="135" spans="1:24" x14ac:dyDescent="0.25">
      <c r="A135" s="5">
        <v>134</v>
      </c>
      <c r="B135" s="3" t="s">
        <v>445</v>
      </c>
      <c r="C135" s="3" t="s">
        <v>446</v>
      </c>
      <c r="D135" s="3" t="s">
        <v>29</v>
      </c>
      <c r="E135" s="3" t="s">
        <v>51</v>
      </c>
      <c r="F135" s="3" t="s">
        <v>52</v>
      </c>
      <c r="G135" s="5"/>
      <c r="H135" s="5"/>
      <c r="I135" s="5"/>
      <c r="J135" s="5"/>
      <c r="K135" s="5"/>
      <c r="L135" s="5"/>
      <c r="M135" s="5"/>
      <c r="N135" s="5"/>
      <c r="O135" s="5">
        <v>1</v>
      </c>
      <c r="P135" s="5"/>
      <c r="Q135" s="5"/>
      <c r="R135" s="5"/>
      <c r="S135" s="5"/>
      <c r="T135" s="22" t="e">
        <f>(G135*#REF!)+(H135*#REF!)+(I135*#REF!)+(J135*#REF!)+(K135*#REF!)+(L135*#REF!)+(M135*#REF!)+(N135*#REF!)+(O135*#REF!)+(P135*#REF!)+(Q135*#REF!)+(R135*#REF!)+(S135*#REF!)</f>
        <v>#REF!</v>
      </c>
      <c r="U135" s="5">
        <v>0</v>
      </c>
      <c r="V135" s="5">
        <v>1</v>
      </c>
      <c r="W135" s="3" t="s">
        <v>30</v>
      </c>
      <c r="X135" s="3" t="s">
        <v>447</v>
      </c>
    </row>
    <row r="136" spans="1:24" x14ac:dyDescent="0.25">
      <c r="A136" s="4">
        <v>135</v>
      </c>
      <c r="B136" s="2" t="s">
        <v>3535</v>
      </c>
      <c r="C136" s="2" t="s">
        <v>3536</v>
      </c>
      <c r="D136" s="2" t="s">
        <v>29</v>
      </c>
      <c r="E136" s="2" t="s">
        <v>47</v>
      </c>
      <c r="F136" s="2" t="s">
        <v>61</v>
      </c>
      <c r="G136" s="4"/>
      <c r="H136" s="4">
        <v>1</v>
      </c>
      <c r="I136" s="4"/>
      <c r="J136" s="4"/>
      <c r="K136" s="4"/>
      <c r="L136" s="4"/>
      <c r="M136" s="4"/>
      <c r="N136" s="4"/>
      <c r="O136" s="4">
        <v>3</v>
      </c>
      <c r="P136" s="4"/>
      <c r="Q136" s="4">
        <v>1</v>
      </c>
      <c r="R136" s="4"/>
      <c r="S136" s="4"/>
      <c r="T136" s="22" t="e">
        <f>(G136*#REF!)+(H136*#REF!)+(I136*#REF!)+(J136*#REF!)+(K136*#REF!)+(L136*#REF!)+(M136*#REF!)+(N136*#REF!)+(O136*#REF!)+(P136*#REF!)+(Q136*#REF!)+(R136*#REF!)+(S136*#REF!)</f>
        <v>#REF!</v>
      </c>
      <c r="U136" s="4">
        <v>1</v>
      </c>
      <c r="V136" s="4">
        <v>0</v>
      </c>
      <c r="W136" s="2" t="s">
        <v>30</v>
      </c>
      <c r="X136" s="2" t="s">
        <v>3537</v>
      </c>
    </row>
    <row r="137" spans="1:24" x14ac:dyDescent="0.25">
      <c r="A137" s="5">
        <v>136</v>
      </c>
      <c r="B137" s="3" t="s">
        <v>3094</v>
      </c>
      <c r="C137" s="3" t="s">
        <v>3095</v>
      </c>
      <c r="D137" s="3" t="s">
        <v>29</v>
      </c>
      <c r="E137" s="3" t="s">
        <v>10</v>
      </c>
      <c r="F137" s="3" t="s">
        <v>61</v>
      </c>
      <c r="G137" s="5"/>
      <c r="H137" s="5">
        <v>1</v>
      </c>
      <c r="I137" s="5"/>
      <c r="J137" s="5"/>
      <c r="K137" s="5"/>
      <c r="L137" s="5"/>
      <c r="M137" s="5"/>
      <c r="N137" s="5"/>
      <c r="O137" s="5">
        <v>6</v>
      </c>
      <c r="P137" s="5"/>
      <c r="Q137" s="5"/>
      <c r="R137" s="5"/>
      <c r="S137" s="5"/>
      <c r="T137" s="22" t="e">
        <f>(G137*#REF!)+(H137*#REF!)+(I137*#REF!)+(J137*#REF!)+(K137*#REF!)+(L137*#REF!)+(M137*#REF!)+(N137*#REF!)+(O137*#REF!)+(P137*#REF!)+(Q137*#REF!)+(R137*#REF!)+(S137*#REF!)</f>
        <v>#REF!</v>
      </c>
      <c r="U137" s="5">
        <v>1</v>
      </c>
      <c r="V137" s="5">
        <v>0</v>
      </c>
      <c r="W137" s="3" t="s">
        <v>30</v>
      </c>
      <c r="X137" s="3" t="s">
        <v>843</v>
      </c>
    </row>
  </sheetData>
  <autoFilter ref="B1:X137" xr:uid="{00000000-0009-0000-0000-000008000000}">
    <filterColumn colId="7" showButton="0"/>
    <filterColumn colId="8" showButton="0"/>
    <filterColumn colId="10" showButton="0"/>
    <filterColumn colId="12" showButton="0"/>
    <filterColumn colId="13" showButton="0"/>
    <filterColumn colId="15" showButton="0"/>
    <filterColumn colId="16" showButton="0"/>
    <filterColumn colId="19" showButton="0"/>
  </autoFilter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W135"/>
  <sheetViews>
    <sheetView zoomScale="84" zoomScaleNormal="84" workbookViewId="0">
      <selection activeCell="G1" sqref="G1:H1"/>
    </sheetView>
  </sheetViews>
  <sheetFormatPr defaultRowHeight="15" x14ac:dyDescent="0.25"/>
  <cols>
    <col min="2" max="2" width="13.5703125" bestFit="1" customWidth="1"/>
    <col min="3" max="3" width="36.28515625" customWidth="1"/>
    <col min="4" max="4" width="12.7109375" customWidth="1"/>
    <col min="5" max="6" width="9.140625" customWidth="1"/>
    <col min="7" max="7" width="12.7109375" style="6" bestFit="1" customWidth="1"/>
    <col min="8" max="10" width="14.42578125" style="6" bestFit="1" customWidth="1"/>
    <col min="11" max="12" width="12.7109375" style="6" bestFit="1" customWidth="1"/>
    <col min="13" max="13" width="11.5703125" style="6" customWidth="1"/>
    <col min="14" max="14" width="12.140625" style="6" customWidth="1"/>
    <col min="15" max="16" width="17" style="6" customWidth="1"/>
    <col min="17" max="17" width="12.140625" style="6" customWidth="1"/>
    <col min="18" max="18" width="12.7109375" style="12" bestFit="1" customWidth="1"/>
    <col min="19" max="19" width="18.42578125" style="12" customWidth="1"/>
    <col min="20" max="21" width="10.85546875" style="12" bestFit="1" customWidth="1"/>
    <col min="22" max="22" width="11.5703125" bestFit="1" customWidth="1"/>
    <col min="23" max="23" width="179" bestFit="1" customWidth="1"/>
  </cols>
  <sheetData>
    <row r="1" spans="1:23" ht="15" customHeight="1" x14ac:dyDescent="0.25">
      <c r="A1" s="87" t="s">
        <v>0</v>
      </c>
      <c r="B1" s="87" t="s">
        <v>1</v>
      </c>
      <c r="C1" s="87" t="s">
        <v>2</v>
      </c>
      <c r="D1" s="86" t="s">
        <v>3</v>
      </c>
      <c r="E1" s="86" t="s">
        <v>4</v>
      </c>
      <c r="F1" s="86" t="s">
        <v>5</v>
      </c>
      <c r="G1" s="87" t="s">
        <v>3786</v>
      </c>
      <c r="H1" s="87" t="s">
        <v>3707</v>
      </c>
      <c r="I1" s="87" t="s">
        <v>3776</v>
      </c>
      <c r="J1" s="87" t="s">
        <v>3777</v>
      </c>
      <c r="K1" s="87" t="s">
        <v>3778</v>
      </c>
      <c r="L1" s="87" t="s">
        <v>3793</v>
      </c>
      <c r="M1" s="87" t="s">
        <v>3794</v>
      </c>
      <c r="N1" s="87" t="s">
        <v>3782</v>
      </c>
      <c r="O1" s="87" t="s">
        <v>3783</v>
      </c>
      <c r="P1" s="87" t="s">
        <v>3784</v>
      </c>
      <c r="Q1" s="93" t="s">
        <v>3728</v>
      </c>
      <c r="R1" s="86" t="s">
        <v>3775</v>
      </c>
      <c r="S1" s="86" t="s">
        <v>3722</v>
      </c>
      <c r="T1" s="87" t="s">
        <v>3719</v>
      </c>
      <c r="U1" s="87"/>
      <c r="V1" s="87" t="s">
        <v>6</v>
      </c>
      <c r="W1" s="87" t="s">
        <v>3709</v>
      </c>
    </row>
    <row r="2" spans="1:23" x14ac:dyDescent="0.25">
      <c r="A2" s="4">
        <v>1</v>
      </c>
      <c r="B2" s="2" t="s">
        <v>3510</v>
      </c>
      <c r="C2" s="2" t="s">
        <v>3511</v>
      </c>
      <c r="D2" s="2" t="s">
        <v>300</v>
      </c>
      <c r="E2" s="2" t="s">
        <v>47</v>
      </c>
      <c r="F2" s="2" t="s">
        <v>11</v>
      </c>
      <c r="G2" s="4">
        <f>VLOOKUP(B2,'[1]Surabaya R1'!$B$3:$P$136,6,FALSE)</f>
        <v>0</v>
      </c>
      <c r="H2" s="4">
        <f>VLOOKUP(B2,'[1]Surabaya R1'!$B$3:$P$136,7,FALSE)</f>
        <v>1</v>
      </c>
      <c r="I2" s="4">
        <f>VLOOKUP(B2,'[1]Surabaya R1'!$B$3:$P$136,8,FALSE)</f>
        <v>0</v>
      </c>
      <c r="J2" s="4">
        <f>VLOOKUP(B2,'[1]Surabaya R1'!$B$3:$P$136,9,FALSE)</f>
        <v>0</v>
      </c>
      <c r="K2" s="4">
        <f>VLOOKUP(B2,'[2]#Surabaya'!$B$3:$W$136,15,FALSE)</f>
        <v>0</v>
      </c>
      <c r="L2" s="4">
        <f>VLOOKUP(B2,'[1]Surabaya R1'!$B$3:$P$136,10,FALSE)</f>
        <v>0</v>
      </c>
      <c r="M2" s="4">
        <v>0</v>
      </c>
      <c r="N2" s="4"/>
      <c r="O2" s="4"/>
      <c r="P2" s="4">
        <f>VLOOKUP(B2,'[1]Surabaya R1'!$B$3:$P$136,12,FALSE)</f>
        <v>5</v>
      </c>
      <c r="Q2" s="4">
        <f>VLOOKUP(B2,'[2]#Surabaya'!$B$3:$W$136,16,FALSE)</f>
        <v>0</v>
      </c>
      <c r="R2" s="4">
        <f>VLOOKUP(B2,'[1]Surabaya R1'!$B$3:$P$136,14,FALSE)</f>
        <v>1</v>
      </c>
      <c r="S2" s="22" t="e">
        <f>(G2*#REF!)+(H2*#REF!)+(I2*#REF!)+(J2*#REF!)+(K2*#REF!)+(L2*#REF!)+(M2*#REF!)+(N2*#REF!)+(O2*#REF!)+(P2*#REF!)+(Q2*#REF!)+(R2*#REF!)</f>
        <v>#REF!</v>
      </c>
      <c r="T2" s="4"/>
      <c r="U2" s="4">
        <v>1</v>
      </c>
      <c r="V2" s="2" t="s">
        <v>301</v>
      </c>
      <c r="W2" s="2" t="s">
        <v>3512</v>
      </c>
    </row>
    <row r="3" spans="1:23" x14ac:dyDescent="0.25">
      <c r="A3" s="5">
        <v>2</v>
      </c>
      <c r="B3" s="3" t="s">
        <v>3445</v>
      </c>
      <c r="C3" s="3" t="s">
        <v>3446</v>
      </c>
      <c r="D3" s="3" t="s">
        <v>300</v>
      </c>
      <c r="E3" s="3" t="s">
        <v>47</v>
      </c>
      <c r="F3" s="3" t="s">
        <v>11</v>
      </c>
      <c r="G3" s="4">
        <f>VLOOKUP(B3,'[1]Surabaya R1'!$B$3:$P$136,6,FALSE)</f>
        <v>1</v>
      </c>
      <c r="H3" s="4">
        <f>VLOOKUP(B3,'[1]Surabaya R1'!$B$3:$P$136,7,FALSE)</f>
        <v>1</v>
      </c>
      <c r="I3" s="4">
        <f>VLOOKUP(B3,'[1]Surabaya R1'!$B$3:$P$136,8,FALSE)</f>
        <v>1</v>
      </c>
      <c r="J3" s="4">
        <f>VLOOKUP(B3,'[1]Surabaya R1'!$B$3:$P$136,9,FALSE)</f>
        <v>0</v>
      </c>
      <c r="K3" s="4">
        <f>VLOOKUP(B3,'[2]#Surabaya'!$B$3:$W$136,15,FALSE)</f>
        <v>0</v>
      </c>
      <c r="L3" s="4">
        <f>VLOOKUP(B3,'[1]Surabaya R1'!$B$3:$P$136,10,FALSE)</f>
        <v>0</v>
      </c>
      <c r="M3" s="4">
        <v>0</v>
      </c>
      <c r="N3" s="5"/>
      <c r="O3" s="5"/>
      <c r="P3" s="4">
        <f>VLOOKUP(B3,'[1]Surabaya R1'!$B$3:$P$136,12,FALSE)</f>
        <v>4</v>
      </c>
      <c r="Q3" s="4">
        <f>VLOOKUP(B3,'[2]#Surabaya'!$B$3:$W$136,16,FALSE)</f>
        <v>0</v>
      </c>
      <c r="R3" s="4">
        <f>VLOOKUP(B3,'[1]Surabaya R1'!$B$3:$P$136,14,FALSE)</f>
        <v>1</v>
      </c>
      <c r="S3" s="22" t="e">
        <f>(G3*#REF!)+(H3*#REF!)+(I3*#REF!)+(J3*#REF!)+(K3*#REF!)+(L3*#REF!)+(M3*#REF!)+(N3*#REF!)+(O3*#REF!)+(P3*#REF!)+(Q3*#REF!)+(R3*#REF!)</f>
        <v>#REF!</v>
      </c>
      <c r="T3" s="5">
        <v>1</v>
      </c>
      <c r="U3" s="5">
        <v>0</v>
      </c>
      <c r="V3" s="3" t="s">
        <v>301</v>
      </c>
      <c r="W3" s="3" t="s">
        <v>3447</v>
      </c>
    </row>
    <row r="4" spans="1:23" x14ac:dyDescent="0.25">
      <c r="A4" s="4">
        <v>3</v>
      </c>
      <c r="B4" s="2" t="s">
        <v>3220</v>
      </c>
      <c r="C4" s="2" t="s">
        <v>3221</v>
      </c>
      <c r="D4" s="2" t="s">
        <v>300</v>
      </c>
      <c r="E4" s="2" t="s">
        <v>47</v>
      </c>
      <c r="F4" s="2" t="s">
        <v>11</v>
      </c>
      <c r="G4" s="4">
        <f>VLOOKUP(B4,'[1]Surabaya R1'!$B$3:$P$136,6,FALSE)</f>
        <v>1</v>
      </c>
      <c r="H4" s="4">
        <f>VLOOKUP(B4,'[1]Surabaya R1'!$B$3:$P$136,7,FALSE)</f>
        <v>1</v>
      </c>
      <c r="I4" s="4">
        <f>VLOOKUP(B4,'[1]Surabaya R1'!$B$3:$P$136,8,FALSE)</f>
        <v>0</v>
      </c>
      <c r="J4" s="4">
        <f>VLOOKUP(B4,'[1]Surabaya R1'!$B$3:$P$136,9,FALSE)</f>
        <v>0</v>
      </c>
      <c r="K4" s="4">
        <f>VLOOKUP(B4,'[2]#Surabaya'!$B$3:$W$136,15,FALSE)</f>
        <v>0</v>
      </c>
      <c r="L4" s="4">
        <f>VLOOKUP(B4,'[1]Surabaya R1'!$B$3:$P$136,10,FALSE)</f>
        <v>0</v>
      </c>
      <c r="M4" s="4">
        <v>0</v>
      </c>
      <c r="N4" s="4"/>
      <c r="O4" s="4"/>
      <c r="P4" s="4">
        <f>VLOOKUP(B4,'[1]Surabaya R1'!$B$3:$P$136,12,FALSE)</f>
        <v>0</v>
      </c>
      <c r="Q4" s="4">
        <f>VLOOKUP(B4,'[2]#Surabaya'!$B$3:$W$136,16,FALSE)</f>
        <v>0</v>
      </c>
      <c r="R4" s="4">
        <f>VLOOKUP(B4,'[1]Surabaya R1'!$B$3:$P$136,14,FALSE)</f>
        <v>1</v>
      </c>
      <c r="S4" s="22" t="e">
        <f>(G4*#REF!)+(H4*#REF!)+(I4*#REF!)+(J4*#REF!)+(K4*#REF!)+(L4*#REF!)+(M4*#REF!)+(N4*#REF!)+(O4*#REF!)+(P4*#REF!)+(Q4*#REF!)+(R4*#REF!)</f>
        <v>#REF!</v>
      </c>
      <c r="T4" s="5">
        <v>1</v>
      </c>
      <c r="U4" s="5">
        <v>0</v>
      </c>
      <c r="V4" s="2" t="s">
        <v>301</v>
      </c>
      <c r="W4" s="2" t="s">
        <v>3222</v>
      </c>
    </row>
    <row r="5" spans="1:23" x14ac:dyDescent="0.25">
      <c r="A5" s="5">
        <v>4</v>
      </c>
      <c r="B5" s="3" t="s">
        <v>3214</v>
      </c>
      <c r="C5" s="3" t="s">
        <v>3215</v>
      </c>
      <c r="D5" s="3" t="s">
        <v>300</v>
      </c>
      <c r="E5" s="3" t="s">
        <v>47</v>
      </c>
      <c r="F5" s="3" t="s">
        <v>11</v>
      </c>
      <c r="G5" s="4">
        <f>VLOOKUP(B5,'[1]Surabaya R1'!$B$3:$P$136,6,FALSE)</f>
        <v>1</v>
      </c>
      <c r="H5" s="4">
        <f>VLOOKUP(B5,'[1]Surabaya R1'!$B$3:$P$136,7,FALSE)</f>
        <v>1</v>
      </c>
      <c r="I5" s="4">
        <f>VLOOKUP(B5,'[1]Surabaya R1'!$B$3:$P$136,8,FALSE)</f>
        <v>0</v>
      </c>
      <c r="J5" s="4">
        <f>VLOOKUP(B5,'[1]Surabaya R1'!$B$3:$P$136,9,FALSE)</f>
        <v>1</v>
      </c>
      <c r="K5" s="4">
        <f>VLOOKUP(B5,'[2]#Surabaya'!$B$3:$W$136,15,FALSE)</f>
        <v>0</v>
      </c>
      <c r="L5" s="4">
        <f>VLOOKUP(B5,'[1]Surabaya R1'!$B$3:$P$136,10,FALSE)</f>
        <v>0</v>
      </c>
      <c r="M5" s="4">
        <v>0</v>
      </c>
      <c r="N5" s="5"/>
      <c r="O5" s="5"/>
      <c r="P5" s="4">
        <f>VLOOKUP(B5,'[1]Surabaya R1'!$B$3:$P$136,12,FALSE)</f>
        <v>0</v>
      </c>
      <c r="Q5" s="4">
        <f>VLOOKUP(B5,'[2]#Surabaya'!$B$3:$W$136,16,FALSE)</f>
        <v>0</v>
      </c>
      <c r="R5" s="4">
        <f>VLOOKUP(B5,'[1]Surabaya R1'!$B$3:$P$136,14,FALSE)</f>
        <v>1</v>
      </c>
      <c r="S5" s="22" t="e">
        <f>(G5*#REF!)+(H5*#REF!)+(I5*#REF!)+(J5*#REF!)+(K5*#REF!)+(L5*#REF!)+(M5*#REF!)+(N5*#REF!)+(O5*#REF!)+(P5*#REF!)+(Q5*#REF!)+(R5*#REF!)</f>
        <v>#REF!</v>
      </c>
      <c r="T5" s="5"/>
      <c r="U5" s="5">
        <v>1</v>
      </c>
      <c r="V5" s="3" t="s">
        <v>301</v>
      </c>
      <c r="W5" s="3" t="s">
        <v>3216</v>
      </c>
    </row>
    <row r="6" spans="1:23" x14ac:dyDescent="0.25">
      <c r="A6" s="4">
        <v>5</v>
      </c>
      <c r="B6" s="2" t="s">
        <v>3211</v>
      </c>
      <c r="C6" s="2" t="s">
        <v>3212</v>
      </c>
      <c r="D6" s="2" t="s">
        <v>300</v>
      </c>
      <c r="E6" s="2" t="s">
        <v>47</v>
      </c>
      <c r="F6" s="2" t="s">
        <v>11</v>
      </c>
      <c r="G6" s="4">
        <f>VLOOKUP(B6,'[1]Surabaya R1'!$B$3:$P$136,6,FALSE)</f>
        <v>1</v>
      </c>
      <c r="H6" s="4">
        <f>VLOOKUP(B6,'[1]Surabaya R1'!$B$3:$P$136,7,FALSE)</f>
        <v>1</v>
      </c>
      <c r="I6" s="4">
        <f>VLOOKUP(B6,'[1]Surabaya R1'!$B$3:$P$136,8,FALSE)</f>
        <v>0</v>
      </c>
      <c r="J6" s="4">
        <f>VLOOKUP(B6,'[1]Surabaya R1'!$B$3:$P$136,9,FALSE)</f>
        <v>1</v>
      </c>
      <c r="K6" s="4">
        <f>VLOOKUP(B6,'[2]#Surabaya'!$B$3:$W$136,15,FALSE)</f>
        <v>0</v>
      </c>
      <c r="L6" s="4">
        <f>VLOOKUP(B6,'[1]Surabaya R1'!$B$3:$P$136,10,FALSE)</f>
        <v>0</v>
      </c>
      <c r="M6" s="4">
        <v>0</v>
      </c>
      <c r="N6" s="4"/>
      <c r="O6" s="4"/>
      <c r="P6" s="4">
        <f>VLOOKUP(B6,'[1]Surabaya R1'!$B$3:$P$136,12,FALSE)</f>
        <v>0</v>
      </c>
      <c r="Q6" s="4">
        <f>VLOOKUP(B6,'[2]#Surabaya'!$B$3:$W$136,16,FALSE)</f>
        <v>0</v>
      </c>
      <c r="R6" s="4">
        <f>VLOOKUP(B6,'[1]Surabaya R1'!$B$3:$P$136,14,FALSE)</f>
        <v>1</v>
      </c>
      <c r="S6" s="22" t="e">
        <f>(G6*#REF!)+(H6*#REF!)+(I6*#REF!)+(J6*#REF!)+(K6*#REF!)+(L6*#REF!)+(M6*#REF!)+(N6*#REF!)+(O6*#REF!)+(P6*#REF!)+(Q6*#REF!)+(R6*#REF!)</f>
        <v>#REF!</v>
      </c>
      <c r="T6" s="4"/>
      <c r="U6" s="4">
        <v>1</v>
      </c>
      <c r="V6" s="2" t="s">
        <v>301</v>
      </c>
      <c r="W6" s="2" t="s">
        <v>3213</v>
      </c>
    </row>
    <row r="7" spans="1:23" x14ac:dyDescent="0.25">
      <c r="A7" s="5">
        <v>6</v>
      </c>
      <c r="B7" s="3" t="s">
        <v>2066</v>
      </c>
      <c r="C7" s="3" t="s">
        <v>2067</v>
      </c>
      <c r="D7" s="3" t="s">
        <v>300</v>
      </c>
      <c r="E7" s="3" t="s">
        <v>10</v>
      </c>
      <c r="F7" s="3" t="s">
        <v>11</v>
      </c>
      <c r="G7" s="4">
        <f>VLOOKUP(B7,'[1]Surabaya R1'!$B$3:$P$136,6,FALSE)</f>
        <v>1</v>
      </c>
      <c r="H7" s="4">
        <f>VLOOKUP(B7,'[1]Surabaya R1'!$B$3:$P$136,7,FALSE)</f>
        <v>1</v>
      </c>
      <c r="I7" s="4">
        <f>VLOOKUP(B7,'[1]Surabaya R1'!$B$3:$P$136,8,FALSE)</f>
        <v>1</v>
      </c>
      <c r="J7" s="4">
        <f>VLOOKUP(B7,'[1]Surabaya R1'!$B$3:$P$136,9,FALSE)</f>
        <v>0</v>
      </c>
      <c r="K7" s="4">
        <f>VLOOKUP(B7,'[2]#Surabaya'!$B$3:$W$136,15,FALSE)</f>
        <v>0</v>
      </c>
      <c r="L7" s="4">
        <f>VLOOKUP(B7,'[1]Surabaya R1'!$B$3:$P$136,10,FALSE)</f>
        <v>0</v>
      </c>
      <c r="M7" s="4">
        <v>0</v>
      </c>
      <c r="N7" s="5"/>
      <c r="O7" s="5"/>
      <c r="P7" s="4">
        <f>VLOOKUP(B7,'[1]Surabaya R1'!$B$3:$P$136,12,FALSE)</f>
        <v>0</v>
      </c>
      <c r="Q7" s="4">
        <f>VLOOKUP(B7,'[2]#Surabaya'!$B$3:$W$136,16,FALSE)</f>
        <v>0</v>
      </c>
      <c r="R7" s="4">
        <f>VLOOKUP(B7,'[1]Surabaya R1'!$B$3:$P$136,14,FALSE)</f>
        <v>1</v>
      </c>
      <c r="S7" s="22" t="e">
        <f>(G7*#REF!)+(H7*#REF!)+(I7*#REF!)+(J7*#REF!)+(K7*#REF!)+(L7*#REF!)+(M7*#REF!)+(N7*#REF!)+(O7*#REF!)+(P7*#REF!)+(Q7*#REF!)+(R7*#REF!)</f>
        <v>#REF!</v>
      </c>
      <c r="T7" s="5">
        <v>1</v>
      </c>
      <c r="U7" s="5">
        <v>0</v>
      </c>
      <c r="V7" s="3" t="s">
        <v>301</v>
      </c>
      <c r="W7" s="3" t="s">
        <v>2068</v>
      </c>
    </row>
    <row r="8" spans="1:23" x14ac:dyDescent="0.25">
      <c r="A8" s="4">
        <v>7</v>
      </c>
      <c r="B8" s="2" t="s">
        <v>2061</v>
      </c>
      <c r="C8" s="2" t="s">
        <v>2062</v>
      </c>
      <c r="D8" s="2" t="s">
        <v>300</v>
      </c>
      <c r="E8" s="2" t="s">
        <v>10</v>
      </c>
      <c r="F8" s="2" t="s">
        <v>11</v>
      </c>
      <c r="G8" s="4">
        <f>VLOOKUP(B8,'[1]Surabaya R1'!$B$3:$P$136,6,FALSE)</f>
        <v>1</v>
      </c>
      <c r="H8" s="4">
        <f>VLOOKUP(B8,'[1]Surabaya R1'!$B$3:$P$136,7,FALSE)</f>
        <v>1</v>
      </c>
      <c r="I8" s="4">
        <f>VLOOKUP(B8,'[1]Surabaya R1'!$B$3:$P$136,8,FALSE)</f>
        <v>0</v>
      </c>
      <c r="J8" s="4">
        <f>VLOOKUP(B8,'[1]Surabaya R1'!$B$3:$P$136,9,FALSE)</f>
        <v>1</v>
      </c>
      <c r="K8" s="4">
        <f>VLOOKUP(B8,'[2]#Surabaya'!$B$3:$W$136,15,FALSE)</f>
        <v>0</v>
      </c>
      <c r="L8" s="4">
        <f>VLOOKUP(B8,'[1]Surabaya R1'!$B$3:$P$136,10,FALSE)</f>
        <v>0</v>
      </c>
      <c r="M8" s="4">
        <v>0</v>
      </c>
      <c r="N8" s="4"/>
      <c r="O8" s="4"/>
      <c r="P8" s="4">
        <f>VLOOKUP(B8,'[1]Surabaya R1'!$B$3:$P$136,12,FALSE)</f>
        <v>4</v>
      </c>
      <c r="Q8" s="4">
        <f>VLOOKUP(B8,'[2]#Surabaya'!$B$3:$W$136,16,FALSE)</f>
        <v>0</v>
      </c>
      <c r="R8" s="4">
        <f>VLOOKUP(B8,'[1]Surabaya R1'!$B$3:$P$136,14,FALSE)</f>
        <v>1</v>
      </c>
      <c r="S8" s="22" t="e">
        <f>(G8*#REF!)+(H8*#REF!)+(I8*#REF!)+(J8*#REF!)+(K8*#REF!)+(L8*#REF!)+(M8*#REF!)+(N8*#REF!)+(O8*#REF!)+(P8*#REF!)+(Q8*#REF!)+(R8*#REF!)</f>
        <v>#REF!</v>
      </c>
      <c r="T8" s="4"/>
      <c r="U8" s="4">
        <v>1</v>
      </c>
      <c r="V8" s="2" t="s">
        <v>301</v>
      </c>
      <c r="W8" s="2" t="s">
        <v>2063</v>
      </c>
    </row>
    <row r="9" spans="1:23" x14ac:dyDescent="0.25">
      <c r="A9" s="5">
        <v>8</v>
      </c>
      <c r="B9" s="3" t="s">
        <v>2058</v>
      </c>
      <c r="C9" s="3" t="s">
        <v>2059</v>
      </c>
      <c r="D9" s="3" t="s">
        <v>300</v>
      </c>
      <c r="E9" s="3" t="s">
        <v>47</v>
      </c>
      <c r="F9" s="3" t="s">
        <v>11</v>
      </c>
      <c r="G9" s="4">
        <f>VLOOKUP(B9,'[1]Surabaya R1'!$B$3:$P$136,6,FALSE)</f>
        <v>1</v>
      </c>
      <c r="H9" s="4">
        <f>VLOOKUP(B9,'[1]Surabaya R1'!$B$3:$P$136,7,FALSE)</f>
        <v>1</v>
      </c>
      <c r="I9" s="4">
        <f>VLOOKUP(B9,'[1]Surabaya R1'!$B$3:$P$136,8,FALSE)</f>
        <v>0</v>
      </c>
      <c r="J9" s="4">
        <f>VLOOKUP(B9,'[1]Surabaya R1'!$B$3:$P$136,9,FALSE)</f>
        <v>1</v>
      </c>
      <c r="K9" s="4">
        <f>VLOOKUP(B9,'[2]#Surabaya'!$B$3:$W$136,15,FALSE)</f>
        <v>0</v>
      </c>
      <c r="L9" s="4">
        <f>VLOOKUP(B9,'[1]Surabaya R1'!$B$3:$P$136,10,FALSE)</f>
        <v>0</v>
      </c>
      <c r="M9" s="4">
        <v>0</v>
      </c>
      <c r="N9" s="5"/>
      <c r="O9" s="5"/>
      <c r="P9" s="4">
        <f>VLOOKUP(B9,'[1]Surabaya R1'!$B$3:$P$136,12,FALSE)</f>
        <v>0</v>
      </c>
      <c r="Q9" s="4">
        <f>VLOOKUP(B9,'[2]#Surabaya'!$B$3:$W$136,16,FALSE)</f>
        <v>0</v>
      </c>
      <c r="R9" s="4">
        <f>VLOOKUP(B9,'[1]Surabaya R1'!$B$3:$P$136,14,FALSE)</f>
        <v>1</v>
      </c>
      <c r="S9" s="22" t="e">
        <f>(G9*#REF!)+(H9*#REF!)+(I9*#REF!)+(J9*#REF!)+(K9*#REF!)+(L9*#REF!)+(M9*#REF!)+(N9*#REF!)+(O9*#REF!)+(P9*#REF!)+(Q9*#REF!)+(R9*#REF!)</f>
        <v>#REF!</v>
      </c>
      <c r="T9" s="5"/>
      <c r="U9" s="5">
        <v>1</v>
      </c>
      <c r="V9" s="3" t="s">
        <v>301</v>
      </c>
      <c r="W9" s="3" t="s">
        <v>2060</v>
      </c>
    </row>
    <row r="10" spans="1:23" x14ac:dyDescent="0.25">
      <c r="A10" s="4">
        <v>9</v>
      </c>
      <c r="B10" s="2" t="s">
        <v>1732</v>
      </c>
      <c r="C10" s="2" t="s">
        <v>1733</v>
      </c>
      <c r="D10" s="2" t="s">
        <v>300</v>
      </c>
      <c r="E10" s="2" t="s">
        <v>47</v>
      </c>
      <c r="F10" s="2" t="s">
        <v>11</v>
      </c>
      <c r="G10" s="4">
        <f>VLOOKUP(B10,'[1]Surabaya R1'!$B$3:$P$136,6,FALSE)</f>
        <v>1</v>
      </c>
      <c r="H10" s="4">
        <f>VLOOKUP(B10,'[1]Surabaya R1'!$B$3:$P$136,7,FALSE)</f>
        <v>1</v>
      </c>
      <c r="I10" s="4">
        <f>VLOOKUP(B10,'[1]Surabaya R1'!$B$3:$P$136,8,FALSE)</f>
        <v>1</v>
      </c>
      <c r="J10" s="4">
        <f>VLOOKUP(B10,'[1]Surabaya R1'!$B$3:$P$136,9,FALSE)</f>
        <v>0</v>
      </c>
      <c r="K10" s="4">
        <f>VLOOKUP(B10,'[2]#Surabaya'!$B$3:$W$136,15,FALSE)</f>
        <v>0</v>
      </c>
      <c r="L10" s="4">
        <f>VLOOKUP(B10,'[1]Surabaya R1'!$B$3:$P$136,10,FALSE)</f>
        <v>0</v>
      </c>
      <c r="M10" s="4">
        <v>0</v>
      </c>
      <c r="N10" s="4"/>
      <c r="O10" s="4"/>
      <c r="P10" s="4">
        <f>VLOOKUP(B10,'[1]Surabaya R1'!$B$3:$P$136,12,FALSE)</f>
        <v>0</v>
      </c>
      <c r="Q10" s="4">
        <f>VLOOKUP(B10,'[2]#Surabaya'!$B$3:$W$136,16,FALSE)</f>
        <v>0</v>
      </c>
      <c r="R10" s="4">
        <f>VLOOKUP(B10,'[1]Surabaya R1'!$B$3:$P$136,14,FALSE)</f>
        <v>1</v>
      </c>
      <c r="S10" s="22" t="e">
        <f>(G10*#REF!)+(H10*#REF!)+(I10*#REF!)+(J10*#REF!)+(K10*#REF!)+(L10*#REF!)+(M10*#REF!)+(N10*#REF!)+(O10*#REF!)+(P10*#REF!)+(Q10*#REF!)+(R10*#REF!)</f>
        <v>#REF!</v>
      </c>
      <c r="T10" s="5"/>
      <c r="U10" s="5">
        <v>1</v>
      </c>
      <c r="V10" s="2" t="s">
        <v>301</v>
      </c>
      <c r="W10" s="2" t="s">
        <v>1734</v>
      </c>
    </row>
    <row r="11" spans="1:23" x14ac:dyDescent="0.25">
      <c r="A11" s="5">
        <v>10</v>
      </c>
      <c r="B11" s="3" t="s">
        <v>1678</v>
      </c>
      <c r="C11" s="3" t="s">
        <v>1679</v>
      </c>
      <c r="D11" s="3" t="s">
        <v>300</v>
      </c>
      <c r="E11" s="3" t="s">
        <v>10</v>
      </c>
      <c r="F11" s="3" t="s">
        <v>11</v>
      </c>
      <c r="G11" s="4">
        <f>VLOOKUP(B11,'[1]Surabaya R1'!$B$3:$P$136,6,FALSE)</f>
        <v>0</v>
      </c>
      <c r="H11" s="4">
        <f>VLOOKUP(B11,'[1]Surabaya R1'!$B$3:$P$136,7,FALSE)</f>
        <v>1</v>
      </c>
      <c r="I11" s="4">
        <f>VLOOKUP(B11,'[1]Surabaya R1'!$B$3:$P$136,8,FALSE)</f>
        <v>0</v>
      </c>
      <c r="J11" s="4">
        <f>VLOOKUP(B11,'[1]Surabaya R1'!$B$3:$P$136,9,FALSE)</f>
        <v>0</v>
      </c>
      <c r="K11" s="4">
        <f>VLOOKUP(B11,'[2]#Surabaya'!$B$3:$W$136,15,FALSE)</f>
        <v>0</v>
      </c>
      <c r="L11" s="4">
        <f>VLOOKUP(B11,'[1]Surabaya R1'!$B$3:$P$136,10,FALSE)</f>
        <v>0</v>
      </c>
      <c r="M11" s="4">
        <v>0</v>
      </c>
      <c r="N11" s="5"/>
      <c r="O11" s="5"/>
      <c r="P11" s="4">
        <f>VLOOKUP(B11,'[1]Surabaya R1'!$B$3:$P$136,12,FALSE)</f>
        <v>0</v>
      </c>
      <c r="Q11" s="4">
        <f>VLOOKUP(B11,'[2]#Surabaya'!$B$3:$W$136,16,FALSE)</f>
        <v>0</v>
      </c>
      <c r="R11" s="4">
        <f>VLOOKUP(B11,'[1]Surabaya R1'!$B$3:$P$136,14,FALSE)</f>
        <v>1</v>
      </c>
      <c r="S11" s="22" t="e">
        <f>(G11*#REF!)+(H11*#REF!)+(I11*#REF!)+(J11*#REF!)+(K11*#REF!)+(L11*#REF!)+(M11*#REF!)+(N11*#REF!)+(O11*#REF!)+(P11*#REF!)+(Q11*#REF!)+(R11*#REF!)</f>
        <v>#REF!</v>
      </c>
      <c r="T11" s="5"/>
      <c r="U11" s="5">
        <v>1</v>
      </c>
      <c r="V11" s="3" t="s">
        <v>301</v>
      </c>
      <c r="W11" s="3" t="s">
        <v>1680</v>
      </c>
    </row>
    <row r="12" spans="1:23" x14ac:dyDescent="0.25">
      <c r="A12" s="4">
        <v>11</v>
      </c>
      <c r="B12" s="2" t="s">
        <v>1572</v>
      </c>
      <c r="C12" s="2" t="s">
        <v>1573</v>
      </c>
      <c r="D12" s="2" t="s">
        <v>300</v>
      </c>
      <c r="E12" s="2" t="s">
        <v>47</v>
      </c>
      <c r="F12" s="2" t="s">
        <v>11</v>
      </c>
      <c r="G12" s="4">
        <f>VLOOKUP(B12,'[1]Surabaya R1'!$B$3:$P$136,6,FALSE)</f>
        <v>1</v>
      </c>
      <c r="H12" s="4">
        <f>VLOOKUP(B12,'[1]Surabaya R1'!$B$3:$P$136,7,FALSE)</f>
        <v>1</v>
      </c>
      <c r="I12" s="4">
        <f>VLOOKUP(B12,'[1]Surabaya R1'!$B$3:$P$136,8,FALSE)</f>
        <v>1</v>
      </c>
      <c r="J12" s="4">
        <f>VLOOKUP(B12,'[1]Surabaya R1'!$B$3:$P$136,9,FALSE)</f>
        <v>0</v>
      </c>
      <c r="K12" s="4">
        <f>VLOOKUP(B12,'[2]#Surabaya'!$B$3:$W$136,15,FALSE)</f>
        <v>0</v>
      </c>
      <c r="L12" s="4">
        <f>VLOOKUP(B12,'[1]Surabaya R1'!$B$3:$P$136,10,FALSE)</f>
        <v>0</v>
      </c>
      <c r="M12" s="4">
        <v>0</v>
      </c>
      <c r="N12" s="4"/>
      <c r="O12" s="4"/>
      <c r="P12" s="4">
        <f>VLOOKUP(B12,'[1]Surabaya R1'!$B$3:$P$136,12,FALSE)</f>
        <v>0</v>
      </c>
      <c r="Q12" s="4">
        <f>VLOOKUP(B12,'[2]#Surabaya'!$B$3:$W$136,16,FALSE)</f>
        <v>0</v>
      </c>
      <c r="R12" s="4">
        <f>VLOOKUP(B12,'[1]Surabaya R1'!$B$3:$P$136,14,FALSE)</f>
        <v>1</v>
      </c>
      <c r="S12" s="22" t="e">
        <f>(G12*#REF!)+(H12*#REF!)+(I12*#REF!)+(J12*#REF!)+(K12*#REF!)+(L12*#REF!)+(M12*#REF!)+(N12*#REF!)+(O12*#REF!)+(P12*#REF!)+(Q12*#REF!)+(R12*#REF!)</f>
        <v>#REF!</v>
      </c>
      <c r="T12" s="5"/>
      <c r="U12" s="5">
        <v>1</v>
      </c>
      <c r="V12" s="2" t="s">
        <v>301</v>
      </c>
      <c r="W12" s="2" t="s">
        <v>1574</v>
      </c>
    </row>
    <row r="13" spans="1:23" x14ac:dyDescent="0.25">
      <c r="A13" s="5">
        <v>12</v>
      </c>
      <c r="B13" s="3" t="s">
        <v>1522</v>
      </c>
      <c r="C13" s="3" t="s">
        <v>1523</v>
      </c>
      <c r="D13" s="3" t="s">
        <v>300</v>
      </c>
      <c r="E13" s="3" t="s">
        <v>10</v>
      </c>
      <c r="F13" s="3" t="s">
        <v>11</v>
      </c>
      <c r="G13" s="4">
        <f>VLOOKUP(B13,'[1]Surabaya R1'!$B$3:$P$136,6,FALSE)</f>
        <v>0</v>
      </c>
      <c r="H13" s="4">
        <f>VLOOKUP(B13,'[1]Surabaya R1'!$B$3:$P$136,7,FALSE)</f>
        <v>1</v>
      </c>
      <c r="I13" s="4">
        <f>VLOOKUP(B13,'[1]Surabaya R1'!$B$3:$P$136,8,FALSE)</f>
        <v>0</v>
      </c>
      <c r="J13" s="4">
        <f>VLOOKUP(B13,'[1]Surabaya R1'!$B$3:$P$136,9,FALSE)</f>
        <v>0</v>
      </c>
      <c r="K13" s="4">
        <f>VLOOKUP(B13,'[2]#Surabaya'!$B$3:$W$136,15,FALSE)</f>
        <v>0</v>
      </c>
      <c r="L13" s="4">
        <f>VLOOKUP(B13,'[1]Surabaya R1'!$B$3:$P$136,10,FALSE)</f>
        <v>0</v>
      </c>
      <c r="M13" s="4">
        <v>0</v>
      </c>
      <c r="N13" s="5"/>
      <c r="O13" s="5"/>
      <c r="P13" s="4">
        <f>VLOOKUP(B13,'[1]Surabaya R1'!$B$3:$P$136,12,FALSE)</f>
        <v>0</v>
      </c>
      <c r="Q13" s="4">
        <f>VLOOKUP(B13,'[2]#Surabaya'!$B$3:$W$136,16,FALSE)</f>
        <v>0</v>
      </c>
      <c r="R13" s="4">
        <f>VLOOKUP(B13,'[1]Surabaya R1'!$B$3:$P$136,14,FALSE)</f>
        <v>1</v>
      </c>
      <c r="S13" s="22" t="e">
        <f>(G13*#REF!)+(H13*#REF!)+(I13*#REF!)+(J13*#REF!)+(K13*#REF!)+(L13*#REF!)+(M13*#REF!)+(N13*#REF!)+(O13*#REF!)+(P13*#REF!)+(Q13*#REF!)+(R13*#REF!)</f>
        <v>#REF!</v>
      </c>
      <c r="T13" s="5"/>
      <c r="U13" s="5">
        <v>1</v>
      </c>
      <c r="V13" s="3" t="s">
        <v>301</v>
      </c>
      <c r="W13" s="3" t="s">
        <v>1524</v>
      </c>
    </row>
    <row r="14" spans="1:23" x14ac:dyDescent="0.25">
      <c r="A14" s="4">
        <v>13</v>
      </c>
      <c r="B14" s="2" t="s">
        <v>1513</v>
      </c>
      <c r="C14" s="2" t="s">
        <v>1514</v>
      </c>
      <c r="D14" s="2" t="s">
        <v>300</v>
      </c>
      <c r="E14" s="2" t="s">
        <v>10</v>
      </c>
      <c r="F14" s="2" t="s">
        <v>11</v>
      </c>
      <c r="G14" s="4">
        <f>VLOOKUP(B14,'[1]Surabaya R1'!$B$3:$P$136,6,FALSE)</f>
        <v>1</v>
      </c>
      <c r="H14" s="4">
        <f>VLOOKUP(B14,'[1]Surabaya R1'!$B$3:$P$136,7,FALSE)</f>
        <v>0</v>
      </c>
      <c r="I14" s="4">
        <f>VLOOKUP(B14,'[1]Surabaya R1'!$B$3:$P$136,8,FALSE)</f>
        <v>0</v>
      </c>
      <c r="J14" s="4">
        <f>VLOOKUP(B14,'[1]Surabaya R1'!$B$3:$P$136,9,FALSE)</f>
        <v>0</v>
      </c>
      <c r="K14" s="4">
        <f>VLOOKUP(B14,'[2]#Surabaya'!$B$3:$W$136,15,FALSE)</f>
        <v>0</v>
      </c>
      <c r="L14" s="4">
        <f>VLOOKUP(B14,'[1]Surabaya R1'!$B$3:$P$136,10,FALSE)</f>
        <v>0</v>
      </c>
      <c r="M14" s="4">
        <v>0</v>
      </c>
      <c r="N14" s="4"/>
      <c r="O14" s="4"/>
      <c r="P14" s="4">
        <f>VLOOKUP(B14,'[1]Surabaya R1'!$B$3:$P$136,12,FALSE)</f>
        <v>0</v>
      </c>
      <c r="Q14" s="4">
        <f>VLOOKUP(B14,'[2]#Surabaya'!$B$3:$W$136,16,FALSE)</f>
        <v>0</v>
      </c>
      <c r="R14" s="4">
        <f>VLOOKUP(B14,'[1]Surabaya R1'!$B$3:$P$136,14,FALSE)</f>
        <v>0</v>
      </c>
      <c r="S14" s="22" t="e">
        <f>(G14*#REF!)+(H14*#REF!)+(I14*#REF!)+(J14*#REF!)+(K14*#REF!)+(L14*#REF!)+(M14*#REF!)+(N14*#REF!)+(O14*#REF!)+(P14*#REF!)+(Q14*#REF!)+(R14*#REF!)</f>
        <v>#REF!</v>
      </c>
      <c r="T14" s="4"/>
      <c r="U14" s="4">
        <v>1</v>
      </c>
      <c r="V14" s="2" t="s">
        <v>301</v>
      </c>
      <c r="W14" s="2" t="s">
        <v>1515</v>
      </c>
    </row>
    <row r="15" spans="1:23" x14ac:dyDescent="0.25">
      <c r="A15" s="5">
        <v>14</v>
      </c>
      <c r="B15" s="3" t="s">
        <v>1511</v>
      </c>
      <c r="C15" s="3" t="s">
        <v>1512</v>
      </c>
      <c r="D15" s="3" t="s">
        <v>300</v>
      </c>
      <c r="E15" s="3" t="s">
        <v>10</v>
      </c>
      <c r="F15" s="3" t="s">
        <v>11</v>
      </c>
      <c r="G15" s="4">
        <f>VLOOKUP(B15,'[1]Surabaya R1'!$B$3:$P$136,6,FALSE)</f>
        <v>0</v>
      </c>
      <c r="H15" s="4">
        <f>VLOOKUP(B15,'[1]Surabaya R1'!$B$3:$P$136,7,FALSE)</f>
        <v>0</v>
      </c>
      <c r="I15" s="4">
        <f>VLOOKUP(B15,'[1]Surabaya R1'!$B$3:$P$136,8,FALSE)</f>
        <v>0</v>
      </c>
      <c r="J15" s="4">
        <f>VLOOKUP(B15,'[1]Surabaya R1'!$B$3:$P$136,9,FALSE)</f>
        <v>0</v>
      </c>
      <c r="K15" s="4">
        <f>VLOOKUP(B15,'[2]#Surabaya'!$B$3:$W$136,15,FALSE)</f>
        <v>0</v>
      </c>
      <c r="L15" s="4">
        <f>VLOOKUP(B15,'[1]Surabaya R1'!$B$3:$P$136,10,FALSE)</f>
        <v>0</v>
      </c>
      <c r="M15" s="4">
        <v>0</v>
      </c>
      <c r="N15" s="5"/>
      <c r="O15" s="5"/>
      <c r="P15" s="4">
        <f>VLOOKUP(B15,'[1]Surabaya R1'!$B$3:$P$136,12,FALSE)</f>
        <v>0</v>
      </c>
      <c r="Q15" s="4">
        <f>VLOOKUP(B15,'[2]#Surabaya'!$B$3:$W$136,16,FALSE)</f>
        <v>0</v>
      </c>
      <c r="R15" s="4">
        <f>VLOOKUP(B15,'[1]Surabaya R1'!$B$3:$P$136,14,FALSE)</f>
        <v>0</v>
      </c>
      <c r="S15" s="22" t="e">
        <f>(G15*#REF!)+(H15*#REF!)+(I15*#REF!)+(J15*#REF!)+(K15*#REF!)+(L15*#REF!)+(M15*#REF!)+(N15*#REF!)+(O15*#REF!)+(P15*#REF!)+(Q15*#REF!)+(R15*#REF!)</f>
        <v>#REF!</v>
      </c>
      <c r="T15" s="4">
        <v>1</v>
      </c>
      <c r="U15" s="4">
        <v>0</v>
      </c>
      <c r="V15" s="3" t="s">
        <v>301</v>
      </c>
      <c r="W15" s="3" t="s">
        <v>981</v>
      </c>
    </row>
    <row r="16" spans="1:23" x14ac:dyDescent="0.25">
      <c r="A16" s="4">
        <v>15</v>
      </c>
      <c r="B16" s="2" t="s">
        <v>1445</v>
      </c>
      <c r="C16" s="2" t="s">
        <v>1446</v>
      </c>
      <c r="D16" s="2" t="s">
        <v>300</v>
      </c>
      <c r="E16" s="2" t="s">
        <v>10</v>
      </c>
      <c r="F16" s="2" t="s">
        <v>11</v>
      </c>
      <c r="G16" s="4">
        <f>VLOOKUP(B16,'[1]Surabaya R1'!$B$3:$P$136,6,FALSE)</f>
        <v>1</v>
      </c>
      <c r="H16" s="4">
        <f>VLOOKUP(B16,'[1]Surabaya R1'!$B$3:$P$136,7,FALSE)</f>
        <v>1</v>
      </c>
      <c r="I16" s="4">
        <f>VLOOKUP(B16,'[1]Surabaya R1'!$B$3:$P$136,8,FALSE)</f>
        <v>0</v>
      </c>
      <c r="J16" s="4">
        <f>VLOOKUP(B16,'[1]Surabaya R1'!$B$3:$P$136,9,FALSE)</f>
        <v>0</v>
      </c>
      <c r="K16" s="4">
        <f>VLOOKUP(B16,'[2]#Surabaya'!$B$3:$W$136,15,FALSE)</f>
        <v>0</v>
      </c>
      <c r="L16" s="4">
        <f>VLOOKUP(B16,'[1]Surabaya R1'!$B$3:$P$136,10,FALSE)</f>
        <v>0</v>
      </c>
      <c r="M16" s="4">
        <v>0</v>
      </c>
      <c r="N16" s="4"/>
      <c r="O16" s="4"/>
      <c r="P16" s="4">
        <f>VLOOKUP(B16,'[1]Surabaya R1'!$B$3:$P$136,12,FALSE)</f>
        <v>0</v>
      </c>
      <c r="Q16" s="4">
        <f>VLOOKUP(B16,'[2]#Surabaya'!$B$3:$W$136,16,FALSE)</f>
        <v>0</v>
      </c>
      <c r="R16" s="4">
        <f>VLOOKUP(B16,'[1]Surabaya R1'!$B$3:$P$136,14,FALSE)</f>
        <v>1</v>
      </c>
      <c r="S16" s="22" t="e">
        <f>(G16*#REF!)+(H16*#REF!)+(I16*#REF!)+(J16*#REF!)+(K16*#REF!)+(L16*#REF!)+(M16*#REF!)+(N16*#REF!)+(O16*#REF!)+(P16*#REF!)+(Q16*#REF!)+(R16*#REF!)</f>
        <v>#REF!</v>
      </c>
      <c r="T16" s="5"/>
      <c r="U16" s="5">
        <v>1</v>
      </c>
      <c r="V16" s="2" t="s">
        <v>301</v>
      </c>
      <c r="W16" s="2" t="s">
        <v>1447</v>
      </c>
    </row>
    <row r="17" spans="1:23" x14ac:dyDescent="0.25">
      <c r="A17" s="5">
        <v>16</v>
      </c>
      <c r="B17" s="3" t="s">
        <v>1318</v>
      </c>
      <c r="C17" s="3" t="s">
        <v>1319</v>
      </c>
      <c r="D17" s="3" t="s">
        <v>300</v>
      </c>
      <c r="E17" s="3" t="s">
        <v>47</v>
      </c>
      <c r="F17" s="3" t="s">
        <v>11</v>
      </c>
      <c r="G17" s="4">
        <f>VLOOKUP(B17,'[1]Surabaya R1'!$B$3:$P$136,6,FALSE)</f>
        <v>1</v>
      </c>
      <c r="H17" s="4">
        <f>VLOOKUP(B17,'[1]Surabaya R1'!$B$3:$P$136,7,FALSE)</f>
        <v>1</v>
      </c>
      <c r="I17" s="4">
        <f>VLOOKUP(B17,'[1]Surabaya R1'!$B$3:$P$136,8,FALSE)</f>
        <v>0</v>
      </c>
      <c r="J17" s="4">
        <f>VLOOKUP(B17,'[1]Surabaya R1'!$B$3:$P$136,9,FALSE)</f>
        <v>1</v>
      </c>
      <c r="K17" s="4">
        <f>VLOOKUP(B17,'[2]#Surabaya'!$B$3:$W$136,15,FALSE)</f>
        <v>0</v>
      </c>
      <c r="L17" s="4">
        <f>VLOOKUP(B17,'[1]Surabaya R1'!$B$3:$P$136,10,FALSE)</f>
        <v>0</v>
      </c>
      <c r="M17" s="4">
        <v>0</v>
      </c>
      <c r="N17" s="5"/>
      <c r="O17" s="5"/>
      <c r="P17" s="4">
        <f>VLOOKUP(B17,'[1]Surabaya R1'!$B$3:$P$136,12,FALSE)</f>
        <v>0</v>
      </c>
      <c r="Q17" s="4">
        <f>VLOOKUP(B17,'[2]#Surabaya'!$B$3:$W$136,16,FALSE)</f>
        <v>0</v>
      </c>
      <c r="R17" s="4">
        <f>VLOOKUP(B17,'[1]Surabaya R1'!$B$3:$P$136,14,FALSE)</f>
        <v>1</v>
      </c>
      <c r="S17" s="22" t="e">
        <f>(G17*#REF!)+(H17*#REF!)+(I17*#REF!)+(J17*#REF!)+(K17*#REF!)+(L17*#REF!)+(M17*#REF!)+(N17*#REF!)+(O17*#REF!)+(P17*#REF!)+(Q17*#REF!)+(R17*#REF!)</f>
        <v>#REF!</v>
      </c>
      <c r="T17" s="4"/>
      <c r="U17" s="4">
        <v>1</v>
      </c>
      <c r="V17" s="3" t="s">
        <v>301</v>
      </c>
      <c r="W17" s="3" t="s">
        <v>1320</v>
      </c>
    </row>
    <row r="18" spans="1:23" x14ac:dyDescent="0.25">
      <c r="A18" s="4">
        <v>17</v>
      </c>
      <c r="B18" s="2" t="s">
        <v>1265</v>
      </c>
      <c r="C18" s="2" t="s">
        <v>1266</v>
      </c>
      <c r="D18" s="2" t="s">
        <v>300</v>
      </c>
      <c r="E18" s="2" t="s">
        <v>10</v>
      </c>
      <c r="F18" s="2" t="s">
        <v>11</v>
      </c>
      <c r="G18" s="4">
        <f>VLOOKUP(B18,'[1]Surabaya R1'!$B$3:$P$136,6,FALSE)</f>
        <v>0</v>
      </c>
      <c r="H18" s="4">
        <f>VLOOKUP(B18,'[1]Surabaya R1'!$B$3:$P$136,7,FALSE)</f>
        <v>0</v>
      </c>
      <c r="I18" s="4">
        <f>VLOOKUP(B18,'[1]Surabaya R1'!$B$3:$P$136,8,FALSE)</f>
        <v>0</v>
      </c>
      <c r="J18" s="4">
        <f>VLOOKUP(B18,'[1]Surabaya R1'!$B$3:$P$136,9,FALSE)</f>
        <v>0</v>
      </c>
      <c r="K18" s="4">
        <f>VLOOKUP(B18,'[2]#Surabaya'!$B$3:$W$136,15,FALSE)</f>
        <v>0</v>
      </c>
      <c r="L18" s="4">
        <f>VLOOKUP(B18,'[1]Surabaya R1'!$B$3:$P$136,10,FALSE)</f>
        <v>0</v>
      </c>
      <c r="M18" s="4">
        <v>0</v>
      </c>
      <c r="N18" s="4"/>
      <c r="O18" s="4"/>
      <c r="P18" s="4">
        <f>VLOOKUP(B18,'[1]Surabaya R1'!$B$3:$P$136,12,FALSE)</f>
        <v>0</v>
      </c>
      <c r="Q18" s="4">
        <f>VLOOKUP(B18,'[2]#Surabaya'!$B$3:$W$136,16,FALSE)</f>
        <v>0</v>
      </c>
      <c r="R18" s="4">
        <f>VLOOKUP(B18,'[1]Surabaya R1'!$B$3:$P$136,14,FALSE)</f>
        <v>0</v>
      </c>
      <c r="S18" s="22" t="e">
        <f>(G18*#REF!)+(H18*#REF!)+(I18*#REF!)+(J18*#REF!)+(K18*#REF!)+(L18*#REF!)+(M18*#REF!)+(N18*#REF!)+(O18*#REF!)+(P18*#REF!)+(Q18*#REF!)+(R18*#REF!)</f>
        <v>#REF!</v>
      </c>
      <c r="T18" s="4"/>
      <c r="U18" s="4">
        <v>1</v>
      </c>
      <c r="V18" s="2" t="s">
        <v>301</v>
      </c>
      <c r="W18" s="2" t="s">
        <v>1267</v>
      </c>
    </row>
    <row r="19" spans="1:23" x14ac:dyDescent="0.25">
      <c r="A19" s="5">
        <v>18</v>
      </c>
      <c r="B19" s="3" t="s">
        <v>1134</v>
      </c>
      <c r="C19" s="3" t="s">
        <v>1135</v>
      </c>
      <c r="D19" s="3" t="s">
        <v>300</v>
      </c>
      <c r="E19" s="3" t="s">
        <v>47</v>
      </c>
      <c r="F19" s="3" t="s">
        <v>11</v>
      </c>
      <c r="G19" s="4">
        <f>VLOOKUP(B19,'[1]Surabaya R1'!$B$3:$P$136,6,FALSE)</f>
        <v>1</v>
      </c>
      <c r="H19" s="4">
        <f>VLOOKUP(B19,'[1]Surabaya R1'!$B$3:$P$136,7,FALSE)</f>
        <v>1</v>
      </c>
      <c r="I19" s="4">
        <f>VLOOKUP(B19,'[1]Surabaya R1'!$B$3:$P$136,8,FALSE)</f>
        <v>1</v>
      </c>
      <c r="J19" s="4">
        <f>VLOOKUP(B19,'[1]Surabaya R1'!$B$3:$P$136,9,FALSE)</f>
        <v>0</v>
      </c>
      <c r="K19" s="4">
        <f>VLOOKUP(B19,'[2]#Surabaya'!$B$3:$W$136,15,FALSE)</f>
        <v>0</v>
      </c>
      <c r="L19" s="4">
        <f>VLOOKUP(B19,'[1]Surabaya R1'!$B$3:$P$136,10,FALSE)</f>
        <v>0</v>
      </c>
      <c r="M19" s="4">
        <v>0</v>
      </c>
      <c r="N19" s="5"/>
      <c r="O19" s="5"/>
      <c r="P19" s="4">
        <f>VLOOKUP(B19,'[1]Surabaya R1'!$B$3:$P$136,12,FALSE)</f>
        <v>0</v>
      </c>
      <c r="Q19" s="4">
        <f>VLOOKUP(B19,'[2]#Surabaya'!$B$3:$W$136,16,FALSE)</f>
        <v>0</v>
      </c>
      <c r="R19" s="4">
        <f>VLOOKUP(B19,'[1]Surabaya R1'!$B$3:$P$136,14,FALSE)</f>
        <v>1</v>
      </c>
      <c r="S19" s="22" t="e">
        <f>(G19*#REF!)+(H19*#REF!)+(I19*#REF!)+(J19*#REF!)+(K19*#REF!)+(L19*#REF!)+(M19*#REF!)+(N19*#REF!)+(O19*#REF!)+(P19*#REF!)+(Q19*#REF!)+(R19*#REF!)</f>
        <v>#REF!</v>
      </c>
      <c r="T19" s="5"/>
      <c r="U19" s="5">
        <v>1</v>
      </c>
      <c r="V19" s="3" t="s">
        <v>301</v>
      </c>
      <c r="W19" s="3" t="s">
        <v>1136</v>
      </c>
    </row>
    <row r="20" spans="1:23" x14ac:dyDescent="0.25">
      <c r="A20" s="4">
        <v>19</v>
      </c>
      <c r="B20" s="2" t="s">
        <v>1126</v>
      </c>
      <c r="C20" s="2" t="s">
        <v>1127</v>
      </c>
      <c r="D20" s="2" t="s">
        <v>300</v>
      </c>
      <c r="E20" s="2" t="s">
        <v>10</v>
      </c>
      <c r="F20" s="2" t="s">
        <v>11</v>
      </c>
      <c r="G20" s="4">
        <f>VLOOKUP(B20,'[1]Surabaya R1'!$B$3:$P$136,6,FALSE)</f>
        <v>0</v>
      </c>
      <c r="H20" s="4">
        <f>VLOOKUP(B20,'[1]Surabaya R1'!$B$3:$P$136,7,FALSE)</f>
        <v>1</v>
      </c>
      <c r="I20" s="4">
        <f>VLOOKUP(B20,'[1]Surabaya R1'!$B$3:$P$136,8,FALSE)</f>
        <v>0</v>
      </c>
      <c r="J20" s="4">
        <f>VLOOKUP(B20,'[1]Surabaya R1'!$B$3:$P$136,9,FALSE)</f>
        <v>0</v>
      </c>
      <c r="K20" s="4">
        <f>VLOOKUP(B20,'[2]#Surabaya'!$B$3:$W$136,15,FALSE)</f>
        <v>0</v>
      </c>
      <c r="L20" s="4">
        <f>VLOOKUP(B20,'[1]Surabaya R1'!$B$3:$P$136,10,FALSE)</f>
        <v>1</v>
      </c>
      <c r="M20" s="4">
        <v>0</v>
      </c>
      <c r="N20" s="4"/>
      <c r="O20" s="4"/>
      <c r="P20" s="4">
        <f>VLOOKUP(B20,'[1]Surabaya R1'!$B$3:$P$136,12,FALSE)</f>
        <v>4</v>
      </c>
      <c r="Q20" s="4">
        <f>VLOOKUP(B20,'[2]#Surabaya'!$B$3:$W$136,16,FALSE)</f>
        <v>0</v>
      </c>
      <c r="R20" s="4">
        <f>VLOOKUP(B20,'[1]Surabaya R1'!$B$3:$P$136,14,FALSE)</f>
        <v>1</v>
      </c>
      <c r="S20" s="22" t="e">
        <f>(G20*#REF!)+(H20*#REF!)+(I20*#REF!)+(J20*#REF!)+(K20*#REF!)+(L20*#REF!)+(M20*#REF!)+(N20*#REF!)+(O20*#REF!)+(P20*#REF!)+(Q20*#REF!)+(R20*#REF!)</f>
        <v>#REF!</v>
      </c>
      <c r="T20" s="5">
        <v>1</v>
      </c>
      <c r="U20" s="5">
        <v>0</v>
      </c>
      <c r="V20" s="2" t="s">
        <v>301</v>
      </c>
      <c r="W20" s="2" t="s">
        <v>1128</v>
      </c>
    </row>
    <row r="21" spans="1:23" x14ac:dyDescent="0.25">
      <c r="A21" s="5">
        <v>20</v>
      </c>
      <c r="B21" s="3" t="s">
        <v>1100</v>
      </c>
      <c r="C21" s="3" t="s">
        <v>1101</v>
      </c>
      <c r="D21" s="3" t="s">
        <v>300</v>
      </c>
      <c r="E21" s="3" t="s">
        <v>47</v>
      </c>
      <c r="F21" s="3" t="s">
        <v>11</v>
      </c>
      <c r="G21" s="4">
        <f>VLOOKUP(B21,'[1]Surabaya R1'!$B$3:$P$136,6,FALSE)</f>
        <v>1</v>
      </c>
      <c r="H21" s="4">
        <f>VLOOKUP(B21,'[1]Surabaya R1'!$B$3:$P$136,7,FALSE)</f>
        <v>1</v>
      </c>
      <c r="I21" s="4">
        <f>VLOOKUP(B21,'[1]Surabaya R1'!$B$3:$P$136,8,FALSE)</f>
        <v>0</v>
      </c>
      <c r="J21" s="4">
        <f>VLOOKUP(B21,'[1]Surabaya R1'!$B$3:$P$136,9,FALSE)</f>
        <v>0</v>
      </c>
      <c r="K21" s="4">
        <f>VLOOKUP(B21,'[2]#Surabaya'!$B$3:$W$136,15,FALSE)</f>
        <v>0</v>
      </c>
      <c r="L21" s="4">
        <f>VLOOKUP(B21,'[1]Surabaya R1'!$B$3:$P$136,10,FALSE)</f>
        <v>1</v>
      </c>
      <c r="M21" s="4">
        <v>0</v>
      </c>
      <c r="N21" s="5"/>
      <c r="O21" s="5"/>
      <c r="P21" s="4">
        <f>VLOOKUP(B21,'[1]Surabaya R1'!$B$3:$P$136,12,FALSE)</f>
        <v>5</v>
      </c>
      <c r="Q21" s="4">
        <f>VLOOKUP(B21,'[2]#Surabaya'!$B$3:$W$136,16,FALSE)</f>
        <v>0</v>
      </c>
      <c r="R21" s="4">
        <f>VLOOKUP(B21,'[1]Surabaya R1'!$B$3:$P$136,14,FALSE)</f>
        <v>1</v>
      </c>
      <c r="S21" s="22" t="e">
        <f>(G21*#REF!)+(H21*#REF!)+(I21*#REF!)+(J21*#REF!)+(K21*#REF!)+(L21*#REF!)+(M21*#REF!)+(N21*#REF!)+(O21*#REF!)+(P21*#REF!)+(Q21*#REF!)+(R21*#REF!)</f>
        <v>#REF!</v>
      </c>
      <c r="T21" s="4"/>
      <c r="U21" s="4">
        <v>1</v>
      </c>
      <c r="V21" s="3" t="s">
        <v>301</v>
      </c>
      <c r="W21" s="3" t="s">
        <v>1102</v>
      </c>
    </row>
    <row r="22" spans="1:23" x14ac:dyDescent="0.25">
      <c r="A22" s="4">
        <v>21</v>
      </c>
      <c r="B22" s="2" t="s">
        <v>1084</v>
      </c>
      <c r="C22" s="2" t="s">
        <v>1085</v>
      </c>
      <c r="D22" s="2" t="s">
        <v>300</v>
      </c>
      <c r="E22" s="2" t="s">
        <v>10</v>
      </c>
      <c r="F22" s="2" t="s">
        <v>11</v>
      </c>
      <c r="G22" s="4">
        <f>VLOOKUP(B22,'[1]Surabaya R1'!$B$3:$P$136,6,FALSE)</f>
        <v>0</v>
      </c>
      <c r="H22" s="4">
        <f>VLOOKUP(B22,'[1]Surabaya R1'!$B$3:$P$136,7,FALSE)</f>
        <v>1</v>
      </c>
      <c r="I22" s="4">
        <f>VLOOKUP(B22,'[1]Surabaya R1'!$B$3:$P$136,8,FALSE)</f>
        <v>0</v>
      </c>
      <c r="J22" s="4">
        <f>VLOOKUP(B22,'[1]Surabaya R1'!$B$3:$P$136,9,FALSE)</f>
        <v>0</v>
      </c>
      <c r="K22" s="4">
        <f>VLOOKUP(B22,'[2]#Surabaya'!$B$3:$W$136,15,FALSE)</f>
        <v>0</v>
      </c>
      <c r="L22" s="4">
        <f>VLOOKUP(B22,'[1]Surabaya R1'!$B$3:$P$136,10,FALSE)</f>
        <v>0</v>
      </c>
      <c r="M22" s="4">
        <v>0</v>
      </c>
      <c r="N22" s="4"/>
      <c r="O22" s="4"/>
      <c r="P22" s="4">
        <f>VLOOKUP(B22,'[1]Surabaya R1'!$B$3:$P$136,12,FALSE)</f>
        <v>0</v>
      </c>
      <c r="Q22" s="4">
        <f>VLOOKUP(B22,'[2]#Surabaya'!$B$3:$W$136,16,FALSE)</f>
        <v>0</v>
      </c>
      <c r="R22" s="4">
        <f>VLOOKUP(B22,'[1]Surabaya R1'!$B$3:$P$136,14,FALSE)</f>
        <v>1</v>
      </c>
      <c r="S22" s="22" t="e">
        <f>(G22*#REF!)+(H22*#REF!)+(I22*#REF!)+(J22*#REF!)+(K22*#REF!)+(L22*#REF!)+(M22*#REF!)+(N22*#REF!)+(O22*#REF!)+(P22*#REF!)+(Q22*#REF!)+(R22*#REF!)</f>
        <v>#REF!</v>
      </c>
      <c r="T22" s="4">
        <v>1</v>
      </c>
      <c r="U22" s="4">
        <v>0</v>
      </c>
      <c r="V22" s="2" t="s">
        <v>301</v>
      </c>
      <c r="W22" s="2" t="s">
        <v>1086</v>
      </c>
    </row>
    <row r="23" spans="1:23" x14ac:dyDescent="0.25">
      <c r="A23" s="5">
        <v>22</v>
      </c>
      <c r="B23" s="3" t="s">
        <v>979</v>
      </c>
      <c r="C23" s="3" t="s">
        <v>980</v>
      </c>
      <c r="D23" s="3" t="s">
        <v>300</v>
      </c>
      <c r="E23" s="3" t="s">
        <v>47</v>
      </c>
      <c r="F23" s="3" t="s">
        <v>11</v>
      </c>
      <c r="G23" s="4">
        <f>VLOOKUP(B23,'[1]Surabaya R1'!$B$3:$P$136,6,FALSE)</f>
        <v>1</v>
      </c>
      <c r="H23" s="4">
        <f>VLOOKUP(B23,'[1]Surabaya R1'!$B$3:$P$136,7,FALSE)</f>
        <v>1</v>
      </c>
      <c r="I23" s="4">
        <f>VLOOKUP(B23,'[1]Surabaya R1'!$B$3:$P$136,8,FALSE)</f>
        <v>0</v>
      </c>
      <c r="J23" s="4">
        <f>VLOOKUP(B23,'[1]Surabaya R1'!$B$3:$P$136,9,FALSE)</f>
        <v>1</v>
      </c>
      <c r="K23" s="4">
        <f>VLOOKUP(B23,'[2]#Surabaya'!$B$3:$W$136,15,FALSE)</f>
        <v>0</v>
      </c>
      <c r="L23" s="4">
        <f>VLOOKUP(B23,'[1]Surabaya R1'!$B$3:$P$136,10,FALSE)</f>
        <v>0</v>
      </c>
      <c r="M23" s="4">
        <v>0</v>
      </c>
      <c r="N23" s="5"/>
      <c r="O23" s="5"/>
      <c r="P23" s="4">
        <f>VLOOKUP(B23,'[1]Surabaya R1'!$B$3:$P$136,12,FALSE)</f>
        <v>4</v>
      </c>
      <c r="Q23" s="4">
        <f>VLOOKUP(B23,'[2]#Surabaya'!$B$3:$W$136,16,FALSE)</f>
        <v>0</v>
      </c>
      <c r="R23" s="4">
        <f>VLOOKUP(B23,'[1]Surabaya R1'!$B$3:$P$136,14,FALSE)</f>
        <v>1</v>
      </c>
      <c r="S23" s="22" t="e">
        <f>(G23*#REF!)+(H23*#REF!)+(I23*#REF!)+(J23*#REF!)+(K23*#REF!)+(L23*#REF!)+(M23*#REF!)+(N23*#REF!)+(O23*#REF!)+(P23*#REF!)+(Q23*#REF!)+(R23*#REF!)</f>
        <v>#REF!</v>
      </c>
      <c r="T23" s="5"/>
      <c r="U23" s="5">
        <v>1</v>
      </c>
      <c r="V23" s="3" t="s">
        <v>301</v>
      </c>
      <c r="W23" s="3" t="s">
        <v>981</v>
      </c>
    </row>
    <row r="24" spans="1:23" x14ac:dyDescent="0.25">
      <c r="A24" s="4">
        <v>23</v>
      </c>
      <c r="B24" s="2" t="s">
        <v>931</v>
      </c>
      <c r="C24" s="2" t="s">
        <v>932</v>
      </c>
      <c r="D24" s="2" t="s">
        <v>300</v>
      </c>
      <c r="E24" s="2" t="s">
        <v>47</v>
      </c>
      <c r="F24" s="2" t="s">
        <v>11</v>
      </c>
      <c r="G24" s="4">
        <f>VLOOKUP(B24,'[1]Surabaya R1'!$B$3:$P$136,6,FALSE)</f>
        <v>1</v>
      </c>
      <c r="H24" s="4">
        <f>VLOOKUP(B24,'[1]Surabaya R1'!$B$3:$P$136,7,FALSE)</f>
        <v>1</v>
      </c>
      <c r="I24" s="4">
        <f>VLOOKUP(B24,'[1]Surabaya R1'!$B$3:$P$136,8,FALSE)</f>
        <v>1</v>
      </c>
      <c r="J24" s="4">
        <f>VLOOKUP(B24,'[1]Surabaya R1'!$B$3:$P$136,9,FALSE)</f>
        <v>0</v>
      </c>
      <c r="K24" s="4">
        <f>VLOOKUP(B24,'[2]#Surabaya'!$B$3:$W$136,15,FALSE)</f>
        <v>0</v>
      </c>
      <c r="L24" s="4">
        <f>VLOOKUP(B24,'[1]Surabaya R1'!$B$3:$P$136,10,FALSE)</f>
        <v>0</v>
      </c>
      <c r="M24" s="4">
        <v>0</v>
      </c>
      <c r="N24" s="4"/>
      <c r="O24" s="4"/>
      <c r="P24" s="4">
        <f>VLOOKUP(B24,'[1]Surabaya R1'!$B$3:$P$136,12,FALSE)</f>
        <v>0</v>
      </c>
      <c r="Q24" s="4">
        <f>VLOOKUP(B24,'[2]#Surabaya'!$B$3:$W$136,16,FALSE)</f>
        <v>0</v>
      </c>
      <c r="R24" s="4">
        <f>VLOOKUP(B24,'[1]Surabaya R1'!$B$3:$P$136,14,FALSE)</f>
        <v>1</v>
      </c>
      <c r="S24" s="22" t="e">
        <f>(G24*#REF!)+(H24*#REF!)+(I24*#REF!)+(J24*#REF!)+(K24*#REF!)+(L24*#REF!)+(M24*#REF!)+(N24*#REF!)+(O24*#REF!)+(P24*#REF!)+(Q24*#REF!)+(R24*#REF!)</f>
        <v>#REF!</v>
      </c>
      <c r="T24" s="5">
        <v>1</v>
      </c>
      <c r="U24" s="5">
        <v>0</v>
      </c>
      <c r="V24" s="2" t="s">
        <v>301</v>
      </c>
      <c r="W24" s="2" t="s">
        <v>933</v>
      </c>
    </row>
    <row r="25" spans="1:23" x14ac:dyDescent="0.25">
      <c r="A25" s="5">
        <v>24</v>
      </c>
      <c r="B25" s="3" t="s">
        <v>862</v>
      </c>
      <c r="C25" s="3" t="s">
        <v>863</v>
      </c>
      <c r="D25" s="3" t="s">
        <v>300</v>
      </c>
      <c r="E25" s="3" t="s">
        <v>47</v>
      </c>
      <c r="F25" s="3" t="s">
        <v>11</v>
      </c>
      <c r="G25" s="4">
        <f>VLOOKUP(B25,'[1]Surabaya R1'!$B$3:$P$136,6,FALSE)</f>
        <v>1</v>
      </c>
      <c r="H25" s="4">
        <f>VLOOKUP(B25,'[1]Surabaya R1'!$B$3:$P$136,7,FALSE)</f>
        <v>1</v>
      </c>
      <c r="I25" s="4">
        <f>VLOOKUP(B25,'[1]Surabaya R1'!$B$3:$P$136,8,FALSE)</f>
        <v>0</v>
      </c>
      <c r="J25" s="4">
        <f>VLOOKUP(B25,'[1]Surabaya R1'!$B$3:$P$136,9,FALSE)</f>
        <v>1</v>
      </c>
      <c r="K25" s="4">
        <f>VLOOKUP(B25,'[2]#Surabaya'!$B$3:$W$136,15,FALSE)</f>
        <v>0</v>
      </c>
      <c r="L25" s="4">
        <f>VLOOKUP(B25,'[1]Surabaya R1'!$B$3:$P$136,10,FALSE)</f>
        <v>0</v>
      </c>
      <c r="M25" s="4">
        <v>0</v>
      </c>
      <c r="N25" s="5"/>
      <c r="O25" s="5"/>
      <c r="P25" s="4">
        <f>VLOOKUP(B25,'[1]Surabaya R1'!$B$3:$P$136,12,FALSE)</f>
        <v>4</v>
      </c>
      <c r="Q25" s="4">
        <f>VLOOKUP(B25,'[2]#Surabaya'!$B$3:$W$136,16,FALSE)</f>
        <v>0</v>
      </c>
      <c r="R25" s="4">
        <f>VLOOKUP(B25,'[1]Surabaya R1'!$B$3:$P$136,14,FALSE)</f>
        <v>1</v>
      </c>
      <c r="S25" s="22" t="e">
        <f>(G25*#REF!)+(H25*#REF!)+(I25*#REF!)+(J25*#REF!)+(K25*#REF!)+(L25*#REF!)+(M25*#REF!)+(N25*#REF!)+(O25*#REF!)+(P25*#REF!)+(Q25*#REF!)+(R25*#REF!)</f>
        <v>#REF!</v>
      </c>
      <c r="T25" s="4"/>
      <c r="U25" s="4">
        <v>1</v>
      </c>
      <c r="V25" s="3" t="s">
        <v>301</v>
      </c>
      <c r="W25" s="3" t="s">
        <v>864</v>
      </c>
    </row>
    <row r="26" spans="1:23" x14ac:dyDescent="0.25">
      <c r="A26" s="4">
        <v>25</v>
      </c>
      <c r="B26" s="2" t="s">
        <v>716</v>
      </c>
      <c r="C26" s="2" t="s">
        <v>717</v>
      </c>
      <c r="D26" s="2" t="s">
        <v>300</v>
      </c>
      <c r="E26" s="2" t="s">
        <v>47</v>
      </c>
      <c r="F26" s="2" t="s">
        <v>11</v>
      </c>
      <c r="G26" s="4">
        <f>VLOOKUP(B26,'[1]Surabaya R1'!$B$3:$P$136,6,FALSE)</f>
        <v>0</v>
      </c>
      <c r="H26" s="4">
        <f>VLOOKUP(B26,'[1]Surabaya R1'!$B$3:$P$136,7,FALSE)</f>
        <v>1</v>
      </c>
      <c r="I26" s="4">
        <f>VLOOKUP(B26,'[1]Surabaya R1'!$B$3:$P$136,8,FALSE)</f>
        <v>0</v>
      </c>
      <c r="J26" s="4">
        <f>VLOOKUP(B26,'[1]Surabaya R1'!$B$3:$P$136,9,FALSE)</f>
        <v>1</v>
      </c>
      <c r="K26" s="4">
        <f>VLOOKUP(B26,'[2]#Surabaya'!$B$3:$W$136,15,FALSE)</f>
        <v>0</v>
      </c>
      <c r="L26" s="4">
        <f>VLOOKUP(B26,'[1]Surabaya R1'!$B$3:$P$136,10,FALSE)</f>
        <v>0</v>
      </c>
      <c r="M26" s="4">
        <v>0</v>
      </c>
      <c r="N26" s="4"/>
      <c r="O26" s="4"/>
      <c r="P26" s="4">
        <f>VLOOKUP(B26,'[1]Surabaya R1'!$B$3:$P$136,12,FALSE)</f>
        <v>0</v>
      </c>
      <c r="Q26" s="4">
        <f>VLOOKUP(B26,'[2]#Surabaya'!$B$3:$W$136,16,FALSE)</f>
        <v>0</v>
      </c>
      <c r="R26" s="4">
        <f>VLOOKUP(B26,'[1]Surabaya R1'!$B$3:$P$136,14,FALSE)</f>
        <v>1</v>
      </c>
      <c r="S26" s="22" t="e">
        <f>(G26*#REF!)+(H26*#REF!)+(I26*#REF!)+(J26*#REF!)+(K26*#REF!)+(L26*#REF!)+(M26*#REF!)+(N26*#REF!)+(O26*#REF!)+(P26*#REF!)+(Q26*#REF!)+(R26*#REF!)</f>
        <v>#REF!</v>
      </c>
      <c r="T26" s="4"/>
      <c r="U26" s="4">
        <v>1</v>
      </c>
      <c r="V26" s="2" t="s">
        <v>301</v>
      </c>
      <c r="W26" s="2" t="s">
        <v>718</v>
      </c>
    </row>
    <row r="27" spans="1:23" x14ac:dyDescent="0.25">
      <c r="A27" s="5">
        <v>26</v>
      </c>
      <c r="B27" s="3" t="s">
        <v>638</v>
      </c>
      <c r="C27" s="3" t="s">
        <v>639</v>
      </c>
      <c r="D27" s="3" t="s">
        <v>300</v>
      </c>
      <c r="E27" s="3" t="s">
        <v>10</v>
      </c>
      <c r="F27" s="3" t="s">
        <v>11</v>
      </c>
      <c r="G27" s="4">
        <f>VLOOKUP(B27,'[1]Surabaya R1'!$B$3:$P$136,6,FALSE)</f>
        <v>0</v>
      </c>
      <c r="H27" s="4">
        <f>VLOOKUP(B27,'[1]Surabaya R1'!$B$3:$P$136,7,FALSE)</f>
        <v>0</v>
      </c>
      <c r="I27" s="4">
        <f>VLOOKUP(B27,'[1]Surabaya R1'!$B$3:$P$136,8,FALSE)</f>
        <v>0</v>
      </c>
      <c r="J27" s="4">
        <f>VLOOKUP(B27,'[1]Surabaya R1'!$B$3:$P$136,9,FALSE)</f>
        <v>0</v>
      </c>
      <c r="K27" s="4">
        <f>VLOOKUP(B27,'[2]#Surabaya'!$B$3:$W$136,15,FALSE)</f>
        <v>0</v>
      </c>
      <c r="L27" s="4">
        <f>VLOOKUP(B27,'[1]Surabaya R1'!$B$3:$P$136,10,FALSE)</f>
        <v>0</v>
      </c>
      <c r="M27" s="4">
        <v>0</v>
      </c>
      <c r="N27" s="5"/>
      <c r="O27" s="5"/>
      <c r="P27" s="4">
        <f>VLOOKUP(B27,'[1]Surabaya R1'!$B$3:$P$136,12,FALSE)</f>
        <v>0</v>
      </c>
      <c r="Q27" s="4">
        <f>VLOOKUP(B27,'[2]#Surabaya'!$B$3:$W$136,16,FALSE)</f>
        <v>0</v>
      </c>
      <c r="R27" s="4">
        <f>VLOOKUP(B27,'[1]Surabaya R1'!$B$3:$P$136,14,FALSE)</f>
        <v>0</v>
      </c>
      <c r="S27" s="22" t="e">
        <f>(G27*#REF!)+(H27*#REF!)+(I27*#REF!)+(J27*#REF!)+(K27*#REF!)+(L27*#REF!)+(M27*#REF!)+(N27*#REF!)+(O27*#REF!)+(P27*#REF!)+(Q27*#REF!)+(R27*#REF!)</f>
        <v>#REF!</v>
      </c>
      <c r="T27" s="5">
        <v>1</v>
      </c>
      <c r="U27" s="5">
        <v>0</v>
      </c>
      <c r="V27" s="3" t="s">
        <v>301</v>
      </c>
      <c r="W27" s="3" t="s">
        <v>640</v>
      </c>
    </row>
    <row r="28" spans="1:23" x14ac:dyDescent="0.25">
      <c r="A28" s="4">
        <v>27</v>
      </c>
      <c r="B28" s="2" t="s">
        <v>598</v>
      </c>
      <c r="C28" s="2" t="s">
        <v>599</v>
      </c>
      <c r="D28" s="2" t="s">
        <v>300</v>
      </c>
      <c r="E28" s="2" t="s">
        <v>10</v>
      </c>
      <c r="F28" s="2" t="s">
        <v>11</v>
      </c>
      <c r="G28" s="4">
        <f>VLOOKUP(B28,'[1]Surabaya R1'!$B$3:$P$136,6,FALSE)</f>
        <v>0</v>
      </c>
      <c r="H28" s="4">
        <f>VLOOKUP(B28,'[1]Surabaya R1'!$B$3:$P$136,7,FALSE)</f>
        <v>1</v>
      </c>
      <c r="I28" s="4">
        <f>VLOOKUP(B28,'[1]Surabaya R1'!$B$3:$P$136,8,FALSE)</f>
        <v>0</v>
      </c>
      <c r="J28" s="4">
        <f>VLOOKUP(B28,'[1]Surabaya R1'!$B$3:$P$136,9,FALSE)</f>
        <v>0</v>
      </c>
      <c r="K28" s="4">
        <f>VLOOKUP(B28,'[2]#Surabaya'!$B$3:$W$136,15,FALSE)</f>
        <v>0</v>
      </c>
      <c r="L28" s="4">
        <f>VLOOKUP(B28,'[1]Surabaya R1'!$B$3:$P$136,10,FALSE)</f>
        <v>1</v>
      </c>
      <c r="M28" s="4">
        <v>0</v>
      </c>
      <c r="N28" s="4"/>
      <c r="O28" s="4"/>
      <c r="P28" s="4">
        <f>VLOOKUP(B28,'[1]Surabaya R1'!$B$3:$P$136,12,FALSE)</f>
        <v>2</v>
      </c>
      <c r="Q28" s="4">
        <f>VLOOKUP(B28,'[2]#Surabaya'!$B$3:$W$136,16,FALSE)</f>
        <v>0</v>
      </c>
      <c r="R28" s="4">
        <f>VLOOKUP(B28,'[1]Surabaya R1'!$B$3:$P$136,14,FALSE)</f>
        <v>1</v>
      </c>
      <c r="S28" s="22" t="e">
        <f>(G28*#REF!)+(H28*#REF!)+(I28*#REF!)+(J28*#REF!)+(K28*#REF!)+(L28*#REF!)+(M28*#REF!)+(N28*#REF!)+(O28*#REF!)+(P28*#REF!)+(Q28*#REF!)+(R28*#REF!)</f>
        <v>#REF!</v>
      </c>
      <c r="T28" s="4"/>
      <c r="U28" s="4">
        <v>1</v>
      </c>
      <c r="V28" s="2" t="s">
        <v>301</v>
      </c>
      <c r="W28" s="2" t="s">
        <v>600</v>
      </c>
    </row>
    <row r="29" spans="1:23" x14ac:dyDescent="0.25">
      <c r="A29" s="5">
        <v>28</v>
      </c>
      <c r="B29" s="3" t="s">
        <v>526</v>
      </c>
      <c r="C29" s="3" t="s">
        <v>527</v>
      </c>
      <c r="D29" s="3" t="s">
        <v>300</v>
      </c>
      <c r="E29" s="3" t="s">
        <v>47</v>
      </c>
      <c r="F29" s="3" t="s">
        <v>11</v>
      </c>
      <c r="G29" s="4">
        <f>VLOOKUP(B29,'[1]Surabaya R1'!$B$3:$P$136,6,FALSE)</f>
        <v>1</v>
      </c>
      <c r="H29" s="4">
        <f>VLOOKUP(B29,'[1]Surabaya R1'!$B$3:$P$136,7,FALSE)</f>
        <v>1</v>
      </c>
      <c r="I29" s="4">
        <f>VLOOKUP(B29,'[1]Surabaya R1'!$B$3:$P$136,8,FALSE)</f>
        <v>0</v>
      </c>
      <c r="J29" s="4">
        <f>VLOOKUP(B29,'[1]Surabaya R1'!$B$3:$P$136,9,FALSE)</f>
        <v>1</v>
      </c>
      <c r="K29" s="4">
        <f>VLOOKUP(B29,'[2]#Surabaya'!$B$3:$W$136,15,FALSE)</f>
        <v>0</v>
      </c>
      <c r="L29" s="4">
        <f>VLOOKUP(B29,'[1]Surabaya R1'!$B$3:$P$136,10,FALSE)</f>
        <v>0</v>
      </c>
      <c r="M29" s="4">
        <v>0</v>
      </c>
      <c r="N29" s="5"/>
      <c r="O29" s="5"/>
      <c r="P29" s="4">
        <f>VLOOKUP(B29,'[1]Surabaya R1'!$B$3:$P$136,12,FALSE)</f>
        <v>0</v>
      </c>
      <c r="Q29" s="4">
        <f>VLOOKUP(B29,'[2]#Surabaya'!$B$3:$W$136,16,FALSE)</f>
        <v>0</v>
      </c>
      <c r="R29" s="4">
        <f>VLOOKUP(B29,'[1]Surabaya R1'!$B$3:$P$136,14,FALSE)</f>
        <v>1</v>
      </c>
      <c r="S29" s="22" t="e">
        <f>(G29*#REF!)+(H29*#REF!)+(I29*#REF!)+(J29*#REF!)+(K29*#REF!)+(L29*#REF!)+(M29*#REF!)+(N29*#REF!)+(O29*#REF!)+(P29*#REF!)+(Q29*#REF!)+(R29*#REF!)</f>
        <v>#REF!</v>
      </c>
      <c r="T29" s="5"/>
      <c r="U29" s="5">
        <v>1</v>
      </c>
      <c r="V29" s="3" t="s">
        <v>301</v>
      </c>
      <c r="W29" s="3" t="s">
        <v>528</v>
      </c>
    </row>
    <row r="30" spans="1:23" x14ac:dyDescent="0.25">
      <c r="A30" s="4">
        <v>29</v>
      </c>
      <c r="B30" s="2" t="s">
        <v>3523</v>
      </c>
      <c r="C30" s="2" t="s">
        <v>3524</v>
      </c>
      <c r="D30" s="2" t="s">
        <v>300</v>
      </c>
      <c r="E30" s="2" t="s">
        <v>2199</v>
      </c>
      <c r="F30" s="2" t="s">
        <v>52</v>
      </c>
      <c r="G30" s="4">
        <f>VLOOKUP(B30,'[1]Surabaya R1'!$B$3:$P$136,6,FALSE)</f>
        <v>0</v>
      </c>
      <c r="H30" s="4">
        <f>VLOOKUP(B30,'[1]Surabaya R1'!$B$3:$P$136,7,FALSE)</f>
        <v>1</v>
      </c>
      <c r="I30" s="4">
        <f>VLOOKUP(B30,'[1]Surabaya R1'!$B$3:$P$136,8,FALSE)</f>
        <v>0</v>
      </c>
      <c r="J30" s="4">
        <f>VLOOKUP(B30,'[1]Surabaya R1'!$B$3:$P$136,9,FALSE)</f>
        <v>0</v>
      </c>
      <c r="K30" s="4">
        <f>VLOOKUP(B30,'[2]#Surabaya'!$B$3:$W$136,15,FALSE)</f>
        <v>0</v>
      </c>
      <c r="L30" s="4">
        <f>VLOOKUP(B30,'[1]Surabaya R1'!$B$3:$P$136,10,FALSE)</f>
        <v>0</v>
      </c>
      <c r="M30" s="4">
        <v>0</v>
      </c>
      <c r="N30" s="4"/>
      <c r="O30" s="4"/>
      <c r="P30" s="4">
        <f>VLOOKUP(B30,'[1]Surabaya R1'!$B$3:$P$136,12,FALSE)</f>
        <v>0</v>
      </c>
      <c r="Q30" s="4">
        <f>VLOOKUP(B30,'[2]#Surabaya'!$B$3:$W$136,16,FALSE)</f>
        <v>0</v>
      </c>
      <c r="R30" s="4">
        <f>VLOOKUP(B30,'[1]Surabaya R1'!$B$3:$P$136,14,FALSE)</f>
        <v>1</v>
      </c>
      <c r="S30" s="22" t="e">
        <f>(G30*#REF!)+(H30*#REF!)+(I30*#REF!)+(J30*#REF!)+(K30*#REF!)+(L30*#REF!)+(M30*#REF!)+(N30*#REF!)+(O30*#REF!)+(P30*#REF!)+(Q30*#REF!)+(R30*#REF!)</f>
        <v>#REF!</v>
      </c>
      <c r="T30" s="4"/>
      <c r="U30" s="4">
        <v>1</v>
      </c>
      <c r="V30" s="2" t="s">
        <v>301</v>
      </c>
      <c r="W30" s="2" t="s">
        <v>3525</v>
      </c>
    </row>
    <row r="31" spans="1:23" x14ac:dyDescent="0.25">
      <c r="A31" s="5">
        <v>30</v>
      </c>
      <c r="B31" s="3" t="s">
        <v>3521</v>
      </c>
      <c r="C31" s="3" t="s">
        <v>3522</v>
      </c>
      <c r="D31" s="3" t="s">
        <v>300</v>
      </c>
      <c r="E31" s="3" t="s">
        <v>47</v>
      </c>
      <c r="F31" s="3" t="s">
        <v>52</v>
      </c>
      <c r="G31" s="4">
        <f>VLOOKUP(B31,'[1]Surabaya R1'!$B$3:$P$136,6,FALSE)</f>
        <v>1</v>
      </c>
      <c r="H31" s="4">
        <f>VLOOKUP(B31,'[1]Surabaya R1'!$B$3:$P$136,7,FALSE)</f>
        <v>1</v>
      </c>
      <c r="I31" s="4">
        <f>VLOOKUP(B31,'[1]Surabaya R1'!$B$3:$P$136,8,FALSE)</f>
        <v>1</v>
      </c>
      <c r="J31" s="4">
        <f>VLOOKUP(B31,'[1]Surabaya R1'!$B$3:$P$136,9,FALSE)</f>
        <v>0</v>
      </c>
      <c r="K31" s="4">
        <f>VLOOKUP(B31,'[2]#Surabaya'!$B$3:$W$136,15,FALSE)</f>
        <v>0</v>
      </c>
      <c r="L31" s="4">
        <f>VLOOKUP(B31,'[1]Surabaya R1'!$B$3:$P$136,10,FALSE)</f>
        <v>0</v>
      </c>
      <c r="M31" s="4">
        <v>0</v>
      </c>
      <c r="N31" s="5"/>
      <c r="O31" s="5"/>
      <c r="P31" s="4">
        <f>VLOOKUP(B31,'[1]Surabaya R1'!$B$3:$P$136,12,FALSE)</f>
        <v>0</v>
      </c>
      <c r="Q31" s="4">
        <f>VLOOKUP(B31,'[2]#Surabaya'!$B$3:$W$136,16,FALSE)</f>
        <v>0</v>
      </c>
      <c r="R31" s="4">
        <f>VLOOKUP(B31,'[1]Surabaya R1'!$B$3:$P$136,14,FALSE)</f>
        <v>1</v>
      </c>
      <c r="S31" s="22" t="e">
        <f>(G31*#REF!)+(H31*#REF!)+(I31*#REF!)+(J31*#REF!)+(K31*#REF!)+(L31*#REF!)+(M31*#REF!)+(N31*#REF!)+(O31*#REF!)+(P31*#REF!)+(Q31*#REF!)+(R31*#REF!)</f>
        <v>#REF!</v>
      </c>
      <c r="T31" s="5"/>
      <c r="U31" s="5">
        <v>1</v>
      </c>
      <c r="V31" s="3" t="s">
        <v>301</v>
      </c>
      <c r="W31" s="3" t="s">
        <v>1447</v>
      </c>
    </row>
    <row r="32" spans="1:23" x14ac:dyDescent="0.25">
      <c r="A32" s="4">
        <v>31</v>
      </c>
      <c r="B32" s="2" t="s">
        <v>3519</v>
      </c>
      <c r="C32" s="2" t="s">
        <v>3520</v>
      </c>
      <c r="D32" s="2" t="s">
        <v>300</v>
      </c>
      <c r="E32" s="2" t="s">
        <v>10</v>
      </c>
      <c r="F32" s="2" t="s">
        <v>52</v>
      </c>
      <c r="G32" s="4">
        <f>VLOOKUP(B32,'[1]Surabaya R1'!$B$3:$P$136,6,FALSE)</f>
        <v>1</v>
      </c>
      <c r="H32" s="4">
        <f>VLOOKUP(B32,'[1]Surabaya R1'!$B$3:$P$136,7,FALSE)</f>
        <v>0</v>
      </c>
      <c r="I32" s="4">
        <f>VLOOKUP(B32,'[1]Surabaya R1'!$B$3:$P$136,8,FALSE)</f>
        <v>0</v>
      </c>
      <c r="J32" s="4">
        <f>VLOOKUP(B32,'[1]Surabaya R1'!$B$3:$P$136,9,FALSE)</f>
        <v>0</v>
      </c>
      <c r="K32" s="4">
        <f>VLOOKUP(B32,'[2]#Surabaya'!$B$3:$W$136,15,FALSE)</f>
        <v>0</v>
      </c>
      <c r="L32" s="4">
        <f>VLOOKUP(B32,'[1]Surabaya R1'!$B$3:$P$136,10,FALSE)</f>
        <v>0</v>
      </c>
      <c r="M32" s="4">
        <v>0</v>
      </c>
      <c r="N32" s="4"/>
      <c r="O32" s="4"/>
      <c r="P32" s="4">
        <f>VLOOKUP(B32,'[1]Surabaya R1'!$B$3:$P$136,12,FALSE)</f>
        <v>0</v>
      </c>
      <c r="Q32" s="4">
        <f>VLOOKUP(B32,'[2]#Surabaya'!$B$3:$W$136,16,FALSE)</f>
        <v>0</v>
      </c>
      <c r="R32" s="4">
        <f>VLOOKUP(B32,'[1]Surabaya R1'!$B$3:$P$136,14,FALSE)</f>
        <v>0</v>
      </c>
      <c r="S32" s="22" t="e">
        <f>(G32*#REF!)+(H32*#REF!)+(I32*#REF!)+(J32*#REF!)+(K32*#REF!)+(L32*#REF!)+(M32*#REF!)+(N32*#REF!)+(O32*#REF!)+(P32*#REF!)+(Q32*#REF!)+(R32*#REF!)</f>
        <v>#REF!</v>
      </c>
      <c r="T32" s="4">
        <v>1</v>
      </c>
      <c r="U32" s="4">
        <v>0</v>
      </c>
      <c r="V32" s="2" t="s">
        <v>301</v>
      </c>
      <c r="W32" s="2" t="s">
        <v>3222</v>
      </c>
    </row>
    <row r="33" spans="1:23" x14ac:dyDescent="0.25">
      <c r="A33" s="5">
        <v>32</v>
      </c>
      <c r="B33" s="3" t="s">
        <v>3516</v>
      </c>
      <c r="C33" s="3" t="s">
        <v>3517</v>
      </c>
      <c r="D33" s="3" t="s">
        <v>300</v>
      </c>
      <c r="E33" s="3" t="s">
        <v>10</v>
      </c>
      <c r="F33" s="3" t="s">
        <v>52</v>
      </c>
      <c r="G33" s="4">
        <f>VLOOKUP(B33,'[1]Surabaya R1'!$B$3:$P$136,6,FALSE)</f>
        <v>0</v>
      </c>
      <c r="H33" s="4">
        <f>VLOOKUP(B33,'[1]Surabaya R1'!$B$3:$P$136,7,FALSE)</f>
        <v>0</v>
      </c>
      <c r="I33" s="4">
        <f>VLOOKUP(B33,'[1]Surabaya R1'!$B$3:$P$136,8,FALSE)</f>
        <v>0</v>
      </c>
      <c r="J33" s="4">
        <f>VLOOKUP(B33,'[1]Surabaya R1'!$B$3:$P$136,9,FALSE)</f>
        <v>0</v>
      </c>
      <c r="K33" s="4">
        <f>VLOOKUP(B33,'[2]#Surabaya'!$B$3:$W$136,15,FALSE)</f>
        <v>0</v>
      </c>
      <c r="L33" s="4">
        <f>VLOOKUP(B33,'[1]Surabaya R1'!$B$3:$P$136,10,FALSE)</f>
        <v>0</v>
      </c>
      <c r="M33" s="4">
        <v>0</v>
      </c>
      <c r="N33" s="5"/>
      <c r="O33" s="5"/>
      <c r="P33" s="4">
        <f>VLOOKUP(B33,'[1]Surabaya R1'!$B$3:$P$136,12,FALSE)</f>
        <v>0</v>
      </c>
      <c r="Q33" s="4">
        <f>VLOOKUP(B33,'[2]#Surabaya'!$B$3:$W$136,16,FALSE)</f>
        <v>0</v>
      </c>
      <c r="R33" s="4">
        <f>VLOOKUP(B33,'[1]Surabaya R1'!$B$3:$P$136,14,FALSE)</f>
        <v>0</v>
      </c>
      <c r="S33" s="22" t="e">
        <f>(G33*#REF!)+(H33*#REF!)+(I33*#REF!)+(J33*#REF!)+(K33*#REF!)+(L33*#REF!)+(M33*#REF!)+(N33*#REF!)+(O33*#REF!)+(P33*#REF!)+(Q33*#REF!)+(R33*#REF!)</f>
        <v>#REF!</v>
      </c>
      <c r="T33" s="5"/>
      <c r="U33" s="5">
        <v>1</v>
      </c>
      <c r="V33" s="3" t="s">
        <v>301</v>
      </c>
      <c r="W33" s="3" t="s">
        <v>3518</v>
      </c>
    </row>
    <row r="34" spans="1:23" x14ac:dyDescent="0.25">
      <c r="A34" s="4">
        <v>33</v>
      </c>
      <c r="B34" s="2" t="s">
        <v>3513</v>
      </c>
      <c r="C34" s="2" t="s">
        <v>3514</v>
      </c>
      <c r="D34" s="2" t="s">
        <v>300</v>
      </c>
      <c r="E34" s="2" t="s">
        <v>2199</v>
      </c>
      <c r="F34" s="2" t="s">
        <v>52</v>
      </c>
      <c r="G34" s="4">
        <f>VLOOKUP(B34,'[1]Surabaya R1'!$B$3:$P$136,6,FALSE)</f>
        <v>0</v>
      </c>
      <c r="H34" s="4">
        <f>VLOOKUP(B34,'[1]Surabaya R1'!$B$3:$P$136,7,FALSE)</f>
        <v>1</v>
      </c>
      <c r="I34" s="4">
        <f>VLOOKUP(B34,'[1]Surabaya R1'!$B$3:$P$136,8,FALSE)</f>
        <v>0</v>
      </c>
      <c r="J34" s="4">
        <f>VLOOKUP(B34,'[1]Surabaya R1'!$B$3:$P$136,9,FALSE)</f>
        <v>0</v>
      </c>
      <c r="K34" s="4">
        <f>VLOOKUP(B34,'[2]#Surabaya'!$B$3:$W$136,15,FALSE)</f>
        <v>0</v>
      </c>
      <c r="L34" s="4">
        <f>VLOOKUP(B34,'[1]Surabaya R1'!$B$3:$P$136,10,FALSE)</f>
        <v>0</v>
      </c>
      <c r="M34" s="4">
        <v>0</v>
      </c>
      <c r="N34" s="4"/>
      <c r="O34" s="4"/>
      <c r="P34" s="4">
        <f>VLOOKUP(B34,'[1]Surabaya R1'!$B$3:$P$136,12,FALSE)</f>
        <v>0</v>
      </c>
      <c r="Q34" s="4">
        <f>VLOOKUP(B34,'[2]#Surabaya'!$B$3:$W$136,16,FALSE)</f>
        <v>0</v>
      </c>
      <c r="R34" s="4">
        <f>VLOOKUP(B34,'[1]Surabaya R1'!$B$3:$P$136,14,FALSE)</f>
        <v>1</v>
      </c>
      <c r="S34" s="22" t="e">
        <f>(G34*#REF!)+(H34*#REF!)+(I34*#REF!)+(J34*#REF!)+(K34*#REF!)+(L34*#REF!)+(M34*#REF!)+(N34*#REF!)+(O34*#REF!)+(P34*#REF!)+(Q34*#REF!)+(R34*#REF!)</f>
        <v>#REF!</v>
      </c>
      <c r="T34" s="4"/>
      <c r="U34" s="4">
        <v>1</v>
      </c>
      <c r="V34" s="2" t="s">
        <v>301</v>
      </c>
      <c r="W34" s="2" t="s">
        <v>3515</v>
      </c>
    </row>
    <row r="35" spans="1:23" x14ac:dyDescent="0.25">
      <c r="A35" s="5">
        <v>34</v>
      </c>
      <c r="B35" s="3" t="s">
        <v>3507</v>
      </c>
      <c r="C35" s="3" t="s">
        <v>3508</v>
      </c>
      <c r="D35" s="3" t="s">
        <v>300</v>
      </c>
      <c r="E35" s="3" t="s">
        <v>51</v>
      </c>
      <c r="F35" s="3" t="s">
        <v>52</v>
      </c>
      <c r="G35" s="4">
        <f>VLOOKUP(B35,'[1]Surabaya R1'!$B$3:$P$136,6,FALSE)</f>
        <v>0</v>
      </c>
      <c r="H35" s="4">
        <f>VLOOKUP(B35,'[1]Surabaya R1'!$B$3:$P$136,7,FALSE)</f>
        <v>1</v>
      </c>
      <c r="I35" s="4">
        <f>VLOOKUP(B35,'[1]Surabaya R1'!$B$3:$P$136,8,FALSE)</f>
        <v>0</v>
      </c>
      <c r="J35" s="4">
        <f>VLOOKUP(B35,'[1]Surabaya R1'!$B$3:$P$136,9,FALSE)</f>
        <v>0</v>
      </c>
      <c r="K35" s="4">
        <f>VLOOKUP(B35,'[2]#Surabaya'!$B$3:$W$136,15,FALSE)</f>
        <v>0</v>
      </c>
      <c r="L35" s="4">
        <f>VLOOKUP(B35,'[1]Surabaya R1'!$B$3:$P$136,10,FALSE)</f>
        <v>0</v>
      </c>
      <c r="M35" s="4">
        <v>0</v>
      </c>
      <c r="N35" s="5"/>
      <c r="O35" s="5"/>
      <c r="P35" s="4">
        <f>VLOOKUP(B35,'[1]Surabaya R1'!$B$3:$P$136,12,FALSE)</f>
        <v>2</v>
      </c>
      <c r="Q35" s="4">
        <f>VLOOKUP(B35,'[2]#Surabaya'!$B$3:$W$136,16,FALSE)</f>
        <v>0</v>
      </c>
      <c r="R35" s="4">
        <f>VLOOKUP(B35,'[1]Surabaya R1'!$B$3:$P$136,14,FALSE)</f>
        <v>1</v>
      </c>
      <c r="S35" s="22" t="e">
        <f>(G35*#REF!)+(H35*#REF!)+(I35*#REF!)+(J35*#REF!)+(K35*#REF!)+(L35*#REF!)+(M35*#REF!)+(N35*#REF!)+(O35*#REF!)+(P35*#REF!)+(Q35*#REF!)+(R35*#REF!)</f>
        <v>#REF!</v>
      </c>
      <c r="T35" s="5"/>
      <c r="U35" s="5">
        <v>1</v>
      </c>
      <c r="V35" s="3" t="s">
        <v>301</v>
      </c>
      <c r="W35" s="3" t="s">
        <v>3509</v>
      </c>
    </row>
    <row r="36" spans="1:23" x14ac:dyDescent="0.25">
      <c r="A36" s="4">
        <v>35</v>
      </c>
      <c r="B36" s="2" t="s">
        <v>3504</v>
      </c>
      <c r="C36" s="2" t="s">
        <v>3505</v>
      </c>
      <c r="D36" s="2" t="s">
        <v>300</v>
      </c>
      <c r="E36" s="2" t="s">
        <v>51</v>
      </c>
      <c r="F36" s="2" t="s">
        <v>52</v>
      </c>
      <c r="G36" s="4">
        <f>VLOOKUP(B36,'[1]Surabaya R1'!$B$3:$P$136,6,FALSE)</f>
        <v>0</v>
      </c>
      <c r="H36" s="4">
        <f>VLOOKUP(B36,'[1]Surabaya R1'!$B$3:$P$136,7,FALSE)</f>
        <v>1</v>
      </c>
      <c r="I36" s="4">
        <f>VLOOKUP(B36,'[1]Surabaya R1'!$B$3:$P$136,8,FALSE)</f>
        <v>0</v>
      </c>
      <c r="J36" s="4">
        <f>VLOOKUP(B36,'[1]Surabaya R1'!$B$3:$P$136,9,FALSE)</f>
        <v>0</v>
      </c>
      <c r="K36" s="4">
        <f>VLOOKUP(B36,'[2]#Surabaya'!$B$3:$W$136,15,FALSE)</f>
        <v>0</v>
      </c>
      <c r="L36" s="4">
        <f>VLOOKUP(B36,'[1]Surabaya R1'!$B$3:$P$136,10,FALSE)</f>
        <v>0</v>
      </c>
      <c r="M36" s="4">
        <v>0</v>
      </c>
      <c r="N36" s="4"/>
      <c r="O36" s="4"/>
      <c r="P36" s="4">
        <f>VLOOKUP(B36,'[1]Surabaya R1'!$B$3:$P$136,12,FALSE)</f>
        <v>0</v>
      </c>
      <c r="Q36" s="4">
        <f>VLOOKUP(B36,'[2]#Surabaya'!$B$3:$W$136,16,FALSE)</f>
        <v>1</v>
      </c>
      <c r="R36" s="4">
        <f>VLOOKUP(B36,'[1]Surabaya R1'!$B$3:$P$136,14,FALSE)</f>
        <v>1</v>
      </c>
      <c r="S36" s="22" t="e">
        <f>(G36*#REF!)+(H36*#REF!)+(I36*#REF!)+(J36*#REF!)+(K36*#REF!)+(L36*#REF!)+(M36*#REF!)+(N36*#REF!)+(O36*#REF!)+(P36*#REF!)+(Q36*#REF!)+(R36*#REF!)</f>
        <v>#REF!</v>
      </c>
      <c r="T36" s="5">
        <v>1</v>
      </c>
      <c r="U36" s="5">
        <v>0</v>
      </c>
      <c r="V36" s="2" t="s">
        <v>301</v>
      </c>
      <c r="W36" s="2" t="s">
        <v>3506</v>
      </c>
    </row>
    <row r="37" spans="1:23" x14ac:dyDescent="0.25">
      <c r="A37" s="5">
        <v>36</v>
      </c>
      <c r="B37" s="3" t="s">
        <v>3501</v>
      </c>
      <c r="C37" s="3" t="s">
        <v>3502</v>
      </c>
      <c r="D37" s="3" t="s">
        <v>300</v>
      </c>
      <c r="E37" s="3" t="s">
        <v>2199</v>
      </c>
      <c r="F37" s="3" t="s">
        <v>52</v>
      </c>
      <c r="G37" s="4">
        <f>VLOOKUP(B37,'[1]Surabaya R1'!$B$3:$P$136,6,FALSE)</f>
        <v>0</v>
      </c>
      <c r="H37" s="4">
        <f>VLOOKUP(B37,'[1]Surabaya R1'!$B$3:$P$136,7,FALSE)</f>
        <v>1</v>
      </c>
      <c r="I37" s="4">
        <f>VLOOKUP(B37,'[1]Surabaya R1'!$B$3:$P$136,8,FALSE)</f>
        <v>0</v>
      </c>
      <c r="J37" s="4">
        <f>VLOOKUP(B37,'[1]Surabaya R1'!$B$3:$P$136,9,FALSE)</f>
        <v>0</v>
      </c>
      <c r="K37" s="4">
        <f>VLOOKUP(B37,'[2]#Surabaya'!$B$3:$W$136,15,FALSE)</f>
        <v>0</v>
      </c>
      <c r="L37" s="4">
        <f>VLOOKUP(B37,'[1]Surabaya R1'!$B$3:$P$136,10,FALSE)</f>
        <v>0</v>
      </c>
      <c r="M37" s="4">
        <v>0</v>
      </c>
      <c r="N37" s="5"/>
      <c r="O37" s="5"/>
      <c r="P37" s="4">
        <f>VLOOKUP(B37,'[1]Surabaya R1'!$B$3:$P$136,12,FALSE)</f>
        <v>0</v>
      </c>
      <c r="Q37" s="4">
        <f>VLOOKUP(B37,'[2]#Surabaya'!$B$3:$W$136,16,FALSE)</f>
        <v>0</v>
      </c>
      <c r="R37" s="4">
        <f>VLOOKUP(B37,'[1]Surabaya R1'!$B$3:$P$136,14,FALSE)</f>
        <v>1</v>
      </c>
      <c r="S37" s="22" t="e">
        <f>(G37*#REF!)+(H37*#REF!)+(I37*#REF!)+(J37*#REF!)+(K37*#REF!)+(L37*#REF!)+(M37*#REF!)+(N37*#REF!)+(O37*#REF!)+(P37*#REF!)+(Q37*#REF!)+(R37*#REF!)</f>
        <v>#REF!</v>
      </c>
      <c r="T37" s="5"/>
      <c r="U37" s="5">
        <v>1</v>
      </c>
      <c r="V37" s="3" t="s">
        <v>301</v>
      </c>
      <c r="W37" s="3" t="s">
        <v>3503</v>
      </c>
    </row>
    <row r="38" spans="1:23" x14ac:dyDescent="0.25">
      <c r="A38" s="4">
        <v>37</v>
      </c>
      <c r="B38" s="2" t="s">
        <v>3499</v>
      </c>
      <c r="C38" s="2" t="s">
        <v>3500</v>
      </c>
      <c r="D38" s="2" t="s">
        <v>300</v>
      </c>
      <c r="E38" s="2" t="s">
        <v>51</v>
      </c>
      <c r="F38" s="2" t="s">
        <v>52</v>
      </c>
      <c r="G38" s="4">
        <f>VLOOKUP(B38,'[1]Surabaya R1'!$B$3:$P$136,6,FALSE)</f>
        <v>0</v>
      </c>
      <c r="H38" s="4">
        <f>VLOOKUP(B38,'[1]Surabaya R1'!$B$3:$P$136,7,FALSE)</f>
        <v>1</v>
      </c>
      <c r="I38" s="4">
        <f>VLOOKUP(B38,'[1]Surabaya R1'!$B$3:$P$136,8,FALSE)</f>
        <v>0</v>
      </c>
      <c r="J38" s="4">
        <f>VLOOKUP(B38,'[1]Surabaya R1'!$B$3:$P$136,9,FALSE)</f>
        <v>0</v>
      </c>
      <c r="K38" s="4">
        <f>VLOOKUP(B38,'[2]#Surabaya'!$B$3:$W$136,15,FALSE)</f>
        <v>0</v>
      </c>
      <c r="L38" s="4">
        <f>VLOOKUP(B38,'[1]Surabaya R1'!$B$3:$P$136,10,FALSE)</f>
        <v>0</v>
      </c>
      <c r="M38" s="4">
        <v>0</v>
      </c>
      <c r="N38" s="4"/>
      <c r="O38" s="4"/>
      <c r="P38" s="4">
        <f>VLOOKUP(B38,'[1]Surabaya R1'!$B$3:$P$136,12,FALSE)</f>
        <v>0</v>
      </c>
      <c r="Q38" s="4">
        <f>VLOOKUP(B38,'[2]#Surabaya'!$B$3:$W$136,16,FALSE)</f>
        <v>0</v>
      </c>
      <c r="R38" s="4">
        <f>VLOOKUP(B38,'[1]Surabaya R1'!$B$3:$P$136,14,FALSE)</f>
        <v>1</v>
      </c>
      <c r="S38" s="22" t="e">
        <f>(G38*#REF!)+(H38*#REF!)+(I38*#REF!)+(J38*#REF!)+(K38*#REF!)+(L38*#REF!)+(M38*#REF!)+(N38*#REF!)+(O38*#REF!)+(P38*#REF!)+(Q38*#REF!)+(R38*#REF!)</f>
        <v>#REF!</v>
      </c>
      <c r="T38" s="5"/>
      <c r="U38" s="5">
        <v>1</v>
      </c>
      <c r="V38" s="2" t="s">
        <v>301</v>
      </c>
      <c r="W38" s="2" t="s">
        <v>2196</v>
      </c>
    </row>
    <row r="39" spans="1:23" x14ac:dyDescent="0.25">
      <c r="A39" s="5">
        <v>38</v>
      </c>
      <c r="B39" s="3" t="s">
        <v>3496</v>
      </c>
      <c r="C39" s="3" t="s">
        <v>3497</v>
      </c>
      <c r="D39" s="3" t="s">
        <v>300</v>
      </c>
      <c r="E39" s="3" t="s">
        <v>51</v>
      </c>
      <c r="F39" s="3" t="s">
        <v>52</v>
      </c>
      <c r="G39" s="4">
        <f>VLOOKUP(B39,'[1]Surabaya R1'!$B$3:$P$136,6,FALSE)</f>
        <v>0</v>
      </c>
      <c r="H39" s="4">
        <f>VLOOKUP(B39,'[1]Surabaya R1'!$B$3:$P$136,7,FALSE)</f>
        <v>1</v>
      </c>
      <c r="I39" s="4">
        <f>VLOOKUP(B39,'[1]Surabaya R1'!$B$3:$P$136,8,FALSE)</f>
        <v>0</v>
      </c>
      <c r="J39" s="4">
        <f>VLOOKUP(B39,'[1]Surabaya R1'!$B$3:$P$136,9,FALSE)</f>
        <v>0</v>
      </c>
      <c r="K39" s="4">
        <f>VLOOKUP(B39,'[2]#Surabaya'!$B$3:$W$136,15,FALSE)</f>
        <v>0</v>
      </c>
      <c r="L39" s="4">
        <f>VLOOKUP(B39,'[1]Surabaya R1'!$B$3:$P$136,10,FALSE)</f>
        <v>0</v>
      </c>
      <c r="M39" s="4">
        <v>0</v>
      </c>
      <c r="N39" s="5"/>
      <c r="O39" s="5"/>
      <c r="P39" s="4">
        <f>VLOOKUP(B39,'[1]Surabaya R1'!$B$3:$P$136,12,FALSE)</f>
        <v>0</v>
      </c>
      <c r="Q39" s="4">
        <f>VLOOKUP(B39,'[2]#Surabaya'!$B$3:$W$136,16,FALSE)</f>
        <v>0</v>
      </c>
      <c r="R39" s="4">
        <f>VLOOKUP(B39,'[1]Surabaya R1'!$B$3:$P$136,14,FALSE)</f>
        <v>1</v>
      </c>
      <c r="S39" s="22" t="e">
        <f>(G39*#REF!)+(H39*#REF!)+(I39*#REF!)+(J39*#REF!)+(K39*#REF!)+(L39*#REF!)+(M39*#REF!)+(N39*#REF!)+(O39*#REF!)+(P39*#REF!)+(Q39*#REF!)+(R39*#REF!)</f>
        <v>#REF!</v>
      </c>
      <c r="T39" s="5"/>
      <c r="U39" s="5">
        <v>1</v>
      </c>
      <c r="V39" s="3" t="s">
        <v>301</v>
      </c>
      <c r="W39" s="3" t="s">
        <v>3498</v>
      </c>
    </row>
    <row r="40" spans="1:23" x14ac:dyDescent="0.25">
      <c r="A40" s="4">
        <v>39</v>
      </c>
      <c r="B40" s="2" t="s">
        <v>3490</v>
      </c>
      <c r="C40" s="2" t="s">
        <v>3491</v>
      </c>
      <c r="D40" s="2" t="s">
        <v>300</v>
      </c>
      <c r="E40" s="2" t="s">
        <v>51</v>
      </c>
      <c r="F40" s="2" t="s">
        <v>52</v>
      </c>
      <c r="G40" s="4">
        <f>VLOOKUP(B40,'[1]Surabaya R1'!$B$3:$P$136,6,FALSE)</f>
        <v>0</v>
      </c>
      <c r="H40" s="4">
        <f>VLOOKUP(B40,'[1]Surabaya R1'!$B$3:$P$136,7,FALSE)</f>
        <v>1</v>
      </c>
      <c r="I40" s="4">
        <f>VLOOKUP(B40,'[1]Surabaya R1'!$B$3:$P$136,8,FALSE)</f>
        <v>0</v>
      </c>
      <c r="J40" s="4">
        <f>VLOOKUP(B40,'[1]Surabaya R1'!$B$3:$P$136,9,FALSE)</f>
        <v>0</v>
      </c>
      <c r="K40" s="4">
        <f>VLOOKUP(B40,'[2]#Surabaya'!$B$3:$W$136,15,FALSE)</f>
        <v>0</v>
      </c>
      <c r="L40" s="4">
        <f>VLOOKUP(B40,'[1]Surabaya R1'!$B$3:$P$136,10,FALSE)</f>
        <v>0</v>
      </c>
      <c r="M40" s="4">
        <v>0</v>
      </c>
      <c r="N40" s="4"/>
      <c r="O40" s="4"/>
      <c r="P40" s="4">
        <f>VLOOKUP(B40,'[1]Surabaya R1'!$B$3:$P$136,12,FALSE)</f>
        <v>0</v>
      </c>
      <c r="Q40" s="4">
        <f>VLOOKUP(B40,'[2]#Surabaya'!$B$3:$W$136,16,FALSE)</f>
        <v>0</v>
      </c>
      <c r="R40" s="4">
        <f>VLOOKUP(B40,'[1]Surabaya R1'!$B$3:$P$136,14,FALSE)</f>
        <v>1</v>
      </c>
      <c r="S40" s="22" t="e">
        <f>(G40*#REF!)+(H40*#REF!)+(I40*#REF!)+(J40*#REF!)+(K40*#REF!)+(L40*#REF!)+(M40*#REF!)+(N40*#REF!)+(O40*#REF!)+(P40*#REF!)+(Q40*#REF!)+(R40*#REF!)</f>
        <v>#REF!</v>
      </c>
      <c r="T40" s="5"/>
      <c r="U40" s="5">
        <v>1</v>
      </c>
      <c r="V40" s="2" t="s">
        <v>301</v>
      </c>
      <c r="W40" s="2" t="s">
        <v>3492</v>
      </c>
    </row>
    <row r="41" spans="1:23" x14ac:dyDescent="0.25">
      <c r="A41" s="5">
        <v>40</v>
      </c>
      <c r="B41" s="3" t="s">
        <v>3487</v>
      </c>
      <c r="C41" s="3" t="s">
        <v>3488</v>
      </c>
      <c r="D41" s="3" t="s">
        <v>300</v>
      </c>
      <c r="E41" s="3" t="s">
        <v>51</v>
      </c>
      <c r="F41" s="3" t="s">
        <v>52</v>
      </c>
      <c r="G41" s="4">
        <f>VLOOKUP(B41,'[1]Surabaya R1'!$B$3:$P$136,6,FALSE)</f>
        <v>0</v>
      </c>
      <c r="H41" s="4">
        <f>VLOOKUP(B41,'[1]Surabaya R1'!$B$3:$P$136,7,FALSE)</f>
        <v>1</v>
      </c>
      <c r="I41" s="4">
        <f>VLOOKUP(B41,'[1]Surabaya R1'!$B$3:$P$136,8,FALSE)</f>
        <v>0</v>
      </c>
      <c r="J41" s="4">
        <f>VLOOKUP(B41,'[1]Surabaya R1'!$B$3:$P$136,9,FALSE)</f>
        <v>0</v>
      </c>
      <c r="K41" s="4">
        <f>VLOOKUP(B41,'[2]#Surabaya'!$B$3:$W$136,15,FALSE)</f>
        <v>0</v>
      </c>
      <c r="L41" s="4">
        <f>VLOOKUP(B41,'[1]Surabaya R1'!$B$3:$P$136,10,FALSE)</f>
        <v>0</v>
      </c>
      <c r="M41" s="4">
        <v>0</v>
      </c>
      <c r="N41" s="5"/>
      <c r="O41" s="5"/>
      <c r="P41" s="4">
        <f>VLOOKUP(B41,'[1]Surabaya R1'!$B$3:$P$136,12,FALSE)</f>
        <v>0</v>
      </c>
      <c r="Q41" s="4">
        <f>VLOOKUP(B41,'[2]#Surabaya'!$B$3:$W$136,16,FALSE)</f>
        <v>0</v>
      </c>
      <c r="R41" s="4">
        <f>VLOOKUP(B41,'[1]Surabaya R1'!$B$3:$P$136,14,FALSE)</f>
        <v>1</v>
      </c>
      <c r="S41" s="22" t="e">
        <f>(G41*#REF!)+(H41*#REF!)+(I41*#REF!)+(J41*#REF!)+(K41*#REF!)+(L41*#REF!)+(M41*#REF!)+(N41*#REF!)+(O41*#REF!)+(P41*#REF!)+(Q41*#REF!)+(R41*#REF!)</f>
        <v>#REF!</v>
      </c>
      <c r="T41" s="5"/>
      <c r="U41" s="5">
        <v>1</v>
      </c>
      <c r="V41" s="3" t="s">
        <v>301</v>
      </c>
      <c r="W41" s="3" t="s">
        <v>3489</v>
      </c>
    </row>
    <row r="42" spans="1:23" x14ac:dyDescent="0.25">
      <c r="A42" s="4">
        <v>41</v>
      </c>
      <c r="B42" s="2" t="s">
        <v>3484</v>
      </c>
      <c r="C42" s="2" t="s">
        <v>3485</v>
      </c>
      <c r="D42" s="2" t="s">
        <v>300</v>
      </c>
      <c r="E42" s="2" t="s">
        <v>51</v>
      </c>
      <c r="F42" s="2" t="s">
        <v>52</v>
      </c>
      <c r="G42" s="4">
        <f>VLOOKUP(B42,'[1]Surabaya R1'!$B$3:$P$136,6,FALSE)</f>
        <v>0</v>
      </c>
      <c r="H42" s="4">
        <f>VLOOKUP(B42,'[1]Surabaya R1'!$B$3:$P$136,7,FALSE)</f>
        <v>1</v>
      </c>
      <c r="I42" s="4">
        <f>VLOOKUP(B42,'[1]Surabaya R1'!$B$3:$P$136,8,FALSE)</f>
        <v>0</v>
      </c>
      <c r="J42" s="4">
        <f>VLOOKUP(B42,'[1]Surabaya R1'!$B$3:$P$136,9,FALSE)</f>
        <v>0</v>
      </c>
      <c r="K42" s="4">
        <f>VLOOKUP(B42,'[2]#Surabaya'!$B$3:$W$136,15,FALSE)</f>
        <v>0</v>
      </c>
      <c r="L42" s="4">
        <f>VLOOKUP(B42,'[1]Surabaya R1'!$B$3:$P$136,10,FALSE)</f>
        <v>0</v>
      </c>
      <c r="M42" s="4">
        <v>0</v>
      </c>
      <c r="N42" s="4"/>
      <c r="O42" s="4"/>
      <c r="P42" s="4">
        <f>VLOOKUP(B42,'[1]Surabaya R1'!$B$3:$P$136,12,FALSE)</f>
        <v>0</v>
      </c>
      <c r="Q42" s="4">
        <f>VLOOKUP(B42,'[2]#Surabaya'!$B$3:$W$136,16,FALSE)</f>
        <v>1</v>
      </c>
      <c r="R42" s="4">
        <f>VLOOKUP(B42,'[1]Surabaya R1'!$B$3:$P$136,14,FALSE)</f>
        <v>1</v>
      </c>
      <c r="S42" s="22" t="e">
        <f>(G42*#REF!)+(H42*#REF!)+(I42*#REF!)+(J42*#REF!)+(K42*#REF!)+(L42*#REF!)+(M42*#REF!)+(N42*#REF!)+(O42*#REF!)+(P42*#REF!)+(Q42*#REF!)+(R42*#REF!)</f>
        <v>#REF!</v>
      </c>
      <c r="T42" s="4"/>
      <c r="U42" s="4">
        <v>1</v>
      </c>
      <c r="V42" s="2" t="s">
        <v>301</v>
      </c>
      <c r="W42" s="2" t="s">
        <v>3486</v>
      </c>
    </row>
    <row r="43" spans="1:23" x14ac:dyDescent="0.25">
      <c r="A43" s="5">
        <v>42</v>
      </c>
      <c r="B43" s="3" t="s">
        <v>3481</v>
      </c>
      <c r="C43" s="3" t="s">
        <v>3482</v>
      </c>
      <c r="D43" s="3" t="s">
        <v>300</v>
      </c>
      <c r="E43" s="3" t="s">
        <v>51</v>
      </c>
      <c r="F43" s="3" t="s">
        <v>52</v>
      </c>
      <c r="G43" s="4">
        <f>VLOOKUP(B43,'[1]Surabaya R1'!$B$3:$P$136,6,FALSE)</f>
        <v>0</v>
      </c>
      <c r="H43" s="4">
        <f>VLOOKUP(B43,'[1]Surabaya R1'!$B$3:$P$136,7,FALSE)</f>
        <v>1</v>
      </c>
      <c r="I43" s="4">
        <f>VLOOKUP(B43,'[1]Surabaya R1'!$B$3:$P$136,8,FALSE)</f>
        <v>0</v>
      </c>
      <c r="J43" s="4">
        <f>VLOOKUP(B43,'[1]Surabaya R1'!$B$3:$P$136,9,FALSE)</f>
        <v>0</v>
      </c>
      <c r="K43" s="4">
        <f>VLOOKUP(B43,'[2]#Surabaya'!$B$3:$W$136,15,FALSE)</f>
        <v>0</v>
      </c>
      <c r="L43" s="4">
        <f>VLOOKUP(B43,'[1]Surabaya R1'!$B$3:$P$136,10,FALSE)</f>
        <v>0</v>
      </c>
      <c r="M43" s="4">
        <v>0</v>
      </c>
      <c r="N43" s="5"/>
      <c r="O43" s="5"/>
      <c r="P43" s="4">
        <f>VLOOKUP(B43,'[1]Surabaya R1'!$B$3:$P$136,12,FALSE)</f>
        <v>2</v>
      </c>
      <c r="Q43" s="4">
        <f>VLOOKUP(B43,'[2]#Surabaya'!$B$3:$W$136,16,FALSE)</f>
        <v>1</v>
      </c>
      <c r="R43" s="4">
        <f>VLOOKUP(B43,'[1]Surabaya R1'!$B$3:$P$136,14,FALSE)</f>
        <v>1</v>
      </c>
      <c r="S43" s="22" t="e">
        <f>(G43*#REF!)+(H43*#REF!)+(I43*#REF!)+(J43*#REF!)+(K43*#REF!)+(L43*#REF!)+(M43*#REF!)+(N43*#REF!)+(O43*#REF!)+(P43*#REF!)+(Q43*#REF!)+(R43*#REF!)</f>
        <v>#REF!</v>
      </c>
      <c r="T43" s="4"/>
      <c r="U43" s="4">
        <v>1</v>
      </c>
      <c r="V43" s="3" t="s">
        <v>301</v>
      </c>
      <c r="W43" s="3" t="s">
        <v>3483</v>
      </c>
    </row>
    <row r="44" spans="1:23" x14ac:dyDescent="0.25">
      <c r="A44" s="4">
        <v>43</v>
      </c>
      <c r="B44" s="2" t="s">
        <v>3478</v>
      </c>
      <c r="C44" s="2" t="s">
        <v>3479</v>
      </c>
      <c r="D44" s="2" t="s">
        <v>300</v>
      </c>
      <c r="E44" s="2" t="s">
        <v>10</v>
      </c>
      <c r="F44" s="2" t="s">
        <v>52</v>
      </c>
      <c r="G44" s="4">
        <f>VLOOKUP(B44,'[1]Surabaya R1'!$B$3:$P$136,6,FALSE)</f>
        <v>0</v>
      </c>
      <c r="H44" s="4">
        <f>VLOOKUP(B44,'[1]Surabaya R1'!$B$3:$P$136,7,FALSE)</f>
        <v>0</v>
      </c>
      <c r="I44" s="4">
        <f>VLOOKUP(B44,'[1]Surabaya R1'!$B$3:$P$136,8,FALSE)</f>
        <v>0</v>
      </c>
      <c r="J44" s="4">
        <f>VLOOKUP(B44,'[1]Surabaya R1'!$B$3:$P$136,9,FALSE)</f>
        <v>0</v>
      </c>
      <c r="K44" s="4">
        <f>VLOOKUP(B44,'[2]#Surabaya'!$B$3:$W$136,15,FALSE)</f>
        <v>0</v>
      </c>
      <c r="L44" s="4">
        <f>VLOOKUP(B44,'[1]Surabaya R1'!$B$3:$P$136,10,FALSE)</f>
        <v>0</v>
      </c>
      <c r="M44" s="4">
        <v>0</v>
      </c>
      <c r="N44" s="4"/>
      <c r="O44" s="4"/>
      <c r="P44" s="4">
        <f>VLOOKUP(B44,'[1]Surabaya R1'!$B$3:$P$136,12,FALSE)</f>
        <v>0</v>
      </c>
      <c r="Q44" s="4">
        <f>VLOOKUP(B44,'[2]#Surabaya'!$B$3:$W$136,16,FALSE)</f>
        <v>0</v>
      </c>
      <c r="R44" s="4">
        <f>VLOOKUP(B44,'[1]Surabaya R1'!$B$3:$P$136,14,FALSE)</f>
        <v>0</v>
      </c>
      <c r="S44" s="22" t="e">
        <f>(G44*#REF!)+(H44*#REF!)+(I44*#REF!)+(J44*#REF!)+(K44*#REF!)+(L44*#REF!)+(M44*#REF!)+(N44*#REF!)+(O44*#REF!)+(P44*#REF!)+(Q44*#REF!)+(R44*#REF!)</f>
        <v>#REF!</v>
      </c>
      <c r="T44" s="4"/>
      <c r="U44" s="4">
        <v>1</v>
      </c>
      <c r="V44" s="2" t="s">
        <v>301</v>
      </c>
      <c r="W44" s="2" t="s">
        <v>3480</v>
      </c>
    </row>
    <row r="45" spans="1:23" x14ac:dyDescent="0.25">
      <c r="A45" s="5">
        <v>44</v>
      </c>
      <c r="B45" s="3" t="s">
        <v>3475</v>
      </c>
      <c r="C45" s="3" t="s">
        <v>3476</v>
      </c>
      <c r="D45" s="3" t="s">
        <v>300</v>
      </c>
      <c r="E45" s="3" t="s">
        <v>47</v>
      </c>
      <c r="F45" s="3" t="s">
        <v>52</v>
      </c>
      <c r="G45" s="4">
        <f>VLOOKUP(B45,'[1]Surabaya R1'!$B$3:$P$136,6,FALSE)</f>
        <v>0</v>
      </c>
      <c r="H45" s="4">
        <f>VLOOKUP(B45,'[1]Surabaya R1'!$B$3:$P$136,7,FALSE)</f>
        <v>1</v>
      </c>
      <c r="I45" s="4">
        <f>VLOOKUP(B45,'[1]Surabaya R1'!$B$3:$P$136,8,FALSE)</f>
        <v>0</v>
      </c>
      <c r="J45" s="4">
        <f>VLOOKUP(B45,'[1]Surabaya R1'!$B$3:$P$136,9,FALSE)</f>
        <v>0</v>
      </c>
      <c r="K45" s="4">
        <f>VLOOKUP(B45,'[2]#Surabaya'!$B$3:$W$136,15,FALSE)</f>
        <v>0</v>
      </c>
      <c r="L45" s="4">
        <f>VLOOKUP(B45,'[1]Surabaya R1'!$B$3:$P$136,10,FALSE)</f>
        <v>0</v>
      </c>
      <c r="M45" s="4">
        <v>0</v>
      </c>
      <c r="N45" s="5"/>
      <c r="O45" s="5"/>
      <c r="P45" s="4">
        <f>VLOOKUP(B45,'[1]Surabaya R1'!$B$3:$P$136,12,FALSE)</f>
        <v>0</v>
      </c>
      <c r="Q45" s="4">
        <f>VLOOKUP(B45,'[2]#Surabaya'!$B$3:$W$136,16,FALSE)</f>
        <v>0</v>
      </c>
      <c r="R45" s="4">
        <f>VLOOKUP(B45,'[1]Surabaya R1'!$B$3:$P$136,14,FALSE)</f>
        <v>1</v>
      </c>
      <c r="S45" s="22" t="e">
        <f>(G45*#REF!)+(H45*#REF!)+(I45*#REF!)+(J45*#REF!)+(K45*#REF!)+(L45*#REF!)+(M45*#REF!)+(N45*#REF!)+(O45*#REF!)+(P45*#REF!)+(Q45*#REF!)+(R45*#REF!)</f>
        <v>#REF!</v>
      </c>
      <c r="T45" s="5"/>
      <c r="U45" s="5">
        <v>1</v>
      </c>
      <c r="V45" s="3" t="s">
        <v>301</v>
      </c>
      <c r="W45" s="3" t="s">
        <v>3477</v>
      </c>
    </row>
    <row r="46" spans="1:23" x14ac:dyDescent="0.25">
      <c r="A46" s="4">
        <v>45</v>
      </c>
      <c r="B46" s="2" t="s">
        <v>3472</v>
      </c>
      <c r="C46" s="2" t="s">
        <v>3473</v>
      </c>
      <c r="D46" s="2" t="s">
        <v>300</v>
      </c>
      <c r="E46" s="2" t="s">
        <v>10</v>
      </c>
      <c r="F46" s="2" t="s">
        <v>52</v>
      </c>
      <c r="G46" s="4">
        <f>VLOOKUP(B46,'[1]Surabaya R1'!$B$3:$P$136,6,FALSE)</f>
        <v>0</v>
      </c>
      <c r="H46" s="4">
        <f>VLOOKUP(B46,'[1]Surabaya R1'!$B$3:$P$136,7,FALSE)</f>
        <v>1</v>
      </c>
      <c r="I46" s="4">
        <f>VLOOKUP(B46,'[1]Surabaya R1'!$B$3:$P$136,8,FALSE)</f>
        <v>0</v>
      </c>
      <c r="J46" s="4">
        <f>VLOOKUP(B46,'[1]Surabaya R1'!$B$3:$P$136,9,FALSE)</f>
        <v>0</v>
      </c>
      <c r="K46" s="4">
        <f>VLOOKUP(B46,'[2]#Surabaya'!$B$3:$W$136,15,FALSE)</f>
        <v>0</v>
      </c>
      <c r="L46" s="4">
        <f>VLOOKUP(B46,'[1]Surabaya R1'!$B$3:$P$136,10,FALSE)</f>
        <v>0</v>
      </c>
      <c r="M46" s="4">
        <v>0</v>
      </c>
      <c r="N46" s="4"/>
      <c r="O46" s="4"/>
      <c r="P46" s="4">
        <f>VLOOKUP(B46,'[1]Surabaya R1'!$B$3:$P$136,12,FALSE)</f>
        <v>0</v>
      </c>
      <c r="Q46" s="4">
        <f>VLOOKUP(B46,'[2]#Surabaya'!$B$3:$W$136,16,FALSE)</f>
        <v>1</v>
      </c>
      <c r="R46" s="4">
        <f>VLOOKUP(B46,'[1]Surabaya R1'!$B$3:$P$136,14,FALSE)</f>
        <v>1</v>
      </c>
      <c r="S46" s="22" t="e">
        <f>(G46*#REF!)+(H46*#REF!)+(I46*#REF!)+(J46*#REF!)+(K46*#REF!)+(L46*#REF!)+(M46*#REF!)+(N46*#REF!)+(O46*#REF!)+(P46*#REF!)+(Q46*#REF!)+(R46*#REF!)</f>
        <v>#REF!</v>
      </c>
      <c r="T46" s="5"/>
      <c r="U46" s="5">
        <v>1</v>
      </c>
      <c r="V46" s="2" t="s">
        <v>301</v>
      </c>
      <c r="W46" s="2" t="s">
        <v>3474</v>
      </c>
    </row>
    <row r="47" spans="1:23" x14ac:dyDescent="0.25">
      <c r="A47" s="5">
        <v>46</v>
      </c>
      <c r="B47" s="3" t="s">
        <v>3469</v>
      </c>
      <c r="C47" s="3" t="s">
        <v>3470</v>
      </c>
      <c r="D47" s="3" t="s">
        <v>300</v>
      </c>
      <c r="E47" s="3" t="s">
        <v>10</v>
      </c>
      <c r="F47" s="3" t="s">
        <v>52</v>
      </c>
      <c r="G47" s="4">
        <f>VLOOKUP(B47,'[1]Surabaya R1'!$B$3:$P$136,6,FALSE)</f>
        <v>0</v>
      </c>
      <c r="H47" s="4">
        <f>VLOOKUP(B47,'[1]Surabaya R1'!$B$3:$P$136,7,FALSE)</f>
        <v>1</v>
      </c>
      <c r="I47" s="4">
        <f>VLOOKUP(B47,'[1]Surabaya R1'!$B$3:$P$136,8,FALSE)</f>
        <v>0</v>
      </c>
      <c r="J47" s="4">
        <f>VLOOKUP(B47,'[1]Surabaya R1'!$B$3:$P$136,9,FALSE)</f>
        <v>0</v>
      </c>
      <c r="K47" s="4">
        <f>VLOOKUP(B47,'[2]#Surabaya'!$B$3:$W$136,15,FALSE)</f>
        <v>0</v>
      </c>
      <c r="L47" s="4">
        <f>VLOOKUP(B47,'[1]Surabaya R1'!$B$3:$P$136,10,FALSE)</f>
        <v>0</v>
      </c>
      <c r="M47" s="4">
        <v>0</v>
      </c>
      <c r="N47" s="5"/>
      <c r="O47" s="5"/>
      <c r="P47" s="4">
        <f>VLOOKUP(B47,'[1]Surabaya R1'!$B$3:$P$136,12,FALSE)</f>
        <v>0</v>
      </c>
      <c r="Q47" s="4">
        <f>VLOOKUP(B47,'[2]#Surabaya'!$B$3:$W$136,16,FALSE)</f>
        <v>0</v>
      </c>
      <c r="R47" s="4">
        <f>VLOOKUP(B47,'[1]Surabaya R1'!$B$3:$P$136,14,FALSE)</f>
        <v>1</v>
      </c>
      <c r="S47" s="22" t="e">
        <f>(G47*#REF!)+(H47*#REF!)+(I47*#REF!)+(J47*#REF!)+(K47*#REF!)+(L47*#REF!)+(M47*#REF!)+(N47*#REF!)+(O47*#REF!)+(P47*#REF!)+(Q47*#REF!)+(R47*#REF!)</f>
        <v>#REF!</v>
      </c>
      <c r="T47" s="5"/>
      <c r="U47" s="5">
        <v>1</v>
      </c>
      <c r="V47" s="3" t="s">
        <v>301</v>
      </c>
      <c r="W47" s="3" t="s">
        <v>3471</v>
      </c>
    </row>
    <row r="48" spans="1:23" x14ac:dyDescent="0.25">
      <c r="A48" s="4">
        <v>47</v>
      </c>
      <c r="B48" s="2" t="s">
        <v>3466</v>
      </c>
      <c r="C48" s="2" t="s">
        <v>3467</v>
      </c>
      <c r="D48" s="2" t="s">
        <v>300</v>
      </c>
      <c r="E48" s="2" t="s">
        <v>2199</v>
      </c>
      <c r="F48" s="2" t="s">
        <v>52</v>
      </c>
      <c r="G48" s="4">
        <f>VLOOKUP(B48,'[1]Surabaya R1'!$B$3:$P$136,6,FALSE)</f>
        <v>0</v>
      </c>
      <c r="H48" s="4">
        <f>VLOOKUP(B48,'[1]Surabaya R1'!$B$3:$P$136,7,FALSE)</f>
        <v>1</v>
      </c>
      <c r="I48" s="4">
        <f>VLOOKUP(B48,'[1]Surabaya R1'!$B$3:$P$136,8,FALSE)</f>
        <v>0</v>
      </c>
      <c r="J48" s="4">
        <f>VLOOKUP(B48,'[1]Surabaya R1'!$B$3:$P$136,9,FALSE)</f>
        <v>0</v>
      </c>
      <c r="K48" s="4">
        <f>VLOOKUP(B48,'[2]#Surabaya'!$B$3:$W$136,15,FALSE)</f>
        <v>0</v>
      </c>
      <c r="L48" s="4">
        <f>VLOOKUP(B48,'[1]Surabaya R1'!$B$3:$P$136,10,FALSE)</f>
        <v>0</v>
      </c>
      <c r="M48" s="4">
        <v>0</v>
      </c>
      <c r="N48" s="4"/>
      <c r="O48" s="4"/>
      <c r="P48" s="4">
        <f>VLOOKUP(B48,'[1]Surabaya R1'!$B$3:$P$136,12,FALSE)</f>
        <v>0</v>
      </c>
      <c r="Q48" s="4">
        <f>VLOOKUP(B48,'[2]#Surabaya'!$B$3:$W$136,16,FALSE)</f>
        <v>0</v>
      </c>
      <c r="R48" s="4">
        <f>VLOOKUP(B48,'[1]Surabaya R1'!$B$3:$P$136,14,FALSE)</f>
        <v>1</v>
      </c>
      <c r="S48" s="22" t="e">
        <f>(G48*#REF!)+(H48*#REF!)+(I48*#REF!)+(J48*#REF!)+(K48*#REF!)+(L48*#REF!)+(M48*#REF!)+(N48*#REF!)+(O48*#REF!)+(P48*#REF!)+(Q48*#REF!)+(R48*#REF!)</f>
        <v>#REF!</v>
      </c>
      <c r="T48" s="5">
        <v>1</v>
      </c>
      <c r="U48" s="5">
        <v>0</v>
      </c>
      <c r="V48" s="2" t="s">
        <v>301</v>
      </c>
      <c r="W48" s="2" t="s">
        <v>3468</v>
      </c>
    </row>
    <row r="49" spans="1:23" x14ac:dyDescent="0.25">
      <c r="A49" s="5">
        <v>48</v>
      </c>
      <c r="B49" s="3" t="s">
        <v>3463</v>
      </c>
      <c r="C49" s="3" t="s">
        <v>3464</v>
      </c>
      <c r="D49" s="3" t="s">
        <v>300</v>
      </c>
      <c r="E49" s="3" t="s">
        <v>51</v>
      </c>
      <c r="F49" s="3" t="s">
        <v>52</v>
      </c>
      <c r="G49" s="4">
        <f>VLOOKUP(B49,'[1]Surabaya R1'!$B$3:$P$136,6,FALSE)</f>
        <v>0</v>
      </c>
      <c r="H49" s="4">
        <f>VLOOKUP(B49,'[1]Surabaya R1'!$B$3:$P$136,7,FALSE)</f>
        <v>1</v>
      </c>
      <c r="I49" s="4">
        <f>VLOOKUP(B49,'[1]Surabaya R1'!$B$3:$P$136,8,FALSE)</f>
        <v>0</v>
      </c>
      <c r="J49" s="4">
        <f>VLOOKUP(B49,'[1]Surabaya R1'!$B$3:$P$136,9,FALSE)</f>
        <v>0</v>
      </c>
      <c r="K49" s="4">
        <f>VLOOKUP(B49,'[2]#Surabaya'!$B$3:$W$136,15,FALSE)</f>
        <v>0</v>
      </c>
      <c r="L49" s="4">
        <f>VLOOKUP(B49,'[1]Surabaya R1'!$B$3:$P$136,10,FALSE)</f>
        <v>1</v>
      </c>
      <c r="M49" s="4">
        <v>0</v>
      </c>
      <c r="N49" s="5"/>
      <c r="O49" s="5"/>
      <c r="P49" s="4">
        <f>VLOOKUP(B49,'[1]Surabaya R1'!$B$3:$P$136,12,FALSE)</f>
        <v>2</v>
      </c>
      <c r="Q49" s="4">
        <f>VLOOKUP(B49,'[2]#Surabaya'!$B$3:$W$136,16,FALSE)</f>
        <v>0</v>
      </c>
      <c r="R49" s="4">
        <f>VLOOKUP(B49,'[1]Surabaya R1'!$B$3:$P$136,14,FALSE)</f>
        <v>1</v>
      </c>
      <c r="S49" s="22" t="e">
        <f>(G49*#REF!)+(H49*#REF!)+(I49*#REF!)+(J49*#REF!)+(K49*#REF!)+(L49*#REF!)+(M49*#REF!)+(N49*#REF!)+(O49*#REF!)+(P49*#REF!)+(Q49*#REF!)+(R49*#REF!)</f>
        <v>#REF!</v>
      </c>
      <c r="T49" s="5">
        <v>1</v>
      </c>
      <c r="U49" s="5">
        <v>0</v>
      </c>
      <c r="V49" s="3" t="s">
        <v>301</v>
      </c>
      <c r="W49" s="3" t="s">
        <v>3465</v>
      </c>
    </row>
    <row r="50" spans="1:23" x14ac:dyDescent="0.25">
      <c r="A50" s="4">
        <v>49</v>
      </c>
      <c r="B50" s="2" t="s">
        <v>3460</v>
      </c>
      <c r="C50" s="2" t="s">
        <v>3461</v>
      </c>
      <c r="D50" s="2" t="s">
        <v>300</v>
      </c>
      <c r="E50" s="2" t="s">
        <v>51</v>
      </c>
      <c r="F50" s="2" t="s">
        <v>52</v>
      </c>
      <c r="G50" s="4">
        <f>VLOOKUP(B50,'[1]Surabaya R1'!$B$3:$P$136,6,FALSE)</f>
        <v>0</v>
      </c>
      <c r="H50" s="4">
        <f>VLOOKUP(B50,'[1]Surabaya R1'!$B$3:$P$136,7,FALSE)</f>
        <v>1</v>
      </c>
      <c r="I50" s="4">
        <f>VLOOKUP(B50,'[1]Surabaya R1'!$B$3:$P$136,8,FALSE)</f>
        <v>0</v>
      </c>
      <c r="J50" s="4">
        <f>VLOOKUP(B50,'[1]Surabaya R1'!$B$3:$P$136,9,FALSE)</f>
        <v>0</v>
      </c>
      <c r="K50" s="4">
        <f>VLOOKUP(B50,'[2]#Surabaya'!$B$3:$W$136,15,FALSE)</f>
        <v>0</v>
      </c>
      <c r="L50" s="4">
        <f>VLOOKUP(B50,'[1]Surabaya R1'!$B$3:$P$136,10,FALSE)</f>
        <v>0</v>
      </c>
      <c r="M50" s="4">
        <v>0</v>
      </c>
      <c r="N50" s="4"/>
      <c r="O50" s="4"/>
      <c r="P50" s="4">
        <f>VLOOKUP(B50,'[1]Surabaya R1'!$B$3:$P$136,12,FALSE)</f>
        <v>2</v>
      </c>
      <c r="Q50" s="4">
        <f>VLOOKUP(B50,'[2]#Surabaya'!$B$3:$W$136,16,FALSE)</f>
        <v>0</v>
      </c>
      <c r="R50" s="4">
        <f>VLOOKUP(B50,'[1]Surabaya R1'!$B$3:$P$136,14,FALSE)</f>
        <v>1</v>
      </c>
      <c r="S50" s="22" t="e">
        <f>(G50*#REF!)+(H50*#REF!)+(I50*#REF!)+(J50*#REF!)+(K50*#REF!)+(L50*#REF!)+(M50*#REF!)+(N50*#REF!)+(O50*#REF!)+(P50*#REF!)+(Q50*#REF!)+(R50*#REF!)</f>
        <v>#REF!</v>
      </c>
      <c r="T50" s="4">
        <v>1</v>
      </c>
      <c r="U50" s="4">
        <v>0</v>
      </c>
      <c r="V50" s="2" t="s">
        <v>301</v>
      </c>
      <c r="W50" s="2" t="s">
        <v>3462</v>
      </c>
    </row>
    <row r="51" spans="1:23" x14ac:dyDescent="0.25">
      <c r="A51" s="5">
        <v>50</v>
      </c>
      <c r="B51" s="3" t="s">
        <v>3457</v>
      </c>
      <c r="C51" s="3" t="s">
        <v>3458</v>
      </c>
      <c r="D51" s="3" t="s">
        <v>300</v>
      </c>
      <c r="E51" s="3" t="s">
        <v>47</v>
      </c>
      <c r="F51" s="3" t="s">
        <v>52</v>
      </c>
      <c r="G51" s="4">
        <f>VLOOKUP(B51,'[1]Surabaya R1'!$B$3:$P$136,6,FALSE)</f>
        <v>1</v>
      </c>
      <c r="H51" s="4">
        <f>VLOOKUP(B51,'[1]Surabaya R1'!$B$3:$P$136,7,FALSE)</f>
        <v>1</v>
      </c>
      <c r="I51" s="4">
        <f>VLOOKUP(B51,'[1]Surabaya R1'!$B$3:$P$136,8,FALSE)</f>
        <v>0</v>
      </c>
      <c r="J51" s="4">
        <f>VLOOKUP(B51,'[1]Surabaya R1'!$B$3:$P$136,9,FALSE)</f>
        <v>1</v>
      </c>
      <c r="K51" s="4">
        <f>VLOOKUP(B51,'[2]#Surabaya'!$B$3:$W$136,15,FALSE)</f>
        <v>0</v>
      </c>
      <c r="L51" s="4">
        <f>VLOOKUP(B51,'[1]Surabaya R1'!$B$3:$P$136,10,FALSE)</f>
        <v>0</v>
      </c>
      <c r="M51" s="4">
        <v>0</v>
      </c>
      <c r="N51" s="5"/>
      <c r="O51" s="5"/>
      <c r="P51" s="4">
        <f>VLOOKUP(B51,'[1]Surabaya R1'!$B$3:$P$136,12,FALSE)</f>
        <v>0</v>
      </c>
      <c r="Q51" s="4">
        <f>VLOOKUP(B51,'[2]#Surabaya'!$B$3:$W$136,16,FALSE)</f>
        <v>0</v>
      </c>
      <c r="R51" s="4">
        <f>VLOOKUP(B51,'[1]Surabaya R1'!$B$3:$P$136,14,FALSE)</f>
        <v>1</v>
      </c>
      <c r="S51" s="22" t="e">
        <f>(G51*#REF!)+(H51*#REF!)+(I51*#REF!)+(J51*#REF!)+(K51*#REF!)+(L51*#REF!)+(M51*#REF!)+(N51*#REF!)+(O51*#REF!)+(P51*#REF!)+(Q51*#REF!)+(R51*#REF!)</f>
        <v>#REF!</v>
      </c>
      <c r="T51" s="5"/>
      <c r="U51" s="5">
        <v>1</v>
      </c>
      <c r="V51" s="3" t="s">
        <v>301</v>
      </c>
      <c r="W51" s="3" t="s">
        <v>3459</v>
      </c>
    </row>
    <row r="52" spans="1:23" x14ac:dyDescent="0.25">
      <c r="A52" s="4">
        <v>51</v>
      </c>
      <c r="B52" s="2" t="s">
        <v>3454</v>
      </c>
      <c r="C52" s="2" t="s">
        <v>3455</v>
      </c>
      <c r="D52" s="2" t="s">
        <v>300</v>
      </c>
      <c r="E52" s="2" t="s">
        <v>2199</v>
      </c>
      <c r="F52" s="2" t="s">
        <v>52</v>
      </c>
      <c r="G52" s="4">
        <f>VLOOKUP(B52,'[1]Surabaya R1'!$B$3:$P$136,6,FALSE)</f>
        <v>0</v>
      </c>
      <c r="H52" s="4">
        <f>VLOOKUP(B52,'[1]Surabaya R1'!$B$3:$P$136,7,FALSE)</f>
        <v>1</v>
      </c>
      <c r="I52" s="4">
        <f>VLOOKUP(B52,'[1]Surabaya R1'!$B$3:$P$136,8,FALSE)</f>
        <v>0</v>
      </c>
      <c r="J52" s="4">
        <f>VLOOKUP(B52,'[1]Surabaya R1'!$B$3:$P$136,9,FALSE)</f>
        <v>0</v>
      </c>
      <c r="K52" s="4">
        <f>VLOOKUP(B52,'[2]#Surabaya'!$B$3:$W$136,15,FALSE)</f>
        <v>0</v>
      </c>
      <c r="L52" s="4">
        <f>VLOOKUP(B52,'[1]Surabaya R1'!$B$3:$P$136,10,FALSE)</f>
        <v>0</v>
      </c>
      <c r="M52" s="4">
        <v>0</v>
      </c>
      <c r="N52" s="4"/>
      <c r="O52" s="4"/>
      <c r="P52" s="4">
        <f>VLOOKUP(B52,'[1]Surabaya R1'!$B$3:$P$136,12,FALSE)</f>
        <v>0</v>
      </c>
      <c r="Q52" s="4">
        <f>VLOOKUP(B52,'[2]#Surabaya'!$B$3:$W$136,16,FALSE)</f>
        <v>0</v>
      </c>
      <c r="R52" s="4">
        <f>VLOOKUP(B52,'[1]Surabaya R1'!$B$3:$P$136,14,FALSE)</f>
        <v>1</v>
      </c>
      <c r="S52" s="22" t="e">
        <f>(G52*#REF!)+(H52*#REF!)+(I52*#REF!)+(J52*#REF!)+(K52*#REF!)+(L52*#REF!)+(M52*#REF!)+(N52*#REF!)+(O52*#REF!)+(P52*#REF!)+(Q52*#REF!)+(R52*#REF!)</f>
        <v>#REF!</v>
      </c>
      <c r="T52" s="5"/>
      <c r="U52" s="5">
        <v>1</v>
      </c>
      <c r="V52" s="2" t="s">
        <v>301</v>
      </c>
      <c r="W52" s="2" t="s">
        <v>3456</v>
      </c>
    </row>
    <row r="53" spans="1:23" x14ac:dyDescent="0.25">
      <c r="A53" s="5">
        <v>52</v>
      </c>
      <c r="B53" s="3" t="s">
        <v>3451</v>
      </c>
      <c r="C53" s="3" t="s">
        <v>3452</v>
      </c>
      <c r="D53" s="3" t="s">
        <v>300</v>
      </c>
      <c r="E53" s="3" t="s">
        <v>2199</v>
      </c>
      <c r="F53" s="3" t="s">
        <v>52</v>
      </c>
      <c r="G53" s="4">
        <f>VLOOKUP(B53,'[1]Surabaya R1'!$B$3:$P$136,6,FALSE)</f>
        <v>0</v>
      </c>
      <c r="H53" s="4">
        <f>VLOOKUP(B53,'[1]Surabaya R1'!$B$3:$P$136,7,FALSE)</f>
        <v>1</v>
      </c>
      <c r="I53" s="4">
        <f>VLOOKUP(B53,'[1]Surabaya R1'!$B$3:$P$136,8,FALSE)</f>
        <v>0</v>
      </c>
      <c r="J53" s="4">
        <f>VLOOKUP(B53,'[1]Surabaya R1'!$B$3:$P$136,9,FALSE)</f>
        <v>0</v>
      </c>
      <c r="K53" s="4">
        <f>VLOOKUP(B53,'[2]#Surabaya'!$B$3:$W$136,15,FALSE)</f>
        <v>0</v>
      </c>
      <c r="L53" s="4">
        <f>VLOOKUP(B53,'[1]Surabaya R1'!$B$3:$P$136,10,FALSE)</f>
        <v>0</v>
      </c>
      <c r="M53" s="4">
        <v>0</v>
      </c>
      <c r="N53" s="5"/>
      <c r="O53" s="5"/>
      <c r="P53" s="4">
        <f>VLOOKUP(B53,'[1]Surabaya R1'!$B$3:$P$136,12,FALSE)</f>
        <v>0</v>
      </c>
      <c r="Q53" s="4">
        <f>VLOOKUP(B53,'[2]#Surabaya'!$B$3:$W$136,16,FALSE)</f>
        <v>0</v>
      </c>
      <c r="R53" s="4">
        <f>VLOOKUP(B53,'[1]Surabaya R1'!$B$3:$P$136,14,FALSE)</f>
        <v>1</v>
      </c>
      <c r="S53" s="22" t="e">
        <f>(G53*#REF!)+(H53*#REF!)+(I53*#REF!)+(J53*#REF!)+(K53*#REF!)+(L53*#REF!)+(M53*#REF!)+(N53*#REF!)+(O53*#REF!)+(P53*#REF!)+(Q53*#REF!)+(R53*#REF!)</f>
        <v>#REF!</v>
      </c>
      <c r="T53" s="5"/>
      <c r="U53" s="5">
        <v>1</v>
      </c>
      <c r="V53" s="3" t="s">
        <v>301</v>
      </c>
      <c r="W53" s="3" t="s">
        <v>3453</v>
      </c>
    </row>
    <row r="54" spans="1:23" x14ac:dyDescent="0.25">
      <c r="A54" s="4">
        <v>53</v>
      </c>
      <c r="B54" s="2" t="s">
        <v>3448</v>
      </c>
      <c r="C54" s="2" t="s">
        <v>3449</v>
      </c>
      <c r="D54" s="2" t="s">
        <v>300</v>
      </c>
      <c r="E54" s="2" t="s">
        <v>2199</v>
      </c>
      <c r="F54" s="2" t="s">
        <v>52</v>
      </c>
      <c r="G54" s="4">
        <f>VLOOKUP(B54,'[1]Surabaya R1'!$B$3:$P$136,6,FALSE)</f>
        <v>0</v>
      </c>
      <c r="H54" s="4">
        <f>VLOOKUP(B54,'[1]Surabaya R1'!$B$3:$P$136,7,FALSE)</f>
        <v>1</v>
      </c>
      <c r="I54" s="4">
        <f>VLOOKUP(B54,'[1]Surabaya R1'!$B$3:$P$136,8,FALSE)</f>
        <v>0</v>
      </c>
      <c r="J54" s="4">
        <f>VLOOKUP(B54,'[1]Surabaya R1'!$B$3:$P$136,9,FALSE)</f>
        <v>0</v>
      </c>
      <c r="K54" s="4">
        <f>VLOOKUP(B54,'[2]#Surabaya'!$B$3:$W$136,15,FALSE)</f>
        <v>0</v>
      </c>
      <c r="L54" s="4">
        <f>VLOOKUP(B54,'[1]Surabaya R1'!$B$3:$P$136,10,FALSE)</f>
        <v>0</v>
      </c>
      <c r="M54" s="4">
        <v>0</v>
      </c>
      <c r="N54" s="4"/>
      <c r="O54" s="4"/>
      <c r="P54" s="4">
        <f>VLOOKUP(B54,'[1]Surabaya R1'!$B$3:$P$136,12,FALSE)</f>
        <v>0</v>
      </c>
      <c r="Q54" s="4">
        <f>VLOOKUP(B54,'[2]#Surabaya'!$B$3:$W$136,16,FALSE)</f>
        <v>0</v>
      </c>
      <c r="R54" s="4">
        <f>VLOOKUP(B54,'[1]Surabaya R1'!$B$3:$P$136,14,FALSE)</f>
        <v>1</v>
      </c>
      <c r="S54" s="22" t="e">
        <f>(G54*#REF!)+(H54*#REF!)+(I54*#REF!)+(J54*#REF!)+(K54*#REF!)+(L54*#REF!)+(M54*#REF!)+(N54*#REF!)+(O54*#REF!)+(P54*#REF!)+(Q54*#REF!)+(R54*#REF!)</f>
        <v>#REF!</v>
      </c>
      <c r="T54" s="5">
        <v>1</v>
      </c>
      <c r="U54" s="5">
        <v>0</v>
      </c>
      <c r="V54" s="2" t="s">
        <v>301</v>
      </c>
      <c r="W54" s="2" t="s">
        <v>3450</v>
      </c>
    </row>
    <row r="55" spans="1:23" x14ac:dyDescent="0.25">
      <c r="A55" s="5">
        <v>54</v>
      </c>
      <c r="B55" s="3" t="s">
        <v>3442</v>
      </c>
      <c r="C55" s="3" t="s">
        <v>3443</v>
      </c>
      <c r="D55" s="3" t="s">
        <v>300</v>
      </c>
      <c r="E55" s="3" t="s">
        <v>51</v>
      </c>
      <c r="F55" s="3" t="s">
        <v>52</v>
      </c>
      <c r="G55" s="4">
        <f>VLOOKUP(B55,'[1]Surabaya R1'!$B$3:$P$136,6,FALSE)</f>
        <v>0</v>
      </c>
      <c r="H55" s="4">
        <f>VLOOKUP(B55,'[1]Surabaya R1'!$B$3:$P$136,7,FALSE)</f>
        <v>1</v>
      </c>
      <c r="I55" s="4">
        <f>VLOOKUP(B55,'[1]Surabaya R1'!$B$3:$P$136,8,FALSE)</f>
        <v>0</v>
      </c>
      <c r="J55" s="4">
        <f>VLOOKUP(B55,'[1]Surabaya R1'!$B$3:$P$136,9,FALSE)</f>
        <v>0</v>
      </c>
      <c r="K55" s="4">
        <f>VLOOKUP(B55,'[2]#Surabaya'!$B$3:$W$136,15,FALSE)</f>
        <v>0</v>
      </c>
      <c r="L55" s="4">
        <f>VLOOKUP(B55,'[1]Surabaya R1'!$B$3:$P$136,10,FALSE)</f>
        <v>0</v>
      </c>
      <c r="M55" s="4">
        <v>0</v>
      </c>
      <c r="N55" s="5"/>
      <c r="O55" s="5"/>
      <c r="P55" s="4">
        <f>VLOOKUP(B55,'[1]Surabaya R1'!$B$3:$P$136,12,FALSE)</f>
        <v>2</v>
      </c>
      <c r="Q55" s="4">
        <f>VLOOKUP(B55,'[2]#Surabaya'!$B$3:$W$136,16,FALSE)</f>
        <v>0</v>
      </c>
      <c r="R55" s="4">
        <f>VLOOKUP(B55,'[1]Surabaya R1'!$B$3:$P$136,14,FALSE)</f>
        <v>1</v>
      </c>
      <c r="S55" s="22" t="e">
        <f>(G55*#REF!)+(H55*#REF!)+(I55*#REF!)+(J55*#REF!)+(K55*#REF!)+(L55*#REF!)+(M55*#REF!)+(N55*#REF!)+(O55*#REF!)+(P55*#REF!)+(Q55*#REF!)+(R55*#REF!)</f>
        <v>#REF!</v>
      </c>
      <c r="T55" s="4"/>
      <c r="U55" s="4">
        <v>1</v>
      </c>
      <c r="V55" s="3" t="s">
        <v>301</v>
      </c>
      <c r="W55" s="3" t="s">
        <v>3444</v>
      </c>
    </row>
    <row r="56" spans="1:23" x14ac:dyDescent="0.25">
      <c r="A56" s="4">
        <v>55</v>
      </c>
      <c r="B56" s="2" t="s">
        <v>3439</v>
      </c>
      <c r="C56" s="2" t="s">
        <v>3440</v>
      </c>
      <c r="D56" s="2" t="s">
        <v>300</v>
      </c>
      <c r="E56" s="2" t="s">
        <v>2199</v>
      </c>
      <c r="F56" s="2" t="s">
        <v>52</v>
      </c>
      <c r="G56" s="4">
        <f>VLOOKUP(B56,'[1]Surabaya R1'!$B$3:$P$136,6,FALSE)</f>
        <v>0</v>
      </c>
      <c r="H56" s="4">
        <f>VLOOKUP(B56,'[1]Surabaya R1'!$B$3:$P$136,7,FALSE)</f>
        <v>1</v>
      </c>
      <c r="I56" s="4">
        <f>VLOOKUP(B56,'[1]Surabaya R1'!$B$3:$P$136,8,FALSE)</f>
        <v>0</v>
      </c>
      <c r="J56" s="4">
        <f>VLOOKUP(B56,'[1]Surabaya R1'!$B$3:$P$136,9,FALSE)</f>
        <v>0</v>
      </c>
      <c r="K56" s="4">
        <f>VLOOKUP(B56,'[2]#Surabaya'!$B$3:$W$136,15,FALSE)</f>
        <v>0</v>
      </c>
      <c r="L56" s="4">
        <f>VLOOKUP(B56,'[1]Surabaya R1'!$B$3:$P$136,10,FALSE)</f>
        <v>0</v>
      </c>
      <c r="M56" s="4">
        <v>0</v>
      </c>
      <c r="N56" s="4"/>
      <c r="O56" s="4"/>
      <c r="P56" s="4">
        <f>VLOOKUP(B56,'[1]Surabaya R1'!$B$3:$P$136,12,FALSE)</f>
        <v>0</v>
      </c>
      <c r="Q56" s="4">
        <f>VLOOKUP(B56,'[2]#Surabaya'!$B$3:$W$136,16,FALSE)</f>
        <v>0</v>
      </c>
      <c r="R56" s="4">
        <f>VLOOKUP(B56,'[1]Surabaya R1'!$B$3:$P$136,14,FALSE)</f>
        <v>1</v>
      </c>
      <c r="S56" s="22" t="e">
        <f>(G56*#REF!)+(H56*#REF!)+(I56*#REF!)+(J56*#REF!)+(K56*#REF!)+(L56*#REF!)+(M56*#REF!)+(N56*#REF!)+(O56*#REF!)+(P56*#REF!)+(Q56*#REF!)+(R56*#REF!)</f>
        <v>#REF!</v>
      </c>
      <c r="T56" s="5">
        <v>1</v>
      </c>
      <c r="U56" s="5">
        <v>0</v>
      </c>
      <c r="V56" s="2" t="s">
        <v>301</v>
      </c>
      <c r="W56" s="2" t="s">
        <v>3441</v>
      </c>
    </row>
    <row r="57" spans="1:23" x14ac:dyDescent="0.25">
      <c r="A57" s="5">
        <v>56</v>
      </c>
      <c r="B57" s="3" t="s">
        <v>3436</v>
      </c>
      <c r="C57" s="3" t="s">
        <v>3437</v>
      </c>
      <c r="D57" s="3" t="s">
        <v>300</v>
      </c>
      <c r="E57" s="3" t="s">
        <v>10</v>
      </c>
      <c r="F57" s="3" t="s">
        <v>52</v>
      </c>
      <c r="G57" s="4">
        <f>VLOOKUP(B57,'[1]Surabaya R1'!$B$3:$P$136,6,FALSE)</f>
        <v>0</v>
      </c>
      <c r="H57" s="4">
        <f>VLOOKUP(B57,'[1]Surabaya R1'!$B$3:$P$136,7,FALSE)</f>
        <v>0</v>
      </c>
      <c r="I57" s="4">
        <f>VLOOKUP(B57,'[1]Surabaya R1'!$B$3:$P$136,8,FALSE)</f>
        <v>0</v>
      </c>
      <c r="J57" s="4">
        <f>VLOOKUP(B57,'[1]Surabaya R1'!$B$3:$P$136,9,FALSE)</f>
        <v>0</v>
      </c>
      <c r="K57" s="4">
        <f>VLOOKUP(B57,'[2]#Surabaya'!$B$3:$W$136,15,FALSE)</f>
        <v>0</v>
      </c>
      <c r="L57" s="4">
        <f>VLOOKUP(B57,'[1]Surabaya R1'!$B$3:$P$136,10,FALSE)</f>
        <v>0</v>
      </c>
      <c r="M57" s="4">
        <v>0</v>
      </c>
      <c r="N57" s="5"/>
      <c r="O57" s="5"/>
      <c r="P57" s="4">
        <f>VLOOKUP(B57,'[1]Surabaya R1'!$B$3:$P$136,12,FALSE)</f>
        <v>0</v>
      </c>
      <c r="Q57" s="4">
        <f>VLOOKUP(B57,'[2]#Surabaya'!$B$3:$W$136,16,FALSE)</f>
        <v>0</v>
      </c>
      <c r="R57" s="4">
        <f>VLOOKUP(B57,'[1]Surabaya R1'!$B$3:$P$136,14,FALSE)</f>
        <v>0</v>
      </c>
      <c r="S57" s="22" t="e">
        <f>(G57*#REF!)+(H57*#REF!)+(I57*#REF!)+(J57*#REF!)+(K57*#REF!)+(L57*#REF!)+(M57*#REF!)+(N57*#REF!)+(O57*#REF!)+(P57*#REF!)+(Q57*#REF!)+(R57*#REF!)</f>
        <v>#REF!</v>
      </c>
      <c r="T57" s="4">
        <v>1</v>
      </c>
      <c r="U57" s="4">
        <v>0</v>
      </c>
      <c r="V57" s="3" t="s">
        <v>301</v>
      </c>
      <c r="W57" s="3" t="s">
        <v>3438</v>
      </c>
    </row>
    <row r="58" spans="1:23" x14ac:dyDescent="0.25">
      <c r="A58" s="4">
        <v>57</v>
      </c>
      <c r="B58" s="2" t="s">
        <v>3433</v>
      </c>
      <c r="C58" s="2" t="s">
        <v>3434</v>
      </c>
      <c r="D58" s="2" t="s">
        <v>300</v>
      </c>
      <c r="E58" s="2" t="s">
        <v>47</v>
      </c>
      <c r="F58" s="2" t="s">
        <v>52</v>
      </c>
      <c r="G58" s="4">
        <f>VLOOKUP(B58,'[1]Surabaya R1'!$B$3:$P$136,6,FALSE)</f>
        <v>0</v>
      </c>
      <c r="H58" s="4">
        <f>VLOOKUP(B58,'[1]Surabaya R1'!$B$3:$P$136,7,FALSE)</f>
        <v>1</v>
      </c>
      <c r="I58" s="4">
        <f>VLOOKUP(B58,'[1]Surabaya R1'!$B$3:$P$136,8,FALSE)</f>
        <v>0</v>
      </c>
      <c r="J58" s="4">
        <f>VLOOKUP(B58,'[1]Surabaya R1'!$B$3:$P$136,9,FALSE)</f>
        <v>0</v>
      </c>
      <c r="K58" s="4">
        <f>VLOOKUP(B58,'[2]#Surabaya'!$B$3:$W$136,15,FALSE)</f>
        <v>0</v>
      </c>
      <c r="L58" s="4">
        <f>VLOOKUP(B58,'[1]Surabaya R1'!$B$3:$P$136,10,FALSE)</f>
        <v>0</v>
      </c>
      <c r="M58" s="4">
        <v>0</v>
      </c>
      <c r="N58" s="4"/>
      <c r="O58" s="4"/>
      <c r="P58" s="4">
        <f>VLOOKUP(B58,'[1]Surabaya R1'!$B$3:$P$136,12,FALSE)</f>
        <v>0</v>
      </c>
      <c r="Q58" s="4">
        <f>VLOOKUP(B58,'[2]#Surabaya'!$B$3:$W$136,16,FALSE)</f>
        <v>0</v>
      </c>
      <c r="R58" s="4">
        <f>VLOOKUP(B58,'[1]Surabaya R1'!$B$3:$P$136,14,FALSE)</f>
        <v>1</v>
      </c>
      <c r="S58" s="22" t="e">
        <f>(G58*#REF!)+(H58*#REF!)+(I58*#REF!)+(J58*#REF!)+(K58*#REF!)+(L58*#REF!)+(M58*#REF!)+(N58*#REF!)+(O58*#REF!)+(P58*#REF!)+(Q58*#REF!)+(R58*#REF!)</f>
        <v>#REF!</v>
      </c>
      <c r="T58" s="4"/>
      <c r="U58" s="4">
        <v>1</v>
      </c>
      <c r="V58" s="2" t="s">
        <v>301</v>
      </c>
      <c r="W58" s="2" t="s">
        <v>3435</v>
      </c>
    </row>
    <row r="59" spans="1:23" x14ac:dyDescent="0.25">
      <c r="A59" s="5">
        <v>58</v>
      </c>
      <c r="B59" s="3" t="s">
        <v>3229</v>
      </c>
      <c r="C59" s="3" t="s">
        <v>3230</v>
      </c>
      <c r="D59" s="3" t="s">
        <v>300</v>
      </c>
      <c r="E59" s="3" t="s">
        <v>47</v>
      </c>
      <c r="F59" s="3" t="s">
        <v>52</v>
      </c>
      <c r="G59" s="4">
        <f>VLOOKUP(B59,'[1]Surabaya R1'!$B$3:$P$136,6,FALSE)</f>
        <v>1</v>
      </c>
      <c r="H59" s="4">
        <f>VLOOKUP(B59,'[1]Surabaya R1'!$B$3:$P$136,7,FALSE)</f>
        <v>1</v>
      </c>
      <c r="I59" s="4">
        <f>VLOOKUP(B59,'[1]Surabaya R1'!$B$3:$P$136,8,FALSE)</f>
        <v>0</v>
      </c>
      <c r="J59" s="4">
        <f>VLOOKUP(B59,'[1]Surabaya R1'!$B$3:$P$136,9,FALSE)</f>
        <v>1</v>
      </c>
      <c r="K59" s="4">
        <f>VLOOKUP(B59,'[2]#Surabaya'!$B$3:$W$136,15,FALSE)</f>
        <v>0</v>
      </c>
      <c r="L59" s="4">
        <f>VLOOKUP(B59,'[1]Surabaya R1'!$B$3:$P$136,10,FALSE)</f>
        <v>0</v>
      </c>
      <c r="M59" s="4">
        <v>0</v>
      </c>
      <c r="N59" s="5"/>
      <c r="O59" s="5"/>
      <c r="P59" s="4">
        <f>VLOOKUP(B59,'[1]Surabaya R1'!$B$3:$P$136,12,FALSE)</f>
        <v>0</v>
      </c>
      <c r="Q59" s="4">
        <f>VLOOKUP(B59,'[2]#Surabaya'!$B$3:$W$136,16,FALSE)</f>
        <v>0</v>
      </c>
      <c r="R59" s="4">
        <f>VLOOKUP(B59,'[1]Surabaya R1'!$B$3:$P$136,14,FALSE)</f>
        <v>1</v>
      </c>
      <c r="S59" s="22" t="e">
        <f>(G59*#REF!)+(H59*#REF!)+(I59*#REF!)+(J59*#REF!)+(K59*#REF!)+(L59*#REF!)+(M59*#REF!)+(N59*#REF!)+(O59*#REF!)+(P59*#REF!)+(Q59*#REF!)+(R59*#REF!)</f>
        <v>#REF!</v>
      </c>
      <c r="T59" s="4">
        <v>1</v>
      </c>
      <c r="U59" s="4">
        <v>0</v>
      </c>
      <c r="V59" s="3" t="s">
        <v>301</v>
      </c>
      <c r="W59" s="3" t="s">
        <v>3231</v>
      </c>
    </row>
    <row r="60" spans="1:23" x14ac:dyDescent="0.25">
      <c r="A60" s="4">
        <v>59</v>
      </c>
      <c r="B60" s="2" t="s">
        <v>3226</v>
      </c>
      <c r="C60" s="2" t="s">
        <v>3227</v>
      </c>
      <c r="D60" s="2" t="s">
        <v>300</v>
      </c>
      <c r="E60" s="2" t="s">
        <v>51</v>
      </c>
      <c r="F60" s="2" t="s">
        <v>52</v>
      </c>
      <c r="G60" s="4">
        <f>VLOOKUP(B60,'[1]Surabaya R1'!$B$3:$P$136,6,FALSE)</f>
        <v>0</v>
      </c>
      <c r="H60" s="4">
        <f>VLOOKUP(B60,'[1]Surabaya R1'!$B$3:$P$136,7,FALSE)</f>
        <v>1</v>
      </c>
      <c r="I60" s="4">
        <f>VLOOKUP(B60,'[1]Surabaya R1'!$B$3:$P$136,8,FALSE)</f>
        <v>0</v>
      </c>
      <c r="J60" s="4">
        <f>VLOOKUP(B60,'[1]Surabaya R1'!$B$3:$P$136,9,FALSE)</f>
        <v>0</v>
      </c>
      <c r="K60" s="4">
        <f>VLOOKUP(B60,'[2]#Surabaya'!$B$3:$W$136,15,FALSE)</f>
        <v>0</v>
      </c>
      <c r="L60" s="4">
        <f>VLOOKUP(B60,'[1]Surabaya R1'!$B$3:$P$136,10,FALSE)</f>
        <v>0</v>
      </c>
      <c r="M60" s="4">
        <v>0</v>
      </c>
      <c r="N60" s="4"/>
      <c r="O60" s="4"/>
      <c r="P60" s="4">
        <f>VLOOKUP(B60,'[1]Surabaya R1'!$B$3:$P$136,12,FALSE)</f>
        <v>0</v>
      </c>
      <c r="Q60" s="4">
        <f>VLOOKUP(B60,'[2]#Surabaya'!$B$3:$W$136,16,FALSE)</f>
        <v>0</v>
      </c>
      <c r="R60" s="4">
        <f>VLOOKUP(B60,'[1]Surabaya R1'!$B$3:$P$136,14,FALSE)</f>
        <v>1</v>
      </c>
      <c r="S60" s="22" t="e">
        <f>(G60*#REF!)+(H60*#REF!)+(I60*#REF!)+(J60*#REF!)+(K60*#REF!)+(L60*#REF!)+(M60*#REF!)+(N60*#REF!)+(O60*#REF!)+(P60*#REF!)+(Q60*#REF!)+(R60*#REF!)</f>
        <v>#REF!</v>
      </c>
      <c r="T60" s="5"/>
      <c r="U60" s="5">
        <v>1</v>
      </c>
      <c r="V60" s="2" t="s">
        <v>301</v>
      </c>
      <c r="W60" s="2" t="s">
        <v>3228</v>
      </c>
    </row>
    <row r="61" spans="1:23" x14ac:dyDescent="0.25">
      <c r="A61" s="5">
        <v>60</v>
      </c>
      <c r="B61" s="3" t="s">
        <v>3223</v>
      </c>
      <c r="C61" s="3" t="s">
        <v>3224</v>
      </c>
      <c r="D61" s="3" t="s">
        <v>300</v>
      </c>
      <c r="E61" s="3" t="s">
        <v>10</v>
      </c>
      <c r="F61" s="3" t="s">
        <v>52</v>
      </c>
      <c r="G61" s="4">
        <f>VLOOKUP(B61,'[1]Surabaya R1'!$B$3:$P$136,6,FALSE)</f>
        <v>1</v>
      </c>
      <c r="H61" s="4">
        <f>VLOOKUP(B61,'[1]Surabaya R1'!$B$3:$P$136,7,FALSE)</f>
        <v>1</v>
      </c>
      <c r="I61" s="4">
        <f>VLOOKUP(B61,'[1]Surabaya R1'!$B$3:$P$136,8,FALSE)</f>
        <v>1</v>
      </c>
      <c r="J61" s="4">
        <f>VLOOKUP(B61,'[1]Surabaya R1'!$B$3:$P$136,9,FALSE)</f>
        <v>0</v>
      </c>
      <c r="K61" s="4">
        <f>VLOOKUP(B61,'[2]#Surabaya'!$B$3:$W$136,15,FALSE)</f>
        <v>0</v>
      </c>
      <c r="L61" s="4">
        <f>VLOOKUP(B61,'[1]Surabaya R1'!$B$3:$P$136,10,FALSE)</f>
        <v>0</v>
      </c>
      <c r="M61" s="4">
        <v>0</v>
      </c>
      <c r="N61" s="5"/>
      <c r="O61" s="5"/>
      <c r="P61" s="4">
        <f>VLOOKUP(B61,'[1]Surabaya R1'!$B$3:$P$136,12,FALSE)</f>
        <v>0</v>
      </c>
      <c r="Q61" s="4">
        <f>VLOOKUP(B61,'[2]#Surabaya'!$B$3:$W$136,16,FALSE)</f>
        <v>0</v>
      </c>
      <c r="R61" s="4">
        <f>VLOOKUP(B61,'[1]Surabaya R1'!$B$3:$P$136,14,FALSE)</f>
        <v>1</v>
      </c>
      <c r="S61" s="22" t="e">
        <f>(G61*#REF!)+(H61*#REF!)+(I61*#REF!)+(J61*#REF!)+(K61*#REF!)+(L61*#REF!)+(M61*#REF!)+(N61*#REF!)+(O61*#REF!)+(P61*#REF!)+(Q61*#REF!)+(R61*#REF!)</f>
        <v>#REF!</v>
      </c>
      <c r="T61" s="5">
        <v>1</v>
      </c>
      <c r="U61" s="5">
        <v>0</v>
      </c>
      <c r="V61" s="3" t="s">
        <v>301</v>
      </c>
      <c r="W61" s="3" t="s">
        <v>3225</v>
      </c>
    </row>
    <row r="62" spans="1:23" x14ac:dyDescent="0.25">
      <c r="A62" s="4">
        <v>61</v>
      </c>
      <c r="B62" s="2" t="s">
        <v>3208</v>
      </c>
      <c r="C62" s="2" t="s">
        <v>3209</v>
      </c>
      <c r="D62" s="2" t="s">
        <v>300</v>
      </c>
      <c r="E62" s="2" t="s">
        <v>10</v>
      </c>
      <c r="F62" s="2" t="s">
        <v>52</v>
      </c>
      <c r="G62" s="4">
        <f>VLOOKUP(B62,'[1]Surabaya R1'!$B$3:$P$136,6,FALSE)</f>
        <v>0</v>
      </c>
      <c r="H62" s="4">
        <f>VLOOKUP(B62,'[1]Surabaya R1'!$B$3:$P$136,7,FALSE)</f>
        <v>0</v>
      </c>
      <c r="I62" s="4">
        <f>VLOOKUP(B62,'[1]Surabaya R1'!$B$3:$P$136,8,FALSE)</f>
        <v>0</v>
      </c>
      <c r="J62" s="4">
        <f>VLOOKUP(B62,'[1]Surabaya R1'!$B$3:$P$136,9,FALSE)</f>
        <v>0</v>
      </c>
      <c r="K62" s="4">
        <f>VLOOKUP(B62,'[2]#Surabaya'!$B$3:$W$136,15,FALSE)</f>
        <v>0</v>
      </c>
      <c r="L62" s="4">
        <f>VLOOKUP(B62,'[1]Surabaya R1'!$B$3:$P$136,10,FALSE)</f>
        <v>0</v>
      </c>
      <c r="M62" s="4">
        <v>0</v>
      </c>
      <c r="N62" s="4"/>
      <c r="O62" s="4"/>
      <c r="P62" s="4">
        <f>VLOOKUP(B62,'[1]Surabaya R1'!$B$3:$P$136,12,FALSE)</f>
        <v>0</v>
      </c>
      <c r="Q62" s="4">
        <f>VLOOKUP(B62,'[2]#Surabaya'!$B$3:$W$136,16,FALSE)</f>
        <v>0</v>
      </c>
      <c r="R62" s="4">
        <f>VLOOKUP(B62,'[1]Surabaya R1'!$B$3:$P$136,14,FALSE)</f>
        <v>0</v>
      </c>
      <c r="S62" s="22" t="e">
        <f>(G62*#REF!)+(H62*#REF!)+(I62*#REF!)+(J62*#REF!)+(K62*#REF!)+(L62*#REF!)+(M62*#REF!)+(N62*#REF!)+(O62*#REF!)+(P62*#REF!)+(Q62*#REF!)+(R62*#REF!)</f>
        <v>#REF!</v>
      </c>
      <c r="T62" s="5"/>
      <c r="U62" s="5">
        <v>1</v>
      </c>
      <c r="V62" s="2" t="s">
        <v>301</v>
      </c>
      <c r="W62" s="2" t="s">
        <v>3210</v>
      </c>
    </row>
    <row r="63" spans="1:23" x14ac:dyDescent="0.25">
      <c r="A63" s="5">
        <v>62</v>
      </c>
      <c r="B63" s="3" t="s">
        <v>3178</v>
      </c>
      <c r="C63" s="3" t="s">
        <v>3179</v>
      </c>
      <c r="D63" s="3" t="s">
        <v>300</v>
      </c>
      <c r="E63" s="3" t="s">
        <v>2199</v>
      </c>
      <c r="F63" s="3" t="s">
        <v>52</v>
      </c>
      <c r="G63" s="4">
        <f>VLOOKUP(B63,'[1]Surabaya R1'!$B$3:$P$136,6,FALSE)</f>
        <v>0</v>
      </c>
      <c r="H63" s="4">
        <f>VLOOKUP(B63,'[1]Surabaya R1'!$B$3:$P$136,7,FALSE)</f>
        <v>1</v>
      </c>
      <c r="I63" s="4">
        <f>VLOOKUP(B63,'[1]Surabaya R1'!$B$3:$P$136,8,FALSE)</f>
        <v>0</v>
      </c>
      <c r="J63" s="4">
        <f>VLOOKUP(B63,'[1]Surabaya R1'!$B$3:$P$136,9,FALSE)</f>
        <v>0</v>
      </c>
      <c r="K63" s="4">
        <f>VLOOKUP(B63,'[2]#Surabaya'!$B$3:$W$136,15,FALSE)</f>
        <v>0</v>
      </c>
      <c r="L63" s="4">
        <f>VLOOKUP(B63,'[1]Surabaya R1'!$B$3:$P$136,10,FALSE)</f>
        <v>0</v>
      </c>
      <c r="M63" s="4">
        <v>0</v>
      </c>
      <c r="N63" s="5"/>
      <c r="O63" s="5"/>
      <c r="P63" s="4">
        <f>VLOOKUP(B63,'[1]Surabaya R1'!$B$3:$P$136,12,FALSE)</f>
        <v>0</v>
      </c>
      <c r="Q63" s="4">
        <f>VLOOKUP(B63,'[2]#Surabaya'!$B$3:$W$136,16,FALSE)</f>
        <v>0</v>
      </c>
      <c r="R63" s="4">
        <f>VLOOKUP(B63,'[1]Surabaya R1'!$B$3:$P$136,14,FALSE)</f>
        <v>1</v>
      </c>
      <c r="S63" s="22" t="e">
        <f>(G63*#REF!)+(H63*#REF!)+(I63*#REF!)+(J63*#REF!)+(K63*#REF!)+(L63*#REF!)+(M63*#REF!)+(N63*#REF!)+(O63*#REF!)+(P63*#REF!)+(Q63*#REF!)+(R63*#REF!)</f>
        <v>#REF!</v>
      </c>
      <c r="T63" s="4"/>
      <c r="U63" s="4">
        <v>1</v>
      </c>
      <c r="V63" s="3" t="s">
        <v>301</v>
      </c>
      <c r="W63" s="3" t="s">
        <v>3180</v>
      </c>
    </row>
    <row r="64" spans="1:23" x14ac:dyDescent="0.25">
      <c r="A64" s="4">
        <v>63</v>
      </c>
      <c r="B64" s="2" t="s">
        <v>3175</v>
      </c>
      <c r="C64" s="2" t="s">
        <v>3176</v>
      </c>
      <c r="D64" s="2" t="s">
        <v>300</v>
      </c>
      <c r="E64" s="2" t="s">
        <v>2199</v>
      </c>
      <c r="F64" s="2" t="s">
        <v>52</v>
      </c>
      <c r="G64" s="4">
        <f>VLOOKUP(B64,'[1]Surabaya R1'!$B$3:$P$136,6,FALSE)</f>
        <v>0</v>
      </c>
      <c r="H64" s="4">
        <f>VLOOKUP(B64,'[1]Surabaya R1'!$B$3:$P$136,7,FALSE)</f>
        <v>1</v>
      </c>
      <c r="I64" s="4">
        <f>VLOOKUP(B64,'[1]Surabaya R1'!$B$3:$P$136,8,FALSE)</f>
        <v>0</v>
      </c>
      <c r="J64" s="4">
        <f>VLOOKUP(B64,'[1]Surabaya R1'!$B$3:$P$136,9,FALSE)</f>
        <v>0</v>
      </c>
      <c r="K64" s="4">
        <f>VLOOKUP(B64,'[2]#Surabaya'!$B$3:$W$136,15,FALSE)</f>
        <v>0</v>
      </c>
      <c r="L64" s="4">
        <f>VLOOKUP(B64,'[1]Surabaya R1'!$B$3:$P$136,10,FALSE)</f>
        <v>0</v>
      </c>
      <c r="M64" s="4">
        <v>0</v>
      </c>
      <c r="N64" s="4"/>
      <c r="O64" s="4"/>
      <c r="P64" s="4">
        <f>VLOOKUP(B64,'[1]Surabaya R1'!$B$3:$P$136,12,FALSE)</f>
        <v>0</v>
      </c>
      <c r="Q64" s="4">
        <f>VLOOKUP(B64,'[2]#Surabaya'!$B$3:$W$136,16,FALSE)</f>
        <v>0</v>
      </c>
      <c r="R64" s="4">
        <f>VLOOKUP(B64,'[1]Surabaya R1'!$B$3:$P$136,14,FALSE)</f>
        <v>1</v>
      </c>
      <c r="S64" s="22" t="e">
        <f>(G64*#REF!)+(H64*#REF!)+(I64*#REF!)+(J64*#REF!)+(K64*#REF!)+(L64*#REF!)+(M64*#REF!)+(N64*#REF!)+(O64*#REF!)+(P64*#REF!)+(Q64*#REF!)+(R64*#REF!)</f>
        <v>#REF!</v>
      </c>
      <c r="T64" s="5"/>
      <c r="U64" s="5">
        <v>1</v>
      </c>
      <c r="V64" s="2" t="s">
        <v>301</v>
      </c>
      <c r="W64" s="2" t="s">
        <v>3177</v>
      </c>
    </row>
    <row r="65" spans="1:23" x14ac:dyDescent="0.25">
      <c r="A65" s="5">
        <v>64</v>
      </c>
      <c r="B65" s="3" t="s">
        <v>3172</v>
      </c>
      <c r="C65" s="3" t="s">
        <v>3173</v>
      </c>
      <c r="D65" s="3" t="s">
        <v>300</v>
      </c>
      <c r="E65" s="3" t="s">
        <v>2199</v>
      </c>
      <c r="F65" s="3" t="s">
        <v>52</v>
      </c>
      <c r="G65" s="4">
        <f>VLOOKUP(B65,'[1]Surabaya R1'!$B$3:$P$136,6,FALSE)</f>
        <v>0</v>
      </c>
      <c r="H65" s="4">
        <f>VLOOKUP(B65,'[1]Surabaya R1'!$B$3:$P$136,7,FALSE)</f>
        <v>1</v>
      </c>
      <c r="I65" s="4">
        <f>VLOOKUP(B65,'[1]Surabaya R1'!$B$3:$P$136,8,FALSE)</f>
        <v>0</v>
      </c>
      <c r="J65" s="4">
        <f>VLOOKUP(B65,'[1]Surabaya R1'!$B$3:$P$136,9,FALSE)</f>
        <v>0</v>
      </c>
      <c r="K65" s="4">
        <f>VLOOKUP(B65,'[2]#Surabaya'!$B$3:$W$136,15,FALSE)</f>
        <v>0</v>
      </c>
      <c r="L65" s="4">
        <f>VLOOKUP(B65,'[1]Surabaya R1'!$B$3:$P$136,10,FALSE)</f>
        <v>0</v>
      </c>
      <c r="M65" s="4">
        <v>0</v>
      </c>
      <c r="N65" s="5"/>
      <c r="O65" s="5"/>
      <c r="P65" s="4">
        <f>VLOOKUP(B65,'[1]Surabaya R1'!$B$3:$P$136,12,FALSE)</f>
        <v>0</v>
      </c>
      <c r="Q65" s="4">
        <f>VLOOKUP(B65,'[2]#Surabaya'!$B$3:$W$136,16,FALSE)</f>
        <v>0</v>
      </c>
      <c r="R65" s="4">
        <f>VLOOKUP(B65,'[1]Surabaya R1'!$B$3:$P$136,14,FALSE)</f>
        <v>1</v>
      </c>
      <c r="S65" s="22" t="e">
        <f>(G65*#REF!)+(H65*#REF!)+(I65*#REF!)+(J65*#REF!)+(K65*#REF!)+(L65*#REF!)+(M65*#REF!)+(N65*#REF!)+(O65*#REF!)+(P65*#REF!)+(Q65*#REF!)+(R65*#REF!)</f>
        <v>#REF!</v>
      </c>
      <c r="T65" s="5">
        <v>1</v>
      </c>
      <c r="U65" s="5">
        <v>0</v>
      </c>
      <c r="V65" s="3" t="s">
        <v>301</v>
      </c>
      <c r="W65" s="3" t="s">
        <v>3174</v>
      </c>
    </row>
    <row r="66" spans="1:23" x14ac:dyDescent="0.25">
      <c r="A66" s="4">
        <v>65</v>
      </c>
      <c r="B66" s="2" t="s">
        <v>3169</v>
      </c>
      <c r="C66" s="2" t="s">
        <v>3170</v>
      </c>
      <c r="D66" s="2" t="s">
        <v>300</v>
      </c>
      <c r="E66" s="2" t="s">
        <v>2199</v>
      </c>
      <c r="F66" s="2" t="s">
        <v>52</v>
      </c>
      <c r="G66" s="4">
        <f>VLOOKUP(B66,'[1]Surabaya R1'!$B$3:$P$136,6,FALSE)</f>
        <v>0</v>
      </c>
      <c r="H66" s="4">
        <f>VLOOKUP(B66,'[1]Surabaya R1'!$B$3:$P$136,7,FALSE)</f>
        <v>1</v>
      </c>
      <c r="I66" s="4">
        <f>VLOOKUP(B66,'[1]Surabaya R1'!$B$3:$P$136,8,FALSE)</f>
        <v>0</v>
      </c>
      <c r="J66" s="4">
        <f>VLOOKUP(B66,'[1]Surabaya R1'!$B$3:$P$136,9,FALSE)</f>
        <v>0</v>
      </c>
      <c r="K66" s="4">
        <f>VLOOKUP(B66,'[2]#Surabaya'!$B$3:$W$136,15,FALSE)</f>
        <v>0</v>
      </c>
      <c r="L66" s="4">
        <f>VLOOKUP(B66,'[1]Surabaya R1'!$B$3:$P$136,10,FALSE)</f>
        <v>0</v>
      </c>
      <c r="M66" s="4">
        <v>0</v>
      </c>
      <c r="N66" s="4"/>
      <c r="O66" s="4"/>
      <c r="P66" s="4">
        <f>VLOOKUP(B66,'[1]Surabaya R1'!$B$3:$P$136,12,FALSE)</f>
        <v>0</v>
      </c>
      <c r="Q66" s="4">
        <f>VLOOKUP(B66,'[2]#Surabaya'!$B$3:$W$136,16,FALSE)</f>
        <v>0</v>
      </c>
      <c r="R66" s="4">
        <f>VLOOKUP(B66,'[1]Surabaya R1'!$B$3:$P$136,14,FALSE)</f>
        <v>1</v>
      </c>
      <c r="S66" s="22" t="e">
        <f>(G66*#REF!)+(H66*#REF!)+(I66*#REF!)+(J66*#REF!)+(K66*#REF!)+(L66*#REF!)+(M66*#REF!)+(N66*#REF!)+(O66*#REF!)+(P66*#REF!)+(Q66*#REF!)+(R66*#REF!)</f>
        <v>#REF!</v>
      </c>
      <c r="T66" s="4">
        <v>1</v>
      </c>
      <c r="U66" s="4">
        <v>0</v>
      </c>
      <c r="V66" s="2" t="s">
        <v>301</v>
      </c>
      <c r="W66" s="2" t="s">
        <v>3171</v>
      </c>
    </row>
    <row r="67" spans="1:23" x14ac:dyDescent="0.25">
      <c r="A67" s="5">
        <v>66</v>
      </c>
      <c r="B67" s="3" t="s">
        <v>3166</v>
      </c>
      <c r="C67" s="3" t="s">
        <v>3167</v>
      </c>
      <c r="D67" s="3" t="s">
        <v>300</v>
      </c>
      <c r="E67" s="3" t="s">
        <v>2199</v>
      </c>
      <c r="F67" s="3" t="s">
        <v>52</v>
      </c>
      <c r="G67" s="4">
        <f>VLOOKUP(B67,'[1]Surabaya R1'!$B$3:$P$136,6,FALSE)</f>
        <v>0</v>
      </c>
      <c r="H67" s="4">
        <f>VLOOKUP(B67,'[1]Surabaya R1'!$B$3:$P$136,7,FALSE)</f>
        <v>1</v>
      </c>
      <c r="I67" s="4">
        <f>VLOOKUP(B67,'[1]Surabaya R1'!$B$3:$P$136,8,FALSE)</f>
        <v>0</v>
      </c>
      <c r="J67" s="4">
        <f>VLOOKUP(B67,'[1]Surabaya R1'!$B$3:$P$136,9,FALSE)</f>
        <v>0</v>
      </c>
      <c r="K67" s="4">
        <f>VLOOKUP(B67,'[2]#Surabaya'!$B$3:$W$136,15,FALSE)</f>
        <v>0</v>
      </c>
      <c r="L67" s="4">
        <f>VLOOKUP(B67,'[1]Surabaya R1'!$B$3:$P$136,10,FALSE)</f>
        <v>0</v>
      </c>
      <c r="M67" s="4">
        <v>0</v>
      </c>
      <c r="N67" s="5"/>
      <c r="O67" s="5"/>
      <c r="P67" s="4">
        <f>VLOOKUP(B67,'[1]Surabaya R1'!$B$3:$P$136,12,FALSE)</f>
        <v>0</v>
      </c>
      <c r="Q67" s="4">
        <f>VLOOKUP(B67,'[2]#Surabaya'!$B$3:$W$136,16,FALSE)</f>
        <v>0</v>
      </c>
      <c r="R67" s="4">
        <f>VLOOKUP(B67,'[1]Surabaya R1'!$B$3:$P$136,14,FALSE)</f>
        <v>1</v>
      </c>
      <c r="S67" s="22" t="e">
        <f>(G67*#REF!)+(H67*#REF!)+(I67*#REF!)+(J67*#REF!)+(K67*#REF!)+(L67*#REF!)+(M67*#REF!)+(N67*#REF!)+(O67*#REF!)+(P67*#REF!)+(Q67*#REF!)+(R67*#REF!)</f>
        <v>#REF!</v>
      </c>
      <c r="T67" s="4">
        <v>1</v>
      </c>
      <c r="U67" s="4">
        <v>0</v>
      </c>
      <c r="V67" s="3" t="s">
        <v>301</v>
      </c>
      <c r="W67" s="3" t="s">
        <v>3168</v>
      </c>
    </row>
    <row r="68" spans="1:23" x14ac:dyDescent="0.25">
      <c r="A68" s="4">
        <v>67</v>
      </c>
      <c r="B68" s="2" t="s">
        <v>3163</v>
      </c>
      <c r="C68" s="2" t="s">
        <v>3164</v>
      </c>
      <c r="D68" s="2" t="s">
        <v>300</v>
      </c>
      <c r="E68" s="2" t="s">
        <v>2199</v>
      </c>
      <c r="F68" s="2" t="s">
        <v>52</v>
      </c>
      <c r="G68" s="4">
        <f>VLOOKUP(B68,'[1]Surabaya R1'!$B$3:$P$136,6,FALSE)</f>
        <v>0</v>
      </c>
      <c r="H68" s="4">
        <f>VLOOKUP(B68,'[1]Surabaya R1'!$B$3:$P$136,7,FALSE)</f>
        <v>1</v>
      </c>
      <c r="I68" s="4">
        <f>VLOOKUP(B68,'[1]Surabaya R1'!$B$3:$P$136,8,FALSE)</f>
        <v>0</v>
      </c>
      <c r="J68" s="4">
        <f>VLOOKUP(B68,'[1]Surabaya R1'!$B$3:$P$136,9,FALSE)</f>
        <v>0</v>
      </c>
      <c r="K68" s="4">
        <f>VLOOKUP(B68,'[2]#Surabaya'!$B$3:$W$136,15,FALSE)</f>
        <v>0</v>
      </c>
      <c r="L68" s="4">
        <f>VLOOKUP(B68,'[1]Surabaya R1'!$B$3:$P$136,10,FALSE)</f>
        <v>0</v>
      </c>
      <c r="M68" s="4">
        <v>0</v>
      </c>
      <c r="N68" s="4"/>
      <c r="O68" s="4"/>
      <c r="P68" s="4">
        <f>VLOOKUP(B68,'[1]Surabaya R1'!$B$3:$P$136,12,FALSE)</f>
        <v>0</v>
      </c>
      <c r="Q68" s="4">
        <f>VLOOKUP(B68,'[2]#Surabaya'!$B$3:$W$136,16,FALSE)</f>
        <v>0</v>
      </c>
      <c r="R68" s="4">
        <f>VLOOKUP(B68,'[1]Surabaya R1'!$B$3:$P$136,14,FALSE)</f>
        <v>1</v>
      </c>
      <c r="S68" s="22" t="e">
        <f>(G68*#REF!)+(H68*#REF!)+(I68*#REF!)+(J68*#REF!)+(K68*#REF!)+(L68*#REF!)+(M68*#REF!)+(N68*#REF!)+(O68*#REF!)+(P68*#REF!)+(Q68*#REF!)+(R68*#REF!)</f>
        <v>#REF!</v>
      </c>
      <c r="T68" s="4"/>
      <c r="U68" s="4">
        <v>1</v>
      </c>
      <c r="V68" s="2" t="s">
        <v>301</v>
      </c>
      <c r="W68" s="2" t="s">
        <v>3165</v>
      </c>
    </row>
    <row r="69" spans="1:23" x14ac:dyDescent="0.25">
      <c r="A69" s="5">
        <v>68</v>
      </c>
      <c r="B69" s="3" t="s">
        <v>3136</v>
      </c>
      <c r="C69" s="3" t="s">
        <v>3137</v>
      </c>
      <c r="D69" s="3" t="s">
        <v>300</v>
      </c>
      <c r="E69" s="3" t="s">
        <v>10</v>
      </c>
      <c r="F69" s="3" t="s">
        <v>52</v>
      </c>
      <c r="G69" s="4">
        <f>VLOOKUP(B69,'[1]Surabaya R1'!$B$3:$P$136,6,FALSE)</f>
        <v>0</v>
      </c>
      <c r="H69" s="4">
        <f>VLOOKUP(B69,'[1]Surabaya R1'!$B$3:$P$136,7,FALSE)</f>
        <v>1</v>
      </c>
      <c r="I69" s="4">
        <f>VLOOKUP(B69,'[1]Surabaya R1'!$B$3:$P$136,8,FALSE)</f>
        <v>0</v>
      </c>
      <c r="J69" s="4">
        <f>VLOOKUP(B69,'[1]Surabaya R1'!$B$3:$P$136,9,FALSE)</f>
        <v>0</v>
      </c>
      <c r="K69" s="4">
        <f>VLOOKUP(B69,'[2]#Surabaya'!$B$3:$W$136,15,FALSE)</f>
        <v>0</v>
      </c>
      <c r="L69" s="4">
        <f>VLOOKUP(B69,'[1]Surabaya R1'!$B$3:$P$136,10,FALSE)</f>
        <v>0</v>
      </c>
      <c r="M69" s="4">
        <v>0</v>
      </c>
      <c r="N69" s="5"/>
      <c r="O69" s="5"/>
      <c r="P69" s="4">
        <f>VLOOKUP(B69,'[1]Surabaya R1'!$B$3:$P$136,12,FALSE)</f>
        <v>0</v>
      </c>
      <c r="Q69" s="4">
        <f>VLOOKUP(B69,'[2]#Surabaya'!$B$3:$W$136,16,FALSE)</f>
        <v>0</v>
      </c>
      <c r="R69" s="4">
        <f>VLOOKUP(B69,'[1]Surabaya R1'!$B$3:$P$136,14,FALSE)</f>
        <v>1</v>
      </c>
      <c r="S69" s="22" t="e">
        <f>(G69*#REF!)+(H69*#REF!)+(I69*#REF!)+(J69*#REF!)+(K69*#REF!)+(L69*#REF!)+(M69*#REF!)+(N69*#REF!)+(O69*#REF!)+(P69*#REF!)+(Q69*#REF!)+(R69*#REF!)</f>
        <v>#REF!</v>
      </c>
      <c r="T69" s="4"/>
      <c r="U69" s="4">
        <v>1</v>
      </c>
      <c r="V69" s="3" t="s">
        <v>301</v>
      </c>
      <c r="W69" s="3" t="s">
        <v>3138</v>
      </c>
    </row>
    <row r="70" spans="1:23" x14ac:dyDescent="0.25">
      <c r="A70" s="4">
        <v>69</v>
      </c>
      <c r="B70" s="2" t="s">
        <v>3096</v>
      </c>
      <c r="C70" s="2" t="s">
        <v>3097</v>
      </c>
      <c r="D70" s="2" t="s">
        <v>300</v>
      </c>
      <c r="E70" s="2" t="s">
        <v>10</v>
      </c>
      <c r="F70" s="2" t="s">
        <v>52</v>
      </c>
      <c r="G70" s="4">
        <f>VLOOKUP(B70,'[1]Surabaya R1'!$B$3:$P$136,6,FALSE)</f>
        <v>0</v>
      </c>
      <c r="H70" s="4">
        <f>VLOOKUP(B70,'[1]Surabaya R1'!$B$3:$P$136,7,FALSE)</f>
        <v>1</v>
      </c>
      <c r="I70" s="4">
        <f>VLOOKUP(B70,'[1]Surabaya R1'!$B$3:$P$136,8,FALSE)</f>
        <v>0</v>
      </c>
      <c r="J70" s="4">
        <f>VLOOKUP(B70,'[1]Surabaya R1'!$B$3:$P$136,9,FALSE)</f>
        <v>0</v>
      </c>
      <c r="K70" s="4">
        <f>VLOOKUP(B70,'[2]#Surabaya'!$B$3:$W$136,15,FALSE)</f>
        <v>0</v>
      </c>
      <c r="L70" s="4">
        <f>VLOOKUP(B70,'[1]Surabaya R1'!$B$3:$P$136,10,FALSE)</f>
        <v>0</v>
      </c>
      <c r="M70" s="4">
        <v>0</v>
      </c>
      <c r="N70" s="4"/>
      <c r="O70" s="4"/>
      <c r="P70" s="4">
        <f>VLOOKUP(B70,'[1]Surabaya R1'!$B$3:$P$136,12,FALSE)</f>
        <v>0</v>
      </c>
      <c r="Q70" s="4">
        <f>VLOOKUP(B70,'[2]#Surabaya'!$B$3:$W$136,16,FALSE)</f>
        <v>0</v>
      </c>
      <c r="R70" s="4">
        <f>VLOOKUP(B70,'[1]Surabaya R1'!$B$3:$P$136,14,FALSE)</f>
        <v>1</v>
      </c>
      <c r="S70" s="22" t="e">
        <f>(G70*#REF!)+(H70*#REF!)+(I70*#REF!)+(J70*#REF!)+(K70*#REF!)+(L70*#REF!)+(M70*#REF!)+(N70*#REF!)+(O70*#REF!)+(P70*#REF!)+(Q70*#REF!)+(R70*#REF!)</f>
        <v>#REF!</v>
      </c>
      <c r="T70" s="5"/>
      <c r="U70" s="5">
        <v>1</v>
      </c>
      <c r="V70" s="2" t="s">
        <v>301</v>
      </c>
      <c r="W70" s="2" t="s">
        <v>3098</v>
      </c>
    </row>
    <row r="71" spans="1:23" x14ac:dyDescent="0.25">
      <c r="A71" s="5">
        <v>70</v>
      </c>
      <c r="B71" s="3" t="s">
        <v>3076</v>
      </c>
      <c r="C71" s="3" t="s">
        <v>3077</v>
      </c>
      <c r="D71" s="3" t="s">
        <v>300</v>
      </c>
      <c r="E71" s="3" t="s">
        <v>2199</v>
      </c>
      <c r="F71" s="3" t="s">
        <v>52</v>
      </c>
      <c r="G71" s="4">
        <f>VLOOKUP(B71,'[1]Surabaya R1'!$B$3:$P$136,6,FALSE)</f>
        <v>0</v>
      </c>
      <c r="H71" s="4">
        <f>VLOOKUP(B71,'[1]Surabaya R1'!$B$3:$P$136,7,FALSE)</f>
        <v>1</v>
      </c>
      <c r="I71" s="4">
        <f>VLOOKUP(B71,'[1]Surabaya R1'!$B$3:$P$136,8,FALSE)</f>
        <v>0</v>
      </c>
      <c r="J71" s="4">
        <f>VLOOKUP(B71,'[1]Surabaya R1'!$B$3:$P$136,9,FALSE)</f>
        <v>0</v>
      </c>
      <c r="K71" s="4">
        <f>VLOOKUP(B71,'[2]#Surabaya'!$B$3:$W$136,15,FALSE)</f>
        <v>0</v>
      </c>
      <c r="L71" s="4">
        <f>VLOOKUP(B71,'[1]Surabaya R1'!$B$3:$P$136,10,FALSE)</f>
        <v>0</v>
      </c>
      <c r="M71" s="4">
        <v>0</v>
      </c>
      <c r="N71" s="5"/>
      <c r="O71" s="5"/>
      <c r="P71" s="4">
        <f>VLOOKUP(B71,'[1]Surabaya R1'!$B$3:$P$136,12,FALSE)</f>
        <v>0</v>
      </c>
      <c r="Q71" s="4">
        <f>VLOOKUP(B71,'[2]#Surabaya'!$B$3:$W$136,16,FALSE)</f>
        <v>0</v>
      </c>
      <c r="R71" s="4">
        <f>VLOOKUP(B71,'[1]Surabaya R1'!$B$3:$P$136,14,FALSE)</f>
        <v>1</v>
      </c>
      <c r="S71" s="22" t="e">
        <f>(G71*#REF!)+(H71*#REF!)+(I71*#REF!)+(J71*#REF!)+(K71*#REF!)+(L71*#REF!)+(M71*#REF!)+(N71*#REF!)+(O71*#REF!)+(P71*#REF!)+(Q71*#REF!)+(R71*#REF!)</f>
        <v>#REF!</v>
      </c>
      <c r="T71" s="4"/>
      <c r="U71" s="4">
        <v>1</v>
      </c>
      <c r="V71" s="3" t="s">
        <v>301</v>
      </c>
      <c r="W71" s="3" t="s">
        <v>3078</v>
      </c>
    </row>
    <row r="72" spans="1:23" x14ac:dyDescent="0.25">
      <c r="A72" s="4">
        <v>71</v>
      </c>
      <c r="B72" s="2" t="s">
        <v>3073</v>
      </c>
      <c r="C72" s="2" t="s">
        <v>3074</v>
      </c>
      <c r="D72" s="2" t="s">
        <v>300</v>
      </c>
      <c r="E72" s="2" t="s">
        <v>2199</v>
      </c>
      <c r="F72" s="2" t="s">
        <v>52</v>
      </c>
      <c r="G72" s="4">
        <f>VLOOKUP(B72,'[1]Surabaya R1'!$B$3:$P$136,6,FALSE)</f>
        <v>0</v>
      </c>
      <c r="H72" s="4">
        <f>VLOOKUP(B72,'[1]Surabaya R1'!$B$3:$P$136,7,FALSE)</f>
        <v>1</v>
      </c>
      <c r="I72" s="4">
        <f>VLOOKUP(B72,'[1]Surabaya R1'!$B$3:$P$136,8,FALSE)</f>
        <v>0</v>
      </c>
      <c r="J72" s="4">
        <f>VLOOKUP(B72,'[1]Surabaya R1'!$B$3:$P$136,9,FALSE)</f>
        <v>0</v>
      </c>
      <c r="K72" s="4">
        <f>VLOOKUP(B72,'[2]#Surabaya'!$B$3:$W$136,15,FALSE)</f>
        <v>0</v>
      </c>
      <c r="L72" s="4">
        <f>VLOOKUP(B72,'[1]Surabaya R1'!$B$3:$P$136,10,FALSE)</f>
        <v>0</v>
      </c>
      <c r="M72" s="4">
        <v>0</v>
      </c>
      <c r="N72" s="4"/>
      <c r="O72" s="4"/>
      <c r="P72" s="4">
        <f>VLOOKUP(B72,'[1]Surabaya R1'!$B$3:$P$136,12,FALSE)</f>
        <v>0</v>
      </c>
      <c r="Q72" s="4">
        <f>VLOOKUP(B72,'[2]#Surabaya'!$B$3:$W$136,16,FALSE)</f>
        <v>0</v>
      </c>
      <c r="R72" s="4">
        <f>VLOOKUP(B72,'[1]Surabaya R1'!$B$3:$P$136,14,FALSE)</f>
        <v>1</v>
      </c>
      <c r="S72" s="22" t="e">
        <f>(G72*#REF!)+(H72*#REF!)+(I72*#REF!)+(J72*#REF!)+(K72*#REF!)+(L72*#REF!)+(M72*#REF!)+(N72*#REF!)+(O72*#REF!)+(P72*#REF!)+(Q72*#REF!)+(R72*#REF!)</f>
        <v>#REF!</v>
      </c>
      <c r="T72" s="4">
        <v>1</v>
      </c>
      <c r="U72" s="4">
        <v>0</v>
      </c>
      <c r="V72" s="2" t="s">
        <v>301</v>
      </c>
      <c r="W72" s="2" t="s">
        <v>3075</v>
      </c>
    </row>
    <row r="73" spans="1:23" x14ac:dyDescent="0.25">
      <c r="A73" s="5">
        <v>72</v>
      </c>
      <c r="B73" s="3" t="s">
        <v>3070</v>
      </c>
      <c r="C73" s="3" t="s">
        <v>3071</v>
      </c>
      <c r="D73" s="3" t="s">
        <v>300</v>
      </c>
      <c r="E73" s="3" t="s">
        <v>2199</v>
      </c>
      <c r="F73" s="3" t="s">
        <v>52</v>
      </c>
      <c r="G73" s="4">
        <f>VLOOKUP(B73,'[1]Surabaya R1'!$B$3:$P$136,6,FALSE)</f>
        <v>0</v>
      </c>
      <c r="H73" s="4">
        <f>VLOOKUP(B73,'[1]Surabaya R1'!$B$3:$P$136,7,FALSE)</f>
        <v>1</v>
      </c>
      <c r="I73" s="4">
        <f>VLOOKUP(B73,'[1]Surabaya R1'!$B$3:$P$136,8,FALSE)</f>
        <v>0</v>
      </c>
      <c r="J73" s="4">
        <f>VLOOKUP(B73,'[1]Surabaya R1'!$B$3:$P$136,9,FALSE)</f>
        <v>0</v>
      </c>
      <c r="K73" s="4">
        <f>VLOOKUP(B73,'[2]#Surabaya'!$B$3:$W$136,15,FALSE)</f>
        <v>0</v>
      </c>
      <c r="L73" s="4">
        <f>VLOOKUP(B73,'[1]Surabaya R1'!$B$3:$P$136,10,FALSE)</f>
        <v>0</v>
      </c>
      <c r="M73" s="4">
        <v>0</v>
      </c>
      <c r="N73" s="5"/>
      <c r="O73" s="5"/>
      <c r="P73" s="4">
        <f>VLOOKUP(B73,'[1]Surabaya R1'!$B$3:$P$136,12,FALSE)</f>
        <v>0</v>
      </c>
      <c r="Q73" s="4">
        <f>VLOOKUP(B73,'[2]#Surabaya'!$B$3:$W$136,16,FALSE)</f>
        <v>0</v>
      </c>
      <c r="R73" s="4">
        <f>VLOOKUP(B73,'[1]Surabaya R1'!$B$3:$P$136,14,FALSE)</f>
        <v>1</v>
      </c>
      <c r="S73" s="22" t="e">
        <f>(G73*#REF!)+(H73*#REF!)+(I73*#REF!)+(J73*#REF!)+(K73*#REF!)+(L73*#REF!)+(M73*#REF!)+(N73*#REF!)+(O73*#REF!)+(P73*#REF!)+(Q73*#REF!)+(R73*#REF!)</f>
        <v>#REF!</v>
      </c>
      <c r="T73" s="4"/>
      <c r="U73" s="4">
        <v>1</v>
      </c>
      <c r="V73" s="3" t="s">
        <v>301</v>
      </c>
      <c r="W73" s="3" t="s">
        <v>3072</v>
      </c>
    </row>
    <row r="74" spans="1:23" x14ac:dyDescent="0.25">
      <c r="A74" s="4">
        <v>73</v>
      </c>
      <c r="B74" s="2" t="s">
        <v>3040</v>
      </c>
      <c r="C74" s="2" t="s">
        <v>3041</v>
      </c>
      <c r="D74" s="2" t="s">
        <v>300</v>
      </c>
      <c r="E74" s="2" t="s">
        <v>2199</v>
      </c>
      <c r="F74" s="2" t="s">
        <v>52</v>
      </c>
      <c r="G74" s="4">
        <f>VLOOKUP(B74,'[1]Surabaya R1'!$B$3:$P$136,6,FALSE)</f>
        <v>0</v>
      </c>
      <c r="H74" s="4">
        <f>VLOOKUP(B74,'[1]Surabaya R1'!$B$3:$P$136,7,FALSE)</f>
        <v>1</v>
      </c>
      <c r="I74" s="4">
        <f>VLOOKUP(B74,'[1]Surabaya R1'!$B$3:$P$136,8,FALSE)</f>
        <v>0</v>
      </c>
      <c r="J74" s="4">
        <f>VLOOKUP(B74,'[1]Surabaya R1'!$B$3:$P$136,9,FALSE)</f>
        <v>0</v>
      </c>
      <c r="K74" s="4">
        <f>VLOOKUP(B74,'[2]#Surabaya'!$B$3:$W$136,15,FALSE)</f>
        <v>0</v>
      </c>
      <c r="L74" s="4">
        <f>VLOOKUP(B74,'[1]Surabaya R1'!$B$3:$P$136,10,FALSE)</f>
        <v>0</v>
      </c>
      <c r="M74" s="4">
        <v>0</v>
      </c>
      <c r="N74" s="4"/>
      <c r="O74" s="4"/>
      <c r="P74" s="4">
        <f>VLOOKUP(B74,'[1]Surabaya R1'!$B$3:$P$136,12,FALSE)</f>
        <v>0</v>
      </c>
      <c r="Q74" s="4">
        <f>VLOOKUP(B74,'[2]#Surabaya'!$B$3:$W$136,16,FALSE)</f>
        <v>0</v>
      </c>
      <c r="R74" s="4">
        <f>VLOOKUP(B74,'[1]Surabaya R1'!$B$3:$P$136,14,FALSE)</f>
        <v>1</v>
      </c>
      <c r="S74" s="22" t="e">
        <f>(G74*#REF!)+(H74*#REF!)+(I74*#REF!)+(J74*#REF!)+(K74*#REF!)+(L74*#REF!)+(M74*#REF!)+(N74*#REF!)+(O74*#REF!)+(P74*#REF!)+(Q74*#REF!)+(R74*#REF!)</f>
        <v>#REF!</v>
      </c>
      <c r="T74" s="5"/>
      <c r="U74" s="5">
        <v>1</v>
      </c>
      <c r="V74" s="2" t="s">
        <v>301</v>
      </c>
      <c r="W74" s="2" t="s">
        <v>3042</v>
      </c>
    </row>
    <row r="75" spans="1:23" x14ac:dyDescent="0.25">
      <c r="A75" s="5">
        <v>74</v>
      </c>
      <c r="B75" s="3" t="s">
        <v>2284</v>
      </c>
      <c r="C75" s="3" t="s">
        <v>2285</v>
      </c>
      <c r="D75" s="3" t="s">
        <v>300</v>
      </c>
      <c r="E75" s="3" t="s">
        <v>2199</v>
      </c>
      <c r="F75" s="3" t="s">
        <v>52</v>
      </c>
      <c r="G75" s="4">
        <f>VLOOKUP(B75,'[1]Surabaya R1'!$B$3:$P$136,6,FALSE)</f>
        <v>0</v>
      </c>
      <c r="H75" s="4">
        <f>VLOOKUP(B75,'[1]Surabaya R1'!$B$3:$P$136,7,FALSE)</f>
        <v>1</v>
      </c>
      <c r="I75" s="4">
        <f>VLOOKUP(B75,'[1]Surabaya R1'!$B$3:$P$136,8,FALSE)</f>
        <v>0</v>
      </c>
      <c r="J75" s="4">
        <f>VLOOKUP(B75,'[1]Surabaya R1'!$B$3:$P$136,9,FALSE)</f>
        <v>0</v>
      </c>
      <c r="K75" s="4">
        <f>VLOOKUP(B75,'[2]#Surabaya'!$B$3:$W$136,15,FALSE)</f>
        <v>0</v>
      </c>
      <c r="L75" s="4">
        <f>VLOOKUP(B75,'[1]Surabaya R1'!$B$3:$P$136,10,FALSE)</f>
        <v>0</v>
      </c>
      <c r="M75" s="4">
        <v>0</v>
      </c>
      <c r="N75" s="5"/>
      <c r="O75" s="5"/>
      <c r="P75" s="4">
        <f>VLOOKUP(B75,'[1]Surabaya R1'!$B$3:$P$136,12,FALSE)</f>
        <v>0</v>
      </c>
      <c r="Q75" s="4">
        <f>VLOOKUP(B75,'[2]#Surabaya'!$B$3:$W$136,16,FALSE)</f>
        <v>0</v>
      </c>
      <c r="R75" s="4">
        <f>VLOOKUP(B75,'[1]Surabaya R1'!$B$3:$P$136,14,FALSE)</f>
        <v>1</v>
      </c>
      <c r="S75" s="22" t="e">
        <f>(G75*#REF!)+(H75*#REF!)+(I75*#REF!)+(J75*#REF!)+(K75*#REF!)+(L75*#REF!)+(M75*#REF!)+(N75*#REF!)+(O75*#REF!)+(P75*#REF!)+(Q75*#REF!)+(R75*#REF!)</f>
        <v>#REF!</v>
      </c>
      <c r="T75" s="5">
        <v>1</v>
      </c>
      <c r="U75" s="5">
        <v>0</v>
      </c>
      <c r="V75" s="3" t="s">
        <v>301</v>
      </c>
      <c r="W75" s="3" t="s">
        <v>2286</v>
      </c>
    </row>
    <row r="76" spans="1:23" x14ac:dyDescent="0.25">
      <c r="A76" s="4">
        <v>75</v>
      </c>
      <c r="B76" s="2" t="s">
        <v>2194</v>
      </c>
      <c r="C76" s="2" t="s">
        <v>2195</v>
      </c>
      <c r="D76" s="2" t="s">
        <v>300</v>
      </c>
      <c r="E76" s="2" t="s">
        <v>10</v>
      </c>
      <c r="F76" s="2" t="s">
        <v>52</v>
      </c>
      <c r="G76" s="4">
        <f>VLOOKUP(B76,'[1]Surabaya R1'!$B$3:$P$136,6,FALSE)</f>
        <v>1</v>
      </c>
      <c r="H76" s="4">
        <f>VLOOKUP(B76,'[1]Surabaya R1'!$B$3:$P$136,7,FALSE)</f>
        <v>1</v>
      </c>
      <c r="I76" s="4">
        <f>VLOOKUP(B76,'[1]Surabaya R1'!$B$3:$P$136,8,FALSE)</f>
        <v>0</v>
      </c>
      <c r="J76" s="4">
        <f>VLOOKUP(B76,'[1]Surabaya R1'!$B$3:$P$136,9,FALSE)</f>
        <v>0</v>
      </c>
      <c r="K76" s="4">
        <f>VLOOKUP(B76,'[2]#Surabaya'!$B$3:$W$136,15,FALSE)</f>
        <v>0</v>
      </c>
      <c r="L76" s="4">
        <f>VLOOKUP(B76,'[1]Surabaya R1'!$B$3:$P$136,10,FALSE)</f>
        <v>0</v>
      </c>
      <c r="M76" s="4">
        <v>0</v>
      </c>
      <c r="N76" s="4"/>
      <c r="O76" s="4"/>
      <c r="P76" s="4">
        <f>VLOOKUP(B76,'[1]Surabaya R1'!$B$3:$P$136,12,FALSE)</f>
        <v>0</v>
      </c>
      <c r="Q76" s="4">
        <f>VLOOKUP(B76,'[2]#Surabaya'!$B$3:$W$136,16,FALSE)</f>
        <v>0</v>
      </c>
      <c r="R76" s="4">
        <f>VLOOKUP(B76,'[1]Surabaya R1'!$B$3:$P$136,14,FALSE)</f>
        <v>1</v>
      </c>
      <c r="S76" s="22" t="e">
        <f>(G76*#REF!)+(H76*#REF!)+(I76*#REF!)+(J76*#REF!)+(K76*#REF!)+(L76*#REF!)+(M76*#REF!)+(N76*#REF!)+(O76*#REF!)+(P76*#REF!)+(Q76*#REF!)+(R76*#REF!)</f>
        <v>#REF!</v>
      </c>
      <c r="T76" s="5"/>
      <c r="U76" s="5">
        <v>1</v>
      </c>
      <c r="V76" s="2" t="s">
        <v>301</v>
      </c>
      <c r="W76" s="2" t="s">
        <v>2196</v>
      </c>
    </row>
    <row r="77" spans="1:23" x14ac:dyDescent="0.25">
      <c r="A77" s="5">
        <v>76</v>
      </c>
      <c r="B77" s="3" t="s">
        <v>2091</v>
      </c>
      <c r="C77" s="3" t="s">
        <v>2092</v>
      </c>
      <c r="D77" s="3" t="s">
        <v>300</v>
      </c>
      <c r="E77" s="3" t="s">
        <v>10</v>
      </c>
      <c r="F77" s="3" t="s">
        <v>52</v>
      </c>
      <c r="G77" s="4">
        <f>VLOOKUP(B77,'[1]Surabaya R1'!$B$3:$P$136,6,FALSE)</f>
        <v>0</v>
      </c>
      <c r="H77" s="4">
        <f>VLOOKUP(B77,'[1]Surabaya R1'!$B$3:$P$136,7,FALSE)</f>
        <v>1</v>
      </c>
      <c r="I77" s="4">
        <f>VLOOKUP(B77,'[1]Surabaya R1'!$B$3:$P$136,8,FALSE)</f>
        <v>0</v>
      </c>
      <c r="J77" s="4">
        <f>VLOOKUP(B77,'[1]Surabaya R1'!$B$3:$P$136,9,FALSE)</f>
        <v>0</v>
      </c>
      <c r="K77" s="4">
        <f>VLOOKUP(B77,'[2]#Surabaya'!$B$3:$W$136,15,FALSE)</f>
        <v>0</v>
      </c>
      <c r="L77" s="4">
        <f>VLOOKUP(B77,'[1]Surabaya R1'!$B$3:$P$136,10,FALSE)</f>
        <v>0</v>
      </c>
      <c r="M77" s="4">
        <v>0</v>
      </c>
      <c r="N77" s="5"/>
      <c r="O77" s="5"/>
      <c r="P77" s="4">
        <f>VLOOKUP(B77,'[1]Surabaya R1'!$B$3:$P$136,12,FALSE)</f>
        <v>0</v>
      </c>
      <c r="Q77" s="4">
        <f>VLOOKUP(B77,'[2]#Surabaya'!$B$3:$W$136,16,FALSE)</f>
        <v>0</v>
      </c>
      <c r="R77" s="4">
        <f>VLOOKUP(B77,'[1]Surabaya R1'!$B$3:$P$136,14,FALSE)</f>
        <v>1</v>
      </c>
      <c r="S77" s="22" t="e">
        <f>(G77*#REF!)+(H77*#REF!)+(I77*#REF!)+(J77*#REF!)+(K77*#REF!)+(L77*#REF!)+(M77*#REF!)+(N77*#REF!)+(O77*#REF!)+(P77*#REF!)+(Q77*#REF!)+(R77*#REF!)</f>
        <v>#REF!</v>
      </c>
      <c r="T77" s="4"/>
      <c r="U77" s="4">
        <v>1</v>
      </c>
      <c r="V77" s="3" t="s">
        <v>301</v>
      </c>
      <c r="W77" s="3" t="s">
        <v>2093</v>
      </c>
    </row>
    <row r="78" spans="1:23" x14ac:dyDescent="0.25">
      <c r="A78" s="4">
        <v>77</v>
      </c>
      <c r="B78" s="2" t="s">
        <v>2072</v>
      </c>
      <c r="C78" s="2" t="s">
        <v>2073</v>
      </c>
      <c r="D78" s="2" t="s">
        <v>300</v>
      </c>
      <c r="E78" s="2" t="s">
        <v>10</v>
      </c>
      <c r="F78" s="2" t="s">
        <v>52</v>
      </c>
      <c r="G78" s="4">
        <f>VLOOKUP(B78,'[1]Surabaya R1'!$B$3:$P$136,6,FALSE)</f>
        <v>1</v>
      </c>
      <c r="H78" s="4">
        <f>VLOOKUP(B78,'[1]Surabaya R1'!$B$3:$P$136,7,FALSE)</f>
        <v>1</v>
      </c>
      <c r="I78" s="4">
        <f>VLOOKUP(B78,'[1]Surabaya R1'!$B$3:$P$136,8,FALSE)</f>
        <v>1</v>
      </c>
      <c r="J78" s="4">
        <f>VLOOKUP(B78,'[1]Surabaya R1'!$B$3:$P$136,9,FALSE)</f>
        <v>0</v>
      </c>
      <c r="K78" s="4">
        <f>VLOOKUP(B78,'[2]#Surabaya'!$B$3:$W$136,15,FALSE)</f>
        <v>0</v>
      </c>
      <c r="L78" s="4">
        <f>VLOOKUP(B78,'[1]Surabaya R1'!$B$3:$P$136,10,FALSE)</f>
        <v>0</v>
      </c>
      <c r="M78" s="4">
        <v>0</v>
      </c>
      <c r="N78" s="4"/>
      <c r="O78" s="4"/>
      <c r="P78" s="4">
        <f>VLOOKUP(B78,'[1]Surabaya R1'!$B$3:$P$136,12,FALSE)</f>
        <v>0</v>
      </c>
      <c r="Q78" s="4">
        <f>VLOOKUP(B78,'[2]#Surabaya'!$B$3:$W$136,16,FALSE)</f>
        <v>0</v>
      </c>
      <c r="R78" s="4">
        <f>VLOOKUP(B78,'[1]Surabaya R1'!$B$3:$P$136,14,FALSE)</f>
        <v>1</v>
      </c>
      <c r="S78" s="22" t="e">
        <f>(G78*#REF!)+(H78*#REF!)+(I78*#REF!)+(J78*#REF!)+(K78*#REF!)+(L78*#REF!)+(M78*#REF!)+(N78*#REF!)+(O78*#REF!)+(P78*#REF!)+(Q78*#REF!)+(R78*#REF!)</f>
        <v>#REF!</v>
      </c>
      <c r="T78" s="4"/>
      <c r="U78" s="4">
        <v>1</v>
      </c>
      <c r="V78" s="2" t="s">
        <v>301</v>
      </c>
      <c r="W78" s="2" t="s">
        <v>2074</v>
      </c>
    </row>
    <row r="79" spans="1:23" x14ac:dyDescent="0.25">
      <c r="A79" s="5">
        <v>78</v>
      </c>
      <c r="B79" s="3" t="s">
        <v>2020</v>
      </c>
      <c r="C79" s="3" t="s">
        <v>2021</v>
      </c>
      <c r="D79" s="3" t="s">
        <v>300</v>
      </c>
      <c r="E79" s="3" t="s">
        <v>10</v>
      </c>
      <c r="F79" s="3" t="s">
        <v>52</v>
      </c>
      <c r="G79" s="4">
        <f>VLOOKUP(B79,'[1]Surabaya R1'!$B$3:$P$136,6,FALSE)</f>
        <v>0</v>
      </c>
      <c r="H79" s="4">
        <f>VLOOKUP(B79,'[1]Surabaya R1'!$B$3:$P$136,7,FALSE)</f>
        <v>0</v>
      </c>
      <c r="I79" s="4">
        <f>VLOOKUP(B79,'[1]Surabaya R1'!$B$3:$P$136,8,FALSE)</f>
        <v>0</v>
      </c>
      <c r="J79" s="4">
        <f>VLOOKUP(B79,'[1]Surabaya R1'!$B$3:$P$136,9,FALSE)</f>
        <v>0</v>
      </c>
      <c r="K79" s="4">
        <f>VLOOKUP(B79,'[2]#Surabaya'!$B$3:$W$136,15,FALSE)</f>
        <v>0</v>
      </c>
      <c r="L79" s="4">
        <f>VLOOKUP(B79,'[1]Surabaya R1'!$B$3:$P$136,10,FALSE)</f>
        <v>0</v>
      </c>
      <c r="M79" s="4">
        <v>0</v>
      </c>
      <c r="N79" s="5"/>
      <c r="O79" s="5"/>
      <c r="P79" s="4">
        <f>VLOOKUP(B79,'[1]Surabaya R1'!$B$3:$P$136,12,FALSE)</f>
        <v>1</v>
      </c>
      <c r="Q79" s="4">
        <f>VLOOKUP(B79,'[2]#Surabaya'!$B$3:$W$136,16,FALSE)</f>
        <v>0</v>
      </c>
      <c r="R79" s="4">
        <f>VLOOKUP(B79,'[1]Surabaya R1'!$B$3:$P$136,14,FALSE)</f>
        <v>0</v>
      </c>
      <c r="S79" s="22" t="e">
        <f>(G79*#REF!)+(H79*#REF!)+(I79*#REF!)+(J79*#REF!)+(K79*#REF!)+(L79*#REF!)+(M79*#REF!)+(N79*#REF!)+(O79*#REF!)+(P79*#REF!)+(Q79*#REF!)+(R79*#REF!)</f>
        <v>#REF!</v>
      </c>
      <c r="T79" s="5">
        <v>1</v>
      </c>
      <c r="U79" s="5">
        <v>0</v>
      </c>
      <c r="V79" s="3" t="s">
        <v>301</v>
      </c>
      <c r="W79" s="3" t="s">
        <v>2022</v>
      </c>
    </row>
    <row r="80" spans="1:23" x14ac:dyDescent="0.25">
      <c r="A80" s="4">
        <v>79</v>
      </c>
      <c r="B80" s="2" t="s">
        <v>2017</v>
      </c>
      <c r="C80" s="2" t="s">
        <v>2018</v>
      </c>
      <c r="D80" s="2" t="s">
        <v>300</v>
      </c>
      <c r="E80" s="2" t="s">
        <v>10</v>
      </c>
      <c r="F80" s="2" t="s">
        <v>52</v>
      </c>
      <c r="G80" s="4">
        <f>VLOOKUP(B80,'[1]Surabaya R1'!$B$3:$P$136,6,FALSE)</f>
        <v>0</v>
      </c>
      <c r="H80" s="4">
        <f>VLOOKUP(B80,'[1]Surabaya R1'!$B$3:$P$136,7,FALSE)</f>
        <v>0</v>
      </c>
      <c r="I80" s="4">
        <f>VLOOKUP(B80,'[1]Surabaya R1'!$B$3:$P$136,8,FALSE)</f>
        <v>0</v>
      </c>
      <c r="J80" s="4">
        <f>VLOOKUP(B80,'[1]Surabaya R1'!$B$3:$P$136,9,FALSE)</f>
        <v>0</v>
      </c>
      <c r="K80" s="4">
        <f>VLOOKUP(B80,'[2]#Surabaya'!$B$3:$W$136,15,FALSE)</f>
        <v>0</v>
      </c>
      <c r="L80" s="4">
        <f>VLOOKUP(B80,'[1]Surabaya R1'!$B$3:$P$136,10,FALSE)</f>
        <v>0</v>
      </c>
      <c r="M80" s="4">
        <v>0</v>
      </c>
      <c r="N80" s="4"/>
      <c r="O80" s="4"/>
      <c r="P80" s="4">
        <f>VLOOKUP(B80,'[1]Surabaya R1'!$B$3:$P$136,12,FALSE)</f>
        <v>0</v>
      </c>
      <c r="Q80" s="4">
        <f>VLOOKUP(B80,'[2]#Surabaya'!$B$3:$W$136,16,FALSE)</f>
        <v>0</v>
      </c>
      <c r="R80" s="4">
        <f>VLOOKUP(B80,'[1]Surabaya R1'!$B$3:$P$136,14,FALSE)</f>
        <v>0</v>
      </c>
      <c r="S80" s="22" t="e">
        <f>(G80*#REF!)+(H80*#REF!)+(I80*#REF!)+(J80*#REF!)+(K80*#REF!)+(L80*#REF!)+(M80*#REF!)+(N80*#REF!)+(O80*#REF!)+(P80*#REF!)+(Q80*#REF!)+(R80*#REF!)</f>
        <v>#REF!</v>
      </c>
      <c r="T80" s="5">
        <v>1</v>
      </c>
      <c r="U80" s="5">
        <v>0</v>
      </c>
      <c r="V80" s="2" t="s">
        <v>301</v>
      </c>
      <c r="W80" s="2" t="s">
        <v>2019</v>
      </c>
    </row>
    <row r="81" spans="1:23" x14ac:dyDescent="0.25">
      <c r="A81" s="5">
        <v>80</v>
      </c>
      <c r="B81" s="3" t="s">
        <v>1985</v>
      </c>
      <c r="C81" s="3" t="s">
        <v>1986</v>
      </c>
      <c r="D81" s="3" t="s">
        <v>300</v>
      </c>
      <c r="E81" s="3" t="s">
        <v>10</v>
      </c>
      <c r="F81" s="3" t="s">
        <v>52</v>
      </c>
      <c r="G81" s="4">
        <f>VLOOKUP(B81,'[1]Surabaya R1'!$B$3:$P$136,6,FALSE)</f>
        <v>0</v>
      </c>
      <c r="H81" s="4">
        <f>VLOOKUP(B81,'[1]Surabaya R1'!$B$3:$P$136,7,FALSE)</f>
        <v>1</v>
      </c>
      <c r="I81" s="4">
        <f>VLOOKUP(B81,'[1]Surabaya R1'!$B$3:$P$136,8,FALSE)</f>
        <v>0</v>
      </c>
      <c r="J81" s="4">
        <f>VLOOKUP(B81,'[1]Surabaya R1'!$B$3:$P$136,9,FALSE)</f>
        <v>0</v>
      </c>
      <c r="K81" s="4">
        <f>VLOOKUP(B81,'[2]#Surabaya'!$B$3:$W$136,15,FALSE)</f>
        <v>0</v>
      </c>
      <c r="L81" s="4">
        <f>VLOOKUP(B81,'[1]Surabaya R1'!$B$3:$P$136,10,FALSE)</f>
        <v>0</v>
      </c>
      <c r="M81" s="4">
        <v>0</v>
      </c>
      <c r="N81" s="5"/>
      <c r="O81" s="5"/>
      <c r="P81" s="4">
        <f>VLOOKUP(B81,'[1]Surabaya R1'!$B$3:$P$136,12,FALSE)</f>
        <v>0</v>
      </c>
      <c r="Q81" s="4">
        <f>VLOOKUP(B81,'[2]#Surabaya'!$B$3:$W$136,16,FALSE)</f>
        <v>0</v>
      </c>
      <c r="R81" s="4">
        <f>VLOOKUP(B81,'[1]Surabaya R1'!$B$3:$P$136,14,FALSE)</f>
        <v>1</v>
      </c>
      <c r="S81" s="22" t="e">
        <f>(G81*#REF!)+(H81*#REF!)+(I81*#REF!)+(J81*#REF!)+(K81*#REF!)+(L81*#REF!)+(M81*#REF!)+(N81*#REF!)+(O81*#REF!)+(P81*#REF!)+(Q81*#REF!)+(R81*#REF!)</f>
        <v>#REF!</v>
      </c>
      <c r="T81" s="5">
        <v>1</v>
      </c>
      <c r="U81" s="5">
        <v>0</v>
      </c>
      <c r="V81" s="3" t="s">
        <v>301</v>
      </c>
      <c r="W81" s="3" t="s">
        <v>1987</v>
      </c>
    </row>
    <row r="82" spans="1:23" x14ac:dyDescent="0.25">
      <c r="A82" s="4">
        <v>81</v>
      </c>
      <c r="B82" s="2" t="s">
        <v>1769</v>
      </c>
      <c r="C82" s="2" t="s">
        <v>1770</v>
      </c>
      <c r="D82" s="2" t="s">
        <v>300</v>
      </c>
      <c r="E82" s="2" t="s">
        <v>47</v>
      </c>
      <c r="F82" s="2" t="s">
        <v>52</v>
      </c>
      <c r="G82" s="4">
        <f>VLOOKUP(B82,'[1]Surabaya R1'!$B$3:$P$136,6,FALSE)</f>
        <v>1</v>
      </c>
      <c r="H82" s="4">
        <f>VLOOKUP(B82,'[1]Surabaya R1'!$B$3:$P$136,7,FALSE)</f>
        <v>1</v>
      </c>
      <c r="I82" s="4">
        <f>VLOOKUP(B82,'[1]Surabaya R1'!$B$3:$P$136,8,FALSE)</f>
        <v>1</v>
      </c>
      <c r="J82" s="4">
        <f>VLOOKUP(B82,'[1]Surabaya R1'!$B$3:$P$136,9,FALSE)</f>
        <v>0</v>
      </c>
      <c r="K82" s="4">
        <f>VLOOKUP(B82,'[2]#Surabaya'!$B$3:$W$136,15,FALSE)</f>
        <v>0</v>
      </c>
      <c r="L82" s="4">
        <f>VLOOKUP(B82,'[1]Surabaya R1'!$B$3:$P$136,10,FALSE)</f>
        <v>0</v>
      </c>
      <c r="M82" s="4">
        <v>0</v>
      </c>
      <c r="N82" s="4"/>
      <c r="O82" s="4"/>
      <c r="P82" s="4">
        <f>VLOOKUP(B82,'[1]Surabaya R1'!$B$3:$P$136,12,FALSE)</f>
        <v>0</v>
      </c>
      <c r="Q82" s="4">
        <f>VLOOKUP(B82,'[2]#Surabaya'!$B$3:$W$136,16,FALSE)</f>
        <v>0</v>
      </c>
      <c r="R82" s="4">
        <f>VLOOKUP(B82,'[1]Surabaya R1'!$B$3:$P$136,14,FALSE)</f>
        <v>1</v>
      </c>
      <c r="S82" s="22" t="e">
        <f>(G82*#REF!)+(H82*#REF!)+(I82*#REF!)+(J82*#REF!)+(K82*#REF!)+(L82*#REF!)+(M82*#REF!)+(N82*#REF!)+(O82*#REF!)+(P82*#REF!)+(Q82*#REF!)+(R82*#REF!)</f>
        <v>#REF!</v>
      </c>
      <c r="T82" s="4">
        <v>1</v>
      </c>
      <c r="U82" s="4">
        <v>0</v>
      </c>
      <c r="V82" s="2" t="s">
        <v>301</v>
      </c>
      <c r="W82" s="2" t="s">
        <v>1771</v>
      </c>
    </row>
    <row r="83" spans="1:23" x14ac:dyDescent="0.25">
      <c r="A83" s="5">
        <v>82</v>
      </c>
      <c r="B83" s="3" t="s">
        <v>1726</v>
      </c>
      <c r="C83" s="3" t="s">
        <v>1727</v>
      </c>
      <c r="D83" s="3" t="s">
        <v>300</v>
      </c>
      <c r="E83" s="3" t="s">
        <v>10</v>
      </c>
      <c r="F83" s="3" t="s">
        <v>52</v>
      </c>
      <c r="G83" s="4">
        <f>VLOOKUP(B83,'[1]Surabaya R1'!$B$3:$P$136,6,FALSE)</f>
        <v>0</v>
      </c>
      <c r="H83" s="4">
        <f>VLOOKUP(B83,'[1]Surabaya R1'!$B$3:$P$136,7,FALSE)</f>
        <v>0</v>
      </c>
      <c r="I83" s="4">
        <f>VLOOKUP(B83,'[1]Surabaya R1'!$B$3:$P$136,8,FALSE)</f>
        <v>0</v>
      </c>
      <c r="J83" s="4">
        <f>VLOOKUP(B83,'[1]Surabaya R1'!$B$3:$P$136,9,FALSE)</f>
        <v>0</v>
      </c>
      <c r="K83" s="4">
        <f>VLOOKUP(B83,'[2]#Surabaya'!$B$3:$W$136,15,FALSE)</f>
        <v>0</v>
      </c>
      <c r="L83" s="4">
        <f>VLOOKUP(B83,'[1]Surabaya R1'!$B$3:$P$136,10,FALSE)</f>
        <v>0</v>
      </c>
      <c r="M83" s="4">
        <v>0</v>
      </c>
      <c r="N83" s="5"/>
      <c r="O83" s="5"/>
      <c r="P83" s="4">
        <f>VLOOKUP(B83,'[1]Surabaya R1'!$B$3:$P$136,12,FALSE)</f>
        <v>0</v>
      </c>
      <c r="Q83" s="4">
        <f>VLOOKUP(B83,'[2]#Surabaya'!$B$3:$W$136,16,FALSE)</f>
        <v>0</v>
      </c>
      <c r="R83" s="4">
        <f>VLOOKUP(B83,'[1]Surabaya R1'!$B$3:$P$136,14,FALSE)</f>
        <v>0</v>
      </c>
      <c r="S83" s="22" t="e">
        <f>(G83*#REF!)+(H83*#REF!)+(I83*#REF!)+(J83*#REF!)+(K83*#REF!)+(L83*#REF!)+(M83*#REF!)+(N83*#REF!)+(O83*#REF!)+(P83*#REF!)+(Q83*#REF!)+(R83*#REF!)</f>
        <v>#REF!</v>
      </c>
      <c r="T83" s="4">
        <v>1</v>
      </c>
      <c r="U83" s="4">
        <v>0</v>
      </c>
      <c r="V83" s="3" t="s">
        <v>301</v>
      </c>
      <c r="W83" s="3" t="s">
        <v>1728</v>
      </c>
    </row>
    <row r="84" spans="1:23" x14ac:dyDescent="0.25">
      <c r="A84" s="4">
        <v>83</v>
      </c>
      <c r="B84" s="2" t="s">
        <v>1695</v>
      </c>
      <c r="C84" s="2" t="s">
        <v>1696</v>
      </c>
      <c r="D84" s="2" t="s">
        <v>300</v>
      </c>
      <c r="E84" s="2" t="s">
        <v>10</v>
      </c>
      <c r="F84" s="2" t="s">
        <v>52</v>
      </c>
      <c r="G84" s="4">
        <f>VLOOKUP(B84,'[1]Surabaya R1'!$B$3:$P$136,6,FALSE)</f>
        <v>0</v>
      </c>
      <c r="H84" s="4">
        <f>VLOOKUP(B84,'[1]Surabaya R1'!$B$3:$P$136,7,FALSE)</f>
        <v>0</v>
      </c>
      <c r="I84" s="4">
        <f>VLOOKUP(B84,'[1]Surabaya R1'!$B$3:$P$136,8,FALSE)</f>
        <v>0</v>
      </c>
      <c r="J84" s="4">
        <f>VLOOKUP(B84,'[1]Surabaya R1'!$B$3:$P$136,9,FALSE)</f>
        <v>0</v>
      </c>
      <c r="K84" s="4">
        <f>VLOOKUP(B84,'[2]#Surabaya'!$B$3:$W$136,15,FALSE)</f>
        <v>0</v>
      </c>
      <c r="L84" s="4">
        <f>VLOOKUP(B84,'[1]Surabaya R1'!$B$3:$P$136,10,FALSE)</f>
        <v>0</v>
      </c>
      <c r="M84" s="4">
        <v>0</v>
      </c>
      <c r="N84" s="4"/>
      <c r="O84" s="4"/>
      <c r="P84" s="4">
        <f>VLOOKUP(B84,'[1]Surabaya R1'!$B$3:$P$136,12,FALSE)</f>
        <v>0</v>
      </c>
      <c r="Q84" s="4">
        <f>VLOOKUP(B84,'[2]#Surabaya'!$B$3:$W$136,16,FALSE)</f>
        <v>0</v>
      </c>
      <c r="R84" s="4">
        <f>VLOOKUP(B84,'[1]Surabaya R1'!$B$3:$P$136,14,FALSE)</f>
        <v>0</v>
      </c>
      <c r="S84" s="22" t="e">
        <f>(G84*#REF!)+(H84*#REF!)+(I84*#REF!)+(J84*#REF!)+(K84*#REF!)+(L84*#REF!)+(M84*#REF!)+(N84*#REF!)+(O84*#REF!)+(P84*#REF!)+(Q84*#REF!)+(R84*#REF!)</f>
        <v>#REF!</v>
      </c>
      <c r="T84" s="5"/>
      <c r="U84" s="5">
        <v>1</v>
      </c>
      <c r="V84" s="2" t="s">
        <v>301</v>
      </c>
      <c r="W84" s="2" t="s">
        <v>1697</v>
      </c>
    </row>
    <row r="85" spans="1:23" x14ac:dyDescent="0.25">
      <c r="A85" s="5">
        <v>84</v>
      </c>
      <c r="B85" s="3" t="s">
        <v>1649</v>
      </c>
      <c r="C85" s="3" t="s">
        <v>1650</v>
      </c>
      <c r="D85" s="3" t="s">
        <v>300</v>
      </c>
      <c r="E85" s="3" t="s">
        <v>10</v>
      </c>
      <c r="F85" s="3" t="s">
        <v>52</v>
      </c>
      <c r="G85" s="4">
        <f>VLOOKUP(B85,'[1]Surabaya R1'!$B$3:$P$136,6,FALSE)</f>
        <v>0</v>
      </c>
      <c r="H85" s="4">
        <f>VLOOKUP(B85,'[1]Surabaya R1'!$B$3:$P$136,7,FALSE)</f>
        <v>0</v>
      </c>
      <c r="I85" s="4">
        <f>VLOOKUP(B85,'[1]Surabaya R1'!$B$3:$P$136,8,FALSE)</f>
        <v>0</v>
      </c>
      <c r="J85" s="4">
        <f>VLOOKUP(B85,'[1]Surabaya R1'!$B$3:$P$136,9,FALSE)</f>
        <v>0</v>
      </c>
      <c r="K85" s="4">
        <f>VLOOKUP(B85,'[2]#Surabaya'!$B$3:$W$136,15,FALSE)</f>
        <v>0</v>
      </c>
      <c r="L85" s="4">
        <f>VLOOKUP(B85,'[1]Surabaya R1'!$B$3:$P$136,10,FALSE)</f>
        <v>0</v>
      </c>
      <c r="M85" s="4">
        <v>0</v>
      </c>
      <c r="N85" s="5"/>
      <c r="O85" s="5"/>
      <c r="P85" s="4">
        <f>VLOOKUP(B85,'[1]Surabaya R1'!$B$3:$P$136,12,FALSE)</f>
        <v>0</v>
      </c>
      <c r="Q85" s="4">
        <f>VLOOKUP(B85,'[2]#Surabaya'!$B$3:$W$136,16,FALSE)</f>
        <v>0</v>
      </c>
      <c r="R85" s="4">
        <f>VLOOKUP(B85,'[1]Surabaya R1'!$B$3:$P$136,14,FALSE)</f>
        <v>0</v>
      </c>
      <c r="S85" s="22" t="e">
        <f>(G85*#REF!)+(H85*#REF!)+(I85*#REF!)+(J85*#REF!)+(K85*#REF!)+(L85*#REF!)+(M85*#REF!)+(N85*#REF!)+(O85*#REF!)+(P85*#REF!)+(Q85*#REF!)+(R85*#REF!)</f>
        <v>#REF!</v>
      </c>
      <c r="T85" s="4"/>
      <c r="U85" s="4">
        <v>1</v>
      </c>
      <c r="V85" s="3" t="s">
        <v>301</v>
      </c>
      <c r="W85" s="3" t="s">
        <v>1651</v>
      </c>
    </row>
    <row r="86" spans="1:23" x14ac:dyDescent="0.25">
      <c r="A86" s="4">
        <v>85</v>
      </c>
      <c r="B86" s="2" t="s">
        <v>1640</v>
      </c>
      <c r="C86" s="2" t="s">
        <v>1641</v>
      </c>
      <c r="D86" s="2" t="s">
        <v>300</v>
      </c>
      <c r="E86" s="2" t="s">
        <v>10</v>
      </c>
      <c r="F86" s="2" t="s">
        <v>52</v>
      </c>
      <c r="G86" s="4">
        <f>VLOOKUP(B86,'[1]Surabaya R1'!$B$3:$P$136,6,FALSE)</f>
        <v>0</v>
      </c>
      <c r="H86" s="4">
        <f>VLOOKUP(B86,'[1]Surabaya R1'!$B$3:$P$136,7,FALSE)</f>
        <v>0</v>
      </c>
      <c r="I86" s="4">
        <f>VLOOKUP(B86,'[1]Surabaya R1'!$B$3:$P$136,8,FALSE)</f>
        <v>0</v>
      </c>
      <c r="J86" s="4">
        <f>VLOOKUP(B86,'[1]Surabaya R1'!$B$3:$P$136,9,FALSE)</f>
        <v>0</v>
      </c>
      <c r="K86" s="4">
        <f>VLOOKUP(B86,'[2]#Surabaya'!$B$3:$W$136,15,FALSE)</f>
        <v>0</v>
      </c>
      <c r="L86" s="4">
        <f>VLOOKUP(B86,'[1]Surabaya R1'!$B$3:$P$136,10,FALSE)</f>
        <v>0</v>
      </c>
      <c r="M86" s="4">
        <v>0</v>
      </c>
      <c r="N86" s="4"/>
      <c r="O86" s="4"/>
      <c r="P86" s="4">
        <f>VLOOKUP(B86,'[1]Surabaya R1'!$B$3:$P$136,12,FALSE)</f>
        <v>0</v>
      </c>
      <c r="Q86" s="4">
        <f>VLOOKUP(B86,'[2]#Surabaya'!$B$3:$W$136,16,FALSE)</f>
        <v>0</v>
      </c>
      <c r="R86" s="4">
        <f>VLOOKUP(B86,'[1]Surabaya R1'!$B$3:$P$136,14,FALSE)</f>
        <v>0</v>
      </c>
      <c r="S86" s="22" t="e">
        <f>(G86*#REF!)+(H86*#REF!)+(I86*#REF!)+(J86*#REF!)+(K86*#REF!)+(L86*#REF!)+(M86*#REF!)+(N86*#REF!)+(O86*#REF!)+(P86*#REF!)+(Q86*#REF!)+(R86*#REF!)</f>
        <v>#REF!</v>
      </c>
      <c r="T86" s="4">
        <v>1</v>
      </c>
      <c r="U86" s="4">
        <v>0</v>
      </c>
      <c r="V86" s="2" t="s">
        <v>301</v>
      </c>
      <c r="W86" s="2" t="s">
        <v>1642</v>
      </c>
    </row>
    <row r="87" spans="1:23" x14ac:dyDescent="0.25">
      <c r="A87" s="5">
        <v>86</v>
      </c>
      <c r="B87" s="3" t="s">
        <v>1607</v>
      </c>
      <c r="C87" s="3" t="s">
        <v>1608</v>
      </c>
      <c r="D87" s="3" t="s">
        <v>300</v>
      </c>
      <c r="E87" s="3" t="s">
        <v>10</v>
      </c>
      <c r="F87" s="3" t="s">
        <v>52</v>
      </c>
      <c r="G87" s="4">
        <f>VLOOKUP(B87,'[1]Surabaya R1'!$B$3:$P$136,6,FALSE)</f>
        <v>0</v>
      </c>
      <c r="H87" s="4">
        <f>VLOOKUP(B87,'[1]Surabaya R1'!$B$3:$P$136,7,FALSE)</f>
        <v>1</v>
      </c>
      <c r="I87" s="4">
        <f>VLOOKUP(B87,'[1]Surabaya R1'!$B$3:$P$136,8,FALSE)</f>
        <v>0</v>
      </c>
      <c r="J87" s="4">
        <f>VLOOKUP(B87,'[1]Surabaya R1'!$B$3:$P$136,9,FALSE)</f>
        <v>0</v>
      </c>
      <c r="K87" s="4">
        <f>VLOOKUP(B87,'[2]#Surabaya'!$B$3:$W$136,15,FALSE)</f>
        <v>0</v>
      </c>
      <c r="L87" s="4">
        <f>VLOOKUP(B87,'[1]Surabaya R1'!$B$3:$P$136,10,FALSE)</f>
        <v>0</v>
      </c>
      <c r="M87" s="4">
        <v>0</v>
      </c>
      <c r="N87" s="5"/>
      <c r="O87" s="5"/>
      <c r="P87" s="4">
        <f>VLOOKUP(B87,'[1]Surabaya R1'!$B$3:$P$136,12,FALSE)</f>
        <v>0</v>
      </c>
      <c r="Q87" s="4">
        <f>VLOOKUP(B87,'[2]#Surabaya'!$B$3:$W$136,16,FALSE)</f>
        <v>0</v>
      </c>
      <c r="R87" s="4">
        <f>VLOOKUP(B87,'[1]Surabaya R1'!$B$3:$P$136,14,FALSE)</f>
        <v>1</v>
      </c>
      <c r="S87" s="22" t="e">
        <f>(G87*#REF!)+(H87*#REF!)+(I87*#REF!)+(J87*#REF!)+(K87*#REF!)+(L87*#REF!)+(M87*#REF!)+(N87*#REF!)+(O87*#REF!)+(P87*#REF!)+(Q87*#REF!)+(R87*#REF!)</f>
        <v>#REF!</v>
      </c>
      <c r="T87" s="4"/>
      <c r="U87" s="4">
        <v>1</v>
      </c>
      <c r="V87" s="3" t="s">
        <v>301</v>
      </c>
      <c r="W87" s="3" t="s">
        <v>1609</v>
      </c>
    </row>
    <row r="88" spans="1:23" x14ac:dyDescent="0.25">
      <c r="A88" s="4">
        <v>87</v>
      </c>
      <c r="B88" s="2" t="s">
        <v>1581</v>
      </c>
      <c r="C88" s="2" t="s">
        <v>1582</v>
      </c>
      <c r="D88" s="2" t="s">
        <v>300</v>
      </c>
      <c r="E88" s="2" t="s">
        <v>10</v>
      </c>
      <c r="F88" s="2" t="s">
        <v>52</v>
      </c>
      <c r="G88" s="4">
        <f>VLOOKUP(B88,'[1]Surabaya R1'!$B$3:$P$136,6,FALSE)</f>
        <v>0</v>
      </c>
      <c r="H88" s="4">
        <f>VLOOKUP(B88,'[1]Surabaya R1'!$B$3:$P$136,7,FALSE)</f>
        <v>1</v>
      </c>
      <c r="I88" s="4">
        <f>VLOOKUP(B88,'[1]Surabaya R1'!$B$3:$P$136,8,FALSE)</f>
        <v>0</v>
      </c>
      <c r="J88" s="4">
        <f>VLOOKUP(B88,'[1]Surabaya R1'!$B$3:$P$136,9,FALSE)</f>
        <v>0</v>
      </c>
      <c r="K88" s="4">
        <f>VLOOKUP(B88,'[2]#Surabaya'!$B$3:$W$136,15,FALSE)</f>
        <v>0</v>
      </c>
      <c r="L88" s="4">
        <f>VLOOKUP(B88,'[1]Surabaya R1'!$B$3:$P$136,10,FALSE)</f>
        <v>0</v>
      </c>
      <c r="M88" s="4">
        <v>0</v>
      </c>
      <c r="N88" s="4"/>
      <c r="O88" s="4"/>
      <c r="P88" s="4">
        <f>VLOOKUP(B88,'[1]Surabaya R1'!$B$3:$P$136,12,FALSE)</f>
        <v>3</v>
      </c>
      <c r="Q88" s="4">
        <f>VLOOKUP(B88,'[2]#Surabaya'!$B$3:$W$136,16,FALSE)</f>
        <v>0</v>
      </c>
      <c r="R88" s="4">
        <f>VLOOKUP(B88,'[1]Surabaya R1'!$B$3:$P$136,14,FALSE)</f>
        <v>1</v>
      </c>
      <c r="S88" s="22" t="e">
        <f>(G88*#REF!)+(H88*#REF!)+(I88*#REF!)+(J88*#REF!)+(K88*#REF!)+(L88*#REF!)+(M88*#REF!)+(N88*#REF!)+(O88*#REF!)+(P88*#REF!)+(Q88*#REF!)+(R88*#REF!)</f>
        <v>#REF!</v>
      </c>
      <c r="T88" s="4">
        <v>1</v>
      </c>
      <c r="U88" s="4">
        <v>0</v>
      </c>
      <c r="V88" s="2" t="s">
        <v>301</v>
      </c>
      <c r="W88" s="2" t="s">
        <v>1583</v>
      </c>
    </row>
    <row r="89" spans="1:23" x14ac:dyDescent="0.25">
      <c r="A89" s="5">
        <v>88</v>
      </c>
      <c r="B89" s="3" t="s">
        <v>1575</v>
      </c>
      <c r="C89" s="3" t="s">
        <v>1576</v>
      </c>
      <c r="D89" s="3" t="s">
        <v>300</v>
      </c>
      <c r="E89" s="3" t="s">
        <v>10</v>
      </c>
      <c r="F89" s="3" t="s">
        <v>52</v>
      </c>
      <c r="G89" s="4">
        <f>VLOOKUP(B89,'[1]Surabaya R1'!$B$3:$P$136,6,FALSE)</f>
        <v>0</v>
      </c>
      <c r="H89" s="4">
        <f>VLOOKUP(B89,'[1]Surabaya R1'!$B$3:$P$136,7,FALSE)</f>
        <v>1</v>
      </c>
      <c r="I89" s="4">
        <f>VLOOKUP(B89,'[1]Surabaya R1'!$B$3:$P$136,8,FALSE)</f>
        <v>0</v>
      </c>
      <c r="J89" s="4">
        <f>VLOOKUP(B89,'[1]Surabaya R1'!$B$3:$P$136,9,FALSE)</f>
        <v>0</v>
      </c>
      <c r="K89" s="4">
        <f>VLOOKUP(B89,'[2]#Surabaya'!$B$3:$W$136,15,FALSE)</f>
        <v>0</v>
      </c>
      <c r="L89" s="4">
        <f>VLOOKUP(B89,'[1]Surabaya R1'!$B$3:$P$136,10,FALSE)</f>
        <v>0</v>
      </c>
      <c r="M89" s="4">
        <v>0</v>
      </c>
      <c r="N89" s="5"/>
      <c r="O89" s="5"/>
      <c r="P89" s="4">
        <f>VLOOKUP(B89,'[1]Surabaya R1'!$B$3:$P$136,12,FALSE)</f>
        <v>0</v>
      </c>
      <c r="Q89" s="4">
        <f>VLOOKUP(B89,'[2]#Surabaya'!$B$3:$W$136,16,FALSE)</f>
        <v>0</v>
      </c>
      <c r="R89" s="4">
        <f>VLOOKUP(B89,'[1]Surabaya R1'!$B$3:$P$136,14,FALSE)</f>
        <v>1</v>
      </c>
      <c r="S89" s="22" t="e">
        <f>(G89*#REF!)+(H89*#REF!)+(I89*#REF!)+(J89*#REF!)+(K89*#REF!)+(L89*#REF!)+(M89*#REF!)+(N89*#REF!)+(O89*#REF!)+(P89*#REF!)+(Q89*#REF!)+(R89*#REF!)</f>
        <v>#REF!</v>
      </c>
      <c r="T89" s="4">
        <v>1</v>
      </c>
      <c r="U89" s="4">
        <v>0</v>
      </c>
      <c r="V89" s="3" t="s">
        <v>301</v>
      </c>
      <c r="W89" s="3" t="s">
        <v>1577</v>
      </c>
    </row>
    <row r="90" spans="1:23" x14ac:dyDescent="0.25">
      <c r="A90" s="4">
        <v>89</v>
      </c>
      <c r="B90" s="2" t="s">
        <v>1566</v>
      </c>
      <c r="C90" s="2" t="s">
        <v>1567</v>
      </c>
      <c r="D90" s="2" t="s">
        <v>300</v>
      </c>
      <c r="E90" s="2" t="s">
        <v>10</v>
      </c>
      <c r="F90" s="2" t="s">
        <v>52</v>
      </c>
      <c r="G90" s="4">
        <f>VLOOKUP(B90,'[1]Surabaya R1'!$B$3:$P$136,6,FALSE)</f>
        <v>0</v>
      </c>
      <c r="H90" s="4">
        <f>VLOOKUP(B90,'[1]Surabaya R1'!$B$3:$P$136,7,FALSE)</f>
        <v>1</v>
      </c>
      <c r="I90" s="4">
        <f>VLOOKUP(B90,'[1]Surabaya R1'!$B$3:$P$136,8,FALSE)</f>
        <v>0</v>
      </c>
      <c r="J90" s="4">
        <f>VLOOKUP(B90,'[1]Surabaya R1'!$B$3:$P$136,9,FALSE)</f>
        <v>0</v>
      </c>
      <c r="K90" s="4">
        <f>VLOOKUP(B90,'[2]#Surabaya'!$B$3:$W$136,15,FALSE)</f>
        <v>0</v>
      </c>
      <c r="L90" s="4">
        <f>VLOOKUP(B90,'[1]Surabaya R1'!$B$3:$P$136,10,FALSE)</f>
        <v>0</v>
      </c>
      <c r="M90" s="4">
        <v>0</v>
      </c>
      <c r="N90" s="4"/>
      <c r="O90" s="4"/>
      <c r="P90" s="4">
        <f>VLOOKUP(B90,'[1]Surabaya R1'!$B$3:$P$136,12,FALSE)</f>
        <v>0</v>
      </c>
      <c r="Q90" s="4">
        <f>VLOOKUP(B90,'[2]#Surabaya'!$B$3:$W$136,16,FALSE)</f>
        <v>0</v>
      </c>
      <c r="R90" s="4">
        <f>VLOOKUP(B90,'[1]Surabaya R1'!$B$3:$P$136,14,FALSE)</f>
        <v>1</v>
      </c>
      <c r="S90" s="22" t="e">
        <f>(G90*#REF!)+(H90*#REF!)+(I90*#REF!)+(J90*#REF!)+(K90*#REF!)+(L90*#REF!)+(M90*#REF!)+(N90*#REF!)+(O90*#REF!)+(P90*#REF!)+(Q90*#REF!)+(R90*#REF!)</f>
        <v>#REF!</v>
      </c>
      <c r="T90" s="5"/>
      <c r="U90" s="5">
        <v>1</v>
      </c>
      <c r="V90" s="2" t="s">
        <v>301</v>
      </c>
      <c r="W90" s="2" t="s">
        <v>1568</v>
      </c>
    </row>
    <row r="91" spans="1:23" x14ac:dyDescent="0.25">
      <c r="A91" s="5">
        <v>90</v>
      </c>
      <c r="B91" s="3" t="s">
        <v>1557</v>
      </c>
      <c r="C91" s="3" t="s">
        <v>1558</v>
      </c>
      <c r="D91" s="3" t="s">
        <v>300</v>
      </c>
      <c r="E91" s="3" t="s">
        <v>10</v>
      </c>
      <c r="F91" s="3" t="s">
        <v>52</v>
      </c>
      <c r="G91" s="4">
        <f>VLOOKUP(B91,'[1]Surabaya R1'!$B$3:$P$136,6,FALSE)</f>
        <v>0</v>
      </c>
      <c r="H91" s="4">
        <f>VLOOKUP(B91,'[1]Surabaya R1'!$B$3:$P$136,7,FALSE)</f>
        <v>1</v>
      </c>
      <c r="I91" s="4">
        <f>VLOOKUP(B91,'[1]Surabaya R1'!$B$3:$P$136,8,FALSE)</f>
        <v>0</v>
      </c>
      <c r="J91" s="4">
        <f>VLOOKUP(B91,'[1]Surabaya R1'!$B$3:$P$136,9,FALSE)</f>
        <v>0</v>
      </c>
      <c r="K91" s="4">
        <f>VLOOKUP(B91,'[2]#Surabaya'!$B$3:$W$136,15,FALSE)</f>
        <v>0</v>
      </c>
      <c r="L91" s="4">
        <f>VLOOKUP(B91,'[1]Surabaya R1'!$B$3:$P$136,10,FALSE)</f>
        <v>0</v>
      </c>
      <c r="M91" s="4">
        <v>0</v>
      </c>
      <c r="N91" s="5"/>
      <c r="O91" s="5"/>
      <c r="P91" s="4">
        <f>VLOOKUP(B91,'[1]Surabaya R1'!$B$3:$P$136,12,FALSE)</f>
        <v>0</v>
      </c>
      <c r="Q91" s="4">
        <f>VLOOKUP(B91,'[2]#Surabaya'!$B$3:$W$136,16,FALSE)</f>
        <v>0</v>
      </c>
      <c r="R91" s="4">
        <f>VLOOKUP(B91,'[1]Surabaya R1'!$B$3:$P$136,14,FALSE)</f>
        <v>1</v>
      </c>
      <c r="S91" s="22" t="e">
        <f>(G91*#REF!)+(H91*#REF!)+(I91*#REF!)+(J91*#REF!)+(K91*#REF!)+(L91*#REF!)+(M91*#REF!)+(N91*#REF!)+(O91*#REF!)+(P91*#REF!)+(Q91*#REF!)+(R91*#REF!)</f>
        <v>#REF!</v>
      </c>
      <c r="T91" s="5">
        <v>1</v>
      </c>
      <c r="U91" s="5">
        <v>0</v>
      </c>
      <c r="V91" s="3" t="s">
        <v>301</v>
      </c>
      <c r="W91" s="3" t="s">
        <v>1559</v>
      </c>
    </row>
    <row r="92" spans="1:23" x14ac:dyDescent="0.25">
      <c r="A92" s="4">
        <v>91</v>
      </c>
      <c r="B92" s="2" t="s">
        <v>1465</v>
      </c>
      <c r="C92" s="2" t="s">
        <v>1466</v>
      </c>
      <c r="D92" s="2" t="s">
        <v>300</v>
      </c>
      <c r="E92" s="2" t="s">
        <v>47</v>
      </c>
      <c r="F92" s="2" t="s">
        <v>52</v>
      </c>
      <c r="G92" s="4">
        <f>VLOOKUP(B92,'[1]Surabaya R1'!$B$3:$P$136,6,FALSE)</f>
        <v>0</v>
      </c>
      <c r="H92" s="4">
        <f>VLOOKUP(B92,'[1]Surabaya R1'!$B$3:$P$136,7,FALSE)</f>
        <v>1</v>
      </c>
      <c r="I92" s="4">
        <f>VLOOKUP(B92,'[1]Surabaya R1'!$B$3:$P$136,8,FALSE)</f>
        <v>0</v>
      </c>
      <c r="J92" s="4">
        <f>VLOOKUP(B92,'[1]Surabaya R1'!$B$3:$P$136,9,FALSE)</f>
        <v>0</v>
      </c>
      <c r="K92" s="4">
        <f>VLOOKUP(B92,'[2]#Surabaya'!$B$3:$W$136,15,FALSE)</f>
        <v>0</v>
      </c>
      <c r="L92" s="4">
        <f>VLOOKUP(B92,'[1]Surabaya R1'!$B$3:$P$136,10,FALSE)</f>
        <v>0</v>
      </c>
      <c r="M92" s="4">
        <v>0</v>
      </c>
      <c r="N92" s="4"/>
      <c r="O92" s="4"/>
      <c r="P92" s="4">
        <f>VLOOKUP(B92,'[1]Surabaya R1'!$B$3:$P$136,12,FALSE)</f>
        <v>0</v>
      </c>
      <c r="Q92" s="4">
        <f>VLOOKUP(B92,'[2]#Surabaya'!$B$3:$W$136,16,FALSE)</f>
        <v>0</v>
      </c>
      <c r="R92" s="4">
        <f>VLOOKUP(B92,'[1]Surabaya R1'!$B$3:$P$136,14,FALSE)</f>
        <v>1</v>
      </c>
      <c r="S92" s="22" t="e">
        <f>(G92*#REF!)+(H92*#REF!)+(I92*#REF!)+(J92*#REF!)+(K92*#REF!)+(L92*#REF!)+(M92*#REF!)+(N92*#REF!)+(O92*#REF!)+(P92*#REF!)+(Q92*#REF!)+(R92*#REF!)</f>
        <v>#REF!</v>
      </c>
      <c r="T92" s="4"/>
      <c r="U92" s="4">
        <v>1</v>
      </c>
      <c r="V92" s="2" t="s">
        <v>301</v>
      </c>
      <c r="W92" s="2" t="s">
        <v>1467</v>
      </c>
    </row>
    <row r="93" spans="1:23" x14ac:dyDescent="0.25">
      <c r="A93" s="5">
        <v>92</v>
      </c>
      <c r="B93" s="3" t="s">
        <v>1355</v>
      </c>
      <c r="C93" s="3" t="s">
        <v>1356</v>
      </c>
      <c r="D93" s="3" t="s">
        <v>300</v>
      </c>
      <c r="E93" s="3" t="s">
        <v>10</v>
      </c>
      <c r="F93" s="3" t="s">
        <v>52</v>
      </c>
      <c r="G93" s="4">
        <f>VLOOKUP(B93,'[1]Surabaya R1'!$B$3:$P$136,6,FALSE)</f>
        <v>0</v>
      </c>
      <c r="H93" s="4">
        <f>VLOOKUP(B93,'[1]Surabaya R1'!$B$3:$P$136,7,FALSE)</f>
        <v>1</v>
      </c>
      <c r="I93" s="4">
        <f>VLOOKUP(B93,'[1]Surabaya R1'!$B$3:$P$136,8,FALSE)</f>
        <v>0</v>
      </c>
      <c r="J93" s="4">
        <f>VLOOKUP(B93,'[1]Surabaya R1'!$B$3:$P$136,9,FALSE)</f>
        <v>0</v>
      </c>
      <c r="K93" s="4">
        <f>VLOOKUP(B93,'[2]#Surabaya'!$B$3:$W$136,15,FALSE)</f>
        <v>0</v>
      </c>
      <c r="L93" s="4">
        <f>VLOOKUP(B93,'[1]Surabaya R1'!$B$3:$P$136,10,FALSE)</f>
        <v>0</v>
      </c>
      <c r="M93" s="4">
        <v>0</v>
      </c>
      <c r="N93" s="5"/>
      <c r="O93" s="5"/>
      <c r="P93" s="4">
        <f>VLOOKUP(B93,'[1]Surabaya R1'!$B$3:$P$136,12,FALSE)</f>
        <v>0</v>
      </c>
      <c r="Q93" s="4">
        <f>VLOOKUP(B93,'[2]#Surabaya'!$B$3:$W$136,16,FALSE)</f>
        <v>0</v>
      </c>
      <c r="R93" s="4">
        <f>VLOOKUP(B93,'[1]Surabaya R1'!$B$3:$P$136,14,FALSE)</f>
        <v>1</v>
      </c>
      <c r="S93" s="22" t="e">
        <f>(G93*#REF!)+(H93*#REF!)+(I93*#REF!)+(J93*#REF!)+(K93*#REF!)+(L93*#REF!)+(M93*#REF!)+(N93*#REF!)+(O93*#REF!)+(P93*#REF!)+(Q93*#REF!)+(R93*#REF!)</f>
        <v>#REF!</v>
      </c>
      <c r="T93" s="5"/>
      <c r="U93" s="5">
        <v>1</v>
      </c>
      <c r="V93" s="3" t="s">
        <v>301</v>
      </c>
      <c r="W93" s="3" t="s">
        <v>1357</v>
      </c>
    </row>
    <row r="94" spans="1:23" x14ac:dyDescent="0.25">
      <c r="A94" s="4">
        <v>93</v>
      </c>
      <c r="B94" s="2" t="s">
        <v>1288</v>
      </c>
      <c r="C94" s="2" t="s">
        <v>1289</v>
      </c>
      <c r="D94" s="2" t="s">
        <v>300</v>
      </c>
      <c r="E94" s="2" t="s">
        <v>10</v>
      </c>
      <c r="F94" s="2" t="s">
        <v>52</v>
      </c>
      <c r="G94" s="4">
        <f>VLOOKUP(B94,'[1]Surabaya R1'!$B$3:$P$136,6,FALSE)</f>
        <v>0</v>
      </c>
      <c r="H94" s="4">
        <f>VLOOKUP(B94,'[1]Surabaya R1'!$B$3:$P$136,7,FALSE)</f>
        <v>1</v>
      </c>
      <c r="I94" s="4">
        <f>VLOOKUP(B94,'[1]Surabaya R1'!$B$3:$P$136,8,FALSE)</f>
        <v>0</v>
      </c>
      <c r="J94" s="4">
        <f>VLOOKUP(B94,'[1]Surabaya R1'!$B$3:$P$136,9,FALSE)</f>
        <v>0</v>
      </c>
      <c r="K94" s="4">
        <f>VLOOKUP(B94,'[2]#Surabaya'!$B$3:$W$136,15,FALSE)</f>
        <v>0</v>
      </c>
      <c r="L94" s="4">
        <f>VLOOKUP(B94,'[1]Surabaya R1'!$B$3:$P$136,10,FALSE)</f>
        <v>0</v>
      </c>
      <c r="M94" s="4">
        <v>0</v>
      </c>
      <c r="N94" s="4"/>
      <c r="O94" s="4"/>
      <c r="P94" s="4">
        <f>VLOOKUP(B94,'[1]Surabaya R1'!$B$3:$P$136,12,FALSE)</f>
        <v>0</v>
      </c>
      <c r="Q94" s="4">
        <f>VLOOKUP(B94,'[2]#Surabaya'!$B$3:$W$136,16,FALSE)</f>
        <v>0</v>
      </c>
      <c r="R94" s="4">
        <f>VLOOKUP(B94,'[1]Surabaya R1'!$B$3:$P$136,14,FALSE)</f>
        <v>1</v>
      </c>
      <c r="S94" s="22" t="e">
        <f>(G94*#REF!)+(H94*#REF!)+(I94*#REF!)+(J94*#REF!)+(K94*#REF!)+(L94*#REF!)+(M94*#REF!)+(N94*#REF!)+(O94*#REF!)+(P94*#REF!)+(Q94*#REF!)+(R94*#REF!)</f>
        <v>#REF!</v>
      </c>
      <c r="T94" s="5"/>
      <c r="U94" s="5">
        <v>1</v>
      </c>
      <c r="V94" s="2" t="s">
        <v>301</v>
      </c>
      <c r="W94" s="2" t="s">
        <v>1290</v>
      </c>
    </row>
    <row r="95" spans="1:23" x14ac:dyDescent="0.25">
      <c r="A95" s="5">
        <v>94</v>
      </c>
      <c r="B95" s="3" t="s">
        <v>1271</v>
      </c>
      <c r="C95" s="3" t="s">
        <v>1272</v>
      </c>
      <c r="D95" s="3" t="s">
        <v>300</v>
      </c>
      <c r="E95" s="3" t="s">
        <v>10</v>
      </c>
      <c r="F95" s="3" t="s">
        <v>52</v>
      </c>
      <c r="G95" s="4">
        <f>VLOOKUP(B95,'[1]Surabaya R1'!$B$3:$P$136,6,FALSE)</f>
        <v>0</v>
      </c>
      <c r="H95" s="4">
        <f>VLOOKUP(B95,'[1]Surabaya R1'!$B$3:$P$136,7,FALSE)</f>
        <v>1</v>
      </c>
      <c r="I95" s="4">
        <f>VLOOKUP(B95,'[1]Surabaya R1'!$B$3:$P$136,8,FALSE)</f>
        <v>0</v>
      </c>
      <c r="J95" s="4">
        <f>VLOOKUP(B95,'[1]Surabaya R1'!$B$3:$P$136,9,FALSE)</f>
        <v>0</v>
      </c>
      <c r="K95" s="4">
        <f>VLOOKUP(B95,'[2]#Surabaya'!$B$3:$W$136,15,FALSE)</f>
        <v>0</v>
      </c>
      <c r="L95" s="4">
        <f>VLOOKUP(B95,'[1]Surabaya R1'!$B$3:$P$136,10,FALSE)</f>
        <v>0</v>
      </c>
      <c r="M95" s="4">
        <v>0</v>
      </c>
      <c r="N95" s="5"/>
      <c r="O95" s="5"/>
      <c r="P95" s="4">
        <f>VLOOKUP(B95,'[1]Surabaya R1'!$B$3:$P$136,12,FALSE)</f>
        <v>0</v>
      </c>
      <c r="Q95" s="4">
        <f>VLOOKUP(B95,'[2]#Surabaya'!$B$3:$W$136,16,FALSE)</f>
        <v>0</v>
      </c>
      <c r="R95" s="4">
        <f>VLOOKUP(B95,'[1]Surabaya R1'!$B$3:$P$136,14,FALSE)</f>
        <v>1</v>
      </c>
      <c r="S95" s="22" t="e">
        <f>(G95*#REF!)+(H95*#REF!)+(I95*#REF!)+(J95*#REF!)+(K95*#REF!)+(L95*#REF!)+(M95*#REF!)+(N95*#REF!)+(O95*#REF!)+(P95*#REF!)+(Q95*#REF!)+(R95*#REF!)</f>
        <v>#REF!</v>
      </c>
      <c r="T95" s="5"/>
      <c r="U95" s="5">
        <v>1</v>
      </c>
      <c r="V95" s="3" t="s">
        <v>301</v>
      </c>
      <c r="W95" s="3" t="s">
        <v>1273</v>
      </c>
    </row>
    <row r="96" spans="1:23" x14ac:dyDescent="0.25">
      <c r="A96" s="4">
        <v>95</v>
      </c>
      <c r="B96" s="2" t="s">
        <v>1149</v>
      </c>
      <c r="C96" s="2" t="s">
        <v>1150</v>
      </c>
      <c r="D96" s="2" t="s">
        <v>300</v>
      </c>
      <c r="E96" s="2" t="s">
        <v>10</v>
      </c>
      <c r="F96" s="2" t="s">
        <v>52</v>
      </c>
      <c r="G96" s="4">
        <f>VLOOKUP(B96,'[1]Surabaya R1'!$B$3:$P$136,6,FALSE)</f>
        <v>0</v>
      </c>
      <c r="H96" s="4">
        <f>VLOOKUP(B96,'[1]Surabaya R1'!$B$3:$P$136,7,FALSE)</f>
        <v>1</v>
      </c>
      <c r="I96" s="4">
        <f>VLOOKUP(B96,'[1]Surabaya R1'!$B$3:$P$136,8,FALSE)</f>
        <v>0</v>
      </c>
      <c r="J96" s="4">
        <f>VLOOKUP(B96,'[1]Surabaya R1'!$B$3:$P$136,9,FALSE)</f>
        <v>0</v>
      </c>
      <c r="K96" s="4">
        <f>VLOOKUP(B96,'[2]#Surabaya'!$B$3:$W$136,15,FALSE)</f>
        <v>0</v>
      </c>
      <c r="L96" s="4">
        <f>VLOOKUP(B96,'[1]Surabaya R1'!$B$3:$P$136,10,FALSE)</f>
        <v>0</v>
      </c>
      <c r="M96" s="4">
        <v>0</v>
      </c>
      <c r="N96" s="4"/>
      <c r="O96" s="4"/>
      <c r="P96" s="4">
        <f>VLOOKUP(B96,'[1]Surabaya R1'!$B$3:$P$136,12,FALSE)</f>
        <v>0</v>
      </c>
      <c r="Q96" s="4">
        <f>VLOOKUP(B96,'[2]#Surabaya'!$B$3:$W$136,16,FALSE)</f>
        <v>0</v>
      </c>
      <c r="R96" s="4">
        <f>VLOOKUP(B96,'[1]Surabaya R1'!$B$3:$P$136,14,FALSE)</f>
        <v>1</v>
      </c>
      <c r="S96" s="22" t="e">
        <f>(G96*#REF!)+(H96*#REF!)+(I96*#REF!)+(J96*#REF!)+(K96*#REF!)+(L96*#REF!)+(M96*#REF!)+(N96*#REF!)+(O96*#REF!)+(P96*#REF!)+(Q96*#REF!)+(R96*#REF!)</f>
        <v>#REF!</v>
      </c>
      <c r="T96" s="5">
        <v>1</v>
      </c>
      <c r="U96" s="5">
        <v>0</v>
      </c>
      <c r="V96" s="2" t="s">
        <v>301</v>
      </c>
      <c r="W96" s="2" t="s">
        <v>1151</v>
      </c>
    </row>
    <row r="97" spans="1:23" x14ac:dyDescent="0.25">
      <c r="A97" s="5">
        <v>96</v>
      </c>
      <c r="B97" s="3" t="s">
        <v>1117</v>
      </c>
      <c r="C97" s="3" t="s">
        <v>1118</v>
      </c>
      <c r="D97" s="3" t="s">
        <v>300</v>
      </c>
      <c r="E97" s="3" t="s">
        <v>10</v>
      </c>
      <c r="F97" s="3" t="s">
        <v>52</v>
      </c>
      <c r="G97" s="4">
        <f>VLOOKUP(B97,'[1]Surabaya R1'!$B$3:$P$136,6,FALSE)</f>
        <v>0</v>
      </c>
      <c r="H97" s="4">
        <f>VLOOKUP(B97,'[1]Surabaya R1'!$B$3:$P$136,7,FALSE)</f>
        <v>1</v>
      </c>
      <c r="I97" s="4">
        <f>VLOOKUP(B97,'[1]Surabaya R1'!$B$3:$P$136,8,FALSE)</f>
        <v>0</v>
      </c>
      <c r="J97" s="4">
        <f>VLOOKUP(B97,'[1]Surabaya R1'!$B$3:$P$136,9,FALSE)</f>
        <v>0</v>
      </c>
      <c r="K97" s="4">
        <f>VLOOKUP(B97,'[2]#Surabaya'!$B$3:$W$136,15,FALSE)</f>
        <v>0</v>
      </c>
      <c r="L97" s="4">
        <f>VLOOKUP(B97,'[1]Surabaya R1'!$B$3:$P$136,10,FALSE)</f>
        <v>0</v>
      </c>
      <c r="M97" s="4">
        <v>0</v>
      </c>
      <c r="N97" s="5"/>
      <c r="O97" s="5"/>
      <c r="P97" s="4">
        <f>VLOOKUP(B97,'[1]Surabaya R1'!$B$3:$P$136,12,FALSE)</f>
        <v>0</v>
      </c>
      <c r="Q97" s="4">
        <f>VLOOKUP(B97,'[2]#Surabaya'!$B$3:$W$136,16,FALSE)</f>
        <v>0</v>
      </c>
      <c r="R97" s="4">
        <f>VLOOKUP(B97,'[1]Surabaya R1'!$B$3:$P$136,14,FALSE)</f>
        <v>1</v>
      </c>
      <c r="S97" s="22" t="e">
        <f>(G97*#REF!)+(H97*#REF!)+(I97*#REF!)+(J97*#REF!)+(K97*#REF!)+(L97*#REF!)+(M97*#REF!)+(N97*#REF!)+(O97*#REF!)+(P97*#REF!)+(Q97*#REF!)+(R97*#REF!)</f>
        <v>#REF!</v>
      </c>
      <c r="T97" s="5">
        <v>1</v>
      </c>
      <c r="U97" s="5">
        <v>0</v>
      </c>
      <c r="V97" s="3" t="s">
        <v>301</v>
      </c>
      <c r="W97" s="3" t="s">
        <v>1119</v>
      </c>
    </row>
    <row r="98" spans="1:23" x14ac:dyDescent="0.25">
      <c r="A98" s="4">
        <v>97</v>
      </c>
      <c r="B98" s="2" t="s">
        <v>298</v>
      </c>
      <c r="C98" s="2" t="s">
        <v>299</v>
      </c>
      <c r="D98" s="2" t="s">
        <v>300</v>
      </c>
      <c r="E98" s="2" t="s">
        <v>10</v>
      </c>
      <c r="F98" s="2" t="s">
        <v>52</v>
      </c>
      <c r="G98" s="4">
        <f>VLOOKUP(B98,'[1]Surabaya R1'!$B$3:$P$136,6,FALSE)</f>
        <v>0</v>
      </c>
      <c r="H98" s="4">
        <f>VLOOKUP(B98,'[1]Surabaya R1'!$B$3:$P$136,7,FALSE)</f>
        <v>0</v>
      </c>
      <c r="I98" s="4">
        <f>VLOOKUP(B98,'[1]Surabaya R1'!$B$3:$P$136,8,FALSE)</f>
        <v>0</v>
      </c>
      <c r="J98" s="4">
        <f>VLOOKUP(B98,'[1]Surabaya R1'!$B$3:$P$136,9,FALSE)</f>
        <v>0</v>
      </c>
      <c r="K98" s="4">
        <f>VLOOKUP(B98,'[2]#Surabaya'!$B$3:$W$136,15,FALSE)</f>
        <v>0</v>
      </c>
      <c r="L98" s="4">
        <f>VLOOKUP(B98,'[1]Surabaya R1'!$B$3:$P$136,10,FALSE)</f>
        <v>0</v>
      </c>
      <c r="M98" s="4">
        <v>0</v>
      </c>
      <c r="N98" s="4"/>
      <c r="O98" s="4"/>
      <c r="P98" s="4">
        <f>VLOOKUP(B98,'[1]Surabaya R1'!$B$3:$P$136,12,FALSE)</f>
        <v>0</v>
      </c>
      <c r="Q98" s="4">
        <f>VLOOKUP(B98,'[2]#Surabaya'!$B$3:$W$136,16,FALSE)</f>
        <v>0</v>
      </c>
      <c r="R98" s="4">
        <f>VLOOKUP(B98,'[1]Surabaya R1'!$B$3:$P$136,14,FALSE)</f>
        <v>0</v>
      </c>
      <c r="S98" s="22" t="e">
        <f>(G98*#REF!)+(H98*#REF!)+(I98*#REF!)+(J98*#REF!)+(K98*#REF!)+(L98*#REF!)+(M98*#REF!)+(N98*#REF!)+(O98*#REF!)+(P98*#REF!)+(Q98*#REF!)+(R98*#REF!)</f>
        <v>#REF!</v>
      </c>
      <c r="T98" s="4"/>
      <c r="U98" s="4">
        <v>1</v>
      </c>
      <c r="V98" s="2" t="s">
        <v>301</v>
      </c>
      <c r="W98" s="2" t="s">
        <v>302</v>
      </c>
    </row>
    <row r="99" spans="1:23" x14ac:dyDescent="0.25">
      <c r="A99" s="5">
        <v>98</v>
      </c>
      <c r="B99" s="3" t="s">
        <v>1097</v>
      </c>
      <c r="C99" s="3" t="s">
        <v>1098</v>
      </c>
      <c r="D99" s="3" t="s">
        <v>300</v>
      </c>
      <c r="E99" s="3" t="s">
        <v>47</v>
      </c>
      <c r="F99" s="3" t="s">
        <v>52</v>
      </c>
      <c r="G99" s="4">
        <f>VLOOKUP(B99,'[1]Surabaya R1'!$B$3:$P$136,6,FALSE)</f>
        <v>1</v>
      </c>
      <c r="H99" s="4">
        <f>VLOOKUP(B99,'[1]Surabaya R1'!$B$3:$P$136,7,FALSE)</f>
        <v>1</v>
      </c>
      <c r="I99" s="4">
        <f>VLOOKUP(B99,'[1]Surabaya R1'!$B$3:$P$136,8,FALSE)</f>
        <v>1</v>
      </c>
      <c r="J99" s="4">
        <f>VLOOKUP(B99,'[1]Surabaya R1'!$B$3:$P$136,9,FALSE)</f>
        <v>0</v>
      </c>
      <c r="K99" s="4">
        <f>VLOOKUP(B99,'[2]#Surabaya'!$B$3:$W$136,15,FALSE)</f>
        <v>0</v>
      </c>
      <c r="L99" s="4">
        <f>VLOOKUP(B99,'[1]Surabaya R1'!$B$3:$P$136,10,FALSE)</f>
        <v>0</v>
      </c>
      <c r="M99" s="4">
        <v>0</v>
      </c>
      <c r="N99" s="5"/>
      <c r="O99" s="5"/>
      <c r="P99" s="4">
        <f>VLOOKUP(B99,'[1]Surabaya R1'!$B$3:$P$136,12,FALSE)</f>
        <v>0</v>
      </c>
      <c r="Q99" s="4">
        <f>VLOOKUP(B99,'[2]#Surabaya'!$B$3:$W$136,16,FALSE)</f>
        <v>0</v>
      </c>
      <c r="R99" s="4">
        <f>VLOOKUP(B99,'[1]Surabaya R1'!$B$3:$P$136,14,FALSE)</f>
        <v>1</v>
      </c>
      <c r="S99" s="22" t="e">
        <f>(G99*#REF!)+(H99*#REF!)+(I99*#REF!)+(J99*#REF!)+(K99*#REF!)+(L99*#REF!)+(M99*#REF!)+(N99*#REF!)+(O99*#REF!)+(P99*#REF!)+(Q99*#REF!)+(R99*#REF!)</f>
        <v>#REF!</v>
      </c>
      <c r="T99" s="4"/>
      <c r="U99" s="4">
        <v>1</v>
      </c>
      <c r="V99" s="3" t="s">
        <v>301</v>
      </c>
      <c r="W99" s="3" t="s">
        <v>1099</v>
      </c>
    </row>
    <row r="100" spans="1:23" x14ac:dyDescent="0.25">
      <c r="A100" s="4">
        <v>99</v>
      </c>
      <c r="B100" s="2" t="s">
        <v>1087</v>
      </c>
      <c r="C100" s="2" t="s">
        <v>1088</v>
      </c>
      <c r="D100" s="2" t="s">
        <v>300</v>
      </c>
      <c r="E100" s="2" t="s">
        <v>10</v>
      </c>
      <c r="F100" s="2" t="s">
        <v>52</v>
      </c>
      <c r="G100" s="4">
        <f>VLOOKUP(B100,'[1]Surabaya R1'!$B$3:$P$136,6,FALSE)</f>
        <v>0</v>
      </c>
      <c r="H100" s="4">
        <f>VLOOKUP(B100,'[1]Surabaya R1'!$B$3:$P$136,7,FALSE)</f>
        <v>1</v>
      </c>
      <c r="I100" s="4">
        <f>VLOOKUP(B100,'[1]Surabaya R1'!$B$3:$P$136,8,FALSE)</f>
        <v>0</v>
      </c>
      <c r="J100" s="4">
        <f>VLOOKUP(B100,'[1]Surabaya R1'!$B$3:$P$136,9,FALSE)</f>
        <v>0</v>
      </c>
      <c r="K100" s="4">
        <f>VLOOKUP(B100,'[2]#Surabaya'!$B$3:$W$136,15,FALSE)</f>
        <v>0</v>
      </c>
      <c r="L100" s="4">
        <f>VLOOKUP(B100,'[1]Surabaya R1'!$B$3:$P$136,10,FALSE)</f>
        <v>0</v>
      </c>
      <c r="M100" s="4">
        <v>0</v>
      </c>
      <c r="N100" s="4"/>
      <c r="O100" s="4"/>
      <c r="P100" s="4">
        <f>VLOOKUP(B100,'[1]Surabaya R1'!$B$3:$P$136,12,FALSE)</f>
        <v>0</v>
      </c>
      <c r="Q100" s="4">
        <f>VLOOKUP(B100,'[2]#Surabaya'!$B$3:$W$136,16,FALSE)</f>
        <v>0</v>
      </c>
      <c r="R100" s="4">
        <f>VLOOKUP(B100,'[1]Surabaya R1'!$B$3:$P$136,14,FALSE)</f>
        <v>1</v>
      </c>
      <c r="S100" s="22" t="e">
        <f>(G100*#REF!)+(H100*#REF!)+(I100*#REF!)+(J100*#REF!)+(K100*#REF!)+(L100*#REF!)+(M100*#REF!)+(N100*#REF!)+(O100*#REF!)+(P100*#REF!)+(Q100*#REF!)+(R100*#REF!)</f>
        <v>#REF!</v>
      </c>
      <c r="T100" s="4"/>
      <c r="U100" s="4">
        <v>1</v>
      </c>
      <c r="V100" s="2" t="s">
        <v>301</v>
      </c>
      <c r="W100" s="2" t="s">
        <v>1089</v>
      </c>
    </row>
    <row r="101" spans="1:23" x14ac:dyDescent="0.25">
      <c r="A101" s="5">
        <v>100</v>
      </c>
      <c r="B101" s="3" t="s">
        <v>1064</v>
      </c>
      <c r="C101" s="3" t="s">
        <v>1065</v>
      </c>
      <c r="D101" s="3" t="s">
        <v>300</v>
      </c>
      <c r="E101" s="3" t="s">
        <v>10</v>
      </c>
      <c r="F101" s="3" t="s">
        <v>52</v>
      </c>
      <c r="G101" s="4">
        <f>VLOOKUP(B101,'[1]Surabaya R1'!$B$3:$P$136,6,FALSE)</f>
        <v>0</v>
      </c>
      <c r="H101" s="4">
        <f>VLOOKUP(B101,'[1]Surabaya R1'!$B$3:$P$136,7,FALSE)</f>
        <v>1</v>
      </c>
      <c r="I101" s="4">
        <f>VLOOKUP(B101,'[1]Surabaya R1'!$B$3:$P$136,8,FALSE)</f>
        <v>0</v>
      </c>
      <c r="J101" s="4">
        <f>VLOOKUP(B101,'[1]Surabaya R1'!$B$3:$P$136,9,FALSE)</f>
        <v>0</v>
      </c>
      <c r="K101" s="4">
        <f>VLOOKUP(B101,'[2]#Surabaya'!$B$3:$W$136,15,FALSE)</f>
        <v>0</v>
      </c>
      <c r="L101" s="4">
        <f>VLOOKUP(B101,'[1]Surabaya R1'!$B$3:$P$136,10,FALSE)</f>
        <v>0</v>
      </c>
      <c r="M101" s="4">
        <v>0</v>
      </c>
      <c r="N101" s="5"/>
      <c r="O101" s="5"/>
      <c r="P101" s="4">
        <f>VLOOKUP(B101,'[1]Surabaya R1'!$B$3:$P$136,12,FALSE)</f>
        <v>0</v>
      </c>
      <c r="Q101" s="4">
        <f>VLOOKUP(B101,'[2]#Surabaya'!$B$3:$W$136,16,FALSE)</f>
        <v>0</v>
      </c>
      <c r="R101" s="4">
        <f>VLOOKUP(B101,'[1]Surabaya R1'!$B$3:$P$136,14,FALSE)</f>
        <v>1</v>
      </c>
      <c r="S101" s="22" t="e">
        <f>(G101*#REF!)+(H101*#REF!)+(I101*#REF!)+(J101*#REF!)+(K101*#REF!)+(L101*#REF!)+(M101*#REF!)+(N101*#REF!)+(O101*#REF!)+(P101*#REF!)+(Q101*#REF!)+(R101*#REF!)</f>
        <v>#REF!</v>
      </c>
      <c r="T101" s="5"/>
      <c r="U101" s="5">
        <v>1</v>
      </c>
      <c r="V101" s="3" t="s">
        <v>301</v>
      </c>
      <c r="W101" s="3" t="s">
        <v>1066</v>
      </c>
    </row>
    <row r="102" spans="1:23" x14ac:dyDescent="0.25">
      <c r="A102" s="4">
        <v>101</v>
      </c>
      <c r="B102" s="2" t="s">
        <v>1049</v>
      </c>
      <c r="C102" s="2" t="s">
        <v>1050</v>
      </c>
      <c r="D102" s="2" t="s">
        <v>300</v>
      </c>
      <c r="E102" s="2" t="s">
        <v>10</v>
      </c>
      <c r="F102" s="2" t="s">
        <v>52</v>
      </c>
      <c r="G102" s="4">
        <f>VLOOKUP(B102,'[1]Surabaya R1'!$B$3:$P$136,6,FALSE)</f>
        <v>0</v>
      </c>
      <c r="H102" s="4">
        <f>VLOOKUP(B102,'[1]Surabaya R1'!$B$3:$P$136,7,FALSE)</f>
        <v>1</v>
      </c>
      <c r="I102" s="4">
        <f>VLOOKUP(B102,'[1]Surabaya R1'!$B$3:$P$136,8,FALSE)</f>
        <v>0</v>
      </c>
      <c r="J102" s="4">
        <f>VLOOKUP(B102,'[1]Surabaya R1'!$B$3:$P$136,9,FALSE)</f>
        <v>0</v>
      </c>
      <c r="K102" s="4">
        <f>VLOOKUP(B102,'[2]#Surabaya'!$B$3:$W$136,15,FALSE)</f>
        <v>0</v>
      </c>
      <c r="L102" s="4">
        <f>VLOOKUP(B102,'[1]Surabaya R1'!$B$3:$P$136,10,FALSE)</f>
        <v>0</v>
      </c>
      <c r="M102" s="4">
        <v>0</v>
      </c>
      <c r="N102" s="4"/>
      <c r="O102" s="4"/>
      <c r="P102" s="4">
        <f>VLOOKUP(B102,'[1]Surabaya R1'!$B$3:$P$136,12,FALSE)</f>
        <v>0</v>
      </c>
      <c r="Q102" s="4">
        <f>VLOOKUP(B102,'[2]#Surabaya'!$B$3:$W$136,16,FALSE)</f>
        <v>0</v>
      </c>
      <c r="R102" s="4">
        <f>VLOOKUP(B102,'[1]Surabaya R1'!$B$3:$P$136,14,FALSE)</f>
        <v>1</v>
      </c>
      <c r="S102" s="22" t="e">
        <f>(G102*#REF!)+(H102*#REF!)+(I102*#REF!)+(J102*#REF!)+(K102*#REF!)+(L102*#REF!)+(M102*#REF!)+(N102*#REF!)+(O102*#REF!)+(P102*#REF!)+(Q102*#REF!)+(R102*#REF!)</f>
        <v>#REF!</v>
      </c>
      <c r="T102" s="4">
        <v>1</v>
      </c>
      <c r="U102" s="4">
        <v>0</v>
      </c>
      <c r="V102" s="2" t="s">
        <v>301</v>
      </c>
      <c r="W102" s="2" t="s">
        <v>1051</v>
      </c>
    </row>
    <row r="103" spans="1:23" x14ac:dyDescent="0.25">
      <c r="A103" s="5">
        <v>102</v>
      </c>
      <c r="B103" s="3" t="s">
        <v>1043</v>
      </c>
      <c r="C103" s="3" t="s">
        <v>1044</v>
      </c>
      <c r="D103" s="3" t="s">
        <v>300</v>
      </c>
      <c r="E103" s="3" t="s">
        <v>10</v>
      </c>
      <c r="F103" s="3" t="s">
        <v>52</v>
      </c>
      <c r="G103" s="4">
        <f>VLOOKUP(B103,'[1]Surabaya R1'!$B$3:$P$136,6,FALSE)</f>
        <v>0</v>
      </c>
      <c r="H103" s="4">
        <f>VLOOKUP(B103,'[1]Surabaya R1'!$B$3:$P$136,7,FALSE)</f>
        <v>0</v>
      </c>
      <c r="I103" s="4">
        <f>VLOOKUP(B103,'[1]Surabaya R1'!$B$3:$P$136,8,FALSE)</f>
        <v>0</v>
      </c>
      <c r="J103" s="4">
        <f>VLOOKUP(B103,'[1]Surabaya R1'!$B$3:$P$136,9,FALSE)</f>
        <v>0</v>
      </c>
      <c r="K103" s="4">
        <f>VLOOKUP(B103,'[2]#Surabaya'!$B$3:$W$136,15,FALSE)</f>
        <v>0</v>
      </c>
      <c r="L103" s="4">
        <f>VLOOKUP(B103,'[1]Surabaya R1'!$B$3:$P$136,10,FALSE)</f>
        <v>0</v>
      </c>
      <c r="M103" s="4">
        <v>0</v>
      </c>
      <c r="N103" s="5"/>
      <c r="O103" s="5"/>
      <c r="P103" s="4">
        <f>VLOOKUP(B103,'[1]Surabaya R1'!$B$3:$P$136,12,FALSE)</f>
        <v>0</v>
      </c>
      <c r="Q103" s="4">
        <f>VLOOKUP(B103,'[2]#Surabaya'!$B$3:$W$136,16,FALSE)</f>
        <v>0</v>
      </c>
      <c r="R103" s="4">
        <f>VLOOKUP(B103,'[1]Surabaya R1'!$B$3:$P$136,14,FALSE)</f>
        <v>0</v>
      </c>
      <c r="S103" s="22" t="e">
        <f>(G103*#REF!)+(H103*#REF!)+(I103*#REF!)+(J103*#REF!)+(K103*#REF!)+(L103*#REF!)+(M103*#REF!)+(N103*#REF!)+(O103*#REF!)+(P103*#REF!)+(Q103*#REF!)+(R103*#REF!)</f>
        <v>#REF!</v>
      </c>
      <c r="T103" s="5">
        <v>1</v>
      </c>
      <c r="U103" s="5">
        <v>0</v>
      </c>
      <c r="V103" s="3" t="s">
        <v>301</v>
      </c>
      <c r="W103" s="3" t="s">
        <v>1045</v>
      </c>
    </row>
    <row r="104" spans="1:23" x14ac:dyDescent="0.25">
      <c r="A104" s="4">
        <v>103</v>
      </c>
      <c r="B104" s="2" t="s">
        <v>982</v>
      </c>
      <c r="C104" s="2" t="s">
        <v>983</v>
      </c>
      <c r="D104" s="2" t="s">
        <v>300</v>
      </c>
      <c r="E104" s="2" t="s">
        <v>10</v>
      </c>
      <c r="F104" s="2" t="s">
        <v>52</v>
      </c>
      <c r="G104" s="4">
        <f>VLOOKUP(B104,'[1]Surabaya R1'!$B$3:$P$136,6,FALSE)</f>
        <v>0</v>
      </c>
      <c r="H104" s="4">
        <f>VLOOKUP(B104,'[1]Surabaya R1'!$B$3:$P$136,7,FALSE)</f>
        <v>0</v>
      </c>
      <c r="I104" s="4">
        <f>VLOOKUP(B104,'[1]Surabaya R1'!$B$3:$P$136,8,FALSE)</f>
        <v>0</v>
      </c>
      <c r="J104" s="4">
        <f>VLOOKUP(B104,'[1]Surabaya R1'!$B$3:$P$136,9,FALSE)</f>
        <v>0</v>
      </c>
      <c r="K104" s="4">
        <f>VLOOKUP(B104,'[2]#Surabaya'!$B$3:$W$136,15,FALSE)</f>
        <v>0</v>
      </c>
      <c r="L104" s="4">
        <f>VLOOKUP(B104,'[1]Surabaya R1'!$B$3:$P$136,10,FALSE)</f>
        <v>0</v>
      </c>
      <c r="M104" s="4">
        <v>0</v>
      </c>
      <c r="N104" s="4"/>
      <c r="O104" s="4"/>
      <c r="P104" s="4">
        <f>VLOOKUP(B104,'[1]Surabaya R1'!$B$3:$P$136,12,FALSE)</f>
        <v>0</v>
      </c>
      <c r="Q104" s="4">
        <f>VLOOKUP(B104,'[2]#Surabaya'!$B$3:$W$136,16,FALSE)</f>
        <v>0</v>
      </c>
      <c r="R104" s="4">
        <f>VLOOKUP(B104,'[1]Surabaya R1'!$B$3:$P$136,14,FALSE)</f>
        <v>0</v>
      </c>
      <c r="S104" s="22" t="e">
        <f>(G104*#REF!)+(H104*#REF!)+(I104*#REF!)+(J104*#REF!)+(K104*#REF!)+(L104*#REF!)+(M104*#REF!)+(N104*#REF!)+(O104*#REF!)+(P104*#REF!)+(Q104*#REF!)+(R104*#REF!)</f>
        <v>#REF!</v>
      </c>
      <c r="T104" s="4">
        <v>1</v>
      </c>
      <c r="U104" s="4">
        <v>0</v>
      </c>
      <c r="V104" s="2" t="s">
        <v>301</v>
      </c>
      <c r="W104" s="2" t="s">
        <v>984</v>
      </c>
    </row>
    <row r="105" spans="1:23" x14ac:dyDescent="0.25">
      <c r="A105" s="5">
        <v>104</v>
      </c>
      <c r="B105" s="3" t="s">
        <v>916</v>
      </c>
      <c r="C105" s="3" t="s">
        <v>917</v>
      </c>
      <c r="D105" s="3" t="s">
        <v>300</v>
      </c>
      <c r="E105" s="3" t="s">
        <v>10</v>
      </c>
      <c r="F105" s="3" t="s">
        <v>52</v>
      </c>
      <c r="G105" s="4">
        <f>VLOOKUP(B105,'[1]Surabaya R1'!$B$3:$P$136,6,FALSE)</f>
        <v>0</v>
      </c>
      <c r="H105" s="4">
        <f>VLOOKUP(B105,'[1]Surabaya R1'!$B$3:$P$136,7,FALSE)</f>
        <v>0</v>
      </c>
      <c r="I105" s="4">
        <f>VLOOKUP(B105,'[1]Surabaya R1'!$B$3:$P$136,8,FALSE)</f>
        <v>0</v>
      </c>
      <c r="J105" s="4">
        <f>VLOOKUP(B105,'[1]Surabaya R1'!$B$3:$P$136,9,FALSE)</f>
        <v>0</v>
      </c>
      <c r="K105" s="4">
        <f>VLOOKUP(B105,'[2]#Surabaya'!$B$3:$W$136,15,FALSE)</f>
        <v>0</v>
      </c>
      <c r="L105" s="4">
        <f>VLOOKUP(B105,'[1]Surabaya R1'!$B$3:$P$136,10,FALSE)</f>
        <v>0</v>
      </c>
      <c r="M105" s="4">
        <v>0</v>
      </c>
      <c r="N105" s="5"/>
      <c r="O105" s="5"/>
      <c r="P105" s="4">
        <f>VLOOKUP(B105,'[1]Surabaya R1'!$B$3:$P$136,12,FALSE)</f>
        <v>0</v>
      </c>
      <c r="Q105" s="4">
        <f>VLOOKUP(B105,'[2]#Surabaya'!$B$3:$W$136,16,FALSE)</f>
        <v>0</v>
      </c>
      <c r="R105" s="4">
        <f>VLOOKUP(B105,'[1]Surabaya R1'!$B$3:$P$136,14,FALSE)</f>
        <v>0</v>
      </c>
      <c r="S105" s="22" t="e">
        <f>(G105*#REF!)+(H105*#REF!)+(I105*#REF!)+(J105*#REF!)+(K105*#REF!)+(L105*#REF!)+(M105*#REF!)+(N105*#REF!)+(O105*#REF!)+(P105*#REF!)+(Q105*#REF!)+(R105*#REF!)</f>
        <v>#REF!</v>
      </c>
      <c r="T105" s="4"/>
      <c r="U105" s="4">
        <v>1</v>
      </c>
      <c r="V105" s="3" t="s">
        <v>301</v>
      </c>
      <c r="W105" s="3" t="s">
        <v>918</v>
      </c>
    </row>
    <row r="106" spans="1:23" x14ac:dyDescent="0.25">
      <c r="A106" s="4">
        <v>105</v>
      </c>
      <c r="B106" s="2" t="s">
        <v>877</v>
      </c>
      <c r="C106" s="2" t="s">
        <v>878</v>
      </c>
      <c r="D106" s="2" t="s">
        <v>300</v>
      </c>
      <c r="E106" s="2" t="s">
        <v>10</v>
      </c>
      <c r="F106" s="2" t="s">
        <v>52</v>
      </c>
      <c r="G106" s="4">
        <f>VLOOKUP(B106,'[1]Surabaya R1'!$B$3:$P$136,6,FALSE)</f>
        <v>1</v>
      </c>
      <c r="H106" s="4">
        <f>VLOOKUP(B106,'[1]Surabaya R1'!$B$3:$P$136,7,FALSE)</f>
        <v>0</v>
      </c>
      <c r="I106" s="4">
        <f>VLOOKUP(B106,'[1]Surabaya R1'!$B$3:$P$136,8,FALSE)</f>
        <v>0</v>
      </c>
      <c r="J106" s="4">
        <f>VLOOKUP(B106,'[1]Surabaya R1'!$B$3:$P$136,9,FALSE)</f>
        <v>0</v>
      </c>
      <c r="K106" s="4">
        <f>VLOOKUP(B106,'[2]#Surabaya'!$B$3:$W$136,15,FALSE)</f>
        <v>0</v>
      </c>
      <c r="L106" s="4">
        <f>VLOOKUP(B106,'[1]Surabaya R1'!$B$3:$P$136,10,FALSE)</f>
        <v>0</v>
      </c>
      <c r="M106" s="4">
        <v>0</v>
      </c>
      <c r="N106" s="4"/>
      <c r="O106" s="4"/>
      <c r="P106" s="4">
        <f>VLOOKUP(B106,'[1]Surabaya R1'!$B$3:$P$136,12,FALSE)</f>
        <v>0</v>
      </c>
      <c r="Q106" s="4">
        <f>VLOOKUP(B106,'[2]#Surabaya'!$B$3:$W$136,16,FALSE)</f>
        <v>0</v>
      </c>
      <c r="R106" s="4">
        <f>VLOOKUP(B106,'[1]Surabaya R1'!$B$3:$P$136,14,FALSE)</f>
        <v>0</v>
      </c>
      <c r="S106" s="22" t="e">
        <f>(G106*#REF!)+(H106*#REF!)+(I106*#REF!)+(J106*#REF!)+(K106*#REF!)+(L106*#REF!)+(M106*#REF!)+(N106*#REF!)+(O106*#REF!)+(P106*#REF!)+(Q106*#REF!)+(R106*#REF!)</f>
        <v>#REF!</v>
      </c>
      <c r="T106" s="5">
        <v>1</v>
      </c>
      <c r="U106" s="5">
        <v>0</v>
      </c>
      <c r="V106" s="2" t="s">
        <v>301</v>
      </c>
      <c r="W106" s="2" t="s">
        <v>879</v>
      </c>
    </row>
    <row r="107" spans="1:23" x14ac:dyDescent="0.25">
      <c r="A107" s="5">
        <v>106</v>
      </c>
      <c r="B107" s="3" t="s">
        <v>856</v>
      </c>
      <c r="C107" s="3" t="s">
        <v>857</v>
      </c>
      <c r="D107" s="3" t="s">
        <v>300</v>
      </c>
      <c r="E107" s="3" t="s">
        <v>47</v>
      </c>
      <c r="F107" s="3" t="s">
        <v>52</v>
      </c>
      <c r="G107" s="4">
        <f>VLOOKUP(B107,'[1]Surabaya R1'!$B$3:$P$136,6,FALSE)</f>
        <v>0</v>
      </c>
      <c r="H107" s="4">
        <f>VLOOKUP(B107,'[1]Surabaya R1'!$B$3:$P$136,7,FALSE)</f>
        <v>1</v>
      </c>
      <c r="I107" s="4">
        <f>VLOOKUP(B107,'[1]Surabaya R1'!$B$3:$P$136,8,FALSE)</f>
        <v>0</v>
      </c>
      <c r="J107" s="4">
        <f>VLOOKUP(B107,'[1]Surabaya R1'!$B$3:$P$136,9,FALSE)</f>
        <v>0</v>
      </c>
      <c r="K107" s="4">
        <f>VLOOKUP(B107,'[2]#Surabaya'!$B$3:$W$136,15,FALSE)</f>
        <v>0</v>
      </c>
      <c r="L107" s="4">
        <f>VLOOKUP(B107,'[1]Surabaya R1'!$B$3:$P$136,10,FALSE)</f>
        <v>1</v>
      </c>
      <c r="M107" s="4">
        <v>0</v>
      </c>
      <c r="N107" s="5"/>
      <c r="O107" s="5"/>
      <c r="P107" s="4">
        <f>VLOOKUP(B107,'[1]Surabaya R1'!$B$3:$P$136,12,FALSE)</f>
        <v>2</v>
      </c>
      <c r="Q107" s="4">
        <f>VLOOKUP(B107,'[2]#Surabaya'!$B$3:$W$136,16,FALSE)</f>
        <v>0</v>
      </c>
      <c r="R107" s="4">
        <f>VLOOKUP(B107,'[1]Surabaya R1'!$B$3:$P$136,14,FALSE)</f>
        <v>1</v>
      </c>
      <c r="S107" s="22" t="e">
        <f>(G107*#REF!)+(H107*#REF!)+(I107*#REF!)+(J107*#REF!)+(K107*#REF!)+(L107*#REF!)+(M107*#REF!)+(N107*#REF!)+(O107*#REF!)+(P107*#REF!)+(Q107*#REF!)+(R107*#REF!)</f>
        <v>#REF!</v>
      </c>
      <c r="T107" s="5">
        <v>1</v>
      </c>
      <c r="U107" s="5">
        <v>0</v>
      </c>
      <c r="V107" s="3" t="s">
        <v>301</v>
      </c>
      <c r="W107" s="3" t="s">
        <v>858</v>
      </c>
    </row>
    <row r="108" spans="1:23" x14ac:dyDescent="0.25">
      <c r="A108" s="4">
        <v>107</v>
      </c>
      <c r="B108" s="2" t="s">
        <v>795</v>
      </c>
      <c r="C108" s="2" t="s">
        <v>796</v>
      </c>
      <c r="D108" s="2" t="s">
        <v>300</v>
      </c>
      <c r="E108" s="2" t="s">
        <v>47</v>
      </c>
      <c r="F108" s="2" t="s">
        <v>52</v>
      </c>
      <c r="G108" s="4">
        <f>VLOOKUP(B108,'[1]Surabaya R1'!$B$3:$P$136,6,FALSE)</f>
        <v>1</v>
      </c>
      <c r="H108" s="4">
        <f>VLOOKUP(B108,'[1]Surabaya R1'!$B$3:$P$136,7,FALSE)</f>
        <v>1</v>
      </c>
      <c r="I108" s="4">
        <f>VLOOKUP(B108,'[1]Surabaya R1'!$B$3:$P$136,8,FALSE)</f>
        <v>1</v>
      </c>
      <c r="J108" s="4">
        <f>VLOOKUP(B108,'[1]Surabaya R1'!$B$3:$P$136,9,FALSE)</f>
        <v>0</v>
      </c>
      <c r="K108" s="4">
        <f>VLOOKUP(B108,'[2]#Surabaya'!$B$3:$W$136,15,FALSE)</f>
        <v>0</v>
      </c>
      <c r="L108" s="4">
        <f>VLOOKUP(B108,'[1]Surabaya R1'!$B$3:$P$136,10,FALSE)</f>
        <v>0</v>
      </c>
      <c r="M108" s="4">
        <v>0</v>
      </c>
      <c r="N108" s="4"/>
      <c r="O108" s="4"/>
      <c r="P108" s="4">
        <f>VLOOKUP(B108,'[1]Surabaya R1'!$B$3:$P$136,12,FALSE)</f>
        <v>0</v>
      </c>
      <c r="Q108" s="4">
        <f>VLOOKUP(B108,'[2]#Surabaya'!$B$3:$W$136,16,FALSE)</f>
        <v>0</v>
      </c>
      <c r="R108" s="4">
        <f>VLOOKUP(B108,'[1]Surabaya R1'!$B$3:$P$136,14,FALSE)</f>
        <v>1</v>
      </c>
      <c r="S108" s="22" t="e">
        <f>(G108*#REF!)+(H108*#REF!)+(I108*#REF!)+(J108*#REF!)+(K108*#REF!)+(L108*#REF!)+(M108*#REF!)+(N108*#REF!)+(O108*#REF!)+(P108*#REF!)+(Q108*#REF!)+(R108*#REF!)</f>
        <v>#REF!</v>
      </c>
      <c r="T108" s="5"/>
      <c r="U108" s="5">
        <v>1</v>
      </c>
      <c r="V108" s="2" t="s">
        <v>301</v>
      </c>
      <c r="W108" s="2" t="s">
        <v>797</v>
      </c>
    </row>
    <row r="109" spans="1:23" x14ac:dyDescent="0.25">
      <c r="A109" s="5">
        <v>108</v>
      </c>
      <c r="B109" s="3" t="s">
        <v>789</v>
      </c>
      <c r="C109" s="3" t="s">
        <v>790</v>
      </c>
      <c r="D109" s="3" t="s">
        <v>300</v>
      </c>
      <c r="E109" s="3" t="s">
        <v>10</v>
      </c>
      <c r="F109" s="3" t="s">
        <v>52</v>
      </c>
      <c r="G109" s="4">
        <f>VLOOKUP(B109,'[1]Surabaya R1'!$B$3:$P$136,6,FALSE)</f>
        <v>0</v>
      </c>
      <c r="H109" s="4">
        <f>VLOOKUP(B109,'[1]Surabaya R1'!$B$3:$P$136,7,FALSE)</f>
        <v>0</v>
      </c>
      <c r="I109" s="4">
        <f>VLOOKUP(B109,'[1]Surabaya R1'!$B$3:$P$136,8,FALSE)</f>
        <v>0</v>
      </c>
      <c r="J109" s="4">
        <f>VLOOKUP(B109,'[1]Surabaya R1'!$B$3:$P$136,9,FALSE)</f>
        <v>0</v>
      </c>
      <c r="K109" s="4">
        <f>VLOOKUP(B109,'[2]#Surabaya'!$B$3:$W$136,15,FALSE)</f>
        <v>0</v>
      </c>
      <c r="L109" s="4">
        <f>VLOOKUP(B109,'[1]Surabaya R1'!$B$3:$P$136,10,FALSE)</f>
        <v>0</v>
      </c>
      <c r="M109" s="4">
        <v>0</v>
      </c>
      <c r="N109" s="5"/>
      <c r="O109" s="5"/>
      <c r="P109" s="4">
        <f>VLOOKUP(B109,'[1]Surabaya R1'!$B$3:$P$136,12,FALSE)</f>
        <v>0</v>
      </c>
      <c r="Q109" s="4">
        <f>VLOOKUP(B109,'[2]#Surabaya'!$B$3:$W$136,16,FALSE)</f>
        <v>0</v>
      </c>
      <c r="R109" s="4">
        <f>VLOOKUP(B109,'[1]Surabaya R1'!$B$3:$P$136,14,FALSE)</f>
        <v>0</v>
      </c>
      <c r="S109" s="22" t="e">
        <f>(G109*#REF!)+(H109*#REF!)+(I109*#REF!)+(J109*#REF!)+(K109*#REF!)+(L109*#REF!)+(M109*#REF!)+(N109*#REF!)+(O109*#REF!)+(P109*#REF!)+(Q109*#REF!)+(R109*#REF!)</f>
        <v>#REF!</v>
      </c>
      <c r="T109" s="4">
        <v>1</v>
      </c>
      <c r="U109" s="4">
        <v>0</v>
      </c>
      <c r="V109" s="3" t="s">
        <v>301</v>
      </c>
      <c r="W109" s="3" t="s">
        <v>791</v>
      </c>
    </row>
    <row r="110" spans="1:23" x14ac:dyDescent="0.25">
      <c r="A110" s="4">
        <v>109</v>
      </c>
      <c r="B110" s="2" t="s">
        <v>786</v>
      </c>
      <c r="C110" s="2" t="s">
        <v>787</v>
      </c>
      <c r="D110" s="2" t="s">
        <v>300</v>
      </c>
      <c r="E110" s="2" t="s">
        <v>10</v>
      </c>
      <c r="F110" s="2" t="s">
        <v>52</v>
      </c>
      <c r="G110" s="4">
        <f>VLOOKUP(B110,'[1]Surabaya R1'!$B$3:$P$136,6,FALSE)</f>
        <v>0</v>
      </c>
      <c r="H110" s="4">
        <f>VLOOKUP(B110,'[1]Surabaya R1'!$B$3:$P$136,7,FALSE)</f>
        <v>1</v>
      </c>
      <c r="I110" s="4">
        <f>VLOOKUP(B110,'[1]Surabaya R1'!$B$3:$P$136,8,FALSE)</f>
        <v>0</v>
      </c>
      <c r="J110" s="4">
        <f>VLOOKUP(B110,'[1]Surabaya R1'!$B$3:$P$136,9,FALSE)</f>
        <v>0</v>
      </c>
      <c r="K110" s="4">
        <f>VLOOKUP(B110,'[2]#Surabaya'!$B$3:$W$136,15,FALSE)</f>
        <v>0</v>
      </c>
      <c r="L110" s="4">
        <f>VLOOKUP(B110,'[1]Surabaya R1'!$B$3:$P$136,10,FALSE)</f>
        <v>0</v>
      </c>
      <c r="M110" s="4">
        <v>0</v>
      </c>
      <c r="N110" s="4"/>
      <c r="O110" s="4"/>
      <c r="P110" s="4">
        <f>VLOOKUP(B110,'[1]Surabaya R1'!$B$3:$P$136,12,FALSE)</f>
        <v>0</v>
      </c>
      <c r="Q110" s="4">
        <f>VLOOKUP(B110,'[2]#Surabaya'!$B$3:$W$136,16,FALSE)</f>
        <v>0</v>
      </c>
      <c r="R110" s="4">
        <f>VLOOKUP(B110,'[1]Surabaya R1'!$B$3:$P$136,14,FALSE)</f>
        <v>1</v>
      </c>
      <c r="S110" s="22" t="e">
        <f>(G110*#REF!)+(H110*#REF!)+(I110*#REF!)+(J110*#REF!)+(K110*#REF!)+(L110*#REF!)+(M110*#REF!)+(N110*#REF!)+(O110*#REF!)+(P110*#REF!)+(Q110*#REF!)+(R110*#REF!)</f>
        <v>#REF!</v>
      </c>
      <c r="T110" s="4"/>
      <c r="U110" s="4">
        <v>1</v>
      </c>
      <c r="V110" s="2" t="s">
        <v>301</v>
      </c>
      <c r="W110" s="2" t="s">
        <v>788</v>
      </c>
    </row>
    <row r="111" spans="1:23" x14ac:dyDescent="0.25">
      <c r="A111" s="5">
        <v>110</v>
      </c>
      <c r="B111" s="3" t="s">
        <v>358</v>
      </c>
      <c r="C111" s="3" t="s">
        <v>359</v>
      </c>
      <c r="D111" s="3" t="s">
        <v>300</v>
      </c>
      <c r="E111" s="3" t="s">
        <v>10</v>
      </c>
      <c r="F111" s="3" t="s">
        <v>52</v>
      </c>
      <c r="G111" s="4">
        <f>VLOOKUP(B111,'[1]Surabaya R1'!$B$3:$P$136,6,FALSE)</f>
        <v>0</v>
      </c>
      <c r="H111" s="4">
        <f>VLOOKUP(B111,'[1]Surabaya R1'!$B$3:$P$136,7,FALSE)</f>
        <v>1</v>
      </c>
      <c r="I111" s="4">
        <f>VLOOKUP(B111,'[1]Surabaya R1'!$B$3:$P$136,8,FALSE)</f>
        <v>0</v>
      </c>
      <c r="J111" s="4">
        <f>VLOOKUP(B111,'[1]Surabaya R1'!$B$3:$P$136,9,FALSE)</f>
        <v>0</v>
      </c>
      <c r="K111" s="4">
        <f>VLOOKUP(B111,'[2]#Surabaya'!$B$3:$W$136,15,FALSE)</f>
        <v>0</v>
      </c>
      <c r="L111" s="4">
        <f>VLOOKUP(B111,'[1]Surabaya R1'!$B$3:$P$136,10,FALSE)</f>
        <v>1</v>
      </c>
      <c r="M111" s="4">
        <v>0</v>
      </c>
      <c r="N111" s="5"/>
      <c r="O111" s="5"/>
      <c r="P111" s="4">
        <f>VLOOKUP(B111,'[1]Surabaya R1'!$B$3:$P$136,12,FALSE)</f>
        <v>2</v>
      </c>
      <c r="Q111" s="4">
        <f>VLOOKUP(B111,'[2]#Surabaya'!$B$3:$W$136,16,FALSE)</f>
        <v>0</v>
      </c>
      <c r="R111" s="4">
        <f>VLOOKUP(B111,'[1]Surabaya R1'!$B$3:$P$136,14,FALSE)</f>
        <v>1</v>
      </c>
      <c r="S111" s="22" t="e">
        <f>(G111*#REF!)+(H111*#REF!)+(I111*#REF!)+(J111*#REF!)+(K111*#REF!)+(L111*#REF!)+(M111*#REF!)+(N111*#REF!)+(O111*#REF!)+(P111*#REF!)+(Q111*#REF!)+(R111*#REF!)</f>
        <v>#REF!</v>
      </c>
      <c r="T111" s="5"/>
      <c r="U111" s="5">
        <v>1</v>
      </c>
      <c r="V111" s="3" t="s">
        <v>301</v>
      </c>
      <c r="W111" s="3" t="s">
        <v>360</v>
      </c>
    </row>
    <row r="112" spans="1:23" x14ac:dyDescent="0.25">
      <c r="A112" s="4">
        <v>111</v>
      </c>
      <c r="B112" s="2" t="s">
        <v>361</v>
      </c>
      <c r="C112" s="2" t="s">
        <v>362</v>
      </c>
      <c r="D112" s="2" t="s">
        <v>300</v>
      </c>
      <c r="E112" s="2" t="s">
        <v>10</v>
      </c>
      <c r="F112" s="2" t="s">
        <v>52</v>
      </c>
      <c r="G112" s="4">
        <f>VLOOKUP(B112,'[1]Surabaya R1'!$B$3:$P$136,6,FALSE)</f>
        <v>0</v>
      </c>
      <c r="H112" s="4">
        <f>VLOOKUP(B112,'[1]Surabaya R1'!$B$3:$P$136,7,FALSE)</f>
        <v>1</v>
      </c>
      <c r="I112" s="4">
        <f>VLOOKUP(B112,'[1]Surabaya R1'!$B$3:$P$136,8,FALSE)</f>
        <v>0</v>
      </c>
      <c r="J112" s="4">
        <f>VLOOKUP(B112,'[1]Surabaya R1'!$B$3:$P$136,9,FALSE)</f>
        <v>0</v>
      </c>
      <c r="K112" s="4">
        <f>VLOOKUP(B112,'[2]#Surabaya'!$B$3:$W$136,15,FALSE)</f>
        <v>0</v>
      </c>
      <c r="L112" s="4">
        <f>VLOOKUP(B112,'[1]Surabaya R1'!$B$3:$P$136,10,FALSE)</f>
        <v>0</v>
      </c>
      <c r="M112" s="4">
        <v>0</v>
      </c>
      <c r="N112" s="4"/>
      <c r="O112" s="4"/>
      <c r="P112" s="4">
        <f>VLOOKUP(B112,'[1]Surabaya R1'!$B$3:$P$136,12,FALSE)</f>
        <v>0</v>
      </c>
      <c r="Q112" s="4">
        <f>VLOOKUP(B112,'[2]#Surabaya'!$B$3:$W$136,16,FALSE)</f>
        <v>0</v>
      </c>
      <c r="R112" s="4">
        <f>VLOOKUP(B112,'[1]Surabaya R1'!$B$3:$P$136,14,FALSE)</f>
        <v>1</v>
      </c>
      <c r="S112" s="22" t="e">
        <f>(G112*#REF!)+(H112*#REF!)+(I112*#REF!)+(J112*#REF!)+(K112*#REF!)+(L112*#REF!)+(M112*#REF!)+(N112*#REF!)+(O112*#REF!)+(P112*#REF!)+(Q112*#REF!)+(R112*#REF!)</f>
        <v>#REF!</v>
      </c>
      <c r="T112" s="5"/>
      <c r="U112" s="5">
        <v>1</v>
      </c>
      <c r="V112" s="2" t="s">
        <v>301</v>
      </c>
      <c r="W112" s="2" t="s">
        <v>363</v>
      </c>
    </row>
    <row r="113" spans="1:23" x14ac:dyDescent="0.25">
      <c r="A113" s="5">
        <v>112</v>
      </c>
      <c r="B113" s="3" t="s">
        <v>777</v>
      </c>
      <c r="C113" s="3" t="s">
        <v>778</v>
      </c>
      <c r="D113" s="3" t="s">
        <v>300</v>
      </c>
      <c r="E113" s="3" t="s">
        <v>10</v>
      </c>
      <c r="F113" s="3" t="s">
        <v>52</v>
      </c>
      <c r="G113" s="4">
        <f>VLOOKUP(B113,'[1]Surabaya R1'!$B$3:$P$136,6,FALSE)</f>
        <v>0</v>
      </c>
      <c r="H113" s="4">
        <f>VLOOKUP(B113,'[1]Surabaya R1'!$B$3:$P$136,7,FALSE)</f>
        <v>1</v>
      </c>
      <c r="I113" s="4">
        <f>VLOOKUP(B113,'[1]Surabaya R1'!$B$3:$P$136,8,FALSE)</f>
        <v>0</v>
      </c>
      <c r="J113" s="4">
        <f>VLOOKUP(B113,'[1]Surabaya R1'!$B$3:$P$136,9,FALSE)</f>
        <v>0</v>
      </c>
      <c r="K113" s="4">
        <f>VLOOKUP(B113,'[2]#Surabaya'!$B$3:$W$136,15,FALSE)</f>
        <v>0</v>
      </c>
      <c r="L113" s="4">
        <f>VLOOKUP(B113,'[1]Surabaya R1'!$B$3:$P$136,10,FALSE)</f>
        <v>1</v>
      </c>
      <c r="M113" s="4">
        <v>0</v>
      </c>
      <c r="N113" s="5"/>
      <c r="O113" s="5"/>
      <c r="P113" s="4">
        <f>VLOOKUP(B113,'[1]Surabaya R1'!$B$3:$P$136,12,FALSE)</f>
        <v>2</v>
      </c>
      <c r="Q113" s="4">
        <f>VLOOKUP(B113,'[2]#Surabaya'!$B$3:$W$136,16,FALSE)</f>
        <v>0</v>
      </c>
      <c r="R113" s="4">
        <f>VLOOKUP(B113,'[1]Surabaya R1'!$B$3:$P$136,14,FALSE)</f>
        <v>1</v>
      </c>
      <c r="S113" s="22" t="e">
        <f>(G113*#REF!)+(H113*#REF!)+(I113*#REF!)+(J113*#REF!)+(K113*#REF!)+(L113*#REF!)+(M113*#REF!)+(N113*#REF!)+(O113*#REF!)+(P113*#REF!)+(Q113*#REF!)+(R113*#REF!)</f>
        <v>#REF!</v>
      </c>
      <c r="T113" s="4">
        <v>1</v>
      </c>
      <c r="U113" s="4">
        <v>0</v>
      </c>
      <c r="V113" s="3" t="s">
        <v>301</v>
      </c>
      <c r="W113" s="3" t="s">
        <v>779</v>
      </c>
    </row>
    <row r="114" spans="1:23" x14ac:dyDescent="0.25">
      <c r="A114" s="4">
        <v>113</v>
      </c>
      <c r="B114" s="2" t="s">
        <v>367</v>
      </c>
      <c r="C114" s="2" t="s">
        <v>368</v>
      </c>
      <c r="D114" s="2" t="s">
        <v>300</v>
      </c>
      <c r="E114" s="2" t="s">
        <v>10</v>
      </c>
      <c r="F114" s="2" t="s">
        <v>52</v>
      </c>
      <c r="G114" s="4">
        <f>VLOOKUP(B114,'[1]Surabaya R1'!$B$3:$P$136,6,FALSE)</f>
        <v>0</v>
      </c>
      <c r="H114" s="4">
        <f>VLOOKUP(B114,'[1]Surabaya R1'!$B$3:$P$136,7,FALSE)</f>
        <v>1</v>
      </c>
      <c r="I114" s="4">
        <f>VLOOKUP(B114,'[1]Surabaya R1'!$B$3:$P$136,8,FALSE)</f>
        <v>0</v>
      </c>
      <c r="J114" s="4">
        <f>VLOOKUP(B114,'[1]Surabaya R1'!$B$3:$P$136,9,FALSE)</f>
        <v>0</v>
      </c>
      <c r="K114" s="4">
        <f>VLOOKUP(B114,'[2]#Surabaya'!$B$3:$W$136,15,FALSE)</f>
        <v>0</v>
      </c>
      <c r="L114" s="4">
        <f>VLOOKUP(B114,'[1]Surabaya R1'!$B$3:$P$136,10,FALSE)</f>
        <v>0</v>
      </c>
      <c r="M114" s="4">
        <v>0</v>
      </c>
      <c r="N114" s="4"/>
      <c r="O114" s="4"/>
      <c r="P114" s="4">
        <f>VLOOKUP(B114,'[1]Surabaya R1'!$B$3:$P$136,12,FALSE)</f>
        <v>3</v>
      </c>
      <c r="Q114" s="4">
        <f>VLOOKUP(B114,'[2]#Surabaya'!$B$3:$W$136,16,FALSE)</f>
        <v>0</v>
      </c>
      <c r="R114" s="4">
        <f>VLOOKUP(B114,'[1]Surabaya R1'!$B$3:$P$136,14,FALSE)</f>
        <v>1</v>
      </c>
      <c r="S114" s="22" t="e">
        <f>(G114*#REF!)+(H114*#REF!)+(I114*#REF!)+(J114*#REF!)+(K114*#REF!)+(L114*#REF!)+(M114*#REF!)+(N114*#REF!)+(O114*#REF!)+(P114*#REF!)+(Q114*#REF!)+(R114*#REF!)</f>
        <v>#REF!</v>
      </c>
      <c r="T114" s="4"/>
      <c r="U114" s="4">
        <v>1</v>
      </c>
      <c r="V114" s="2" t="s">
        <v>301</v>
      </c>
      <c r="W114" s="2" t="s">
        <v>369</v>
      </c>
    </row>
    <row r="115" spans="1:23" x14ac:dyDescent="0.25">
      <c r="A115" s="5">
        <v>114</v>
      </c>
      <c r="B115" s="3" t="s">
        <v>737</v>
      </c>
      <c r="C115" s="3" t="s">
        <v>738</v>
      </c>
      <c r="D115" s="3" t="s">
        <v>300</v>
      </c>
      <c r="E115" s="3" t="s">
        <v>10</v>
      </c>
      <c r="F115" s="3" t="s">
        <v>52</v>
      </c>
      <c r="G115" s="4">
        <f>VLOOKUP(B115,'[1]Surabaya R1'!$B$3:$P$136,6,FALSE)</f>
        <v>0</v>
      </c>
      <c r="H115" s="4">
        <f>VLOOKUP(B115,'[1]Surabaya R1'!$B$3:$P$136,7,FALSE)</f>
        <v>1</v>
      </c>
      <c r="I115" s="4">
        <f>VLOOKUP(B115,'[1]Surabaya R1'!$B$3:$P$136,8,FALSE)</f>
        <v>0</v>
      </c>
      <c r="J115" s="4">
        <f>VLOOKUP(B115,'[1]Surabaya R1'!$B$3:$P$136,9,FALSE)</f>
        <v>0</v>
      </c>
      <c r="K115" s="4">
        <f>VLOOKUP(B115,'[2]#Surabaya'!$B$3:$W$136,15,FALSE)</f>
        <v>0</v>
      </c>
      <c r="L115" s="4">
        <f>VLOOKUP(B115,'[1]Surabaya R1'!$B$3:$P$136,10,FALSE)</f>
        <v>0</v>
      </c>
      <c r="M115" s="4">
        <v>0</v>
      </c>
      <c r="N115" s="5"/>
      <c r="O115" s="5"/>
      <c r="P115" s="4">
        <f>VLOOKUP(B115,'[1]Surabaya R1'!$B$3:$P$136,12,FALSE)</f>
        <v>0</v>
      </c>
      <c r="Q115" s="4">
        <f>VLOOKUP(B115,'[2]#Surabaya'!$B$3:$W$136,16,FALSE)</f>
        <v>0</v>
      </c>
      <c r="R115" s="4">
        <f>VLOOKUP(B115,'[1]Surabaya R1'!$B$3:$P$136,14,FALSE)</f>
        <v>1</v>
      </c>
      <c r="S115" s="22" t="e">
        <f>(G115*#REF!)+(H115*#REF!)+(I115*#REF!)+(J115*#REF!)+(K115*#REF!)+(L115*#REF!)+(M115*#REF!)+(N115*#REF!)+(O115*#REF!)+(P115*#REF!)+(Q115*#REF!)+(R115*#REF!)</f>
        <v>#REF!</v>
      </c>
      <c r="T115" s="5"/>
      <c r="U115" s="5">
        <v>1</v>
      </c>
      <c r="V115" s="3" t="s">
        <v>301</v>
      </c>
      <c r="W115" s="3" t="s">
        <v>739</v>
      </c>
    </row>
    <row r="116" spans="1:23" x14ac:dyDescent="0.25">
      <c r="A116" s="4">
        <v>115</v>
      </c>
      <c r="B116" s="2" t="s">
        <v>731</v>
      </c>
      <c r="C116" s="2" t="s">
        <v>732</v>
      </c>
      <c r="D116" s="2" t="s">
        <v>300</v>
      </c>
      <c r="E116" s="2" t="s">
        <v>10</v>
      </c>
      <c r="F116" s="2" t="s">
        <v>52</v>
      </c>
      <c r="G116" s="4">
        <f>VLOOKUP(B116,'[1]Surabaya R1'!$B$3:$P$136,6,FALSE)</f>
        <v>0</v>
      </c>
      <c r="H116" s="4">
        <f>VLOOKUP(B116,'[1]Surabaya R1'!$B$3:$P$136,7,FALSE)</f>
        <v>0</v>
      </c>
      <c r="I116" s="4">
        <f>VLOOKUP(B116,'[1]Surabaya R1'!$B$3:$P$136,8,FALSE)</f>
        <v>0</v>
      </c>
      <c r="J116" s="4">
        <f>VLOOKUP(B116,'[1]Surabaya R1'!$B$3:$P$136,9,FALSE)</f>
        <v>0</v>
      </c>
      <c r="K116" s="4">
        <f>VLOOKUP(B116,'[2]#Surabaya'!$B$3:$W$136,15,FALSE)</f>
        <v>0</v>
      </c>
      <c r="L116" s="4">
        <f>VLOOKUP(B116,'[1]Surabaya R1'!$B$3:$P$136,10,FALSE)</f>
        <v>0</v>
      </c>
      <c r="M116" s="4">
        <v>0</v>
      </c>
      <c r="N116" s="4"/>
      <c r="O116" s="4"/>
      <c r="P116" s="4">
        <f>VLOOKUP(B116,'[1]Surabaya R1'!$B$3:$P$136,12,FALSE)</f>
        <v>0</v>
      </c>
      <c r="Q116" s="4">
        <f>VLOOKUP(B116,'[2]#Surabaya'!$B$3:$W$136,16,FALSE)</f>
        <v>0</v>
      </c>
      <c r="R116" s="4">
        <f>VLOOKUP(B116,'[1]Surabaya R1'!$B$3:$P$136,14,FALSE)</f>
        <v>0</v>
      </c>
      <c r="S116" s="22" t="e">
        <f>(G116*#REF!)+(H116*#REF!)+(I116*#REF!)+(J116*#REF!)+(K116*#REF!)+(L116*#REF!)+(M116*#REF!)+(N116*#REF!)+(O116*#REF!)+(P116*#REF!)+(Q116*#REF!)+(R116*#REF!)</f>
        <v>#REF!</v>
      </c>
      <c r="T116" s="5"/>
      <c r="U116" s="5">
        <v>1</v>
      </c>
      <c r="V116" s="2" t="s">
        <v>301</v>
      </c>
      <c r="W116" s="2" t="s">
        <v>733</v>
      </c>
    </row>
    <row r="117" spans="1:23" x14ac:dyDescent="0.25">
      <c r="A117" s="5">
        <v>116</v>
      </c>
      <c r="B117" s="3" t="s">
        <v>707</v>
      </c>
      <c r="C117" s="3" t="s">
        <v>708</v>
      </c>
      <c r="D117" s="3" t="s">
        <v>300</v>
      </c>
      <c r="E117" s="3" t="s">
        <v>10</v>
      </c>
      <c r="F117" s="3" t="s">
        <v>52</v>
      </c>
      <c r="G117" s="4">
        <f>VLOOKUP(B117,'[1]Surabaya R1'!$B$3:$P$136,6,FALSE)</f>
        <v>0</v>
      </c>
      <c r="H117" s="4">
        <f>VLOOKUP(B117,'[1]Surabaya R1'!$B$3:$P$136,7,FALSE)</f>
        <v>1</v>
      </c>
      <c r="I117" s="4">
        <f>VLOOKUP(B117,'[1]Surabaya R1'!$B$3:$P$136,8,FALSE)</f>
        <v>0</v>
      </c>
      <c r="J117" s="4">
        <f>VLOOKUP(B117,'[1]Surabaya R1'!$B$3:$P$136,9,FALSE)</f>
        <v>0</v>
      </c>
      <c r="K117" s="4">
        <f>VLOOKUP(B117,'[2]#Surabaya'!$B$3:$W$136,15,FALSE)</f>
        <v>0</v>
      </c>
      <c r="L117" s="4">
        <f>VLOOKUP(B117,'[1]Surabaya R1'!$B$3:$P$136,10,FALSE)</f>
        <v>0</v>
      </c>
      <c r="M117" s="4">
        <v>0</v>
      </c>
      <c r="N117" s="5"/>
      <c r="O117" s="5"/>
      <c r="P117" s="4">
        <f>VLOOKUP(B117,'[1]Surabaya R1'!$B$3:$P$136,12,FALSE)</f>
        <v>0</v>
      </c>
      <c r="Q117" s="4">
        <f>VLOOKUP(B117,'[2]#Surabaya'!$B$3:$W$136,16,FALSE)</f>
        <v>0</v>
      </c>
      <c r="R117" s="4">
        <f>VLOOKUP(B117,'[1]Surabaya R1'!$B$3:$P$136,14,FALSE)</f>
        <v>1</v>
      </c>
      <c r="S117" s="22" t="e">
        <f>(G117*#REF!)+(H117*#REF!)+(I117*#REF!)+(J117*#REF!)+(K117*#REF!)+(L117*#REF!)+(M117*#REF!)+(N117*#REF!)+(O117*#REF!)+(P117*#REF!)+(Q117*#REF!)+(R117*#REF!)</f>
        <v>#REF!</v>
      </c>
      <c r="T117" s="4">
        <v>1</v>
      </c>
      <c r="U117" s="4">
        <v>0</v>
      </c>
      <c r="V117" s="3" t="s">
        <v>301</v>
      </c>
      <c r="W117" s="3" t="s">
        <v>709</v>
      </c>
    </row>
    <row r="118" spans="1:23" x14ac:dyDescent="0.25">
      <c r="A118" s="4">
        <v>117</v>
      </c>
      <c r="B118" s="2" t="s">
        <v>382</v>
      </c>
      <c r="C118" s="2" t="s">
        <v>383</v>
      </c>
      <c r="D118" s="2" t="s">
        <v>300</v>
      </c>
      <c r="E118" s="2" t="s">
        <v>10</v>
      </c>
      <c r="F118" s="2" t="s">
        <v>52</v>
      </c>
      <c r="G118" s="4">
        <f>VLOOKUP(B118,'[1]Surabaya R1'!$B$3:$P$136,6,FALSE)</f>
        <v>0</v>
      </c>
      <c r="H118" s="4">
        <f>VLOOKUP(B118,'[1]Surabaya R1'!$B$3:$P$136,7,FALSE)</f>
        <v>1</v>
      </c>
      <c r="I118" s="4">
        <f>VLOOKUP(B118,'[1]Surabaya R1'!$B$3:$P$136,8,FALSE)</f>
        <v>0</v>
      </c>
      <c r="J118" s="4">
        <f>VLOOKUP(B118,'[1]Surabaya R1'!$B$3:$P$136,9,FALSE)</f>
        <v>0</v>
      </c>
      <c r="K118" s="4">
        <f>VLOOKUP(B118,'[2]#Surabaya'!$B$3:$W$136,15,FALSE)</f>
        <v>0</v>
      </c>
      <c r="L118" s="4">
        <f>VLOOKUP(B118,'[1]Surabaya R1'!$B$3:$P$136,10,FALSE)</f>
        <v>0</v>
      </c>
      <c r="M118" s="4">
        <v>0</v>
      </c>
      <c r="N118" s="4"/>
      <c r="O118" s="4"/>
      <c r="P118" s="4">
        <f>VLOOKUP(B118,'[1]Surabaya R1'!$B$3:$P$136,12,FALSE)</f>
        <v>0</v>
      </c>
      <c r="Q118" s="4">
        <f>VLOOKUP(B118,'[2]#Surabaya'!$B$3:$W$136,16,FALSE)</f>
        <v>0</v>
      </c>
      <c r="R118" s="4">
        <f>VLOOKUP(B118,'[1]Surabaya R1'!$B$3:$P$136,14,FALSE)</f>
        <v>1</v>
      </c>
      <c r="S118" s="22" t="e">
        <f>(G118*#REF!)+(H118*#REF!)+(I118*#REF!)+(J118*#REF!)+(K118*#REF!)+(L118*#REF!)+(M118*#REF!)+(N118*#REF!)+(O118*#REF!)+(P118*#REF!)+(Q118*#REF!)+(R118*#REF!)</f>
        <v>#REF!</v>
      </c>
      <c r="T118" s="4">
        <v>1</v>
      </c>
      <c r="U118" s="4">
        <v>0</v>
      </c>
      <c r="V118" s="2" t="s">
        <v>301</v>
      </c>
      <c r="W118" s="2" t="s">
        <v>384</v>
      </c>
    </row>
    <row r="119" spans="1:23" x14ac:dyDescent="0.25">
      <c r="A119" s="5">
        <v>118</v>
      </c>
      <c r="B119" s="3" t="s">
        <v>385</v>
      </c>
      <c r="C119" s="3" t="s">
        <v>386</v>
      </c>
      <c r="D119" s="3" t="s">
        <v>300</v>
      </c>
      <c r="E119" s="3" t="s">
        <v>10</v>
      </c>
      <c r="F119" s="3" t="s">
        <v>52</v>
      </c>
      <c r="G119" s="4">
        <f>VLOOKUP(B119,'[1]Surabaya R1'!$B$3:$P$136,6,FALSE)</f>
        <v>1</v>
      </c>
      <c r="H119" s="4">
        <f>VLOOKUP(B119,'[1]Surabaya R1'!$B$3:$P$136,7,FALSE)</f>
        <v>0</v>
      </c>
      <c r="I119" s="4">
        <f>VLOOKUP(B119,'[1]Surabaya R1'!$B$3:$P$136,8,FALSE)</f>
        <v>0</v>
      </c>
      <c r="J119" s="4">
        <f>VLOOKUP(B119,'[1]Surabaya R1'!$B$3:$P$136,9,FALSE)</f>
        <v>0</v>
      </c>
      <c r="K119" s="4">
        <f>VLOOKUP(B119,'[2]#Surabaya'!$B$3:$W$136,15,FALSE)</f>
        <v>0</v>
      </c>
      <c r="L119" s="4">
        <f>VLOOKUP(B119,'[1]Surabaya R1'!$B$3:$P$136,10,FALSE)</f>
        <v>0</v>
      </c>
      <c r="M119" s="4">
        <v>0</v>
      </c>
      <c r="N119" s="5"/>
      <c r="O119" s="5"/>
      <c r="P119" s="4">
        <f>VLOOKUP(B119,'[1]Surabaya R1'!$B$3:$P$136,12,FALSE)</f>
        <v>0</v>
      </c>
      <c r="Q119" s="4">
        <f>VLOOKUP(B119,'[2]#Surabaya'!$B$3:$W$136,16,FALSE)</f>
        <v>0</v>
      </c>
      <c r="R119" s="4">
        <f>VLOOKUP(B119,'[1]Surabaya R1'!$B$3:$P$136,14,FALSE)</f>
        <v>0</v>
      </c>
      <c r="S119" s="22" t="e">
        <f>(G119*#REF!)+(H119*#REF!)+(I119*#REF!)+(J119*#REF!)+(K119*#REF!)+(L119*#REF!)+(M119*#REF!)+(N119*#REF!)+(O119*#REF!)+(P119*#REF!)+(Q119*#REF!)+(R119*#REF!)</f>
        <v>#REF!</v>
      </c>
      <c r="T119" s="5"/>
      <c r="U119" s="5">
        <v>1</v>
      </c>
      <c r="V119" s="3" t="s">
        <v>301</v>
      </c>
      <c r="W119" s="3" t="s">
        <v>387</v>
      </c>
    </row>
    <row r="120" spans="1:23" x14ac:dyDescent="0.25">
      <c r="A120" s="4">
        <v>119</v>
      </c>
      <c r="B120" s="2" t="s">
        <v>671</v>
      </c>
      <c r="C120" s="2" t="s">
        <v>672</v>
      </c>
      <c r="D120" s="2" t="s">
        <v>300</v>
      </c>
      <c r="E120" s="2" t="s">
        <v>10</v>
      </c>
      <c r="F120" s="2" t="s">
        <v>52</v>
      </c>
      <c r="G120" s="4">
        <f>VLOOKUP(B120,'[1]Surabaya R1'!$B$3:$P$136,6,FALSE)</f>
        <v>0</v>
      </c>
      <c r="H120" s="4">
        <f>VLOOKUP(B120,'[1]Surabaya R1'!$B$3:$P$136,7,FALSE)</f>
        <v>1</v>
      </c>
      <c r="I120" s="4">
        <f>VLOOKUP(B120,'[1]Surabaya R1'!$B$3:$P$136,8,FALSE)</f>
        <v>0</v>
      </c>
      <c r="J120" s="4">
        <f>VLOOKUP(B120,'[1]Surabaya R1'!$B$3:$P$136,9,FALSE)</f>
        <v>0</v>
      </c>
      <c r="K120" s="4">
        <f>VLOOKUP(B120,'[2]#Surabaya'!$B$3:$W$136,15,FALSE)</f>
        <v>0</v>
      </c>
      <c r="L120" s="4">
        <f>VLOOKUP(B120,'[1]Surabaya R1'!$B$3:$P$136,10,FALSE)</f>
        <v>0</v>
      </c>
      <c r="M120" s="4">
        <v>0</v>
      </c>
      <c r="N120" s="4"/>
      <c r="O120" s="4"/>
      <c r="P120" s="4">
        <f>VLOOKUP(B120,'[1]Surabaya R1'!$B$3:$P$136,12,FALSE)</f>
        <v>0</v>
      </c>
      <c r="Q120" s="4">
        <f>VLOOKUP(B120,'[2]#Surabaya'!$B$3:$W$136,16,FALSE)</f>
        <v>0</v>
      </c>
      <c r="R120" s="4">
        <f>VLOOKUP(B120,'[1]Surabaya R1'!$B$3:$P$136,14,FALSE)</f>
        <v>1</v>
      </c>
      <c r="S120" s="22" t="e">
        <f>(G120*#REF!)+(H120*#REF!)+(I120*#REF!)+(J120*#REF!)+(K120*#REF!)+(L120*#REF!)+(M120*#REF!)+(N120*#REF!)+(O120*#REF!)+(P120*#REF!)+(Q120*#REF!)+(R120*#REF!)</f>
        <v>#REF!</v>
      </c>
      <c r="T120" s="5"/>
      <c r="U120" s="5">
        <v>1</v>
      </c>
      <c r="V120" s="2" t="s">
        <v>301</v>
      </c>
      <c r="W120" s="2" t="s">
        <v>673</v>
      </c>
    </row>
    <row r="121" spans="1:23" x14ac:dyDescent="0.25">
      <c r="A121" s="5">
        <v>120</v>
      </c>
      <c r="B121" s="3" t="s">
        <v>644</v>
      </c>
      <c r="C121" s="3" t="s">
        <v>645</v>
      </c>
      <c r="D121" s="3" t="s">
        <v>300</v>
      </c>
      <c r="E121" s="3" t="s">
        <v>10</v>
      </c>
      <c r="F121" s="3" t="s">
        <v>52</v>
      </c>
      <c r="G121" s="4">
        <f>VLOOKUP(B121,'[1]Surabaya R1'!$B$3:$P$136,6,FALSE)</f>
        <v>0</v>
      </c>
      <c r="H121" s="4">
        <f>VLOOKUP(B121,'[1]Surabaya R1'!$B$3:$P$136,7,FALSE)</f>
        <v>1</v>
      </c>
      <c r="I121" s="4">
        <f>VLOOKUP(B121,'[1]Surabaya R1'!$B$3:$P$136,8,FALSE)</f>
        <v>0</v>
      </c>
      <c r="J121" s="4">
        <f>VLOOKUP(B121,'[1]Surabaya R1'!$B$3:$P$136,9,FALSE)</f>
        <v>0</v>
      </c>
      <c r="K121" s="4">
        <f>VLOOKUP(B121,'[2]#Surabaya'!$B$3:$W$136,15,FALSE)</f>
        <v>0</v>
      </c>
      <c r="L121" s="4">
        <f>VLOOKUP(B121,'[1]Surabaya R1'!$B$3:$P$136,10,FALSE)</f>
        <v>0</v>
      </c>
      <c r="M121" s="4">
        <v>0</v>
      </c>
      <c r="N121" s="5"/>
      <c r="O121" s="5"/>
      <c r="P121" s="4">
        <f>VLOOKUP(B121,'[1]Surabaya R1'!$B$3:$P$136,12,FALSE)</f>
        <v>0</v>
      </c>
      <c r="Q121" s="4">
        <f>VLOOKUP(B121,'[2]#Surabaya'!$B$3:$W$136,16,FALSE)</f>
        <v>0</v>
      </c>
      <c r="R121" s="4">
        <f>VLOOKUP(B121,'[1]Surabaya R1'!$B$3:$P$136,14,FALSE)</f>
        <v>1</v>
      </c>
      <c r="S121" s="22" t="e">
        <f>(G121*#REF!)+(H121*#REF!)+(I121*#REF!)+(J121*#REF!)+(K121*#REF!)+(L121*#REF!)+(M121*#REF!)+(N121*#REF!)+(O121*#REF!)+(P121*#REF!)+(Q121*#REF!)+(R121*#REF!)</f>
        <v>#REF!</v>
      </c>
      <c r="T121" s="4"/>
      <c r="U121" s="4">
        <v>1</v>
      </c>
      <c r="V121" s="3" t="s">
        <v>301</v>
      </c>
      <c r="W121" s="3" t="s">
        <v>646</v>
      </c>
    </row>
    <row r="122" spans="1:23" x14ac:dyDescent="0.25">
      <c r="A122" s="4">
        <v>121</v>
      </c>
      <c r="B122" s="2" t="s">
        <v>619</v>
      </c>
      <c r="C122" s="2" t="s">
        <v>620</v>
      </c>
      <c r="D122" s="2" t="s">
        <v>300</v>
      </c>
      <c r="E122" s="2" t="s">
        <v>10</v>
      </c>
      <c r="F122" s="2" t="s">
        <v>52</v>
      </c>
      <c r="G122" s="4">
        <f>VLOOKUP(B122,'[1]Surabaya R1'!$B$3:$P$136,6,FALSE)</f>
        <v>0</v>
      </c>
      <c r="H122" s="4">
        <f>VLOOKUP(B122,'[1]Surabaya R1'!$B$3:$P$136,7,FALSE)</f>
        <v>1</v>
      </c>
      <c r="I122" s="4">
        <f>VLOOKUP(B122,'[1]Surabaya R1'!$B$3:$P$136,8,FALSE)</f>
        <v>0</v>
      </c>
      <c r="J122" s="4">
        <f>VLOOKUP(B122,'[1]Surabaya R1'!$B$3:$P$136,9,FALSE)</f>
        <v>0</v>
      </c>
      <c r="K122" s="4">
        <f>VLOOKUP(B122,'[2]#Surabaya'!$B$3:$W$136,15,FALSE)</f>
        <v>0</v>
      </c>
      <c r="L122" s="4">
        <f>VLOOKUP(B122,'[1]Surabaya R1'!$B$3:$P$136,10,FALSE)</f>
        <v>0</v>
      </c>
      <c r="M122" s="4">
        <v>0</v>
      </c>
      <c r="N122" s="4"/>
      <c r="O122" s="4"/>
      <c r="P122" s="4">
        <f>VLOOKUP(B122,'[1]Surabaya R1'!$B$3:$P$136,12,FALSE)</f>
        <v>2</v>
      </c>
      <c r="Q122" s="4">
        <f>VLOOKUP(B122,'[2]#Surabaya'!$B$3:$W$136,16,FALSE)</f>
        <v>0</v>
      </c>
      <c r="R122" s="4">
        <f>VLOOKUP(B122,'[1]Surabaya R1'!$B$3:$P$136,14,FALSE)</f>
        <v>1</v>
      </c>
      <c r="S122" s="22" t="e">
        <f>(G122*#REF!)+(H122*#REF!)+(I122*#REF!)+(J122*#REF!)+(K122*#REF!)+(L122*#REF!)+(M122*#REF!)+(N122*#REF!)+(O122*#REF!)+(P122*#REF!)+(Q122*#REF!)+(R122*#REF!)</f>
        <v>#REF!</v>
      </c>
      <c r="T122" s="5"/>
      <c r="U122" s="5">
        <v>1</v>
      </c>
      <c r="V122" s="2" t="s">
        <v>301</v>
      </c>
      <c r="W122" s="2" t="s">
        <v>621</v>
      </c>
    </row>
    <row r="123" spans="1:23" x14ac:dyDescent="0.25">
      <c r="A123" s="5">
        <v>122</v>
      </c>
      <c r="B123" s="3" t="s">
        <v>616</v>
      </c>
      <c r="C123" s="3" t="s">
        <v>617</v>
      </c>
      <c r="D123" s="3" t="s">
        <v>300</v>
      </c>
      <c r="E123" s="3" t="s">
        <v>10</v>
      </c>
      <c r="F123" s="3" t="s">
        <v>52</v>
      </c>
      <c r="G123" s="4">
        <f>VLOOKUP(B123,'[1]Surabaya R1'!$B$3:$P$136,6,FALSE)</f>
        <v>0</v>
      </c>
      <c r="H123" s="4">
        <f>VLOOKUP(B123,'[1]Surabaya R1'!$B$3:$P$136,7,FALSE)</f>
        <v>1</v>
      </c>
      <c r="I123" s="4">
        <f>VLOOKUP(B123,'[1]Surabaya R1'!$B$3:$P$136,8,FALSE)</f>
        <v>0</v>
      </c>
      <c r="J123" s="4">
        <f>VLOOKUP(B123,'[1]Surabaya R1'!$B$3:$P$136,9,FALSE)</f>
        <v>0</v>
      </c>
      <c r="K123" s="4">
        <f>VLOOKUP(B123,'[2]#Surabaya'!$B$3:$W$136,15,FALSE)</f>
        <v>0</v>
      </c>
      <c r="L123" s="4">
        <f>VLOOKUP(B123,'[1]Surabaya R1'!$B$3:$P$136,10,FALSE)</f>
        <v>0</v>
      </c>
      <c r="M123" s="4">
        <v>0</v>
      </c>
      <c r="N123" s="5"/>
      <c r="O123" s="5"/>
      <c r="P123" s="4">
        <f>VLOOKUP(B123,'[1]Surabaya R1'!$B$3:$P$136,12,FALSE)</f>
        <v>3</v>
      </c>
      <c r="Q123" s="4">
        <f>VLOOKUP(B123,'[2]#Surabaya'!$B$3:$W$136,16,FALSE)</f>
        <v>0</v>
      </c>
      <c r="R123" s="4">
        <f>VLOOKUP(B123,'[1]Surabaya R1'!$B$3:$P$136,14,FALSE)</f>
        <v>1</v>
      </c>
      <c r="S123" s="22" t="e">
        <f>(G123*#REF!)+(H123*#REF!)+(I123*#REF!)+(J123*#REF!)+(K123*#REF!)+(L123*#REF!)+(M123*#REF!)+(N123*#REF!)+(O123*#REF!)+(P123*#REF!)+(Q123*#REF!)+(R123*#REF!)</f>
        <v>#REF!</v>
      </c>
      <c r="T123" s="4"/>
      <c r="U123" s="4">
        <v>1</v>
      </c>
      <c r="V123" s="3" t="s">
        <v>301</v>
      </c>
      <c r="W123" s="3" t="s">
        <v>618</v>
      </c>
    </row>
    <row r="124" spans="1:23" x14ac:dyDescent="0.25">
      <c r="A124" s="4">
        <v>123</v>
      </c>
      <c r="B124" s="2" t="s">
        <v>613</v>
      </c>
      <c r="C124" s="2" t="s">
        <v>614</v>
      </c>
      <c r="D124" s="2" t="s">
        <v>300</v>
      </c>
      <c r="E124" s="2" t="s">
        <v>10</v>
      </c>
      <c r="F124" s="2" t="s">
        <v>52</v>
      </c>
      <c r="G124" s="4">
        <f>VLOOKUP(B124,'[1]Surabaya R1'!$B$3:$P$136,6,FALSE)</f>
        <v>0</v>
      </c>
      <c r="H124" s="4">
        <f>VLOOKUP(B124,'[1]Surabaya R1'!$B$3:$P$136,7,FALSE)</f>
        <v>0</v>
      </c>
      <c r="I124" s="4">
        <f>VLOOKUP(B124,'[1]Surabaya R1'!$B$3:$P$136,8,FALSE)</f>
        <v>0</v>
      </c>
      <c r="J124" s="4">
        <f>VLOOKUP(B124,'[1]Surabaya R1'!$B$3:$P$136,9,FALSE)</f>
        <v>0</v>
      </c>
      <c r="K124" s="4">
        <f>VLOOKUP(B124,'[2]#Surabaya'!$B$3:$W$136,15,FALSE)</f>
        <v>0</v>
      </c>
      <c r="L124" s="4">
        <f>VLOOKUP(B124,'[1]Surabaya R1'!$B$3:$P$136,10,FALSE)</f>
        <v>0</v>
      </c>
      <c r="M124" s="4">
        <v>0</v>
      </c>
      <c r="N124" s="4"/>
      <c r="O124" s="4"/>
      <c r="P124" s="4">
        <f>VLOOKUP(B124,'[1]Surabaya R1'!$B$3:$P$136,12,FALSE)</f>
        <v>0</v>
      </c>
      <c r="Q124" s="4">
        <f>VLOOKUP(B124,'[2]#Surabaya'!$B$3:$W$136,16,FALSE)</f>
        <v>0</v>
      </c>
      <c r="R124" s="4">
        <f>VLOOKUP(B124,'[1]Surabaya R1'!$B$3:$P$136,14,FALSE)</f>
        <v>0</v>
      </c>
      <c r="S124" s="22" t="e">
        <f>(G124*#REF!)+(H124*#REF!)+(I124*#REF!)+(J124*#REF!)+(K124*#REF!)+(L124*#REF!)+(M124*#REF!)+(N124*#REF!)+(O124*#REF!)+(P124*#REF!)+(Q124*#REF!)+(R124*#REF!)</f>
        <v>#REF!</v>
      </c>
      <c r="T124" s="4"/>
      <c r="U124" s="4">
        <v>1</v>
      </c>
      <c r="V124" s="2" t="s">
        <v>301</v>
      </c>
      <c r="W124" s="2" t="s">
        <v>615</v>
      </c>
    </row>
    <row r="125" spans="1:23" x14ac:dyDescent="0.25">
      <c r="A125" s="5">
        <v>124</v>
      </c>
      <c r="B125" s="3" t="s">
        <v>589</v>
      </c>
      <c r="C125" s="3" t="s">
        <v>590</v>
      </c>
      <c r="D125" s="3" t="s">
        <v>300</v>
      </c>
      <c r="E125" s="3" t="s">
        <v>10</v>
      </c>
      <c r="F125" s="3" t="s">
        <v>52</v>
      </c>
      <c r="G125" s="4">
        <f>VLOOKUP(B125,'[1]Surabaya R1'!$B$3:$P$136,6,FALSE)</f>
        <v>0</v>
      </c>
      <c r="H125" s="4">
        <f>VLOOKUP(B125,'[1]Surabaya R1'!$B$3:$P$136,7,FALSE)</f>
        <v>1</v>
      </c>
      <c r="I125" s="4">
        <f>VLOOKUP(B125,'[1]Surabaya R1'!$B$3:$P$136,8,FALSE)</f>
        <v>0</v>
      </c>
      <c r="J125" s="4">
        <f>VLOOKUP(B125,'[1]Surabaya R1'!$B$3:$P$136,9,FALSE)</f>
        <v>0</v>
      </c>
      <c r="K125" s="4">
        <f>VLOOKUP(B125,'[2]#Surabaya'!$B$3:$W$136,15,FALSE)</f>
        <v>0</v>
      </c>
      <c r="L125" s="4">
        <f>VLOOKUP(B125,'[1]Surabaya R1'!$B$3:$P$136,10,FALSE)</f>
        <v>0</v>
      </c>
      <c r="M125" s="4">
        <v>0</v>
      </c>
      <c r="N125" s="5"/>
      <c r="O125" s="5"/>
      <c r="P125" s="4">
        <f>VLOOKUP(B125,'[1]Surabaya R1'!$B$3:$P$136,12,FALSE)</f>
        <v>0</v>
      </c>
      <c r="Q125" s="4">
        <f>VLOOKUP(B125,'[2]#Surabaya'!$B$3:$W$136,16,FALSE)</f>
        <v>0</v>
      </c>
      <c r="R125" s="4">
        <f>VLOOKUP(B125,'[1]Surabaya R1'!$B$3:$P$136,14,FALSE)</f>
        <v>1</v>
      </c>
      <c r="S125" s="22" t="e">
        <f>(G125*#REF!)+(H125*#REF!)+(I125*#REF!)+(J125*#REF!)+(K125*#REF!)+(L125*#REF!)+(M125*#REF!)+(N125*#REF!)+(O125*#REF!)+(P125*#REF!)+(Q125*#REF!)+(R125*#REF!)</f>
        <v>#REF!</v>
      </c>
      <c r="T125" s="5"/>
      <c r="U125" s="5">
        <v>1</v>
      </c>
      <c r="V125" s="3" t="s">
        <v>301</v>
      </c>
      <c r="W125" s="3" t="s">
        <v>591</v>
      </c>
    </row>
    <row r="126" spans="1:23" x14ac:dyDescent="0.25">
      <c r="A126" s="4">
        <v>125</v>
      </c>
      <c r="B126" s="2" t="s">
        <v>562</v>
      </c>
      <c r="C126" s="2" t="s">
        <v>563</v>
      </c>
      <c r="D126" s="2" t="s">
        <v>300</v>
      </c>
      <c r="E126" s="2" t="s">
        <v>47</v>
      </c>
      <c r="F126" s="2" t="s">
        <v>52</v>
      </c>
      <c r="G126" s="4">
        <f>VLOOKUP(B126,'[1]Surabaya R1'!$B$3:$P$136,6,FALSE)</f>
        <v>0</v>
      </c>
      <c r="H126" s="4">
        <f>VLOOKUP(B126,'[1]Surabaya R1'!$B$3:$P$136,7,FALSE)</f>
        <v>1</v>
      </c>
      <c r="I126" s="4">
        <f>VLOOKUP(B126,'[1]Surabaya R1'!$B$3:$P$136,8,FALSE)</f>
        <v>0</v>
      </c>
      <c r="J126" s="4">
        <f>VLOOKUP(B126,'[1]Surabaya R1'!$B$3:$P$136,9,FALSE)</f>
        <v>0</v>
      </c>
      <c r="K126" s="4">
        <f>VLOOKUP(B126,'[2]#Surabaya'!$B$3:$W$136,15,FALSE)</f>
        <v>0</v>
      </c>
      <c r="L126" s="4">
        <f>VLOOKUP(B126,'[1]Surabaya R1'!$B$3:$P$136,10,FALSE)</f>
        <v>0</v>
      </c>
      <c r="M126" s="4">
        <v>0</v>
      </c>
      <c r="N126" s="4"/>
      <c r="O126" s="4"/>
      <c r="P126" s="4">
        <f>VLOOKUP(B126,'[1]Surabaya R1'!$B$3:$P$136,12,FALSE)</f>
        <v>2</v>
      </c>
      <c r="Q126" s="4">
        <f>VLOOKUP(B126,'[2]#Surabaya'!$B$3:$W$136,16,FALSE)</f>
        <v>0</v>
      </c>
      <c r="R126" s="4">
        <f>VLOOKUP(B126,'[1]Surabaya R1'!$B$3:$P$136,14,FALSE)</f>
        <v>1</v>
      </c>
      <c r="S126" s="22" t="e">
        <f>(G126*#REF!)+(H126*#REF!)+(I126*#REF!)+(J126*#REF!)+(K126*#REF!)+(L126*#REF!)+(M126*#REF!)+(N126*#REF!)+(O126*#REF!)+(P126*#REF!)+(Q126*#REF!)+(R126*#REF!)</f>
        <v>#REF!</v>
      </c>
      <c r="T126" s="5"/>
      <c r="U126" s="5">
        <v>1</v>
      </c>
      <c r="V126" s="2" t="s">
        <v>301</v>
      </c>
      <c r="W126" s="2" t="s">
        <v>564</v>
      </c>
    </row>
    <row r="127" spans="1:23" x14ac:dyDescent="0.25">
      <c r="A127" s="5">
        <v>126</v>
      </c>
      <c r="B127" s="3" t="s">
        <v>553</v>
      </c>
      <c r="C127" s="3" t="s">
        <v>554</v>
      </c>
      <c r="D127" s="3" t="s">
        <v>300</v>
      </c>
      <c r="E127" s="3" t="s">
        <v>10</v>
      </c>
      <c r="F127" s="3" t="s">
        <v>52</v>
      </c>
      <c r="G127" s="4">
        <f>VLOOKUP(B127,'[1]Surabaya R1'!$B$3:$P$136,6,FALSE)</f>
        <v>0</v>
      </c>
      <c r="H127" s="4">
        <f>VLOOKUP(B127,'[1]Surabaya R1'!$B$3:$P$136,7,FALSE)</f>
        <v>1</v>
      </c>
      <c r="I127" s="4">
        <f>VLOOKUP(B127,'[1]Surabaya R1'!$B$3:$P$136,8,FALSE)</f>
        <v>0</v>
      </c>
      <c r="J127" s="4">
        <f>VLOOKUP(B127,'[1]Surabaya R1'!$B$3:$P$136,9,FALSE)</f>
        <v>0</v>
      </c>
      <c r="K127" s="4">
        <f>VLOOKUP(B127,'[2]#Surabaya'!$B$3:$W$136,15,FALSE)</f>
        <v>0</v>
      </c>
      <c r="L127" s="4">
        <f>VLOOKUP(B127,'[1]Surabaya R1'!$B$3:$P$136,10,FALSE)</f>
        <v>0</v>
      </c>
      <c r="M127" s="4">
        <v>0</v>
      </c>
      <c r="N127" s="5"/>
      <c r="O127" s="5"/>
      <c r="P127" s="4">
        <f>VLOOKUP(B127,'[1]Surabaya R1'!$B$3:$P$136,12,FALSE)</f>
        <v>0</v>
      </c>
      <c r="Q127" s="4">
        <f>VLOOKUP(B127,'[2]#Surabaya'!$B$3:$W$136,16,FALSE)</f>
        <v>0</v>
      </c>
      <c r="R127" s="4">
        <f>VLOOKUP(B127,'[1]Surabaya R1'!$B$3:$P$136,14,FALSE)</f>
        <v>1</v>
      </c>
      <c r="S127" s="22" t="e">
        <f>(G127*#REF!)+(H127*#REF!)+(I127*#REF!)+(J127*#REF!)+(K127*#REF!)+(L127*#REF!)+(M127*#REF!)+(N127*#REF!)+(O127*#REF!)+(P127*#REF!)+(Q127*#REF!)+(R127*#REF!)</f>
        <v>#REF!</v>
      </c>
      <c r="T127" s="4"/>
      <c r="U127" s="4">
        <v>1</v>
      </c>
      <c r="V127" s="3" t="s">
        <v>301</v>
      </c>
      <c r="W127" s="3" t="s">
        <v>555</v>
      </c>
    </row>
    <row r="128" spans="1:23" x14ac:dyDescent="0.25">
      <c r="A128" s="4">
        <v>127</v>
      </c>
      <c r="B128" s="2" t="s">
        <v>523</v>
      </c>
      <c r="C128" s="2" t="s">
        <v>524</v>
      </c>
      <c r="D128" s="2" t="s">
        <v>300</v>
      </c>
      <c r="E128" s="2" t="s">
        <v>47</v>
      </c>
      <c r="F128" s="2" t="s">
        <v>52</v>
      </c>
      <c r="G128" s="4">
        <f>VLOOKUP(B128,'[1]Surabaya R1'!$B$3:$P$136,6,FALSE)</f>
        <v>0</v>
      </c>
      <c r="H128" s="4">
        <f>VLOOKUP(B128,'[1]Surabaya R1'!$B$3:$P$136,7,FALSE)</f>
        <v>1</v>
      </c>
      <c r="I128" s="4">
        <f>VLOOKUP(B128,'[1]Surabaya R1'!$B$3:$P$136,8,FALSE)</f>
        <v>0</v>
      </c>
      <c r="J128" s="4">
        <f>VLOOKUP(B128,'[1]Surabaya R1'!$B$3:$P$136,9,FALSE)</f>
        <v>0</v>
      </c>
      <c r="K128" s="4">
        <f>VLOOKUP(B128,'[2]#Surabaya'!$B$3:$W$136,15,FALSE)</f>
        <v>0</v>
      </c>
      <c r="L128" s="4">
        <f>VLOOKUP(B128,'[1]Surabaya R1'!$B$3:$P$136,10,FALSE)</f>
        <v>0</v>
      </c>
      <c r="M128" s="4">
        <v>0</v>
      </c>
      <c r="N128" s="4"/>
      <c r="O128" s="4"/>
      <c r="P128" s="4">
        <f>VLOOKUP(B128,'[1]Surabaya R1'!$B$3:$P$136,12,FALSE)</f>
        <v>0</v>
      </c>
      <c r="Q128" s="4">
        <f>VLOOKUP(B128,'[2]#Surabaya'!$B$3:$W$136,16,FALSE)</f>
        <v>0</v>
      </c>
      <c r="R128" s="4">
        <f>VLOOKUP(B128,'[1]Surabaya R1'!$B$3:$P$136,14,FALSE)</f>
        <v>1</v>
      </c>
      <c r="S128" s="22" t="e">
        <f>(G128*#REF!)+(H128*#REF!)+(I128*#REF!)+(J128*#REF!)+(K128*#REF!)+(L128*#REF!)+(M128*#REF!)+(N128*#REF!)+(O128*#REF!)+(P128*#REF!)+(Q128*#REF!)+(R128*#REF!)</f>
        <v>#REF!</v>
      </c>
      <c r="T128" s="4"/>
      <c r="U128" s="4">
        <v>1</v>
      </c>
      <c r="V128" s="2" t="s">
        <v>301</v>
      </c>
      <c r="W128" s="2" t="s">
        <v>525</v>
      </c>
    </row>
    <row r="129" spans="1:23" x14ac:dyDescent="0.25">
      <c r="A129" s="5">
        <v>128</v>
      </c>
      <c r="B129" s="3" t="s">
        <v>427</v>
      </c>
      <c r="C129" s="3" t="s">
        <v>428</v>
      </c>
      <c r="D129" s="3" t="s">
        <v>300</v>
      </c>
      <c r="E129" s="3" t="s">
        <v>10</v>
      </c>
      <c r="F129" s="3" t="s">
        <v>52</v>
      </c>
      <c r="G129" s="4">
        <f>VLOOKUP(B129,'[1]Surabaya R1'!$B$3:$P$136,6,FALSE)</f>
        <v>0</v>
      </c>
      <c r="H129" s="4">
        <f>VLOOKUP(B129,'[1]Surabaya R1'!$B$3:$P$136,7,FALSE)</f>
        <v>1</v>
      </c>
      <c r="I129" s="4">
        <f>VLOOKUP(B129,'[1]Surabaya R1'!$B$3:$P$136,8,FALSE)</f>
        <v>0</v>
      </c>
      <c r="J129" s="4">
        <f>VLOOKUP(B129,'[1]Surabaya R1'!$B$3:$P$136,9,FALSE)</f>
        <v>0</v>
      </c>
      <c r="K129" s="4">
        <f>VLOOKUP(B129,'[2]#Surabaya'!$B$3:$W$136,15,FALSE)</f>
        <v>0</v>
      </c>
      <c r="L129" s="4">
        <f>VLOOKUP(B129,'[1]Surabaya R1'!$B$3:$P$136,10,FALSE)</f>
        <v>0</v>
      </c>
      <c r="M129" s="4">
        <v>0</v>
      </c>
      <c r="N129" s="5"/>
      <c r="O129" s="5"/>
      <c r="P129" s="4">
        <f>VLOOKUP(B129,'[1]Surabaya R1'!$B$3:$P$136,12,FALSE)</f>
        <v>0</v>
      </c>
      <c r="Q129" s="4">
        <f>VLOOKUP(B129,'[2]#Surabaya'!$B$3:$W$136,16,FALSE)</f>
        <v>0</v>
      </c>
      <c r="R129" s="4">
        <f>VLOOKUP(B129,'[1]Surabaya R1'!$B$3:$P$136,14,FALSE)</f>
        <v>1</v>
      </c>
      <c r="S129" s="22" t="e">
        <f>(G129*#REF!)+(H129*#REF!)+(I129*#REF!)+(J129*#REF!)+(K129*#REF!)+(L129*#REF!)+(M129*#REF!)+(N129*#REF!)+(O129*#REF!)+(P129*#REF!)+(Q129*#REF!)+(R129*#REF!)</f>
        <v>#REF!</v>
      </c>
      <c r="T129" s="5"/>
      <c r="U129" s="5">
        <v>1</v>
      </c>
      <c r="V129" s="3" t="s">
        <v>301</v>
      </c>
      <c r="W129" s="3" t="s">
        <v>429</v>
      </c>
    </row>
    <row r="130" spans="1:23" x14ac:dyDescent="0.25">
      <c r="A130" s="4">
        <v>129</v>
      </c>
      <c r="B130" s="2" t="s">
        <v>3493</v>
      </c>
      <c r="C130" s="2" t="s">
        <v>3494</v>
      </c>
      <c r="D130" s="2" t="s">
        <v>300</v>
      </c>
      <c r="E130" s="2" t="s">
        <v>47</v>
      </c>
      <c r="F130" s="2" t="s">
        <v>61</v>
      </c>
      <c r="G130" s="4">
        <f>VLOOKUP(B130,'[1]Surabaya R1'!$B$3:$P$136,6,FALSE)</f>
        <v>1</v>
      </c>
      <c r="H130" s="4">
        <f>VLOOKUP(B130,'[1]Surabaya R1'!$B$3:$P$136,7,FALSE)</f>
        <v>1</v>
      </c>
      <c r="I130" s="4">
        <f>VLOOKUP(B130,'[1]Surabaya R1'!$B$3:$P$136,8,FALSE)</f>
        <v>0</v>
      </c>
      <c r="J130" s="4">
        <f>VLOOKUP(B130,'[1]Surabaya R1'!$B$3:$P$136,9,FALSE)</f>
        <v>1</v>
      </c>
      <c r="K130" s="4">
        <f>VLOOKUP(B130,'[2]#Surabaya'!$B$3:$W$136,15,FALSE)</f>
        <v>0</v>
      </c>
      <c r="L130" s="4">
        <f>VLOOKUP(B130,'[1]Surabaya R1'!$B$3:$P$136,10,FALSE)</f>
        <v>0</v>
      </c>
      <c r="M130" s="4">
        <v>0</v>
      </c>
      <c r="N130" s="4"/>
      <c r="O130" s="4"/>
      <c r="P130" s="4">
        <f>VLOOKUP(B130,'[1]Surabaya R1'!$B$3:$P$136,12,FALSE)</f>
        <v>0</v>
      </c>
      <c r="Q130" s="4">
        <f>VLOOKUP(B130,'[2]#Surabaya'!$B$3:$W$136,16,FALSE)</f>
        <v>0</v>
      </c>
      <c r="R130" s="4">
        <f>VLOOKUP(B130,'[1]Surabaya R1'!$B$3:$P$136,14,FALSE)</f>
        <v>1</v>
      </c>
      <c r="S130" s="22" t="e">
        <f>(G130*#REF!)+(H130*#REF!)+(I130*#REF!)+(J130*#REF!)+(K130*#REF!)+(L130*#REF!)+(M130*#REF!)+(N130*#REF!)+(O130*#REF!)+(P130*#REF!)+(Q130*#REF!)+(R130*#REF!)</f>
        <v>#REF!</v>
      </c>
      <c r="T130" s="5"/>
      <c r="U130" s="5">
        <v>1</v>
      </c>
      <c r="V130" s="2" t="s">
        <v>301</v>
      </c>
      <c r="W130" s="2" t="s">
        <v>3495</v>
      </c>
    </row>
    <row r="131" spans="1:23" x14ac:dyDescent="0.25">
      <c r="A131" s="5">
        <v>130</v>
      </c>
      <c r="B131" s="3" t="s">
        <v>320</v>
      </c>
      <c r="C131" s="3" t="s">
        <v>321</v>
      </c>
      <c r="D131" s="3" t="s">
        <v>300</v>
      </c>
      <c r="E131" s="3" t="s">
        <v>47</v>
      </c>
      <c r="F131" s="3" t="s">
        <v>61</v>
      </c>
      <c r="G131" s="4">
        <f>VLOOKUP(B131,'[1]Surabaya R1'!$B$3:$P$136,6,FALSE)</f>
        <v>1</v>
      </c>
      <c r="H131" s="4">
        <f>VLOOKUP(B131,'[1]Surabaya R1'!$B$3:$P$136,7,FALSE)</f>
        <v>1</v>
      </c>
      <c r="I131" s="4">
        <f>VLOOKUP(B131,'[1]Surabaya R1'!$B$3:$P$136,8,FALSE)</f>
        <v>0</v>
      </c>
      <c r="J131" s="4">
        <f>VLOOKUP(B131,'[1]Surabaya R1'!$B$3:$P$136,9,FALSE)</f>
        <v>0</v>
      </c>
      <c r="K131" s="4">
        <f>VLOOKUP(B131,'[2]#Surabaya'!$B$3:$W$136,15,FALSE)</f>
        <v>0</v>
      </c>
      <c r="L131" s="4">
        <f>VLOOKUP(B131,'[1]Surabaya R1'!$B$3:$P$136,10,FALSE)</f>
        <v>0</v>
      </c>
      <c r="M131" s="4">
        <v>0</v>
      </c>
      <c r="N131" s="5"/>
      <c r="O131" s="5"/>
      <c r="P131" s="4">
        <f>VLOOKUP(B131,'[1]Surabaya R1'!$B$3:$P$136,12,FALSE)</f>
        <v>0</v>
      </c>
      <c r="Q131" s="4">
        <f>VLOOKUP(B131,'[2]#Surabaya'!$B$3:$W$136,16,FALSE)</f>
        <v>0</v>
      </c>
      <c r="R131" s="4">
        <f>VLOOKUP(B131,'[1]Surabaya R1'!$B$3:$P$136,14,FALSE)</f>
        <v>1</v>
      </c>
      <c r="S131" s="22" t="e">
        <f>(G131*#REF!)+(H131*#REF!)+(I131*#REF!)+(J131*#REF!)+(K131*#REF!)+(L131*#REF!)+(M131*#REF!)+(N131*#REF!)+(O131*#REF!)+(P131*#REF!)+(Q131*#REF!)+(R131*#REF!)</f>
        <v>#REF!</v>
      </c>
      <c r="T131" s="4">
        <v>1</v>
      </c>
      <c r="U131" s="4">
        <v>0</v>
      </c>
      <c r="V131" s="3" t="s">
        <v>301</v>
      </c>
      <c r="W131" s="3" t="s">
        <v>322</v>
      </c>
    </row>
    <row r="132" spans="1:23" x14ac:dyDescent="0.25">
      <c r="A132" s="4">
        <v>131</v>
      </c>
      <c r="B132" s="2" t="s">
        <v>580</v>
      </c>
      <c r="C132" s="2" t="s">
        <v>581</v>
      </c>
      <c r="D132" s="2" t="s">
        <v>300</v>
      </c>
      <c r="E132" s="2" t="s">
        <v>10</v>
      </c>
      <c r="F132" s="2" t="s">
        <v>61</v>
      </c>
      <c r="G132" s="4">
        <f>VLOOKUP(B132,'[1]Surabaya R1'!$B$3:$P$136,6,FALSE)</f>
        <v>0</v>
      </c>
      <c r="H132" s="4">
        <f>VLOOKUP(B132,'[1]Surabaya R1'!$B$3:$P$136,7,FALSE)</f>
        <v>1</v>
      </c>
      <c r="I132" s="4">
        <f>VLOOKUP(B132,'[1]Surabaya R1'!$B$3:$P$136,8,FALSE)</f>
        <v>0</v>
      </c>
      <c r="J132" s="4">
        <f>VLOOKUP(B132,'[1]Surabaya R1'!$B$3:$P$136,9,FALSE)</f>
        <v>0</v>
      </c>
      <c r="K132" s="4">
        <f>VLOOKUP(B132,'[2]#Surabaya'!$B$3:$W$136,15,FALSE)</f>
        <v>0</v>
      </c>
      <c r="L132" s="4">
        <f>VLOOKUP(B132,'[1]Surabaya R1'!$B$3:$P$136,10,FALSE)</f>
        <v>0</v>
      </c>
      <c r="M132" s="4">
        <v>0</v>
      </c>
      <c r="N132" s="4"/>
      <c r="O132" s="4"/>
      <c r="P132" s="4">
        <f>VLOOKUP(B132,'[1]Surabaya R1'!$B$3:$P$136,12,FALSE)</f>
        <v>0</v>
      </c>
      <c r="Q132" s="4">
        <f>VLOOKUP(B132,'[2]#Surabaya'!$B$3:$W$136,16,FALSE)</f>
        <v>0</v>
      </c>
      <c r="R132" s="4">
        <f>VLOOKUP(B132,'[1]Surabaya R1'!$B$3:$P$136,14,FALSE)</f>
        <v>1</v>
      </c>
      <c r="S132" s="22" t="e">
        <f>(G132*#REF!)+(H132*#REF!)+(I132*#REF!)+(J132*#REF!)+(K132*#REF!)+(L132*#REF!)+(M132*#REF!)+(N132*#REF!)+(O132*#REF!)+(P132*#REF!)+(Q132*#REF!)+(R132*#REF!)</f>
        <v>#REF!</v>
      </c>
      <c r="T132" s="5"/>
      <c r="U132" s="5">
        <v>1</v>
      </c>
      <c r="V132" s="2" t="s">
        <v>301</v>
      </c>
      <c r="W132" s="2" t="s">
        <v>582</v>
      </c>
    </row>
    <row r="133" spans="1:23" x14ac:dyDescent="0.25">
      <c r="A133" s="4"/>
      <c r="B133" s="64" t="s">
        <v>3730</v>
      </c>
      <c r="C133" s="65" t="s">
        <v>3731</v>
      </c>
      <c r="D133" s="66" t="s">
        <v>300</v>
      </c>
      <c r="E133" s="64" t="s">
        <v>2199</v>
      </c>
      <c r="F133" s="67" t="s">
        <v>3729</v>
      </c>
      <c r="G133" s="4">
        <f>VLOOKUP(B133,'[1]Surabaya R1'!$B$3:$P$136,6,FALSE)</f>
        <v>0</v>
      </c>
      <c r="H133" s="4">
        <f>VLOOKUP(B133,'[1]Surabaya R1'!$B$3:$P$136,7,FALSE)</f>
        <v>1</v>
      </c>
      <c r="I133" s="4">
        <f>VLOOKUP(B133,'[1]Surabaya R1'!$B$3:$P$136,8,FALSE)</f>
        <v>0</v>
      </c>
      <c r="J133" s="4">
        <f>VLOOKUP(B133,'[1]Surabaya R1'!$B$3:$P$136,9,FALSE)</f>
        <v>0</v>
      </c>
      <c r="K133" s="4">
        <f>VLOOKUP(B133,'[2]#Surabaya'!$B$3:$W$136,15,FALSE)</f>
        <v>0</v>
      </c>
      <c r="L133" s="4">
        <f>VLOOKUP(B133,'[1]Surabaya R1'!$B$3:$P$136,10,FALSE)</f>
        <v>0</v>
      </c>
      <c r="M133" s="4">
        <v>0</v>
      </c>
      <c r="N133" s="4"/>
      <c r="O133" s="4"/>
      <c r="P133" s="4">
        <f>VLOOKUP(B133,'[1]Surabaya R1'!$B$3:$P$136,12,FALSE)</f>
        <v>0</v>
      </c>
      <c r="Q133" s="4">
        <f>VLOOKUP(B133,'[2]#Surabaya'!$B$3:$W$136,16,FALSE)</f>
        <v>0</v>
      </c>
      <c r="R133" s="4">
        <f>VLOOKUP(B133,'[1]Surabaya R1'!$B$3:$P$136,14,FALSE)</f>
        <v>1</v>
      </c>
      <c r="S133" s="22" t="e">
        <f>(G133*#REF!)+(H133*#REF!)+(I133*#REF!)+(J133*#REF!)+(K133*#REF!)+(L133*#REF!)+(M133*#REF!)+(N133*#REF!)+(O133*#REF!)+(P133*#REF!)+(Q133*#REF!)+(R133*#REF!)</f>
        <v>#REF!</v>
      </c>
      <c r="T133" s="5"/>
      <c r="U133" s="5">
        <v>1</v>
      </c>
      <c r="V133" s="2" t="s">
        <v>301</v>
      </c>
      <c r="W133" s="2"/>
    </row>
    <row r="134" spans="1:23" x14ac:dyDescent="0.25">
      <c r="A134" s="4"/>
      <c r="B134" s="64" t="s">
        <v>3732</v>
      </c>
      <c r="C134" s="68" t="s">
        <v>3733</v>
      </c>
      <c r="D134" s="66" t="s">
        <v>300</v>
      </c>
      <c r="E134" s="69" t="s">
        <v>2199</v>
      </c>
      <c r="F134" s="67" t="s">
        <v>3729</v>
      </c>
      <c r="G134" s="4">
        <f>VLOOKUP(B134,'[1]Surabaya R1'!$B$3:$P$136,6,FALSE)</f>
        <v>0</v>
      </c>
      <c r="H134" s="4">
        <f>VLOOKUP(B134,'[1]Surabaya R1'!$B$3:$P$136,7,FALSE)</f>
        <v>1</v>
      </c>
      <c r="I134" s="4">
        <f>VLOOKUP(B134,'[1]Surabaya R1'!$B$3:$P$136,8,FALSE)</f>
        <v>0</v>
      </c>
      <c r="J134" s="4">
        <f>VLOOKUP(B134,'[1]Surabaya R1'!$B$3:$P$136,9,FALSE)</f>
        <v>0</v>
      </c>
      <c r="K134" s="4">
        <f>VLOOKUP(B134,'[2]#Surabaya'!$B$3:$W$136,15,FALSE)</f>
        <v>0</v>
      </c>
      <c r="L134" s="4">
        <f>VLOOKUP(B134,'[1]Surabaya R1'!$B$3:$P$136,10,FALSE)</f>
        <v>0</v>
      </c>
      <c r="M134" s="4">
        <v>0</v>
      </c>
      <c r="N134" s="4"/>
      <c r="O134" s="4"/>
      <c r="P134" s="4">
        <f>VLOOKUP(B134,'[1]Surabaya R1'!$B$3:$P$136,12,FALSE)</f>
        <v>0</v>
      </c>
      <c r="Q134" s="4">
        <f>VLOOKUP(B134,'[2]#Surabaya'!$B$3:$W$136,16,FALSE)</f>
        <v>0</v>
      </c>
      <c r="R134" s="4">
        <f>VLOOKUP(B134,'[1]Surabaya R1'!$B$3:$P$136,14,FALSE)</f>
        <v>1</v>
      </c>
      <c r="S134" s="22" t="e">
        <f>(G134*#REF!)+(H134*#REF!)+(I134*#REF!)+(J134*#REF!)+(K134*#REF!)+(L134*#REF!)+(M134*#REF!)+(N134*#REF!)+(O134*#REF!)+(P134*#REF!)+(Q134*#REF!)+(R134*#REF!)</f>
        <v>#REF!</v>
      </c>
      <c r="T134" s="5"/>
      <c r="U134" s="5">
        <v>1</v>
      </c>
      <c r="V134" s="2" t="s">
        <v>301</v>
      </c>
      <c r="W134" s="2"/>
    </row>
    <row r="135" spans="1:23" x14ac:dyDescent="0.25">
      <c r="A135" s="4"/>
      <c r="B135" s="64"/>
      <c r="C135" s="68" t="s">
        <v>3734</v>
      </c>
      <c r="D135" s="66" t="s">
        <v>300</v>
      </c>
      <c r="E135" s="69" t="s">
        <v>2199</v>
      </c>
      <c r="F135" s="67" t="s">
        <v>3729</v>
      </c>
      <c r="G135" s="4">
        <v>0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/>
      <c r="O135" s="4"/>
      <c r="P135" s="4">
        <v>0</v>
      </c>
      <c r="Q135" s="4">
        <v>0</v>
      </c>
      <c r="R135" s="4">
        <v>1</v>
      </c>
      <c r="S135" s="22" t="e">
        <f>(G135*#REF!)+(H135*#REF!)+(I135*#REF!)+(J135*#REF!)+(K135*#REF!)+(L135*#REF!)+(M135*#REF!)+(N135*#REF!)+(O135*#REF!)+(P135*#REF!)+(Q135*#REF!)+(R135*#REF!)</f>
        <v>#REF!</v>
      </c>
      <c r="T135" s="5"/>
      <c r="U135" s="5">
        <v>1</v>
      </c>
      <c r="V135" s="2" t="s">
        <v>301</v>
      </c>
      <c r="W13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Medan Usulan Improv</vt:lpstr>
      <vt:lpstr>Medan</vt:lpstr>
      <vt:lpstr>Pekanbaru</vt:lpstr>
      <vt:lpstr>Palembang</vt:lpstr>
      <vt:lpstr>#Jakarta (2)</vt:lpstr>
      <vt:lpstr>Jakarta</vt:lpstr>
      <vt:lpstr>Bandung </vt:lpstr>
      <vt:lpstr>Semarang</vt:lpstr>
      <vt:lpstr>Surabaya</vt:lpstr>
      <vt:lpstr>Denpasar</vt:lpstr>
      <vt:lpstr>Makassar</vt:lpstr>
      <vt:lpstr>Balikpapan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faiz arief budianto</dc:creator>
  <cp:lastModifiedBy>Fuad Hamdi Bahar</cp:lastModifiedBy>
  <dcterms:created xsi:type="dcterms:W3CDTF">2019-07-12T04:08:18Z</dcterms:created>
  <dcterms:modified xsi:type="dcterms:W3CDTF">2025-07-10T01:43:32Z</dcterms:modified>
</cp:coreProperties>
</file>