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16260" windowHeight="5592" activeTab="3"/>
  </bookViews>
  <sheets>
    <sheet name="Sheet1 (2)" sheetId="4" r:id="rId1"/>
    <sheet name="calculation" sheetId="6" r:id="rId2"/>
    <sheet name="input kandro (3)" sheetId="5" r:id="rId3"/>
    <sheet name="kandor 1" sheetId="1" r:id="rId4"/>
    <sheet name="sumary" sheetId="2" r:id="rId5"/>
    <sheet name="Sheet3" sheetId="3" r:id="rId6"/>
  </sheets>
  <definedNames>
    <definedName name="_xlnm._FilterDatabase" localSheetId="1" hidden="1">calculation!$B$2:$P$31</definedName>
    <definedName name="_xlnm._FilterDatabase" localSheetId="0" hidden="1">'Sheet1 (2)'!$AEA$1:$AEO$7</definedName>
  </definedNames>
  <calcPr calcId="144525"/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B10" i="2"/>
  <c r="P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K4" i="2"/>
  <c r="N31" i="6"/>
  <c r="L31" i="6"/>
  <c r="J31" i="6"/>
  <c r="H31" i="6"/>
  <c r="D31" i="6"/>
  <c r="B31" i="6"/>
  <c r="E30" i="6"/>
  <c r="K30" i="6" s="1"/>
  <c r="E29" i="6"/>
  <c r="G29" i="6" s="1"/>
  <c r="I26" i="6"/>
  <c r="N25" i="6"/>
  <c r="L25" i="6"/>
  <c r="J25" i="6"/>
  <c r="H25" i="6"/>
  <c r="D25" i="6"/>
  <c r="B25" i="6"/>
  <c r="E24" i="6"/>
  <c r="K24" i="6" s="1"/>
  <c r="E23" i="6"/>
  <c r="G23" i="6" s="1"/>
  <c r="I20" i="6"/>
  <c r="N19" i="6"/>
  <c r="L19" i="6"/>
  <c r="J19" i="6"/>
  <c r="H19" i="6"/>
  <c r="D19" i="6"/>
  <c r="B19" i="6"/>
  <c r="E18" i="6"/>
  <c r="E17" i="6"/>
  <c r="G17" i="6" s="1"/>
  <c r="I14" i="6"/>
  <c r="N13" i="6"/>
  <c r="L13" i="6"/>
  <c r="J13" i="6"/>
  <c r="H13" i="6"/>
  <c r="D13" i="6"/>
  <c r="B13" i="6"/>
  <c r="E12" i="6"/>
  <c r="K12" i="6" s="1"/>
  <c r="E11" i="6"/>
  <c r="G11" i="6" s="1"/>
  <c r="I8" i="6"/>
  <c r="N7" i="6"/>
  <c r="L7" i="6"/>
  <c r="J7" i="6"/>
  <c r="H7" i="6"/>
  <c r="D7" i="6"/>
  <c r="B7" i="6"/>
  <c r="E6" i="6"/>
  <c r="M6" i="6" s="1"/>
  <c r="E5" i="6"/>
  <c r="G5" i="6" s="1"/>
  <c r="I2" i="6"/>
  <c r="I5" i="6" s="1"/>
  <c r="E40" i="5"/>
  <c r="D40" i="5"/>
  <c r="O40" i="5"/>
  <c r="M40" i="5"/>
  <c r="K40" i="5"/>
  <c r="I40" i="5"/>
  <c r="G40" i="5"/>
  <c r="B36" i="5"/>
  <c r="B28" i="5"/>
  <c r="B21" i="5"/>
  <c r="B7" i="5"/>
  <c r="B14" i="5"/>
  <c r="N36" i="5"/>
  <c r="L36" i="5"/>
  <c r="J36" i="5"/>
  <c r="H36" i="5"/>
  <c r="D36" i="5"/>
  <c r="E35" i="5"/>
  <c r="M35" i="5" s="1"/>
  <c r="E34" i="5"/>
  <c r="G34" i="5" s="1"/>
  <c r="I31" i="5"/>
  <c r="N28" i="5"/>
  <c r="L28" i="5"/>
  <c r="L40" i="5" s="1"/>
  <c r="J28" i="5"/>
  <c r="J40" i="5" s="1"/>
  <c r="H28" i="5"/>
  <c r="H40" i="5" s="1"/>
  <c r="D28" i="5"/>
  <c r="E27" i="5"/>
  <c r="K27" i="5" s="1"/>
  <c r="E26" i="5"/>
  <c r="M26" i="5" s="1"/>
  <c r="I23" i="5"/>
  <c r="N21" i="5"/>
  <c r="L21" i="5"/>
  <c r="J21" i="5"/>
  <c r="H21" i="5"/>
  <c r="D21" i="5"/>
  <c r="E20" i="5"/>
  <c r="K20" i="5" s="1"/>
  <c r="E19" i="5"/>
  <c r="I16" i="5"/>
  <c r="N14" i="5"/>
  <c r="L14" i="5"/>
  <c r="J14" i="5"/>
  <c r="H14" i="5"/>
  <c r="D14" i="5"/>
  <c r="E13" i="5"/>
  <c r="M13" i="5" s="1"/>
  <c r="E12" i="5"/>
  <c r="G12" i="5" s="1"/>
  <c r="I9" i="5"/>
  <c r="N7" i="5"/>
  <c r="N40" i="5" s="1"/>
  <c r="L7" i="5"/>
  <c r="J7" i="5"/>
  <c r="H7" i="5"/>
  <c r="D7" i="5"/>
  <c r="E6" i="5"/>
  <c r="M6" i="5" s="1"/>
  <c r="E5" i="5"/>
  <c r="I2" i="5"/>
  <c r="AEM7" i="4"/>
  <c r="AEK7" i="4"/>
  <c r="AEI7" i="4"/>
  <c r="AEG7" i="4"/>
  <c r="AEC7" i="4"/>
  <c r="AED6" i="4"/>
  <c r="AED5" i="4"/>
  <c r="AEF5" i="4" s="1"/>
  <c r="AEH2" i="4"/>
  <c r="N7" i="1"/>
  <c r="L7" i="1"/>
  <c r="J7" i="1"/>
  <c r="H7" i="1"/>
  <c r="P7" i="1" s="1"/>
  <c r="I2" i="1"/>
  <c r="E6" i="1"/>
  <c r="G6" i="1" s="1"/>
  <c r="E5" i="1"/>
  <c r="E7" i="1" s="1"/>
  <c r="D7" i="1"/>
  <c r="H35" i="6" l="1"/>
  <c r="J35" i="6"/>
  <c r="L35" i="6"/>
  <c r="N35" i="6"/>
  <c r="K17" i="6"/>
  <c r="K29" i="6"/>
  <c r="E13" i="6"/>
  <c r="M17" i="6"/>
  <c r="E25" i="6"/>
  <c r="M29" i="6"/>
  <c r="I11" i="6"/>
  <c r="P13" i="6"/>
  <c r="I18" i="6"/>
  <c r="I23" i="6"/>
  <c r="P25" i="6"/>
  <c r="K11" i="6"/>
  <c r="K13" i="6" s="1"/>
  <c r="K23" i="6"/>
  <c r="K25" i="6" s="1"/>
  <c r="D35" i="6"/>
  <c r="M11" i="6"/>
  <c r="E19" i="6"/>
  <c r="M23" i="6"/>
  <c r="E31" i="6"/>
  <c r="I17" i="6"/>
  <c r="P19" i="6"/>
  <c r="I29" i="6"/>
  <c r="P31" i="6"/>
  <c r="K5" i="6"/>
  <c r="M5" i="6"/>
  <c r="M7" i="6" s="1"/>
  <c r="E7" i="6"/>
  <c r="K31" i="6"/>
  <c r="G6" i="6"/>
  <c r="G7" i="6" s="1"/>
  <c r="P7" i="6"/>
  <c r="G12" i="6"/>
  <c r="G13" i="6" s="1"/>
  <c r="G18" i="6"/>
  <c r="G19" i="6" s="1"/>
  <c r="G24" i="6"/>
  <c r="G25" i="6" s="1"/>
  <c r="G30" i="6"/>
  <c r="G31" i="6" s="1"/>
  <c r="I6" i="6"/>
  <c r="I7" i="6" s="1"/>
  <c r="I24" i="6"/>
  <c r="I25" i="6" s="1"/>
  <c r="I30" i="6"/>
  <c r="I12" i="6"/>
  <c r="K6" i="6"/>
  <c r="K18" i="6"/>
  <c r="M12" i="6"/>
  <c r="M18" i="6"/>
  <c r="M24" i="6"/>
  <c r="M25" i="6" s="1"/>
  <c r="M30" i="6"/>
  <c r="P21" i="5"/>
  <c r="E36" i="5"/>
  <c r="P36" i="5"/>
  <c r="I5" i="5"/>
  <c r="I19" i="5"/>
  <c r="I35" i="5"/>
  <c r="K34" i="5"/>
  <c r="M34" i="5"/>
  <c r="P7" i="5"/>
  <c r="P14" i="5"/>
  <c r="G27" i="5"/>
  <c r="M27" i="5"/>
  <c r="I34" i="5"/>
  <c r="P28" i="5"/>
  <c r="E7" i="5"/>
  <c r="M36" i="5"/>
  <c r="M5" i="5"/>
  <c r="M7" i="5" s="1"/>
  <c r="E21" i="5"/>
  <c r="I26" i="5"/>
  <c r="M28" i="5"/>
  <c r="E28" i="5"/>
  <c r="K26" i="5"/>
  <c r="K28" i="5" s="1"/>
  <c r="G26" i="5"/>
  <c r="M19" i="5"/>
  <c r="K13" i="5"/>
  <c r="E14" i="5"/>
  <c r="I12" i="5"/>
  <c r="K12" i="5"/>
  <c r="G35" i="5"/>
  <c r="G36" i="5" s="1"/>
  <c r="K35" i="5"/>
  <c r="I27" i="5"/>
  <c r="I28" i="5" s="1"/>
  <c r="I20" i="5"/>
  <c r="G19" i="5"/>
  <c r="M20" i="5"/>
  <c r="M21" i="5" s="1"/>
  <c r="G20" i="5"/>
  <c r="K19" i="5"/>
  <c r="K21" i="5" s="1"/>
  <c r="M12" i="5"/>
  <c r="M14" i="5" s="1"/>
  <c r="G13" i="5"/>
  <c r="G14" i="5" s="1"/>
  <c r="I13" i="5"/>
  <c r="G6" i="5"/>
  <c r="I6" i="5"/>
  <c r="I7" i="5" s="1"/>
  <c r="K6" i="5"/>
  <c r="G5" i="5"/>
  <c r="G7" i="5" s="1"/>
  <c r="K5" i="5"/>
  <c r="AEH5" i="4"/>
  <c r="AEH7" i="4" s="1"/>
  <c r="AED7" i="4"/>
  <c r="AEO7" i="4"/>
  <c r="AEL5" i="4"/>
  <c r="AEJ5" i="4"/>
  <c r="AEJ6" i="4"/>
  <c r="AEL6" i="4"/>
  <c r="AEF6" i="4"/>
  <c r="AEF7" i="4" s="1"/>
  <c r="AEH6" i="4"/>
  <c r="G5" i="1"/>
  <c r="G7" i="1" s="1"/>
  <c r="K5" i="1"/>
  <c r="K6" i="1"/>
  <c r="K7" i="1" s="1"/>
  <c r="M6" i="1"/>
  <c r="M5" i="1"/>
  <c r="M7" i="1" s="1"/>
  <c r="I6" i="1"/>
  <c r="I5" i="1"/>
  <c r="I19" i="6" l="1"/>
  <c r="M19" i="6"/>
  <c r="K19" i="6"/>
  <c r="M31" i="6"/>
  <c r="M13" i="6"/>
  <c r="I31" i="6"/>
  <c r="I13" i="6"/>
  <c r="E35" i="6"/>
  <c r="O25" i="6"/>
  <c r="K7" i="6"/>
  <c r="P35" i="6"/>
  <c r="G35" i="6"/>
  <c r="P40" i="5"/>
  <c r="I7" i="1"/>
  <c r="O7" i="1" s="1"/>
  <c r="I14" i="5"/>
  <c r="I21" i="5"/>
  <c r="K36" i="5"/>
  <c r="I36" i="5"/>
  <c r="O36" i="5" s="1"/>
  <c r="K14" i="5"/>
  <c r="G28" i="5"/>
  <c r="K7" i="5"/>
  <c r="O7" i="5" s="1"/>
  <c r="O28" i="5"/>
  <c r="O14" i="5"/>
  <c r="G21" i="5"/>
  <c r="O21" i="5" s="1"/>
  <c r="AEL7" i="4"/>
  <c r="AEJ7" i="4"/>
  <c r="AEN7" i="4" s="1"/>
  <c r="K35" i="6" l="1"/>
  <c r="O19" i="6"/>
  <c r="M35" i="6"/>
  <c r="I35" i="6"/>
  <c r="O31" i="6"/>
  <c r="O7" i="6"/>
  <c r="O13" i="6"/>
  <c r="O35" i="6" l="1"/>
</calcChain>
</file>

<file path=xl/sharedStrings.xml><?xml version="1.0" encoding="utf-8"?>
<sst xmlns="http://schemas.openxmlformats.org/spreadsheetml/2006/main" count="286" uniqueCount="29">
  <si>
    <t>Kandro</t>
  </si>
  <si>
    <t xml:space="preserve">Area </t>
  </si>
  <si>
    <t>Male</t>
  </si>
  <si>
    <t>Female</t>
  </si>
  <si>
    <t>Igol</t>
  </si>
  <si>
    <t>Boat</t>
  </si>
  <si>
    <t>Trak</t>
  </si>
  <si>
    <t>Others</t>
  </si>
  <si>
    <t>acc</t>
  </si>
  <si>
    <t>% vote</t>
  </si>
  <si>
    <t>cust</t>
  </si>
  <si>
    <t>Total Cust</t>
  </si>
  <si>
    <t>input</t>
  </si>
  <si>
    <t>Total</t>
  </si>
  <si>
    <t>Voter</t>
  </si>
  <si>
    <t>savar</t>
  </si>
  <si>
    <t>ausulia</t>
  </si>
  <si>
    <t>asulia</t>
  </si>
  <si>
    <t>total %</t>
  </si>
  <si>
    <t>total cust</t>
  </si>
  <si>
    <t>igol cust</t>
  </si>
  <si>
    <t>boat%</t>
  </si>
  <si>
    <t>igol %</t>
  </si>
  <si>
    <t>boat cust</t>
  </si>
  <si>
    <t>trak %</t>
  </si>
  <si>
    <t>trak cust</t>
  </si>
  <si>
    <t>other %</t>
  </si>
  <si>
    <t>othrs cust</t>
  </si>
  <si>
    <t>Total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</si>
</sst>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9" fontId="0" fillId="0" borderId="0" xfId="1" applyFont="1"/>
    <xf numFmtId="0" fontId="2" fillId="2" borderId="0" xfId="0" applyFont="1" applyFill="1"/>
    <xf numFmtId="0" fontId="0" fillId="0" borderId="0" xfId="0" applyAlignment="1">
      <alignment horizontal="center"/>
    </xf>
    <xf numFmtId="0" fontId="3" fillId="0" borderId="0" xfId="0" applyFont="1"/>
    <xf numFmtId="9" fontId="3" fillId="0" borderId="0" xfId="0" applyNumberFormat="1" applyFont="1"/>
    <xf numFmtId="9" fontId="4" fillId="2" borderId="0" xfId="0" applyNumberFormat="1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2" fillId="6" borderId="0" xfId="0" applyFont="1" applyFill="1"/>
    <xf numFmtId="0" fontId="5" fillId="6" borderId="0" xfId="0" applyFont="1" applyFill="1"/>
    <xf numFmtId="0" fontId="6" fillId="5" borderId="0" xfId="0" applyFont="1" applyFill="1"/>
    <xf numFmtId="0" fontId="2" fillId="0" borderId="0" xfId="0" applyFont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invertIfNegative val="0"/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cat>
            <c:strRef>
              <c:f>calculation!$D$34:$P$34</c:f>
              <c:strCache>
                <c:ptCount val="13"/>
                <c:pt idx="0">
                  <c:v>Total vote</c:v>
                </c:pt>
                <c:pt idx="1">
                  <c:v>% vote</c:v>
                </c:pt>
                <c:pt idx="3">
                  <c:v>igol %</c:v>
                </c:pt>
                <c:pt idx="4">
                  <c:v>igol cust</c:v>
                </c:pt>
                <c:pt idx="5">
                  <c:v>boat%</c:v>
                </c:pt>
                <c:pt idx="6">
                  <c:v>boat cust</c:v>
                </c:pt>
                <c:pt idx="7">
                  <c:v>trak %</c:v>
                </c:pt>
                <c:pt idx="8">
                  <c:v>trak cust</c:v>
                </c:pt>
                <c:pt idx="9">
                  <c:v>other %</c:v>
                </c:pt>
                <c:pt idx="10">
                  <c:v>othrs cust</c:v>
                </c:pt>
                <c:pt idx="11">
                  <c:v>total %</c:v>
                </c:pt>
                <c:pt idx="12">
                  <c:v>total cust</c:v>
                </c:pt>
              </c:strCache>
            </c:strRef>
          </c:cat>
          <c:val>
            <c:numRef>
              <c:f>calculation!$D$35:$P$35</c:f>
              <c:numCache>
                <c:formatCode>General</c:formatCode>
                <c:ptCount val="13"/>
                <c:pt idx="0">
                  <c:v>12400</c:v>
                </c:pt>
                <c:pt idx="1">
                  <c:v>6200</c:v>
                </c:pt>
                <c:pt idx="3">
                  <c:v>2550</c:v>
                </c:pt>
                <c:pt idx="4">
                  <c:v>1400</c:v>
                </c:pt>
                <c:pt idx="5">
                  <c:v>1789.9999999999998</c:v>
                </c:pt>
                <c:pt idx="6">
                  <c:v>1250</c:v>
                </c:pt>
                <c:pt idx="7">
                  <c:v>1240</c:v>
                </c:pt>
                <c:pt idx="8">
                  <c:v>150</c:v>
                </c:pt>
                <c:pt idx="9">
                  <c:v>620</c:v>
                </c:pt>
                <c:pt idx="10">
                  <c:v>70</c:v>
                </c:pt>
                <c:pt idx="11">
                  <c:v>6200</c:v>
                </c:pt>
                <c:pt idx="12">
                  <c:v>2870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3631488"/>
        <c:axId val="143633024"/>
      </c:barChart>
      <c:catAx>
        <c:axId val="143631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633024"/>
        <c:crosses val="autoZero"/>
        <c:auto val="1"/>
        <c:lblAlgn val="ctr"/>
        <c:lblOffset val="100"/>
        <c:noMultiLvlLbl val="0"/>
      </c:catAx>
      <c:valAx>
        <c:axId val="14363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3631488"/>
        <c:crosses val="autoZero"/>
        <c:crossBetween val="between"/>
      </c:valAx>
      <c:spPr>
        <a:gradFill flip="none" rotWithShape="1">
          <a:gsLst>
            <a:gs pos="3000">
              <a:srgbClr val="5E9EFF"/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path path="circle">
            <a:fillToRect l="100000" t="100000"/>
          </a:path>
          <a:tileRect r="-100000" b="-100000"/>
        </a:gra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690266841644793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sumary!$B$10:$N$10</c:f>
              <c:strCache>
                <c:ptCount val="13"/>
                <c:pt idx="0">
                  <c:v>Total vote</c:v>
                </c:pt>
                <c:pt idx="1">
                  <c:v>% vote</c:v>
                </c:pt>
                <c:pt idx="2">
                  <c:v>0</c:v>
                </c:pt>
                <c:pt idx="3">
                  <c:v>igol %</c:v>
                </c:pt>
                <c:pt idx="4">
                  <c:v>igol cust</c:v>
                </c:pt>
                <c:pt idx="5">
                  <c:v>boat%</c:v>
                </c:pt>
                <c:pt idx="6">
                  <c:v>boat cust</c:v>
                </c:pt>
                <c:pt idx="7">
                  <c:v>trak %</c:v>
                </c:pt>
                <c:pt idx="8">
                  <c:v>trak cust</c:v>
                </c:pt>
                <c:pt idx="9">
                  <c:v>other %</c:v>
                </c:pt>
                <c:pt idx="10">
                  <c:v>othrs cust</c:v>
                </c:pt>
                <c:pt idx="11">
                  <c:v>total %</c:v>
                </c:pt>
                <c:pt idx="12">
                  <c:v>total cust</c:v>
                </c:pt>
              </c:strCache>
            </c:strRef>
          </c:cat>
          <c:val>
            <c:numRef>
              <c:f>sumary!$B$11:$N$11</c:f>
              <c:numCache>
                <c:formatCode>General</c:formatCode>
                <c:ptCount val="13"/>
                <c:pt idx="0">
                  <c:v>12400</c:v>
                </c:pt>
                <c:pt idx="1">
                  <c:v>6200</c:v>
                </c:pt>
                <c:pt idx="2">
                  <c:v>0</c:v>
                </c:pt>
                <c:pt idx="3">
                  <c:v>2550</c:v>
                </c:pt>
                <c:pt idx="4">
                  <c:v>1400</c:v>
                </c:pt>
                <c:pt idx="5">
                  <c:v>1789.9999999999998</c:v>
                </c:pt>
                <c:pt idx="6">
                  <c:v>1250</c:v>
                </c:pt>
                <c:pt idx="7">
                  <c:v>1240</c:v>
                </c:pt>
                <c:pt idx="8">
                  <c:v>150</c:v>
                </c:pt>
                <c:pt idx="9">
                  <c:v>620</c:v>
                </c:pt>
                <c:pt idx="10">
                  <c:v>70</c:v>
                </c:pt>
                <c:pt idx="11">
                  <c:v>6200</c:v>
                </c:pt>
                <c:pt idx="12">
                  <c:v>2870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2806016"/>
        <c:axId val="143221504"/>
      </c:barChart>
      <c:catAx>
        <c:axId val="142806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221504"/>
        <c:crosses val="autoZero"/>
        <c:auto val="1"/>
        <c:lblAlgn val="ctr"/>
        <c:lblOffset val="100"/>
        <c:noMultiLvlLbl val="0"/>
      </c:catAx>
      <c:valAx>
        <c:axId val="143221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8060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118110</xdr:rowOff>
    </xdr:from>
    <xdr:to>
      <xdr:col>11</xdr:col>
      <xdr:colOff>99060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19050</xdr:rowOff>
    </xdr:from>
    <xdr:to>
      <xdr:col>9</xdr:col>
      <xdr:colOff>76200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EA1:AEO7"/>
  <sheetViews>
    <sheetView topLeftCell="AEA1" workbookViewId="0">
      <selection activeCell="AEA9" sqref="AEA9"/>
    </sheetView>
  </sheetViews>
  <sheetFormatPr defaultRowHeight="14.4" x14ac:dyDescent="0.3"/>
  <sheetData>
    <row r="1" spans="807:821" x14ac:dyDescent="0.3">
      <c r="AEF1" t="s">
        <v>12</v>
      </c>
    </row>
    <row r="2" spans="807:821" s="5" customFormat="1" x14ac:dyDescent="0.3">
      <c r="AEA2" s="5" t="s">
        <v>0</v>
      </c>
      <c r="AEB2" s="5" t="s">
        <v>14</v>
      </c>
      <c r="AEC2" s="5">
        <v>1</v>
      </c>
      <c r="AED2" s="5" t="s">
        <v>1</v>
      </c>
      <c r="AEF2" s="6">
        <v>0.4</v>
      </c>
      <c r="AEG2" s="6" t="s">
        <v>10</v>
      </c>
      <c r="AEH2" s="6">
        <f>(AEN2-AEF2-AEJ2-AEL2)</f>
        <v>0.29999999999999993</v>
      </c>
      <c r="AEI2" s="6" t="s">
        <v>10</v>
      </c>
      <c r="AEJ2" s="6">
        <v>0.2</v>
      </c>
      <c r="AEK2" s="6" t="s">
        <v>10</v>
      </c>
      <c r="AEL2" s="6">
        <v>0.1</v>
      </c>
      <c r="AEM2" s="6" t="s">
        <v>10</v>
      </c>
      <c r="AEN2" s="7">
        <v>1</v>
      </c>
      <c r="AEO2" s="5" t="s">
        <v>11</v>
      </c>
    </row>
    <row r="3" spans="807:821" x14ac:dyDescent="0.3">
      <c r="AED3" t="s">
        <v>9</v>
      </c>
      <c r="AEE3" t="s">
        <v>8</v>
      </c>
      <c r="AEF3" s="8" t="s">
        <v>4</v>
      </c>
      <c r="AEG3" s="8" t="s">
        <v>4</v>
      </c>
      <c r="AEH3" s="9" t="s">
        <v>5</v>
      </c>
      <c r="AEI3" s="9" t="s">
        <v>5</v>
      </c>
      <c r="AEJ3" s="10" t="s">
        <v>6</v>
      </c>
      <c r="AEK3" s="10" t="s">
        <v>6</v>
      </c>
      <c r="AEL3" s="11" t="s">
        <v>7</v>
      </c>
      <c r="AEM3" s="11" t="s">
        <v>7</v>
      </c>
    </row>
    <row r="4" spans="807:821" x14ac:dyDescent="0.3">
      <c r="AED4" s="2">
        <v>0.5</v>
      </c>
      <c r="AEF4" s="4"/>
      <c r="AEG4" s="13"/>
      <c r="AEH4" s="4"/>
      <c r="AEI4" s="13"/>
      <c r="AEJ4" s="4"/>
      <c r="AEK4" s="13"/>
      <c r="AEL4" s="4"/>
      <c r="AEM4" s="13"/>
    </row>
    <row r="5" spans="807:821" x14ac:dyDescent="0.3">
      <c r="AEB5" t="s">
        <v>2</v>
      </c>
      <c r="AEC5">
        <v>1000</v>
      </c>
      <c r="AED5">
        <f>AED4*AEC5</f>
        <v>500</v>
      </c>
      <c r="AEF5">
        <f>AED5*AEF2</f>
        <v>200</v>
      </c>
      <c r="AEG5" s="14">
        <v>200</v>
      </c>
      <c r="AEH5">
        <f>AEH2*AED5</f>
        <v>149.99999999999997</v>
      </c>
      <c r="AEI5" s="14">
        <v>150</v>
      </c>
      <c r="AEJ5">
        <f>AEJ2*AED5</f>
        <v>100</v>
      </c>
      <c r="AEK5" s="14"/>
      <c r="AEL5">
        <f>AEL2*AED5</f>
        <v>50</v>
      </c>
      <c r="AEM5" s="14"/>
    </row>
    <row r="6" spans="807:821" x14ac:dyDescent="0.3">
      <c r="AEB6" t="s">
        <v>3</v>
      </c>
      <c r="AEC6">
        <v>500</v>
      </c>
      <c r="AED6">
        <f>AED4*AEC6</f>
        <v>250</v>
      </c>
      <c r="AEF6">
        <f>AED6*AEF2</f>
        <v>100</v>
      </c>
      <c r="AEG6" s="15">
        <v>50</v>
      </c>
      <c r="AEH6">
        <f>AED6*AEH2</f>
        <v>74.999999999999986</v>
      </c>
      <c r="AEI6" s="15">
        <v>100</v>
      </c>
      <c r="AEJ6">
        <f>AED6*AEJ2</f>
        <v>50</v>
      </c>
      <c r="AEK6" s="15"/>
      <c r="AEL6">
        <f>AED6*AEL2</f>
        <v>25</v>
      </c>
      <c r="AEM6" s="15"/>
    </row>
    <row r="7" spans="807:821" x14ac:dyDescent="0.3">
      <c r="AEA7">
        <v>1</v>
      </c>
      <c r="AEB7" t="s">
        <v>13</v>
      </c>
      <c r="AEC7" s="1">
        <f>SUM(AEC5:AEC6)</f>
        <v>1500</v>
      </c>
      <c r="AED7" s="1">
        <f>SUM(AED5:AED6)</f>
        <v>750</v>
      </c>
      <c r="AEF7" s="1">
        <f t="shared" ref="AEF7:AEM7" si="0">SUM(AEF5:AEF6)</f>
        <v>300</v>
      </c>
      <c r="AEG7" s="16">
        <f t="shared" si="0"/>
        <v>250</v>
      </c>
      <c r="AEH7" s="1">
        <f t="shared" si="0"/>
        <v>224.99999999999994</v>
      </c>
      <c r="AEI7" s="16">
        <f t="shared" si="0"/>
        <v>250</v>
      </c>
      <c r="AEJ7" s="1">
        <f t="shared" si="0"/>
        <v>150</v>
      </c>
      <c r="AEK7" s="16">
        <f t="shared" si="0"/>
        <v>0</v>
      </c>
      <c r="AEL7" s="1">
        <f t="shared" si="0"/>
        <v>75</v>
      </c>
      <c r="AEM7" s="16">
        <f t="shared" si="0"/>
        <v>0</v>
      </c>
      <c r="AEN7" s="1">
        <f>AEF7+AEH7+AEJ7+AEL7</f>
        <v>750</v>
      </c>
      <c r="AEO7" s="12">
        <f>AEG7+AEI7+AEK7+AEM7</f>
        <v>500</v>
      </c>
    </row>
  </sheetData>
  <autoFilter ref="AEA1:AEO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G5" sqref="G5"/>
    </sheetView>
  </sheetViews>
  <sheetFormatPr defaultRowHeight="14.4" x14ac:dyDescent="0.3"/>
  <cols>
    <col min="7" max="7" width="5.77734375" bestFit="1" customWidth="1"/>
  </cols>
  <sheetData>
    <row r="1" spans="2:16" x14ac:dyDescent="0.3">
      <c r="G1" t="s">
        <v>12</v>
      </c>
    </row>
    <row r="2" spans="2:16" s="5" customFormat="1" x14ac:dyDescent="0.3">
      <c r="B2" s="5" t="s">
        <v>0</v>
      </c>
      <c r="C2" s="5" t="s">
        <v>14</v>
      </c>
      <c r="D2" s="5">
        <v>1</v>
      </c>
      <c r="E2" s="5" t="s">
        <v>1</v>
      </c>
      <c r="F2" s="5" t="s">
        <v>15</v>
      </c>
      <c r="G2" s="6">
        <v>0.4</v>
      </c>
      <c r="H2" s="6" t="s">
        <v>10</v>
      </c>
      <c r="I2" s="6">
        <f>(O2-G2-K2-M2)</f>
        <v>0.29999999999999993</v>
      </c>
      <c r="J2" s="6" t="s">
        <v>10</v>
      </c>
      <c r="K2" s="6">
        <v>0.2</v>
      </c>
      <c r="L2" s="6" t="s">
        <v>10</v>
      </c>
      <c r="M2" s="6">
        <v>0.1</v>
      </c>
      <c r="N2" s="6" t="s">
        <v>10</v>
      </c>
      <c r="O2" s="7">
        <v>1</v>
      </c>
      <c r="P2" s="5" t="s">
        <v>11</v>
      </c>
    </row>
    <row r="3" spans="2:16" x14ac:dyDescent="0.3">
      <c r="E3" t="s">
        <v>9</v>
      </c>
      <c r="F3" t="s">
        <v>8</v>
      </c>
      <c r="G3" s="8" t="s">
        <v>4</v>
      </c>
      <c r="H3" s="8" t="s">
        <v>4</v>
      </c>
      <c r="I3" s="9" t="s">
        <v>5</v>
      </c>
      <c r="J3" s="9" t="s">
        <v>5</v>
      </c>
      <c r="K3" s="10" t="s">
        <v>6</v>
      </c>
      <c r="L3" s="10" t="s">
        <v>6</v>
      </c>
      <c r="M3" s="11" t="s">
        <v>7</v>
      </c>
      <c r="N3" s="11" t="s">
        <v>7</v>
      </c>
    </row>
    <row r="4" spans="2:16" x14ac:dyDescent="0.3">
      <c r="E4" s="2">
        <v>0.5</v>
      </c>
      <c r="G4" s="4"/>
      <c r="H4" s="13"/>
      <c r="I4" s="4"/>
      <c r="J4" s="13"/>
      <c r="K4" s="4"/>
      <c r="L4" s="13"/>
      <c r="M4" s="4"/>
      <c r="N4" s="13"/>
    </row>
    <row r="5" spans="2:16" x14ac:dyDescent="0.3">
      <c r="C5" t="s">
        <v>2</v>
      </c>
      <c r="D5">
        <v>1000</v>
      </c>
      <c r="E5">
        <f>E4*D5</f>
        <v>500</v>
      </c>
      <c r="G5">
        <f>E5*G2</f>
        <v>200</v>
      </c>
      <c r="H5" s="14">
        <v>200</v>
      </c>
      <c r="I5">
        <f>I2*E5</f>
        <v>149.99999999999997</v>
      </c>
      <c r="J5" s="14">
        <v>150</v>
      </c>
      <c r="K5">
        <f>K2*E5</f>
        <v>100</v>
      </c>
      <c r="L5" s="14">
        <v>20</v>
      </c>
      <c r="M5">
        <f>M2*E5</f>
        <v>50</v>
      </c>
      <c r="N5" s="14">
        <v>50</v>
      </c>
    </row>
    <row r="6" spans="2:16" x14ac:dyDescent="0.3">
      <c r="C6" t="s">
        <v>3</v>
      </c>
      <c r="D6">
        <v>500</v>
      </c>
      <c r="E6">
        <f>E4*D6</f>
        <v>250</v>
      </c>
      <c r="G6">
        <f>E6*G2</f>
        <v>100</v>
      </c>
      <c r="H6" s="15">
        <v>50</v>
      </c>
      <c r="I6">
        <f>E6*I2</f>
        <v>74.999999999999986</v>
      </c>
      <c r="J6" s="15">
        <v>100</v>
      </c>
      <c r="K6">
        <f>E6*K2</f>
        <v>50</v>
      </c>
      <c r="L6" s="15">
        <v>10</v>
      </c>
      <c r="M6">
        <f>E6*M2</f>
        <v>25</v>
      </c>
      <c r="N6" s="15">
        <v>20</v>
      </c>
    </row>
    <row r="7" spans="2:16" x14ac:dyDescent="0.3">
      <c r="B7">
        <f>D2</f>
        <v>1</v>
      </c>
      <c r="C7" t="s">
        <v>13</v>
      </c>
      <c r="D7" s="1">
        <f>SUM(D5:D6)</f>
        <v>1500</v>
      </c>
      <c r="E7" s="1">
        <f>SUM(E5:E6)</f>
        <v>750</v>
      </c>
      <c r="G7" s="1">
        <f>SUM(G5:G6)</f>
        <v>300</v>
      </c>
      <c r="H7" s="16">
        <f>SUM(H5:H6)</f>
        <v>250</v>
      </c>
      <c r="I7" s="1">
        <f t="shared" ref="I7:M7" si="0">SUM(I5:I6)</f>
        <v>224.99999999999994</v>
      </c>
      <c r="J7" s="16">
        <f>SUM(J5:J6)</f>
        <v>250</v>
      </c>
      <c r="K7" s="1">
        <f t="shared" si="0"/>
        <v>150</v>
      </c>
      <c r="L7" s="16">
        <f>SUM(L5:L6)</f>
        <v>30</v>
      </c>
      <c r="M7" s="1">
        <f t="shared" si="0"/>
        <v>75</v>
      </c>
      <c r="N7" s="16">
        <f>SUM(N5:N6)</f>
        <v>70</v>
      </c>
      <c r="O7" s="1">
        <f>G7+I7+K7+M7</f>
        <v>750</v>
      </c>
      <c r="P7" s="12">
        <f>H7+J7+L7+N7</f>
        <v>600</v>
      </c>
    </row>
    <row r="8" spans="2:16" x14ac:dyDescent="0.3">
      <c r="B8" s="5" t="s">
        <v>0</v>
      </c>
      <c r="C8" s="5" t="s">
        <v>14</v>
      </c>
      <c r="D8" s="5">
        <v>2</v>
      </c>
      <c r="E8" s="5" t="s">
        <v>1</v>
      </c>
      <c r="F8" s="5" t="s">
        <v>15</v>
      </c>
      <c r="G8" s="6">
        <v>0.3</v>
      </c>
      <c r="H8" s="6" t="s">
        <v>10</v>
      </c>
      <c r="I8" s="6">
        <f>(O8-G8-K8-M8)</f>
        <v>0.39999999999999991</v>
      </c>
      <c r="J8" s="6" t="s">
        <v>10</v>
      </c>
      <c r="K8" s="6">
        <v>0.2</v>
      </c>
      <c r="L8" s="6" t="s">
        <v>10</v>
      </c>
      <c r="M8" s="6">
        <v>0.1</v>
      </c>
      <c r="N8" s="6" t="s">
        <v>10</v>
      </c>
      <c r="O8" s="7">
        <v>1</v>
      </c>
      <c r="P8" s="5" t="s">
        <v>11</v>
      </c>
    </row>
    <row r="9" spans="2:16" x14ac:dyDescent="0.3">
      <c r="E9" t="s">
        <v>9</v>
      </c>
      <c r="F9" t="s">
        <v>8</v>
      </c>
      <c r="G9" s="8" t="s">
        <v>4</v>
      </c>
      <c r="H9" s="8" t="s">
        <v>4</v>
      </c>
      <c r="I9" s="9" t="s">
        <v>5</v>
      </c>
      <c r="J9" s="9" t="s">
        <v>5</v>
      </c>
      <c r="K9" s="10" t="s">
        <v>6</v>
      </c>
      <c r="L9" s="10" t="s">
        <v>6</v>
      </c>
      <c r="M9" s="11" t="s">
        <v>7</v>
      </c>
      <c r="N9" s="11" t="s">
        <v>7</v>
      </c>
    </row>
    <row r="10" spans="2:16" x14ac:dyDescent="0.3">
      <c r="E10" s="2">
        <v>0.5</v>
      </c>
      <c r="G10" s="4"/>
      <c r="H10" s="13"/>
      <c r="I10" s="4"/>
      <c r="J10" s="13"/>
      <c r="K10" s="4"/>
      <c r="L10" s="13"/>
      <c r="M10" s="4"/>
      <c r="N10" s="13"/>
    </row>
    <row r="11" spans="2:16" x14ac:dyDescent="0.3">
      <c r="C11" t="s">
        <v>2</v>
      </c>
      <c r="D11">
        <v>2000</v>
      </c>
      <c r="E11">
        <f>E10*D11</f>
        <v>1000</v>
      </c>
      <c r="G11">
        <f>E11*G8</f>
        <v>300</v>
      </c>
      <c r="H11" s="14">
        <v>200</v>
      </c>
      <c r="I11">
        <f>I8*E11</f>
        <v>399.99999999999989</v>
      </c>
      <c r="J11" s="14">
        <v>150</v>
      </c>
      <c r="K11">
        <f>K8*E11</f>
        <v>200</v>
      </c>
      <c r="L11" s="14"/>
      <c r="M11">
        <f>M8*E11</f>
        <v>100</v>
      </c>
      <c r="N11" s="14"/>
    </row>
    <row r="12" spans="2:16" x14ac:dyDescent="0.3">
      <c r="C12" t="s">
        <v>3</v>
      </c>
      <c r="D12">
        <v>1000</v>
      </c>
      <c r="E12">
        <f>E10*D12</f>
        <v>500</v>
      </c>
      <c r="G12">
        <f>E12*G8</f>
        <v>150</v>
      </c>
      <c r="H12" s="15">
        <v>50</v>
      </c>
      <c r="I12">
        <f>E12*I8</f>
        <v>199.99999999999994</v>
      </c>
      <c r="J12" s="15">
        <v>100</v>
      </c>
      <c r="K12">
        <f>E12*K8</f>
        <v>100</v>
      </c>
      <c r="L12" s="15"/>
      <c r="M12">
        <f>E12*M8</f>
        <v>50</v>
      </c>
      <c r="N12" s="15"/>
    </row>
    <row r="13" spans="2:16" x14ac:dyDescent="0.3">
      <c r="B13">
        <f>D8</f>
        <v>2</v>
      </c>
      <c r="C13" t="s">
        <v>13</v>
      </c>
      <c r="D13" s="1">
        <f>SUM(D11:D12)</f>
        <v>3000</v>
      </c>
      <c r="E13" s="1">
        <f>SUM(E11:E12)</f>
        <v>1500</v>
      </c>
      <c r="G13" s="1">
        <f>SUM(G11:G12)</f>
        <v>450</v>
      </c>
      <c r="H13" s="16">
        <f>SUM(H11:H12)</f>
        <v>250</v>
      </c>
      <c r="I13" s="1">
        <f t="shared" ref="I13" si="1">SUM(I11:I12)</f>
        <v>599.99999999999977</v>
      </c>
      <c r="J13" s="16">
        <f>SUM(J11:J12)</f>
        <v>250</v>
      </c>
      <c r="K13" s="1">
        <f t="shared" ref="K13" si="2">SUM(K11:K12)</f>
        <v>300</v>
      </c>
      <c r="L13" s="16">
        <f>SUM(L11:L12)</f>
        <v>0</v>
      </c>
      <c r="M13" s="1">
        <f t="shared" ref="M13" si="3">SUM(M11:M12)</f>
        <v>150</v>
      </c>
      <c r="N13" s="16">
        <f>SUM(N11:N12)</f>
        <v>0</v>
      </c>
      <c r="O13" s="1">
        <f>G13+I13+K13+M13</f>
        <v>1499.9999999999998</v>
      </c>
      <c r="P13" s="12">
        <f>H13+J13+L13+N13</f>
        <v>500</v>
      </c>
    </row>
    <row r="14" spans="2:16" x14ac:dyDescent="0.3">
      <c r="B14" s="5" t="s">
        <v>0</v>
      </c>
      <c r="C14" s="5" t="s">
        <v>14</v>
      </c>
      <c r="D14" s="5">
        <v>3</v>
      </c>
      <c r="E14" s="5" t="s">
        <v>1</v>
      </c>
      <c r="F14" s="5" t="s">
        <v>15</v>
      </c>
      <c r="G14" s="6">
        <v>0.45</v>
      </c>
      <c r="H14" s="6" t="s">
        <v>10</v>
      </c>
      <c r="I14" s="6">
        <f>(O14-G14-K14-M14)</f>
        <v>0.25</v>
      </c>
      <c r="J14" s="6" t="s">
        <v>10</v>
      </c>
      <c r="K14" s="6">
        <v>0.2</v>
      </c>
      <c r="L14" s="6" t="s">
        <v>10</v>
      </c>
      <c r="M14" s="6">
        <v>0.1</v>
      </c>
      <c r="N14" s="6" t="s">
        <v>10</v>
      </c>
      <c r="O14" s="7">
        <v>1</v>
      </c>
      <c r="P14" s="5" t="s">
        <v>11</v>
      </c>
    </row>
    <row r="15" spans="2:16" x14ac:dyDescent="0.3">
      <c r="E15" t="s">
        <v>9</v>
      </c>
      <c r="F15" t="s">
        <v>8</v>
      </c>
      <c r="G15" s="8" t="s">
        <v>4</v>
      </c>
      <c r="H15" s="8" t="s">
        <v>4</v>
      </c>
      <c r="I15" s="9" t="s">
        <v>5</v>
      </c>
      <c r="J15" s="9" t="s">
        <v>5</v>
      </c>
      <c r="K15" s="10" t="s">
        <v>6</v>
      </c>
      <c r="L15" s="10" t="s">
        <v>6</v>
      </c>
      <c r="M15" s="11" t="s">
        <v>7</v>
      </c>
      <c r="N15" s="11" t="s">
        <v>7</v>
      </c>
    </row>
    <row r="16" spans="2:16" x14ac:dyDescent="0.3">
      <c r="E16" s="2">
        <v>0.5</v>
      </c>
      <c r="G16" s="4"/>
      <c r="H16" s="13"/>
      <c r="I16" s="4"/>
      <c r="J16" s="13"/>
      <c r="K16" s="4"/>
      <c r="L16" s="13"/>
      <c r="M16" s="4"/>
      <c r="N16" s="13"/>
    </row>
    <row r="17" spans="2:16" x14ac:dyDescent="0.3">
      <c r="C17" t="s">
        <v>2</v>
      </c>
      <c r="D17">
        <v>3000</v>
      </c>
      <c r="E17">
        <f>E16*D17</f>
        <v>1500</v>
      </c>
      <c r="G17">
        <f>E17*G14</f>
        <v>675</v>
      </c>
      <c r="H17" s="14">
        <v>200</v>
      </c>
      <c r="I17">
        <f>I14*E17</f>
        <v>375</v>
      </c>
      <c r="J17" s="14">
        <v>150</v>
      </c>
      <c r="K17">
        <f>K14*E17</f>
        <v>300</v>
      </c>
      <c r="L17" s="14"/>
      <c r="M17">
        <f>M14*E17</f>
        <v>150</v>
      </c>
      <c r="N17" s="14"/>
    </row>
    <row r="18" spans="2:16" x14ac:dyDescent="0.3">
      <c r="C18" t="s">
        <v>3</v>
      </c>
      <c r="D18">
        <v>1000</v>
      </c>
      <c r="E18">
        <f>E16*D18</f>
        <v>500</v>
      </c>
      <c r="G18">
        <f>E18*G14</f>
        <v>225</v>
      </c>
      <c r="H18" s="15">
        <v>50</v>
      </c>
      <c r="I18">
        <f>E18*I14</f>
        <v>125</v>
      </c>
      <c r="J18" s="15">
        <v>100</v>
      </c>
      <c r="K18">
        <f>E18*K14</f>
        <v>100</v>
      </c>
      <c r="L18" s="15"/>
      <c r="M18">
        <f>E18*M14</f>
        <v>50</v>
      </c>
      <c r="N18" s="15"/>
    </row>
    <row r="19" spans="2:16" x14ac:dyDescent="0.3">
      <c r="B19">
        <f>D14</f>
        <v>3</v>
      </c>
      <c r="C19" t="s">
        <v>13</v>
      </c>
      <c r="D19" s="1">
        <f>SUM(D17:D18)</f>
        <v>4000</v>
      </c>
      <c r="E19" s="1">
        <f>SUM(E17:E18)</f>
        <v>2000</v>
      </c>
      <c r="G19" s="1">
        <f>SUM(G17:G18)</f>
        <v>900</v>
      </c>
      <c r="H19" s="16">
        <f>SUM(H17:H18)</f>
        <v>250</v>
      </c>
      <c r="I19" s="1">
        <f t="shared" ref="I19" si="4">SUM(I17:I18)</f>
        <v>500</v>
      </c>
      <c r="J19" s="16">
        <f>SUM(J17:J18)</f>
        <v>250</v>
      </c>
      <c r="K19" s="1">
        <f t="shared" ref="K19" si="5">SUM(K17:K18)</f>
        <v>400</v>
      </c>
      <c r="L19" s="16">
        <f>SUM(L17:L18)</f>
        <v>0</v>
      </c>
      <c r="M19" s="1">
        <f t="shared" ref="M19" si="6">SUM(M17:M18)</f>
        <v>200</v>
      </c>
      <c r="N19" s="16">
        <f>SUM(N17:N18)</f>
        <v>0</v>
      </c>
      <c r="O19" s="1">
        <f>G19+I19+K19+M19</f>
        <v>2000</v>
      </c>
      <c r="P19" s="12">
        <f>H19+J19+L19+N19</f>
        <v>500</v>
      </c>
    </row>
    <row r="20" spans="2:16" x14ac:dyDescent="0.3">
      <c r="B20" s="5" t="s">
        <v>0</v>
      </c>
      <c r="C20" s="5" t="s">
        <v>14</v>
      </c>
      <c r="D20" s="5">
        <v>4</v>
      </c>
      <c r="E20" s="5" t="s">
        <v>1</v>
      </c>
      <c r="F20" s="5" t="s">
        <v>16</v>
      </c>
      <c r="G20" s="6">
        <v>0.5</v>
      </c>
      <c r="H20" s="6" t="s">
        <v>10</v>
      </c>
      <c r="I20" s="6">
        <f>(O20-G20-K20-M20)</f>
        <v>0.19999999999999998</v>
      </c>
      <c r="J20" s="6" t="s">
        <v>10</v>
      </c>
      <c r="K20" s="6">
        <v>0.2</v>
      </c>
      <c r="L20" s="6" t="s">
        <v>10</v>
      </c>
      <c r="M20" s="6">
        <v>0.1</v>
      </c>
      <c r="N20" s="6" t="s">
        <v>10</v>
      </c>
      <c r="O20" s="7">
        <v>1</v>
      </c>
      <c r="P20" s="5" t="s">
        <v>11</v>
      </c>
    </row>
    <row r="21" spans="2:16" x14ac:dyDescent="0.3">
      <c r="E21" t="s">
        <v>9</v>
      </c>
      <c r="F21" t="s">
        <v>8</v>
      </c>
      <c r="G21" s="8" t="s">
        <v>4</v>
      </c>
      <c r="H21" s="8" t="s">
        <v>4</v>
      </c>
      <c r="I21" s="9" t="s">
        <v>5</v>
      </c>
      <c r="J21" s="9" t="s">
        <v>5</v>
      </c>
      <c r="K21" s="10" t="s">
        <v>6</v>
      </c>
      <c r="L21" s="10" t="s">
        <v>6</v>
      </c>
      <c r="M21" s="11" t="s">
        <v>7</v>
      </c>
      <c r="N21" s="11" t="s">
        <v>7</v>
      </c>
    </row>
    <row r="22" spans="2:16" x14ac:dyDescent="0.3">
      <c r="E22" s="2">
        <v>0.5</v>
      </c>
      <c r="G22" s="4"/>
      <c r="H22" s="13"/>
      <c r="I22" s="4"/>
      <c r="J22" s="13"/>
      <c r="K22" s="4"/>
      <c r="L22" s="13"/>
      <c r="M22" s="4"/>
      <c r="N22" s="13"/>
    </row>
    <row r="23" spans="2:16" x14ac:dyDescent="0.3">
      <c r="C23" t="s">
        <v>2</v>
      </c>
      <c r="D23">
        <v>2000</v>
      </c>
      <c r="E23">
        <f>E22*D23</f>
        <v>1000</v>
      </c>
      <c r="G23">
        <f>E23*G20</f>
        <v>500</v>
      </c>
      <c r="H23" s="14">
        <v>300</v>
      </c>
      <c r="I23">
        <f>I20*E23</f>
        <v>199.99999999999997</v>
      </c>
      <c r="J23" s="14">
        <v>200</v>
      </c>
      <c r="K23">
        <f>K20*E23</f>
        <v>200</v>
      </c>
      <c r="L23" s="14">
        <v>100</v>
      </c>
      <c r="M23">
        <f>M20*E23</f>
        <v>100</v>
      </c>
      <c r="N23" s="14"/>
    </row>
    <row r="24" spans="2:16" x14ac:dyDescent="0.3">
      <c r="C24" t="s">
        <v>3</v>
      </c>
      <c r="D24">
        <v>400</v>
      </c>
      <c r="E24">
        <f>E22*D24</f>
        <v>200</v>
      </c>
      <c r="G24">
        <f>E24*G20</f>
        <v>100</v>
      </c>
      <c r="H24" s="15">
        <v>100</v>
      </c>
      <c r="I24">
        <f>E24*I20</f>
        <v>40</v>
      </c>
      <c r="J24" s="15">
        <v>50</v>
      </c>
      <c r="K24">
        <f>E24*K20</f>
        <v>40</v>
      </c>
      <c r="L24" s="15">
        <v>20</v>
      </c>
      <c r="M24">
        <f>E24*M20</f>
        <v>20</v>
      </c>
      <c r="N24" s="15"/>
    </row>
    <row r="25" spans="2:16" x14ac:dyDescent="0.3">
      <c r="B25">
        <f>D20</f>
        <v>4</v>
      </c>
      <c r="C25" t="s">
        <v>13</v>
      </c>
      <c r="D25" s="1">
        <f>SUM(D23:D24)</f>
        <v>2400</v>
      </c>
      <c r="E25" s="1">
        <f>SUM(E23:E24)</f>
        <v>1200</v>
      </c>
      <c r="G25" s="1">
        <f>SUM(G23:G24)</f>
        <v>600</v>
      </c>
      <c r="H25" s="16">
        <f>SUM(H23:H24)</f>
        <v>400</v>
      </c>
      <c r="I25" s="1">
        <f t="shared" ref="I25" si="7">SUM(I23:I24)</f>
        <v>239.99999999999997</v>
      </c>
      <c r="J25" s="16">
        <f>SUM(J23:J24)</f>
        <v>250</v>
      </c>
      <c r="K25" s="1">
        <f t="shared" ref="K25" si="8">SUM(K23:K24)</f>
        <v>240</v>
      </c>
      <c r="L25" s="16">
        <f>SUM(L23:L24)</f>
        <v>120</v>
      </c>
      <c r="M25" s="1">
        <f t="shared" ref="M25" si="9">SUM(M23:M24)</f>
        <v>120</v>
      </c>
      <c r="N25" s="16">
        <f>SUM(N23:N24)</f>
        <v>0</v>
      </c>
      <c r="O25" s="1">
        <f>G25+I25+K25+M25</f>
        <v>1200</v>
      </c>
      <c r="P25" s="12">
        <f>H25+J25+L25+N25</f>
        <v>770</v>
      </c>
    </row>
    <row r="26" spans="2:16" x14ac:dyDescent="0.3">
      <c r="B26" s="5" t="s">
        <v>0</v>
      </c>
      <c r="C26" s="5" t="s">
        <v>14</v>
      </c>
      <c r="D26" s="5">
        <v>5</v>
      </c>
      <c r="E26" s="5" t="s">
        <v>1</v>
      </c>
      <c r="F26" s="5" t="s">
        <v>17</v>
      </c>
      <c r="G26" s="6">
        <v>0.4</v>
      </c>
      <c r="H26" s="6" t="s">
        <v>10</v>
      </c>
      <c r="I26" s="6">
        <f>(O26-G26-K26-M26)</f>
        <v>0.29999999999999993</v>
      </c>
      <c r="J26" s="6" t="s">
        <v>10</v>
      </c>
      <c r="K26" s="6">
        <v>0.2</v>
      </c>
      <c r="L26" s="6" t="s">
        <v>10</v>
      </c>
      <c r="M26" s="6">
        <v>0.1</v>
      </c>
      <c r="N26" s="6" t="s">
        <v>10</v>
      </c>
      <c r="O26" s="7">
        <v>1</v>
      </c>
      <c r="P26" s="5" t="s">
        <v>11</v>
      </c>
    </row>
    <row r="27" spans="2:16" x14ac:dyDescent="0.3">
      <c r="E27" t="s">
        <v>9</v>
      </c>
      <c r="F27" t="s">
        <v>8</v>
      </c>
      <c r="G27" s="8" t="s">
        <v>4</v>
      </c>
      <c r="H27" s="8" t="s">
        <v>4</v>
      </c>
      <c r="I27" s="9" t="s">
        <v>5</v>
      </c>
      <c r="J27" s="9" t="s">
        <v>5</v>
      </c>
      <c r="K27" s="10" t="s">
        <v>6</v>
      </c>
      <c r="L27" s="10" t="s">
        <v>6</v>
      </c>
      <c r="M27" s="11" t="s">
        <v>7</v>
      </c>
      <c r="N27" s="11" t="s">
        <v>7</v>
      </c>
    </row>
    <row r="28" spans="2:16" x14ac:dyDescent="0.3">
      <c r="E28" s="2">
        <v>0.5</v>
      </c>
      <c r="G28" s="4"/>
      <c r="H28" s="13"/>
      <c r="I28" s="4"/>
      <c r="J28" s="13"/>
      <c r="K28" s="4"/>
      <c r="L28" s="13"/>
      <c r="M28" s="4"/>
      <c r="N28" s="13"/>
    </row>
    <row r="29" spans="2:16" x14ac:dyDescent="0.3">
      <c r="C29" t="s">
        <v>2</v>
      </c>
      <c r="D29">
        <v>1000</v>
      </c>
      <c r="E29">
        <f>E28*D29</f>
        <v>500</v>
      </c>
      <c r="G29">
        <f>E29*G26</f>
        <v>200</v>
      </c>
      <c r="H29" s="14">
        <v>200</v>
      </c>
      <c r="I29">
        <f>I26*E29</f>
        <v>149.99999999999997</v>
      </c>
      <c r="J29" s="14">
        <v>150</v>
      </c>
      <c r="K29">
        <f>K26*E29</f>
        <v>100</v>
      </c>
      <c r="L29" s="14"/>
      <c r="M29">
        <f>M26*E29</f>
        <v>50</v>
      </c>
      <c r="N29" s="14"/>
    </row>
    <row r="30" spans="2:16" x14ac:dyDescent="0.3">
      <c r="C30" t="s">
        <v>3</v>
      </c>
      <c r="D30">
        <v>500</v>
      </c>
      <c r="E30">
        <f>E28*D30</f>
        <v>250</v>
      </c>
      <c r="G30">
        <f>E30*G26</f>
        <v>100</v>
      </c>
      <c r="H30" s="15">
        <v>50</v>
      </c>
      <c r="I30">
        <f>E30*I26</f>
        <v>74.999999999999986</v>
      </c>
      <c r="J30" s="15">
        <v>100</v>
      </c>
      <c r="K30">
        <f>E30*K26</f>
        <v>50</v>
      </c>
      <c r="L30" s="15"/>
      <c r="M30">
        <f>E30*M26</f>
        <v>25</v>
      </c>
      <c r="N30" s="15"/>
    </row>
    <row r="31" spans="2:16" x14ac:dyDescent="0.3">
      <c r="B31">
        <f>D26</f>
        <v>5</v>
      </c>
      <c r="C31" t="s">
        <v>13</v>
      </c>
      <c r="D31" s="1">
        <f>SUM(D29:D30)</f>
        <v>1500</v>
      </c>
      <c r="E31" s="1">
        <f>SUM(E29:E30)</f>
        <v>750</v>
      </c>
      <c r="G31" s="1">
        <f>SUM(G29:G30)</f>
        <v>300</v>
      </c>
      <c r="H31" s="16">
        <f>SUM(H29:H30)</f>
        <v>250</v>
      </c>
      <c r="I31" s="1">
        <f t="shared" ref="I31" si="10">SUM(I29:I30)</f>
        <v>224.99999999999994</v>
      </c>
      <c r="J31" s="16">
        <f>SUM(J29:J30)</f>
        <v>250</v>
      </c>
      <c r="K31" s="1">
        <f t="shared" ref="K31" si="11">SUM(K29:K30)</f>
        <v>150</v>
      </c>
      <c r="L31" s="16">
        <f>SUM(L29:L30)</f>
        <v>0</v>
      </c>
      <c r="M31" s="1">
        <f t="shared" ref="M31" si="12">SUM(M29:M30)</f>
        <v>75</v>
      </c>
      <c r="N31" s="16">
        <f>SUM(N29:N30)</f>
        <v>0</v>
      </c>
      <c r="O31" s="1">
        <f>G31+I31+K31+M31</f>
        <v>750</v>
      </c>
      <c r="P31" s="12">
        <f>H31+J31+L31+N31</f>
        <v>500</v>
      </c>
    </row>
    <row r="34" spans="2:16" x14ac:dyDescent="0.3">
      <c r="D34" t="s">
        <v>28</v>
      </c>
      <c r="E34" t="s">
        <v>9</v>
      </c>
      <c r="G34" t="s">
        <v>22</v>
      </c>
      <c r="H34" t="s">
        <v>20</v>
      </c>
      <c r="I34" t="s">
        <v>21</v>
      </c>
      <c r="J34" t="s">
        <v>23</v>
      </c>
      <c r="K34" t="s">
        <v>24</v>
      </c>
      <c r="L34" t="s">
        <v>25</v>
      </c>
      <c r="M34" t="s">
        <v>26</v>
      </c>
      <c r="N34" t="s">
        <v>27</v>
      </c>
      <c r="O34" t="s">
        <v>18</v>
      </c>
      <c r="P34" t="s">
        <v>19</v>
      </c>
    </row>
    <row r="35" spans="2:16" x14ac:dyDescent="0.3">
      <c r="B35" t="s">
        <v>13</v>
      </c>
      <c r="D35" s="1">
        <f>D7+D13+D19+D25+D31</f>
        <v>12400</v>
      </c>
      <c r="E35" s="17">
        <f>E7+E13+E19+E25+E31</f>
        <v>6200</v>
      </c>
      <c r="G35" s="3">
        <f t="shared" ref="G35:P35" si="13">G7+G13+G19+G25+G31</f>
        <v>2550</v>
      </c>
      <c r="H35" s="3">
        <f t="shared" si="13"/>
        <v>1400</v>
      </c>
      <c r="I35" s="3">
        <f t="shared" si="13"/>
        <v>1789.9999999999998</v>
      </c>
      <c r="J35" s="3">
        <f t="shared" si="13"/>
        <v>1250</v>
      </c>
      <c r="K35" s="3">
        <f t="shared" si="13"/>
        <v>1240</v>
      </c>
      <c r="L35" s="3">
        <f t="shared" si="13"/>
        <v>150</v>
      </c>
      <c r="M35" s="3">
        <f t="shared" si="13"/>
        <v>620</v>
      </c>
      <c r="N35" s="3">
        <f t="shared" si="13"/>
        <v>70</v>
      </c>
      <c r="O35" s="3">
        <f t="shared" si="13"/>
        <v>6200</v>
      </c>
      <c r="P35" s="3">
        <f t="shared" si="13"/>
        <v>2870</v>
      </c>
    </row>
  </sheetData>
  <autoFilter ref="B2:P3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0"/>
  <sheetViews>
    <sheetView topLeftCell="A13" workbookViewId="0">
      <selection activeCell="C46" sqref="C46"/>
    </sheetView>
  </sheetViews>
  <sheetFormatPr defaultRowHeight="14.4" x14ac:dyDescent="0.3"/>
  <sheetData>
    <row r="1" spans="2:16" x14ac:dyDescent="0.3">
      <c r="G1" t="s">
        <v>12</v>
      </c>
    </row>
    <row r="2" spans="2:16" s="5" customFormat="1" x14ac:dyDescent="0.3">
      <c r="B2" s="5" t="s">
        <v>0</v>
      </c>
      <c r="C2" s="5" t="s">
        <v>14</v>
      </c>
      <c r="D2" s="5">
        <v>1</v>
      </c>
      <c r="E2" s="5" t="s">
        <v>1</v>
      </c>
      <c r="F2" s="5" t="s">
        <v>15</v>
      </c>
      <c r="G2" s="6">
        <v>0.4</v>
      </c>
      <c r="H2" s="6" t="s">
        <v>10</v>
      </c>
      <c r="I2" s="6">
        <f>(O2-G2-K2-M2)</f>
        <v>0.29999999999999993</v>
      </c>
      <c r="J2" s="6" t="s">
        <v>10</v>
      </c>
      <c r="K2" s="6">
        <v>0.2</v>
      </c>
      <c r="L2" s="6" t="s">
        <v>10</v>
      </c>
      <c r="M2" s="6">
        <v>0.1</v>
      </c>
      <c r="N2" s="6" t="s">
        <v>10</v>
      </c>
      <c r="O2" s="7">
        <v>1</v>
      </c>
      <c r="P2" s="5" t="s">
        <v>11</v>
      </c>
    </row>
    <row r="3" spans="2:16" x14ac:dyDescent="0.3">
      <c r="E3" t="s">
        <v>9</v>
      </c>
      <c r="F3" t="s">
        <v>8</v>
      </c>
      <c r="G3" s="8" t="s">
        <v>4</v>
      </c>
      <c r="H3" s="8" t="s">
        <v>4</v>
      </c>
      <c r="I3" s="9" t="s">
        <v>5</v>
      </c>
      <c r="J3" s="9" t="s">
        <v>5</v>
      </c>
      <c r="K3" s="10" t="s">
        <v>6</v>
      </c>
      <c r="L3" s="10" t="s">
        <v>6</v>
      </c>
      <c r="M3" s="11" t="s">
        <v>7</v>
      </c>
      <c r="N3" s="11" t="s">
        <v>7</v>
      </c>
    </row>
    <row r="4" spans="2:16" x14ac:dyDescent="0.3">
      <c r="E4" s="2">
        <v>0.5</v>
      </c>
      <c r="G4" s="4"/>
      <c r="H4" s="13"/>
      <c r="I4" s="4"/>
      <c r="J4" s="13"/>
      <c r="K4" s="4"/>
      <c r="L4" s="13"/>
      <c r="M4" s="4"/>
      <c r="N4" s="13"/>
    </row>
    <row r="5" spans="2:16" x14ac:dyDescent="0.3">
      <c r="C5" t="s">
        <v>2</v>
      </c>
      <c r="D5">
        <v>1000</v>
      </c>
      <c r="E5">
        <f>E4*D5</f>
        <v>500</v>
      </c>
      <c r="G5">
        <f>E5*G2</f>
        <v>200</v>
      </c>
      <c r="H5" s="14">
        <v>200</v>
      </c>
      <c r="I5">
        <f>I2*E5</f>
        <v>149.99999999999997</v>
      </c>
      <c r="J5" s="14">
        <v>150</v>
      </c>
      <c r="K5">
        <f>K2*E5</f>
        <v>100</v>
      </c>
      <c r="L5" s="14">
        <v>20</v>
      </c>
      <c r="M5">
        <f>M2*E5</f>
        <v>50</v>
      </c>
      <c r="N5" s="14">
        <v>50</v>
      </c>
    </row>
    <row r="6" spans="2:16" x14ac:dyDescent="0.3">
      <c r="C6" t="s">
        <v>3</v>
      </c>
      <c r="D6">
        <v>500</v>
      </c>
      <c r="E6">
        <f>E4*D6</f>
        <v>250</v>
      </c>
      <c r="G6">
        <f>E6*G2</f>
        <v>100</v>
      </c>
      <c r="H6" s="15">
        <v>50</v>
      </c>
      <c r="I6">
        <f>E6*I2</f>
        <v>74.999999999999986</v>
      </c>
      <c r="J6" s="15">
        <v>100</v>
      </c>
      <c r="K6">
        <f>E6*K2</f>
        <v>50</v>
      </c>
      <c r="L6" s="15">
        <v>10</v>
      </c>
      <c r="M6">
        <f>E6*M2</f>
        <v>25</v>
      </c>
      <c r="N6" s="15">
        <v>20</v>
      </c>
    </row>
    <row r="7" spans="2:16" x14ac:dyDescent="0.3">
      <c r="B7">
        <f>D2</f>
        <v>1</v>
      </c>
      <c r="C7" t="s">
        <v>13</v>
      </c>
      <c r="D7" s="1">
        <f>SUM(D5:D6)</f>
        <v>1500</v>
      </c>
      <c r="E7" s="1">
        <f>SUM(E5:E6)</f>
        <v>750</v>
      </c>
      <c r="G7" s="1">
        <f>SUM(G5:G6)</f>
        <v>300</v>
      </c>
      <c r="H7" s="16">
        <f>SUM(H5:H6)</f>
        <v>250</v>
      </c>
      <c r="I7" s="1">
        <f t="shared" ref="I7:M7" si="0">SUM(I5:I6)</f>
        <v>224.99999999999994</v>
      </c>
      <c r="J7" s="16">
        <f>SUM(J5:J6)</f>
        <v>250</v>
      </c>
      <c r="K7" s="1">
        <f t="shared" si="0"/>
        <v>150</v>
      </c>
      <c r="L7" s="16">
        <f>SUM(L5:L6)</f>
        <v>30</v>
      </c>
      <c r="M7" s="1">
        <f t="shared" si="0"/>
        <v>75</v>
      </c>
      <c r="N7" s="16">
        <f>SUM(N5:N6)</f>
        <v>70</v>
      </c>
      <c r="O7" s="1">
        <f>G7+I7+K7+M7</f>
        <v>750</v>
      </c>
      <c r="P7" s="12">
        <f>H7+J7+L7+N7</f>
        <v>600</v>
      </c>
    </row>
    <row r="9" spans="2:16" x14ac:dyDescent="0.3">
      <c r="B9" s="5" t="s">
        <v>0</v>
      </c>
      <c r="C9" s="5" t="s">
        <v>14</v>
      </c>
      <c r="D9" s="5">
        <v>2</v>
      </c>
      <c r="E9" s="5" t="s">
        <v>1</v>
      </c>
      <c r="F9" s="5" t="s">
        <v>15</v>
      </c>
      <c r="G9" s="6">
        <v>0.3</v>
      </c>
      <c r="H9" s="6" t="s">
        <v>10</v>
      </c>
      <c r="I9" s="6">
        <f>(O9-G9-K9-M9)</f>
        <v>0.39999999999999991</v>
      </c>
      <c r="J9" s="6" t="s">
        <v>10</v>
      </c>
      <c r="K9" s="6">
        <v>0.2</v>
      </c>
      <c r="L9" s="6" t="s">
        <v>10</v>
      </c>
      <c r="M9" s="6">
        <v>0.1</v>
      </c>
      <c r="N9" s="6" t="s">
        <v>10</v>
      </c>
      <c r="O9" s="7">
        <v>1</v>
      </c>
      <c r="P9" s="5" t="s">
        <v>11</v>
      </c>
    </row>
    <row r="10" spans="2:16" x14ac:dyDescent="0.3">
      <c r="E10" t="s">
        <v>9</v>
      </c>
      <c r="F10" t="s">
        <v>8</v>
      </c>
      <c r="G10" s="8" t="s">
        <v>4</v>
      </c>
      <c r="H10" s="8" t="s">
        <v>4</v>
      </c>
      <c r="I10" s="9" t="s">
        <v>5</v>
      </c>
      <c r="J10" s="9" t="s">
        <v>5</v>
      </c>
      <c r="K10" s="10" t="s">
        <v>6</v>
      </c>
      <c r="L10" s="10" t="s">
        <v>6</v>
      </c>
      <c r="M10" s="11" t="s">
        <v>7</v>
      </c>
      <c r="N10" s="11" t="s">
        <v>7</v>
      </c>
    </row>
    <row r="11" spans="2:16" x14ac:dyDescent="0.3">
      <c r="E11" s="2">
        <v>0.5</v>
      </c>
      <c r="G11" s="4"/>
      <c r="H11" s="13"/>
      <c r="I11" s="4"/>
      <c r="J11" s="13"/>
      <c r="K11" s="4"/>
      <c r="L11" s="13"/>
      <c r="M11" s="4"/>
      <c r="N11" s="13"/>
    </row>
    <row r="12" spans="2:16" x14ac:dyDescent="0.3">
      <c r="C12" t="s">
        <v>2</v>
      </c>
      <c r="D12">
        <v>2000</v>
      </c>
      <c r="E12">
        <f>E11*D12</f>
        <v>1000</v>
      </c>
      <c r="G12">
        <f>E12*G9</f>
        <v>300</v>
      </c>
      <c r="H12" s="14">
        <v>200</v>
      </c>
      <c r="I12">
        <f>I9*E12</f>
        <v>399.99999999999989</v>
      </c>
      <c r="J12" s="14">
        <v>150</v>
      </c>
      <c r="K12">
        <f>K9*E12</f>
        <v>200</v>
      </c>
      <c r="L12" s="14"/>
      <c r="M12">
        <f>M9*E12</f>
        <v>100</v>
      </c>
      <c r="N12" s="14"/>
    </row>
    <row r="13" spans="2:16" x14ac:dyDescent="0.3">
      <c r="C13" t="s">
        <v>3</v>
      </c>
      <c r="D13">
        <v>1000</v>
      </c>
      <c r="E13">
        <f>E11*D13</f>
        <v>500</v>
      </c>
      <c r="G13">
        <f>E13*G9</f>
        <v>150</v>
      </c>
      <c r="H13" s="15">
        <v>50</v>
      </c>
      <c r="I13">
        <f>E13*I9</f>
        <v>199.99999999999994</v>
      </c>
      <c r="J13" s="15">
        <v>100</v>
      </c>
      <c r="K13">
        <f>E13*K9</f>
        <v>100</v>
      </c>
      <c r="L13" s="15"/>
      <c r="M13">
        <f>E13*M9</f>
        <v>50</v>
      </c>
      <c r="N13" s="15"/>
    </row>
    <row r="14" spans="2:16" x14ac:dyDescent="0.3">
      <c r="B14">
        <f>D9</f>
        <v>2</v>
      </c>
      <c r="C14" t="s">
        <v>13</v>
      </c>
      <c r="D14" s="1">
        <f>SUM(D12:D13)</f>
        <v>3000</v>
      </c>
      <c r="E14" s="1">
        <f>SUM(E12:E13)</f>
        <v>1500</v>
      </c>
      <c r="G14" s="1">
        <f>SUM(G12:G13)</f>
        <v>450</v>
      </c>
      <c r="H14" s="16">
        <f>SUM(H12:H13)</f>
        <v>250</v>
      </c>
      <c r="I14" s="1">
        <f t="shared" ref="I14" si="1">SUM(I12:I13)</f>
        <v>599.99999999999977</v>
      </c>
      <c r="J14" s="16">
        <f>SUM(J12:J13)</f>
        <v>250</v>
      </c>
      <c r="K14" s="1">
        <f t="shared" ref="K14" si="2">SUM(K12:K13)</f>
        <v>300</v>
      </c>
      <c r="L14" s="16">
        <f>SUM(L12:L13)</f>
        <v>0</v>
      </c>
      <c r="M14" s="1">
        <f t="shared" ref="M14" si="3">SUM(M12:M13)</f>
        <v>150</v>
      </c>
      <c r="N14" s="16">
        <f>SUM(N12:N13)</f>
        <v>0</v>
      </c>
      <c r="O14" s="1">
        <f>G14+I14+K14+M14</f>
        <v>1499.9999999999998</v>
      </c>
      <c r="P14" s="12">
        <f>H14+J14+L14+N14</f>
        <v>500</v>
      </c>
    </row>
    <row r="16" spans="2:16" x14ac:dyDescent="0.3">
      <c r="B16" s="5" t="s">
        <v>0</v>
      </c>
      <c r="C16" s="5" t="s">
        <v>14</v>
      </c>
      <c r="D16" s="5">
        <v>3</v>
      </c>
      <c r="E16" s="5" t="s">
        <v>1</v>
      </c>
      <c r="F16" s="5" t="s">
        <v>15</v>
      </c>
      <c r="G16" s="6">
        <v>0.45</v>
      </c>
      <c r="H16" s="6" t="s">
        <v>10</v>
      </c>
      <c r="I16" s="6">
        <f>(O16-G16-K16-M16)</f>
        <v>0.25</v>
      </c>
      <c r="J16" s="6" t="s">
        <v>10</v>
      </c>
      <c r="K16" s="6">
        <v>0.2</v>
      </c>
      <c r="L16" s="6" t="s">
        <v>10</v>
      </c>
      <c r="M16" s="6">
        <v>0.1</v>
      </c>
      <c r="N16" s="6" t="s">
        <v>10</v>
      </c>
      <c r="O16" s="7">
        <v>1</v>
      </c>
      <c r="P16" s="5" t="s">
        <v>11</v>
      </c>
    </row>
    <row r="17" spans="2:16" x14ac:dyDescent="0.3">
      <c r="E17" t="s">
        <v>9</v>
      </c>
      <c r="F17" t="s">
        <v>8</v>
      </c>
      <c r="G17" s="8" t="s">
        <v>4</v>
      </c>
      <c r="H17" s="8" t="s">
        <v>4</v>
      </c>
      <c r="I17" s="9" t="s">
        <v>5</v>
      </c>
      <c r="J17" s="9" t="s">
        <v>5</v>
      </c>
      <c r="K17" s="10" t="s">
        <v>6</v>
      </c>
      <c r="L17" s="10" t="s">
        <v>6</v>
      </c>
      <c r="M17" s="11" t="s">
        <v>7</v>
      </c>
      <c r="N17" s="11" t="s">
        <v>7</v>
      </c>
    </row>
    <row r="18" spans="2:16" x14ac:dyDescent="0.3">
      <c r="E18" s="2">
        <v>0.5</v>
      </c>
      <c r="G18" s="4"/>
      <c r="H18" s="13"/>
      <c r="I18" s="4"/>
      <c r="J18" s="13"/>
      <c r="K18" s="4"/>
      <c r="L18" s="13"/>
      <c r="M18" s="4"/>
      <c r="N18" s="13"/>
    </row>
    <row r="19" spans="2:16" x14ac:dyDescent="0.3">
      <c r="C19" t="s">
        <v>2</v>
      </c>
      <c r="D19">
        <v>3000</v>
      </c>
      <c r="E19">
        <f>E18*D19</f>
        <v>1500</v>
      </c>
      <c r="G19">
        <f>E19*G16</f>
        <v>675</v>
      </c>
      <c r="H19" s="14">
        <v>200</v>
      </c>
      <c r="I19">
        <f>I16*E19</f>
        <v>375</v>
      </c>
      <c r="J19" s="14">
        <v>150</v>
      </c>
      <c r="K19">
        <f>K16*E19</f>
        <v>300</v>
      </c>
      <c r="L19" s="14"/>
      <c r="M19">
        <f>M16*E19</f>
        <v>150</v>
      </c>
      <c r="N19" s="14"/>
    </row>
    <row r="20" spans="2:16" x14ac:dyDescent="0.3">
      <c r="C20" t="s">
        <v>3</v>
      </c>
      <c r="D20">
        <v>1000</v>
      </c>
      <c r="E20">
        <f>E18*D20</f>
        <v>500</v>
      </c>
      <c r="G20">
        <f>E20*G16</f>
        <v>225</v>
      </c>
      <c r="H20" s="15">
        <v>50</v>
      </c>
      <c r="I20">
        <f>E20*I16</f>
        <v>125</v>
      </c>
      <c r="J20" s="15">
        <v>100</v>
      </c>
      <c r="K20">
        <f>E20*K16</f>
        <v>100</v>
      </c>
      <c r="L20" s="15"/>
      <c r="M20">
        <f>E20*M16</f>
        <v>50</v>
      </c>
      <c r="N20" s="15"/>
    </row>
    <row r="21" spans="2:16" x14ac:dyDescent="0.3">
      <c r="B21">
        <f>D16</f>
        <v>3</v>
      </c>
      <c r="C21" t="s">
        <v>13</v>
      </c>
      <c r="D21" s="1">
        <f>SUM(D19:D20)</f>
        <v>4000</v>
      </c>
      <c r="E21" s="1">
        <f>SUM(E19:E20)</f>
        <v>2000</v>
      </c>
      <c r="G21" s="1">
        <f>SUM(G19:G20)</f>
        <v>900</v>
      </c>
      <c r="H21" s="16">
        <f>SUM(H19:H20)</f>
        <v>250</v>
      </c>
      <c r="I21" s="1">
        <f t="shared" ref="I21" si="4">SUM(I19:I20)</f>
        <v>500</v>
      </c>
      <c r="J21" s="16">
        <f>SUM(J19:J20)</f>
        <v>250</v>
      </c>
      <c r="K21" s="1">
        <f t="shared" ref="K21" si="5">SUM(K19:K20)</f>
        <v>400</v>
      </c>
      <c r="L21" s="16">
        <f>SUM(L19:L20)</f>
        <v>0</v>
      </c>
      <c r="M21" s="1">
        <f t="shared" ref="M21" si="6">SUM(M19:M20)</f>
        <v>200</v>
      </c>
      <c r="N21" s="16">
        <f>SUM(N19:N20)</f>
        <v>0</v>
      </c>
      <c r="O21" s="1">
        <f>G21+I21+K21+M21</f>
        <v>2000</v>
      </c>
      <c r="P21" s="12">
        <f>H21+J21+L21+N21</f>
        <v>500</v>
      </c>
    </row>
    <row r="23" spans="2:16" x14ac:dyDescent="0.3">
      <c r="B23" s="5" t="s">
        <v>0</v>
      </c>
      <c r="C23" s="5" t="s">
        <v>14</v>
      </c>
      <c r="D23" s="5">
        <v>4</v>
      </c>
      <c r="E23" s="5" t="s">
        <v>1</v>
      </c>
      <c r="F23" s="5" t="s">
        <v>16</v>
      </c>
      <c r="G23" s="6">
        <v>0.5</v>
      </c>
      <c r="H23" s="6" t="s">
        <v>10</v>
      </c>
      <c r="I23" s="6">
        <f>(O23-G23-K23-M23)</f>
        <v>0.19999999999999998</v>
      </c>
      <c r="J23" s="6" t="s">
        <v>10</v>
      </c>
      <c r="K23" s="6">
        <v>0.2</v>
      </c>
      <c r="L23" s="6" t="s">
        <v>10</v>
      </c>
      <c r="M23" s="6">
        <v>0.1</v>
      </c>
      <c r="N23" s="6" t="s">
        <v>10</v>
      </c>
      <c r="O23" s="7">
        <v>1</v>
      </c>
      <c r="P23" s="5" t="s">
        <v>11</v>
      </c>
    </row>
    <row r="24" spans="2:16" x14ac:dyDescent="0.3">
      <c r="E24" t="s">
        <v>9</v>
      </c>
      <c r="F24" t="s">
        <v>8</v>
      </c>
      <c r="G24" s="8" t="s">
        <v>4</v>
      </c>
      <c r="H24" s="8" t="s">
        <v>4</v>
      </c>
      <c r="I24" s="9" t="s">
        <v>5</v>
      </c>
      <c r="J24" s="9" t="s">
        <v>5</v>
      </c>
      <c r="K24" s="10" t="s">
        <v>6</v>
      </c>
      <c r="L24" s="10" t="s">
        <v>6</v>
      </c>
      <c r="M24" s="11" t="s">
        <v>7</v>
      </c>
      <c r="N24" s="11" t="s">
        <v>7</v>
      </c>
    </row>
    <row r="25" spans="2:16" x14ac:dyDescent="0.3">
      <c r="E25" s="2">
        <v>0.5</v>
      </c>
      <c r="G25" s="4"/>
      <c r="H25" s="13"/>
      <c r="I25" s="4"/>
      <c r="J25" s="13"/>
      <c r="K25" s="4"/>
      <c r="L25" s="13"/>
      <c r="M25" s="4"/>
      <c r="N25" s="13"/>
    </row>
    <row r="26" spans="2:16" x14ac:dyDescent="0.3">
      <c r="C26" t="s">
        <v>2</v>
      </c>
      <c r="D26">
        <v>2000</v>
      </c>
      <c r="E26">
        <f>E25*D26</f>
        <v>1000</v>
      </c>
      <c r="G26">
        <f>E26*G23</f>
        <v>500</v>
      </c>
      <c r="H26" s="14">
        <v>300</v>
      </c>
      <c r="I26">
        <f>I23*E26</f>
        <v>199.99999999999997</v>
      </c>
      <c r="J26" s="14">
        <v>200</v>
      </c>
      <c r="K26">
        <f>K23*E26</f>
        <v>200</v>
      </c>
      <c r="L26" s="14">
        <v>100</v>
      </c>
      <c r="M26">
        <f>M23*E26</f>
        <v>100</v>
      </c>
      <c r="N26" s="14"/>
    </row>
    <row r="27" spans="2:16" x14ac:dyDescent="0.3">
      <c r="C27" t="s">
        <v>3</v>
      </c>
      <c r="D27">
        <v>400</v>
      </c>
      <c r="E27">
        <f>E25*D27</f>
        <v>200</v>
      </c>
      <c r="G27">
        <f>E27*G23</f>
        <v>100</v>
      </c>
      <c r="H27" s="15">
        <v>100</v>
      </c>
      <c r="I27">
        <f>E27*I23</f>
        <v>40</v>
      </c>
      <c r="J27" s="15">
        <v>50</v>
      </c>
      <c r="K27">
        <f>E27*K23</f>
        <v>40</v>
      </c>
      <c r="L27" s="15">
        <v>20</v>
      </c>
      <c r="M27">
        <f>E27*M23</f>
        <v>20</v>
      </c>
      <c r="N27" s="15"/>
    </row>
    <row r="28" spans="2:16" x14ac:dyDescent="0.3">
      <c r="B28">
        <f>D23</f>
        <v>4</v>
      </c>
      <c r="C28" t="s">
        <v>13</v>
      </c>
      <c r="D28" s="1">
        <f>SUM(D26:D27)</f>
        <v>2400</v>
      </c>
      <c r="E28" s="1">
        <f>SUM(E26:E27)</f>
        <v>1200</v>
      </c>
      <c r="G28" s="1">
        <f>SUM(G26:G27)</f>
        <v>600</v>
      </c>
      <c r="H28" s="16">
        <f>SUM(H26:H27)</f>
        <v>400</v>
      </c>
      <c r="I28" s="1">
        <f t="shared" ref="I28" si="7">SUM(I26:I27)</f>
        <v>239.99999999999997</v>
      </c>
      <c r="J28" s="16">
        <f>SUM(J26:J27)</f>
        <v>250</v>
      </c>
      <c r="K28" s="1">
        <f t="shared" ref="K28" si="8">SUM(K26:K27)</f>
        <v>240</v>
      </c>
      <c r="L28" s="16">
        <f>SUM(L26:L27)</f>
        <v>120</v>
      </c>
      <c r="M28" s="1">
        <f t="shared" ref="M28" si="9">SUM(M26:M27)</f>
        <v>120</v>
      </c>
      <c r="N28" s="16">
        <f>SUM(N26:N27)</f>
        <v>0</v>
      </c>
      <c r="O28" s="1">
        <f>G28+I28+K28+M28</f>
        <v>1200</v>
      </c>
      <c r="P28" s="12">
        <f>H28+J28+L28+N28</f>
        <v>770</v>
      </c>
    </row>
    <row r="31" spans="2:16" x14ac:dyDescent="0.3">
      <c r="B31" s="5" t="s">
        <v>0</v>
      </c>
      <c r="C31" s="5" t="s">
        <v>14</v>
      </c>
      <c r="D31" s="5">
        <v>5</v>
      </c>
      <c r="E31" s="5" t="s">
        <v>1</v>
      </c>
      <c r="F31" s="5" t="s">
        <v>17</v>
      </c>
      <c r="G31" s="6">
        <v>0.4</v>
      </c>
      <c r="H31" s="6" t="s">
        <v>10</v>
      </c>
      <c r="I31" s="6">
        <f>(O31-G31-K31-M31)</f>
        <v>0.29999999999999993</v>
      </c>
      <c r="J31" s="6" t="s">
        <v>10</v>
      </c>
      <c r="K31" s="6">
        <v>0.2</v>
      </c>
      <c r="L31" s="6" t="s">
        <v>10</v>
      </c>
      <c r="M31" s="6">
        <v>0.1</v>
      </c>
      <c r="N31" s="6" t="s">
        <v>10</v>
      </c>
      <c r="O31" s="7">
        <v>1</v>
      </c>
      <c r="P31" s="5" t="s">
        <v>11</v>
      </c>
    </row>
    <row r="32" spans="2:16" x14ac:dyDescent="0.3">
      <c r="E32" t="s">
        <v>9</v>
      </c>
      <c r="F32" t="s">
        <v>8</v>
      </c>
      <c r="G32" s="8" t="s">
        <v>4</v>
      </c>
      <c r="H32" s="8" t="s">
        <v>4</v>
      </c>
      <c r="I32" s="9" t="s">
        <v>5</v>
      </c>
      <c r="J32" s="9" t="s">
        <v>5</v>
      </c>
      <c r="K32" s="10" t="s">
        <v>6</v>
      </c>
      <c r="L32" s="10" t="s">
        <v>6</v>
      </c>
      <c r="M32" s="11" t="s">
        <v>7</v>
      </c>
      <c r="N32" s="11" t="s">
        <v>7</v>
      </c>
    </row>
    <row r="33" spans="2:16" x14ac:dyDescent="0.3">
      <c r="E33" s="2">
        <v>0.5</v>
      </c>
      <c r="G33" s="4"/>
      <c r="H33" s="13"/>
      <c r="I33" s="4"/>
      <c r="J33" s="13"/>
      <c r="K33" s="4"/>
      <c r="L33" s="13"/>
      <c r="M33" s="4"/>
      <c r="N33" s="13"/>
    </row>
    <row r="34" spans="2:16" x14ac:dyDescent="0.3">
      <c r="C34" t="s">
        <v>2</v>
      </c>
      <c r="D34">
        <v>1000</v>
      </c>
      <c r="E34">
        <f>E33*D34</f>
        <v>500</v>
      </c>
      <c r="G34">
        <f>E34*G31</f>
        <v>200</v>
      </c>
      <c r="H34" s="14">
        <v>200</v>
      </c>
      <c r="I34">
        <f>I31*E34</f>
        <v>149.99999999999997</v>
      </c>
      <c r="J34" s="14">
        <v>150</v>
      </c>
      <c r="K34">
        <f>K31*E34</f>
        <v>100</v>
      </c>
      <c r="L34" s="14"/>
      <c r="M34">
        <f>M31*E34</f>
        <v>50</v>
      </c>
      <c r="N34" s="14"/>
    </row>
    <row r="35" spans="2:16" x14ac:dyDescent="0.3">
      <c r="C35" t="s">
        <v>3</v>
      </c>
      <c r="D35">
        <v>500</v>
      </c>
      <c r="E35">
        <f>E33*D35</f>
        <v>250</v>
      </c>
      <c r="G35">
        <f>E35*G31</f>
        <v>100</v>
      </c>
      <c r="H35" s="15">
        <v>50</v>
      </c>
      <c r="I35">
        <f>E35*I31</f>
        <v>74.999999999999986</v>
      </c>
      <c r="J35" s="15">
        <v>100</v>
      </c>
      <c r="K35">
        <f>E35*K31</f>
        <v>50</v>
      </c>
      <c r="L35" s="15"/>
      <c r="M35">
        <f>E35*M31</f>
        <v>25</v>
      </c>
      <c r="N35" s="15"/>
    </row>
    <row r="36" spans="2:16" x14ac:dyDescent="0.3">
      <c r="B36">
        <f>D31</f>
        <v>5</v>
      </c>
      <c r="C36" t="s">
        <v>13</v>
      </c>
      <c r="D36" s="1">
        <f>SUM(D34:D35)</f>
        <v>1500</v>
      </c>
      <c r="E36" s="1">
        <f>SUM(E34:E35)</f>
        <v>750</v>
      </c>
      <c r="G36" s="1">
        <f>SUM(G34:G35)</f>
        <v>300</v>
      </c>
      <c r="H36" s="16">
        <f>SUM(H34:H35)</f>
        <v>250</v>
      </c>
      <c r="I36" s="1">
        <f t="shared" ref="I36" si="10">SUM(I34:I35)</f>
        <v>224.99999999999994</v>
      </c>
      <c r="J36" s="16">
        <f>SUM(J34:J35)</f>
        <v>250</v>
      </c>
      <c r="K36" s="1">
        <f t="shared" ref="K36" si="11">SUM(K34:K35)</f>
        <v>150</v>
      </c>
      <c r="L36" s="16">
        <f>SUM(L34:L35)</f>
        <v>0</v>
      </c>
      <c r="M36" s="1">
        <f t="shared" ref="M36" si="12">SUM(M34:M35)</f>
        <v>75</v>
      </c>
      <c r="N36" s="16">
        <f>SUM(N34:N35)</f>
        <v>0</v>
      </c>
      <c r="O36" s="1">
        <f>G36+I36+K36+M36</f>
        <v>750</v>
      </c>
      <c r="P36" s="12">
        <f>H36+J36+L36+N36</f>
        <v>500</v>
      </c>
    </row>
    <row r="40" spans="2:16" x14ac:dyDescent="0.3">
      <c r="B40" t="s">
        <v>13</v>
      </c>
      <c r="D40" s="1">
        <f>D7+D14+D21+D28+D36</f>
        <v>12400</v>
      </c>
      <c r="E40" s="17">
        <f>E7+E14+E21+E28+E36</f>
        <v>6200</v>
      </c>
      <c r="G40" s="3">
        <f>G7+G14+G21+G28+G36</f>
        <v>2550</v>
      </c>
      <c r="H40" s="3">
        <f t="shared" ref="H40:P40" si="13">H7+H14+H21+H28+H36</f>
        <v>1400</v>
      </c>
      <c r="I40" s="3">
        <f t="shared" si="13"/>
        <v>1789.9999999999998</v>
      </c>
      <c r="J40" s="3">
        <f t="shared" si="13"/>
        <v>1250</v>
      </c>
      <c r="K40" s="3">
        <f t="shared" si="13"/>
        <v>1240</v>
      </c>
      <c r="L40" s="3">
        <f t="shared" si="13"/>
        <v>150</v>
      </c>
      <c r="M40" s="3">
        <f t="shared" si="13"/>
        <v>620</v>
      </c>
      <c r="N40" s="3">
        <f t="shared" si="13"/>
        <v>70</v>
      </c>
      <c r="O40" s="3">
        <f t="shared" si="13"/>
        <v>6200</v>
      </c>
      <c r="P40" s="3">
        <f t="shared" si="13"/>
        <v>2870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abSelected="1" workbookViewId="0">
      <selection activeCell="C14" sqref="C14"/>
    </sheetView>
  </sheetViews>
  <sheetFormatPr defaultRowHeight="14.4" x14ac:dyDescent="0.3"/>
  <sheetData>
    <row r="1" spans="2:16" x14ac:dyDescent="0.3">
      <c r="G1" t="s">
        <v>12</v>
      </c>
    </row>
    <row r="2" spans="2:16" s="5" customFormat="1" x14ac:dyDescent="0.3">
      <c r="B2" s="5" t="s">
        <v>0</v>
      </c>
      <c r="C2" s="5" t="s">
        <v>14</v>
      </c>
      <c r="D2" s="5">
        <v>1</v>
      </c>
      <c r="E2" s="5" t="s">
        <v>1</v>
      </c>
      <c r="G2" s="6">
        <v>0.4</v>
      </c>
      <c r="H2" s="6" t="s">
        <v>10</v>
      </c>
      <c r="I2" s="6">
        <f>(O2-G2-K2-M2)</f>
        <v>0.29999999999999993</v>
      </c>
      <c r="J2" s="6" t="s">
        <v>10</v>
      </c>
      <c r="K2" s="6">
        <v>0.2</v>
      </c>
      <c r="L2" s="6" t="s">
        <v>10</v>
      </c>
      <c r="M2" s="6">
        <v>0.1</v>
      </c>
      <c r="N2" s="6" t="s">
        <v>10</v>
      </c>
      <c r="O2" s="7">
        <v>1</v>
      </c>
      <c r="P2" s="5" t="s">
        <v>11</v>
      </c>
    </row>
    <row r="3" spans="2:16" x14ac:dyDescent="0.3">
      <c r="E3" t="s">
        <v>9</v>
      </c>
      <c r="F3" t="s">
        <v>8</v>
      </c>
      <c r="G3" s="8" t="s">
        <v>4</v>
      </c>
      <c r="H3" s="8" t="s">
        <v>4</v>
      </c>
      <c r="I3" s="9" t="s">
        <v>5</v>
      </c>
      <c r="J3" s="9" t="s">
        <v>5</v>
      </c>
      <c r="K3" s="10" t="s">
        <v>6</v>
      </c>
      <c r="L3" s="10" t="s">
        <v>6</v>
      </c>
      <c r="M3" s="11" t="s">
        <v>7</v>
      </c>
      <c r="N3" s="11" t="s">
        <v>7</v>
      </c>
    </row>
    <row r="4" spans="2:16" x14ac:dyDescent="0.3">
      <c r="E4" s="2">
        <v>0.5</v>
      </c>
      <c r="G4" s="4"/>
      <c r="H4" s="13"/>
      <c r="I4" s="4"/>
      <c r="J4" s="13"/>
      <c r="K4" s="4"/>
      <c r="L4" s="13"/>
      <c r="M4" s="4"/>
      <c r="N4" s="13"/>
    </row>
    <row r="5" spans="2:16" x14ac:dyDescent="0.3">
      <c r="C5" t="s">
        <v>2</v>
      </c>
      <c r="D5">
        <v>1000</v>
      </c>
      <c r="E5">
        <f>E4*D5</f>
        <v>500</v>
      </c>
      <c r="G5">
        <f>E5*G2</f>
        <v>200</v>
      </c>
      <c r="H5" s="14">
        <v>200</v>
      </c>
      <c r="I5">
        <f>I2*E5</f>
        <v>149.99999999999997</v>
      </c>
      <c r="J5" s="14">
        <v>150</v>
      </c>
      <c r="K5">
        <f>K2*E5</f>
        <v>100</v>
      </c>
      <c r="L5" s="14"/>
      <c r="M5">
        <f>M2*E5</f>
        <v>50</v>
      </c>
      <c r="N5" s="14"/>
    </row>
    <row r="6" spans="2:16" x14ac:dyDescent="0.3">
      <c r="C6" t="s">
        <v>3</v>
      </c>
      <c r="D6">
        <v>500</v>
      </c>
      <c r="E6">
        <f>E4*D6</f>
        <v>250</v>
      </c>
      <c r="G6">
        <f>E6*G2</f>
        <v>100</v>
      </c>
      <c r="H6" s="15">
        <v>50</v>
      </c>
      <c r="I6">
        <f>E6*I2</f>
        <v>74.999999999999986</v>
      </c>
      <c r="J6" s="15">
        <v>100</v>
      </c>
      <c r="K6">
        <f>E6*K2</f>
        <v>50</v>
      </c>
      <c r="L6" s="15"/>
      <c r="M6">
        <f>E6*M2</f>
        <v>25</v>
      </c>
      <c r="N6" s="15"/>
    </row>
    <row r="7" spans="2:16" x14ac:dyDescent="0.3">
      <c r="B7">
        <v>1</v>
      </c>
      <c r="C7" t="s">
        <v>13</v>
      </c>
      <c r="D7" s="1">
        <f>SUM(D5:D6)</f>
        <v>1500</v>
      </c>
      <c r="E7" s="1">
        <f>SUM(E5:E6)</f>
        <v>750</v>
      </c>
      <c r="G7" s="1">
        <f>SUM(G5:G6)</f>
        <v>300</v>
      </c>
      <c r="H7" s="16">
        <f>SUM(H5:H6)</f>
        <v>250</v>
      </c>
      <c r="I7" s="1">
        <f t="shared" ref="I7:M7" si="0">SUM(I5:I6)</f>
        <v>224.99999999999994</v>
      </c>
      <c r="J7" s="16">
        <f>SUM(J5:J6)</f>
        <v>250</v>
      </c>
      <c r="K7" s="1">
        <f t="shared" si="0"/>
        <v>150</v>
      </c>
      <c r="L7" s="16">
        <f>SUM(L5:L6)</f>
        <v>0</v>
      </c>
      <c r="M7" s="1">
        <f t="shared" si="0"/>
        <v>75</v>
      </c>
      <c r="N7" s="16">
        <f>SUM(N5:N6)</f>
        <v>0</v>
      </c>
      <c r="O7" s="1">
        <f>G7+I7+K7+M7</f>
        <v>750</v>
      </c>
      <c r="P7" s="12">
        <f>H7+J7+L7+N7</f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topLeftCell="A10" workbookViewId="0">
      <selection activeCell="B11" sqref="B11"/>
    </sheetView>
  </sheetViews>
  <sheetFormatPr defaultRowHeight="14.4" x14ac:dyDescent="0.3"/>
  <sheetData>
    <row r="2" spans="2:16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13</v>
      </c>
    </row>
    <row r="4" spans="2:16" x14ac:dyDescent="0.3">
      <c r="K4">
        <f>+'input kandro (3)'!40:40</f>
        <v>1240</v>
      </c>
    </row>
    <row r="6" spans="2:16" ht="10.199999999999999" customHeight="1" x14ac:dyDescent="0.3"/>
    <row r="10" spans="2:16" x14ac:dyDescent="0.3">
      <c r="B10" t="str">
        <f>calculation!D34</f>
        <v>Total vote</v>
      </c>
      <c r="C10" t="str">
        <f>calculation!E34</f>
        <v>% vote</v>
      </c>
      <c r="D10">
        <f>calculation!F34</f>
        <v>0</v>
      </c>
      <c r="E10" t="str">
        <f>calculation!G34</f>
        <v>igol %</v>
      </c>
      <c r="F10" t="str">
        <f>calculation!H34</f>
        <v>igol cust</v>
      </c>
      <c r="G10" t="str">
        <f>calculation!I34</f>
        <v>boat%</v>
      </c>
      <c r="H10" t="str">
        <f>calculation!J34</f>
        <v>boat cust</v>
      </c>
      <c r="I10" t="str">
        <f>calculation!K34</f>
        <v>trak %</v>
      </c>
      <c r="J10" t="str">
        <f>calculation!L34</f>
        <v>trak cust</v>
      </c>
      <c r="K10" t="str">
        <f>calculation!M34</f>
        <v>other %</v>
      </c>
      <c r="L10" t="str">
        <f>calculation!N34</f>
        <v>othrs cust</v>
      </c>
      <c r="M10" t="str">
        <f>calculation!O34</f>
        <v>total %</v>
      </c>
      <c r="N10" t="str">
        <f>calculation!P34</f>
        <v>total cust</v>
      </c>
    </row>
    <row r="11" spans="2:16" x14ac:dyDescent="0.3">
      <c r="B11">
        <f>calculation!D35</f>
        <v>12400</v>
      </c>
      <c r="C11">
        <f>calculation!E35</f>
        <v>6200</v>
      </c>
      <c r="D11">
        <f>calculation!F35</f>
        <v>0</v>
      </c>
      <c r="E11">
        <f>calculation!G35</f>
        <v>2550</v>
      </c>
      <c r="F11" s="17">
        <f>calculation!H35</f>
        <v>1400</v>
      </c>
      <c r="G11">
        <f>calculation!I35</f>
        <v>1789.9999999999998</v>
      </c>
      <c r="H11" s="18">
        <f>calculation!J35</f>
        <v>1250</v>
      </c>
      <c r="I11">
        <f>calculation!K35</f>
        <v>1240</v>
      </c>
      <c r="J11">
        <f>calculation!L35</f>
        <v>150</v>
      </c>
      <c r="K11">
        <f>calculation!M35</f>
        <v>620</v>
      </c>
      <c r="L11">
        <f>calculation!N35</f>
        <v>70</v>
      </c>
      <c r="M11">
        <f>calculation!O35</f>
        <v>6200</v>
      </c>
      <c r="N11">
        <f>calculation!P35</f>
        <v>2870</v>
      </c>
      <c r="P11">
        <f>calculation!R35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calculation</vt:lpstr>
      <vt:lpstr>input kandro (3)</vt:lpstr>
      <vt:lpstr>kandor 1</vt:lpstr>
      <vt:lpstr>sumary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2 850 g6</dc:creator>
  <cp:lastModifiedBy>User 2 850 g6</cp:lastModifiedBy>
  <dcterms:created xsi:type="dcterms:W3CDTF">2024-01-05T07:45:15Z</dcterms:created>
  <dcterms:modified xsi:type="dcterms:W3CDTF">2024-01-29T07:48:20Z</dcterms:modified>
</cp:coreProperties>
</file>