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21546A6-4F49-43FA-8398-49675F9664B6}" xr6:coauthVersionLast="47" xr6:coauthVersionMax="47" xr10:uidLastSave="{00000000-0000-0000-0000-000000000000}"/>
  <bookViews>
    <workbookView xWindow="-103" yWindow="-103" windowWidth="24892" windowHeight="13372" xr2:uid="{00000000-000D-0000-FFFF-FFFF00000000}"/>
  </bookViews>
  <sheets>
    <sheet name="README" sheetId="2" r:id="rId1"/>
    <sheet name="Əməkhaqqı kalkulyatoru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5" l="1"/>
  <c r="I7" i="5" a="1"/>
  <c r="I7" i="5" s="1"/>
  <c r="I8" i="5" s="1"/>
  <c r="I6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<sst xmlns="http://schemas.openxmlformats.org/spreadsheetml/2006/main" count="41" uniqueCount="32">
  <si>
    <t>İcbari tibbi sığorta</t>
  </si>
  <si>
    <t>İşsizlik sığortası</t>
  </si>
  <si>
    <t>Vergilər</t>
  </si>
  <si>
    <t>Əməkhaqqı (NET)</t>
  </si>
  <si>
    <t>Ödəyiləcək vergi</t>
  </si>
  <si>
    <t>Faylın istifadəsi zamanı müəllifin «Github» səhifəsinə istinad mütləqdir.</t>
  </si>
  <si>
    <t xml:space="preserve">Müəllifin «Github» səhifəsi: https://github.com/FuadNamaz </t>
  </si>
  <si>
    <t>Bu faylın/layihənin üçüncü tərəflər tərəfindən üçüncü tərəflərin portfoliolarında/CV-lərində istifadə edilməsi qadağandır.</t>
  </si>
  <si>
    <t>Gəlir vergisi</t>
  </si>
  <si>
    <t>DSMF</t>
  </si>
  <si>
    <t>6 + ə/h-ın 10%-i</t>
  </si>
  <si>
    <t>6 + ə/h-ın 3%-i</t>
  </si>
  <si>
    <r>
      <rPr>
        <b/>
        <sz val="11"/>
        <color theme="1"/>
        <rFont val="Calibri"/>
        <family val="2"/>
        <charset val="204"/>
        <scheme val="minor"/>
      </rPr>
      <t>Əməkhaqqı (GROSS)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charset val="204"/>
        <scheme val="minor"/>
      </rPr>
      <t>(ə/h-nı bura daxil edin)</t>
    </r>
  </si>
  <si>
    <t>2500 ₼-dək ə/h-dan</t>
  </si>
  <si>
    <t>2500-8000 ₼ ə/h</t>
  </si>
  <si>
    <t>8000 ₼-dan çox ə/h</t>
  </si>
  <si>
    <t>₼75 + 2500 ₼-dan artıq hissəsinə 10%</t>
  </si>
  <si>
    <t>₼125 + 2500 ₼-dan artıq hissəsinə 10%</t>
  </si>
  <si>
    <t>₼175 + 2500 ₼-dan artıq hissəsinə 10%</t>
  </si>
  <si>
    <t>₼625 + 8000 ₼-dan artıq hissəsinə 14%</t>
  </si>
  <si>
    <r>
      <t xml:space="preserve">₼675 + 8000 </t>
    </r>
    <r>
      <rPr>
        <sz val="11"/>
        <color theme="1"/>
        <rFont val="Calibri"/>
        <family val="2"/>
        <charset val="204"/>
        <scheme val="minor"/>
      </rPr>
      <t>₼</t>
    </r>
    <r>
      <rPr>
        <sz val="11"/>
        <color theme="1"/>
        <rFont val="Calibri"/>
        <family val="2"/>
        <scheme val="minor"/>
      </rPr>
      <t>-dan artıq hissəsinə 14%</t>
    </r>
  </si>
  <si>
    <t>₼725 + 8000 ₼-dan artıq hissəsinə 14%</t>
  </si>
  <si>
    <t>Minimum gəlir vergisi tətbiq olunacaq ə/h məbləği</t>
  </si>
  <si>
    <t>Maksimum gəlir vergisi tətbiq olunacaq ə/h məbləği</t>
  </si>
  <si>
    <t>Gəlir vergisinə əlavə olan ödənişlər</t>
  </si>
  <si>
    <t>2028 və sonra</t>
  </si>
  <si>
    <t>(Mənbə - Link)</t>
  </si>
  <si>
    <t>8000 ₼-dan artıq hissəsinə 14%</t>
  </si>
  <si>
    <t>Bura klikləyərək siyahıdan ili seçin</t>
  </si>
  <si>
    <t>Minimum əməkhaqqı</t>
  </si>
  <si>
    <t>DSMF ayırmalarına əlavə olan ödənişlər</t>
  </si>
  <si>
    <t>Verginin GROSS əməkhaqqındakı payı (faizlə)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</si>
</sst>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_-* #,##0.00\ [$₼-42C]_-;\-* #,##0.00\ [$₼-42C]_-;_-* &quot;-&quot;??\ [$₼-42C]_-;_-@_-"/>
    <numFmt numFmtId="166" formatCode="_-* #,##0\ [$₼-42C]_-;\-* #,##0\ [$₼-42C]_-;_-* &quot;-&quot;??\ [$₼-42C]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rgb="FF00B0F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4" fillId="0" borderId="0" xfId="0" applyFont="1"/>
    <xf numFmtId="165" fontId="0" fillId="0" borderId="0" xfId="0" applyNumberFormat="1"/>
    <xf numFmtId="0" fontId="0" fillId="0" borderId="0" xfId="0" applyAlignment="1">
      <alignment wrapText="1"/>
    </xf>
    <xf numFmtId="166" fontId="4" fillId="0" borderId="1" xfId="0" applyNumberFormat="1" applyFont="1" applyBorder="1"/>
    <xf numFmtId="0" fontId="7" fillId="0" borderId="0" xfId="0" applyFont="1"/>
    <xf numFmtId="0" fontId="4" fillId="0" borderId="0" xfId="0" applyFont="1" applyAlignment="1">
      <alignment horizontal="center"/>
    </xf>
    <xf numFmtId="0" fontId="0" fillId="0" borderId="2" xfId="0" applyBorder="1"/>
    <xf numFmtId="164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9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/>
    <xf numFmtId="166" fontId="0" fillId="0" borderId="0" xfId="0" applyNumberFormat="1" applyAlignment="1">
      <alignment horizontal="left"/>
    </xf>
    <xf numFmtId="9" fontId="0" fillId="0" borderId="2" xfId="0" applyNumberFormat="1" applyBorder="1" applyAlignment="1">
      <alignment horizontal="right"/>
    </xf>
    <xf numFmtId="9" fontId="0" fillId="0" borderId="0" xfId="0" applyNumberFormat="1" applyAlignment="1">
      <alignment horizontal="right"/>
    </xf>
    <xf numFmtId="10" fontId="0" fillId="0" borderId="0" xfId="1" applyNumberFormat="1" applyFont="1"/>
    <xf numFmtId="165" fontId="10" fillId="0" borderId="0" xfId="0" applyNumberFormat="1" applyFont="1"/>
    <xf numFmtId="0" fontId="4" fillId="0" borderId="1" xfId="0" applyFont="1" applyBorder="1"/>
    <xf numFmtId="0" fontId="6" fillId="0" borderId="0" xfId="2" applyFont="1"/>
    <xf numFmtId="9" fontId="0" fillId="0" borderId="0" xfId="0" applyNumberFormat="1" applyAlignment="1">
      <alignment horizontal="right" wrapText="1"/>
    </xf>
    <xf numFmtId="9" fontId="0" fillId="0" borderId="1" xfId="0" applyNumberFormat="1" applyBorder="1"/>
    <xf numFmtId="0" fontId="4" fillId="0" borderId="1" xfId="0" applyFont="1" applyBorder="1" applyAlignment="1">
      <alignment wrapText="1"/>
    </xf>
    <xf numFmtId="166" fontId="0" fillId="0" borderId="1" xfId="0" applyNumberFormat="1" applyBorder="1" applyAlignment="1">
      <alignment horizontal="right"/>
    </xf>
    <xf numFmtId="9" fontId="2" fillId="0" borderId="4" xfId="0" applyNumberFormat="1" applyFont="1" applyBorder="1" applyAlignment="1">
      <alignment horizontal="right"/>
    </xf>
    <xf numFmtId="9" fontId="2" fillId="0" borderId="5" xfId="0" applyNumberFormat="1" applyFont="1" applyBorder="1" applyAlignment="1">
      <alignment horizontal="right"/>
    </xf>
    <xf numFmtId="0" fontId="0" fillId="0" borderId="3" xfId="0" applyBorder="1"/>
    <xf numFmtId="9" fontId="0" fillId="0" borderId="4" xfId="0" applyNumberFormat="1" applyBorder="1" applyAlignment="1">
      <alignment horizontal="right"/>
    </xf>
    <xf numFmtId="0" fontId="4" fillId="0" borderId="3" xfId="0" applyFont="1" applyBorder="1" applyAlignment="1">
      <alignment horizontal="center"/>
    </xf>
    <xf numFmtId="166" fontId="0" fillId="0" borderId="4" xfId="0" applyNumberFormat="1" applyBorder="1"/>
    <xf numFmtId="166" fontId="0" fillId="0" borderId="5" xfId="0" applyNumberFormat="1" applyBorder="1"/>
    <xf numFmtId="0" fontId="4" fillId="0" borderId="6" xfId="0" applyFont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6" xfId="0" applyBorder="1"/>
    <xf numFmtId="9" fontId="0" fillId="0" borderId="7" xfId="0" applyNumberFormat="1" applyBorder="1" applyAlignment="1">
      <alignment horizontal="right"/>
    </xf>
    <xf numFmtId="9" fontId="0" fillId="0" borderId="7" xfId="0" applyNumberFormat="1" applyBorder="1"/>
    <xf numFmtId="9" fontId="0" fillId="0" borderId="8" xfId="0" applyNumberFormat="1" applyBorder="1"/>
    <xf numFmtId="0" fontId="4" fillId="0" borderId="6" xfId="0" applyFont="1" applyBorder="1" applyAlignment="1">
      <alignment horizontal="center"/>
    </xf>
    <xf numFmtId="166" fontId="0" fillId="0" borderId="7" xfId="0" applyNumberFormat="1" applyBorder="1"/>
    <xf numFmtId="166" fontId="0" fillId="0" borderId="8" xfId="0" applyNumberFormat="1" applyBorder="1"/>
    <xf numFmtId="9" fontId="2" fillId="0" borderId="7" xfId="0" applyNumberFormat="1" applyFont="1" applyBorder="1" applyAlignment="1">
      <alignment horizontal="right"/>
    </xf>
    <xf numFmtId="9" fontId="2" fillId="0" borderId="8" xfId="0" applyNumberFormat="1" applyFont="1" applyBorder="1" applyAlignment="1">
      <alignment horizontal="right"/>
    </xf>
    <xf numFmtId="0" fontId="0" fillId="0" borderId="0" xfId="0" applyNumberFormat="1"/>
    <xf numFmtId="0" fontId="11" fillId="0" borderId="0" xfId="0" applyFont="1" applyAlignment="1">
      <alignment horizontal="center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2400300</xdr:colOff>
      <xdr:row>3</xdr:row>
      <xdr:rowOff>103414</xdr:rowOff>
    </xdr:from>
    <xdr:to>
      <xdr:col>7</xdr:col>
      <xdr:colOff>2699657</xdr:colOff>
      <xdr:row>3</xdr:row>
      <xdr:rowOff>103415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10ED0E5-A10C-4189-A4E6-F474D6F3FF7C}"/>
            </a:ext>
          </a:extLst>
        </xdr:cNvPr>
        <xdr:cNvCxnSpPr/>
      </xdr:nvCxnSpPr>
      <xdr:spPr>
        <a:xfrm>
          <a:off x="9829800" y="674914"/>
          <a:ext cx="29935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2400299</xdr:colOff>
      <xdr:row>1</xdr:row>
      <xdr:rowOff>92528</xdr:rowOff>
    </xdr:from>
    <xdr:to>
      <xdr:col>7</xdr:col>
      <xdr:colOff>2699656</xdr:colOff>
      <xdr:row>1</xdr:row>
      <xdr:rowOff>92529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2FD6675-29B0-40BC-BC50-9145EA9F380D}"/>
            </a:ext>
          </a:extLst>
        </xdr:cNvPr>
        <xdr:cNvCxnSpPr/>
      </xdr:nvCxnSpPr>
      <xdr:spPr>
        <a:xfrm>
          <a:off x="9829799" y="283028"/>
          <a:ext cx="29935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hyperlink" Target="https://qafqazinfo.az/news/detail/7-illik-vergi-guzesti-legv-olunur-bu-qeder-odeyeceyik-4862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3E10-49FF-4367-92B8-457B613BED46}">
  <dimension ref="F12:F14"/>
  <sheetViews>
    <sheetView tabSelected="1" workbookViewId="0">
      <selection activeCell="J18" sqref="J18"/>
    </sheetView>
  </sheetViews>
  <sheetFormatPr defaultRowHeight="14.6" x14ac:dyDescent="0.4"/>
  <cols>
    <col min="5" max="5" width="9.23046875" customWidth="1"/>
  </cols>
  <sheetData>
    <row r="12" spans="6:6" ht="18.45" x14ac:dyDescent="0.5">
      <c r="F12" s="5" t="s">
        <v>7</v>
      </c>
    </row>
    <row r="13" spans="6:6" ht="18.45" x14ac:dyDescent="0.5">
      <c r="F13" s="5" t="s">
        <v>5</v>
      </c>
    </row>
    <row r="14" spans="6:6" ht="18.45" x14ac:dyDescent="0.5">
      <c r="F14" s="5" t="s">
        <v>6</v>
      </c>
    </row>
  </sheetData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42A9-F4C2-48FF-93FB-779445D8FDF3}">
  <dimension ref="B1:I28"/>
  <sheetViews>
    <sheetView workbookViewId="0">
      <selection activeCell="H12" sqref="H12"/>
    </sheetView>
  </sheetViews>
  <sheetFormatPr defaultRowHeight="14.6" x14ac:dyDescent="0.4"/>
  <cols>
    <col min="2" max="2" width="19.765625" bestFit="1" customWidth="1"/>
    <col min="3" max="3" width="19.765625" customWidth="1"/>
    <col min="4" max="5" width="16.61328125" bestFit="1" customWidth="1"/>
    <col min="6" max="6" width="16.61328125" customWidth="1"/>
    <col min="7" max="7" width="6.3828125" customWidth="1"/>
    <col min="8" max="8" width="38.23046875" customWidth="1"/>
    <col min="9" max="9" width="12.3046875" bestFit="1" customWidth="1"/>
    <col min="10" max="10" width="5.61328125" customWidth="1"/>
    <col min="11" max="11" width="36" customWidth="1"/>
    <col min="12" max="12" width="11.84375" bestFit="1" customWidth="1"/>
  </cols>
  <sheetData>
    <row r="1" spans="2:9" ht="15" thickBot="1" x14ac:dyDescent="0.45"/>
    <row r="2" spans="2:9" ht="15" thickBot="1" x14ac:dyDescent="0.45">
      <c r="B2" s="1" t="s">
        <v>2</v>
      </c>
      <c r="C2" s="1"/>
      <c r="H2" s="1" t="s">
        <v>28</v>
      </c>
      <c r="I2" s="19">
        <v>2025</v>
      </c>
    </row>
    <row r="3" spans="2:9" ht="15" thickBot="1" x14ac:dyDescent="0.45">
      <c r="B3" s="20" t="s">
        <v>26</v>
      </c>
    </row>
    <row r="4" spans="2:9" ht="15" thickBot="1" x14ac:dyDescent="0.45">
      <c r="C4" s="6">
        <v>2025</v>
      </c>
      <c r="D4" s="6">
        <v>2026</v>
      </c>
      <c r="E4" s="6">
        <v>2027</v>
      </c>
      <c r="F4" s="6" t="s">
        <v>25</v>
      </c>
      <c r="H4" s="13" t="s">
        <v>12</v>
      </c>
      <c r="I4" s="4">
        <v>1000</v>
      </c>
    </row>
    <row r="5" spans="2:9" x14ac:dyDescent="0.4">
      <c r="B5" s="1" t="s">
        <v>1</v>
      </c>
      <c r="C5" s="8">
        <v>5.0000000000000001E-3</v>
      </c>
      <c r="D5" s="8">
        <v>5.0000000000000001E-3</v>
      </c>
      <c r="E5" s="8">
        <v>5.0000000000000001E-3</v>
      </c>
      <c r="F5" s="8">
        <v>5.0000000000000001E-3</v>
      </c>
    </row>
    <row r="6" spans="2:9" x14ac:dyDescent="0.4">
      <c r="B6" s="1" t="s">
        <v>0</v>
      </c>
      <c r="C6" s="9">
        <v>0.02</v>
      </c>
      <c r="D6" s="9">
        <v>0.02</v>
      </c>
      <c r="E6" s="9">
        <v>0.02</v>
      </c>
      <c r="F6" s="9">
        <v>0.02</v>
      </c>
      <c r="H6" t="s">
        <v>3</v>
      </c>
      <c r="I6" s="18">
        <f>I4-I7</f>
        <v>869</v>
      </c>
    </row>
    <row r="7" spans="2:9" x14ac:dyDescent="0.4">
      <c r="B7" s="1" t="s">
        <v>9</v>
      </c>
      <c r="C7" s="10" t="s">
        <v>10</v>
      </c>
      <c r="D7" s="10" t="s">
        <v>11</v>
      </c>
      <c r="E7" s="10" t="s">
        <v>11</v>
      </c>
      <c r="F7" s="10" t="s">
        <v>11</v>
      </c>
      <c r="H7" t="s">
        <v>4</v>
      </c>
      <c r="I7" s="2" cm="1">
        <f t="array" ref="I7">_xlfn.IFS($I$2=C4,IF(I4&lt;=C27,I4*(C5+C6+C15)+C16,I4*(C5+C6+C15)+C16+(I4-C27)*C20),$I$2=D4,IF(I4&lt;=C26,I4*(D5+D6+D9+D15)+D16+I4*D18,IF(OR(I4&gt;C26,I4&lt;=C27),I4*(D5+D6+D15)+D16+D22+(I4-C26)*D19,IF(I4&gt;C27,I4*(D5+D6+D15)+D16+D23+(I4-C27)*D20))),$I$2=E4,IF(I4&lt;=C26,I4*(E5+E6+E9+E15)+E16+I4*E18,IF(OR(I4&gt;C26,I4&lt;=C27),I4*(E5+E6+E15)+E16+E22+(I4-C26)*E19,IF(I4&gt;C27,I4*(E5+E6+E15)+E16+E23+(I4-C27)*E20))),$I$2=F4,_xlfn.IFS(I4&lt;=C26,I4*(F5+F6+F9+F15)+F16+I4*F18,OR(I4&gt;C26,I4&lt;=C27),I4*(F5+F6+F15)+F16+F22+(I4-C26)*F19,I4&gt;C27,I4*(F5+F6+F15)+F16+F23+(I4-C27)*F20))</f>
        <v>131</v>
      </c>
    </row>
    <row r="8" spans="2:9" ht="15" thickBot="1" x14ac:dyDescent="0.45">
      <c r="B8" s="1" t="s">
        <v>8</v>
      </c>
      <c r="C8" s="11"/>
      <c r="D8" s="11"/>
      <c r="E8" s="11"/>
      <c r="F8" s="11"/>
      <c r="H8" t="s">
        <v>31</v>
      </c>
      <c r="I8" s="17">
        <f>I7/I4</f>
        <v>0.13100000000000001</v>
      </c>
    </row>
    <row r="9" spans="2:9" x14ac:dyDescent="0.4">
      <c r="B9" s="7" t="s">
        <v>13</v>
      </c>
      <c r="C9" s="15">
        <v>0</v>
      </c>
      <c r="D9" s="15">
        <v>0.03</v>
      </c>
      <c r="E9" s="15">
        <v>0.05</v>
      </c>
      <c r="F9" s="15">
        <v>7.0000000000000007E-2</v>
      </c>
    </row>
    <row r="10" spans="2:9" ht="29.15" x14ac:dyDescent="0.4">
      <c r="B10" t="s">
        <v>14</v>
      </c>
      <c r="C10" s="16">
        <v>0</v>
      </c>
      <c r="D10" s="12" t="s">
        <v>16</v>
      </c>
      <c r="E10" s="12" t="s">
        <v>17</v>
      </c>
      <c r="F10" s="12" t="s">
        <v>18</v>
      </c>
      <c r="H10" s="45" t="str">
        <f>IF(I4&lt;C28,B28&amp;" ₼"&amp;C28&amp;"-dır. Vergi həcmini hesablamaq üçün daha yüksək rəqəm daxil edin.","")</f>
        <v/>
      </c>
      <c r="I10" s="45"/>
    </row>
    <row r="11" spans="2:9" ht="29.15" x14ac:dyDescent="0.4">
      <c r="B11" t="s">
        <v>15</v>
      </c>
      <c r="C11" s="21" t="s">
        <v>27</v>
      </c>
      <c r="D11" s="12" t="s">
        <v>19</v>
      </c>
      <c r="E11" s="12" t="s">
        <v>20</v>
      </c>
      <c r="F11" s="12" t="s">
        <v>21</v>
      </c>
      <c r="I11" s="44"/>
    </row>
    <row r="12" spans="2:9" x14ac:dyDescent="0.4">
      <c r="C12" s="21"/>
      <c r="D12" s="12"/>
      <c r="E12" s="12"/>
      <c r="F12" s="12"/>
    </row>
    <row r="13" spans="2:9" x14ac:dyDescent="0.4">
      <c r="C13" s="21"/>
      <c r="D13" s="12"/>
      <c r="E13" s="12"/>
      <c r="F13" s="12"/>
    </row>
    <row r="14" spans="2:9" ht="15" thickBot="1" x14ac:dyDescent="0.45">
      <c r="C14" s="6">
        <v>2025</v>
      </c>
      <c r="D14" s="6">
        <v>2026</v>
      </c>
      <c r="E14" s="6">
        <v>2027</v>
      </c>
      <c r="F14" s="6">
        <v>2028</v>
      </c>
    </row>
    <row r="15" spans="2:9" ht="15" thickBot="1" x14ac:dyDescent="0.45">
      <c r="B15" s="19" t="s">
        <v>9</v>
      </c>
      <c r="C15" s="22">
        <v>0.1</v>
      </c>
      <c r="D15" s="22">
        <v>0.03</v>
      </c>
      <c r="E15" s="22">
        <v>0.03</v>
      </c>
      <c r="F15" s="22">
        <v>0.03</v>
      </c>
    </row>
    <row r="16" spans="2:9" ht="29.6" thickBot="1" x14ac:dyDescent="0.45">
      <c r="B16" s="23" t="s">
        <v>30</v>
      </c>
      <c r="C16" s="24">
        <v>6</v>
      </c>
      <c r="D16" s="24">
        <v>6</v>
      </c>
      <c r="E16" s="24">
        <v>6</v>
      </c>
      <c r="F16" s="24">
        <v>6</v>
      </c>
    </row>
    <row r="17" spans="2:6" x14ac:dyDescent="0.4">
      <c r="B17" s="32" t="s">
        <v>8</v>
      </c>
      <c r="C17" s="35"/>
      <c r="D17" s="35"/>
      <c r="E17" s="35"/>
      <c r="F17" s="27"/>
    </row>
    <row r="18" spans="2:6" x14ac:dyDescent="0.4">
      <c r="B18" s="33" t="s">
        <v>13</v>
      </c>
      <c r="C18" s="36">
        <v>0</v>
      </c>
      <c r="D18" s="36">
        <v>0.03</v>
      </c>
      <c r="E18" s="36">
        <v>0.05</v>
      </c>
      <c r="F18" s="28">
        <v>7.0000000000000007E-2</v>
      </c>
    </row>
    <row r="19" spans="2:6" x14ac:dyDescent="0.4">
      <c r="B19" s="33" t="s">
        <v>14</v>
      </c>
      <c r="C19" s="37">
        <v>0</v>
      </c>
      <c r="D19" s="42">
        <v>0.1</v>
      </c>
      <c r="E19" s="42">
        <v>0.1</v>
      </c>
      <c r="F19" s="25">
        <v>0.1</v>
      </c>
    </row>
    <row r="20" spans="2:6" ht="15" thickBot="1" x14ac:dyDescent="0.45">
      <c r="B20" s="34" t="s">
        <v>15</v>
      </c>
      <c r="C20" s="38">
        <v>0.14000000000000001</v>
      </c>
      <c r="D20" s="43">
        <v>0.14000000000000001</v>
      </c>
      <c r="E20" s="43">
        <v>0.14000000000000001</v>
      </c>
      <c r="F20" s="26">
        <v>0.14000000000000001</v>
      </c>
    </row>
    <row r="21" spans="2:6" ht="29.15" x14ac:dyDescent="0.4">
      <c r="B21" s="32" t="s">
        <v>24</v>
      </c>
      <c r="C21" s="39">
        <v>2025</v>
      </c>
      <c r="D21" s="39">
        <v>2026</v>
      </c>
      <c r="E21" s="39">
        <v>2027</v>
      </c>
      <c r="F21" s="29">
        <v>2028</v>
      </c>
    </row>
    <row r="22" spans="2:6" x14ac:dyDescent="0.4">
      <c r="B22" s="33" t="s">
        <v>14</v>
      </c>
      <c r="C22" s="40">
        <v>0</v>
      </c>
      <c r="D22" s="40">
        <v>75</v>
      </c>
      <c r="E22" s="40">
        <v>125</v>
      </c>
      <c r="F22" s="30">
        <v>175</v>
      </c>
    </row>
    <row r="23" spans="2:6" ht="15" thickBot="1" x14ac:dyDescent="0.45">
      <c r="B23" s="34" t="s">
        <v>15</v>
      </c>
      <c r="C23" s="41">
        <v>0</v>
      </c>
      <c r="D23" s="41">
        <v>625</v>
      </c>
      <c r="E23" s="41">
        <v>675</v>
      </c>
      <c r="F23" s="31">
        <v>725</v>
      </c>
    </row>
    <row r="26" spans="2:6" ht="43.75" x14ac:dyDescent="0.4">
      <c r="B26" s="3" t="s">
        <v>22</v>
      </c>
      <c r="C26" s="14">
        <v>2500</v>
      </c>
    </row>
    <row r="27" spans="2:6" ht="43.75" x14ac:dyDescent="0.4">
      <c r="B27" s="3" t="s">
        <v>23</v>
      </c>
      <c r="C27" s="14">
        <v>8000</v>
      </c>
    </row>
    <row r="28" spans="2:6" x14ac:dyDescent="0.4">
      <c r="B28" t="s">
        <v>29</v>
      </c>
      <c r="C28" s="14">
        <v>400</v>
      </c>
    </row>
  </sheetData>
  <mergeCells count="1">
    <mergeCell ref="H10:I10"/>
  </mergeCells>
  <phoneticPr fontId="9" type="noConversion"/>
  <conditionalFormatting sqref="I4">
    <cfRule type="cellIs" dxfId="0" priority="1" operator="lessThan">
      <formula>$C$28</formula>
    </cfRule>
  </conditionalFormatting>
  <dataValidations count="1">
    <dataValidation type="list" allowBlank="1" showInputMessage="1" showErrorMessage="1" sqref="I2 L2 I26" xr:uid="{6D650F89-9934-4FC7-B300-9BE7CA9DA9B7}">
      <formula1>$C$4:$F$4</formula1>
    </dataValidation>
  </dataValidations>
  <hyperlinks>
    <hyperlink ref="B3" r:id="rId1" xr:uid="{B476FA38-F6A3-43E7-97E8-6BBD3116F734}"/>
  </hyperlinks>
  <pageMargins left="0.7" right="0.7" top="0.75" bottom="0.75" header="0.3" footer="0.3"/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Əməkhaqqı kalkulyatoru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Namazov Fuad</cp:lastModifiedBy>
  <dcterms:created xsi:type="dcterms:W3CDTF">2015-06-05T18:17:20Z</dcterms:created>
  <dcterms:modified xsi:type="dcterms:W3CDTF">2025-10-23T18:53:14Z</dcterms:modified>
</cp:coreProperties>
</file>