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Мои файлы $$$\Эра 2\Образование\Excel\Github\Əməkhaqqı kalkulyatoru\"/>
    </mc:Choice>
  </mc:AlternateContent>
  <xr:revisionPtr revIDLastSave="0" documentId="13_ncr:1_{6BC54B48-EFE4-4AEC-9676-C8E349A8F461}" xr6:coauthVersionLast="47" xr6:coauthVersionMax="47" xr10:uidLastSave="{00000000-0000-0000-0000-000000000000}"/>
  <bookViews>
    <workbookView xWindow="-103" yWindow="-103" windowWidth="24892" windowHeight="13372" activeTab="1" xr2:uid="{00000000-000D-0000-FFFF-FFFF00000000}"/>
  </bookViews>
  <sheets>
    <sheet name="README" sheetId="2" r:id="rId1"/>
    <sheet name="Əməkhaqqı kalkulyatoru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E9" i="1"/>
  <c r="C12" i="1"/>
  <c r="I5" i="1" s="1"/>
  <c r="I6" i="1" s="1"/>
  <c r="I7" i="1" s="1"/>
  <c r="F5" i="1"/>
  <c r="F6" i="1" s="1"/>
  <c r="F7" i="1" s="1"/>
  <c r="C9" i="1"/>
  <c r="C10" i="1" s="1"/>
</calcChain>
</file>

<file path=xl/sharedStrings.xml><?xml version="1.0" encoding="utf-8"?>
<sst xmlns="http://schemas.openxmlformats.org/spreadsheetml/2006/main" count="22" uniqueCount="21">
  <si>
    <t>Pensiya fonduna ödəniş</t>
  </si>
  <si>
    <t>İcbari tibbi sığorta</t>
  </si>
  <si>
    <t>İşsizlik sığortası</t>
  </si>
  <si>
    <t>Vergilər</t>
  </si>
  <si>
    <t>Əməkhaqqı (GROSS)</t>
  </si>
  <si>
    <t>Əməkhaqqı (NET)</t>
  </si>
  <si>
    <r>
      <t xml:space="preserve">Gəlir vergisi (2500 ₼-dək </t>
    </r>
    <r>
      <rPr>
        <b/>
        <u/>
        <sz val="11"/>
        <color theme="1"/>
        <rFont val="Calibri"/>
        <family val="2"/>
        <charset val="204"/>
        <scheme val="minor"/>
      </rPr>
      <t>hissəsindən</t>
    </r>
    <r>
      <rPr>
        <sz val="11"/>
        <color theme="1"/>
        <rFont val="Calibri"/>
        <family val="2"/>
        <scheme val="minor"/>
      </rPr>
      <t>)</t>
    </r>
  </si>
  <si>
    <r>
      <t xml:space="preserve">Gəlir vergisi (2500 ₼-dan çox olan </t>
    </r>
    <r>
      <rPr>
        <b/>
        <u/>
        <sz val="11"/>
        <color theme="1"/>
        <rFont val="Calibri"/>
        <family val="2"/>
        <charset val="204"/>
        <scheme val="minor"/>
      </rPr>
      <t>hissəsindən</t>
    </r>
    <r>
      <rPr>
        <sz val="11"/>
        <color theme="1"/>
        <rFont val="Calibri"/>
        <family val="2"/>
        <scheme val="minor"/>
      </rPr>
      <t>)</t>
    </r>
  </si>
  <si>
    <t>2500 ₼-dək əməkhaqqına düşən vergi faizi</t>
  </si>
  <si>
    <t>2500 ₼-dan çox əməkhaqqına düşən vergi faizi</t>
  </si>
  <si>
    <t>Ödəyiləcək vergi</t>
  </si>
  <si>
    <t>Link</t>
  </si>
  <si>
    <t>25% gəlir vergisi altına düşməyəcək maksimum GROSS əməkhaqqı</t>
  </si>
  <si>
    <t>Verginin GROSS əməkhaqqına nisbəti</t>
  </si>
  <si>
    <t>Verginin NET əməkhaqqına nisbəti</t>
  </si>
  <si>
    <t>25% gəlir vergisi altına düşməyəcək maksimum NET əməkhaqqı</t>
  </si>
  <si>
    <t>Faylın istifadəsi zamanı müəllifin «Github» səhifəsinə istinad mütləqdir.</t>
  </si>
  <si>
    <t xml:space="preserve">Müəllifin «Github» səhifəsi: https://github.com/FuadNamaz </t>
  </si>
  <si>
    <r>
      <t>Əməkhaqqı (NET)</t>
    </r>
    <r>
      <rPr>
        <sz val="10"/>
        <color theme="1"/>
        <rFont val="Calibri"/>
        <family val="2"/>
        <charset val="204"/>
        <scheme val="minor"/>
      </rPr>
      <t xml:space="preserve"> (ə/h-nı bura daxil edin)</t>
    </r>
  </si>
  <si>
    <r>
      <t xml:space="preserve">Əməkhaqqı (GROSS) </t>
    </r>
    <r>
      <rPr>
        <sz val="10"/>
        <color theme="1"/>
        <rFont val="Calibri"/>
        <family val="2"/>
        <charset val="204"/>
        <scheme val="minor"/>
      </rPr>
      <t>(ə/h-nı bura daxil edin)</t>
    </r>
  </si>
  <si>
    <t>Bu faylın/layihənin üçüncü tərəflər tərəfindən üçüncü tərəflərin portfoliolarında/CV-lərində istifadə edilməsi qadağandır.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</si>
</sst>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_-* #,##0.00\ [$₼-42C]_-;\-* #,##0.00\ [$₼-42C]_-;_-* &quot;-&quot;??\ [$₼-42C]_-;_-@_-"/>
    <numFmt numFmtId="166" formatCode="_-* #,##0\ [$₼-42C]_-;\-* #,##0\ [$₼-42C]_-;_-* &quot;-&quot;??\ [$₼-42C]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sz val="11"/>
      <color rgb="FF00B0F0"/>
      <name val="Calibri"/>
      <family val="2"/>
      <scheme val="minor"/>
    </font>
    <font>
      <sz val="11"/>
      <color rgb="FF00B0F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5" fillId="0" borderId="0" xfId="2" applyFont="1" applyAlignment="1">
      <alignment horizontal="center"/>
    </xf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0" fontId="0" fillId="0" borderId="0" xfId="0" applyNumberFormat="1"/>
    <xf numFmtId="10" fontId="0" fillId="0" borderId="0" xfId="1" applyNumberFormat="1" applyFont="1" applyAlignment="1">
      <alignment horizontal="right"/>
    </xf>
    <xf numFmtId="0" fontId="0" fillId="0" borderId="0" xfId="0" applyAlignment="1">
      <alignment wrapText="1"/>
    </xf>
    <xf numFmtId="166" fontId="3" fillId="0" borderId="1" xfId="0" applyNumberFormat="1" applyFont="1" applyBorder="1"/>
    <xf numFmtId="0" fontId="1" fillId="0" borderId="0" xfId="0" applyFont="1"/>
    <xf numFmtId="165" fontId="7" fillId="0" borderId="0" xfId="0" applyNumberFormat="1" applyFont="1"/>
    <xf numFmtId="165" fontId="8" fillId="0" borderId="0" xfId="0" applyNumberFormat="1" applyFont="1"/>
    <xf numFmtId="0" fontId="9" fillId="0" borderId="0" xfId="0" applyFont="1"/>
    <xf numFmtId="0" fontId="11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2242458</xdr:colOff>
      <xdr:row>2</xdr:row>
      <xdr:rowOff>59872</xdr:rowOff>
    </xdr:from>
    <xdr:to>
      <xdr:col>7</xdr:col>
      <xdr:colOff>2454730</xdr:colOff>
      <xdr:row>2</xdr:row>
      <xdr:rowOff>165463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D4C31175-C4EC-0F2F-7600-A2A1856CC470}"/>
            </a:ext>
          </a:extLst>
        </xdr:cNvPr>
        <xdr:cNvSpPr/>
      </xdr:nvSpPr>
      <xdr:spPr>
        <a:xfrm>
          <a:off x="12959444" y="435429"/>
          <a:ext cx="212272" cy="105591"/>
        </a:xfrm>
        <a:prstGeom prst="rightArrow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2438400</xdr:colOff>
      <xdr:row>2</xdr:row>
      <xdr:rowOff>54429</xdr:rowOff>
    </xdr:from>
    <xdr:to>
      <xdr:col>4</xdr:col>
      <xdr:colOff>2650672</xdr:colOff>
      <xdr:row>2</xdr:row>
      <xdr:rowOff>160020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68CA7E89-BF0F-47CA-8A59-0DEE5D60EF72}"/>
            </a:ext>
          </a:extLst>
        </xdr:cNvPr>
        <xdr:cNvSpPr/>
      </xdr:nvSpPr>
      <xdr:spPr>
        <a:xfrm>
          <a:off x="8915400" y="429986"/>
          <a:ext cx="212272" cy="105591"/>
        </a:xfrm>
        <a:prstGeom prst="rightArrow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qafqazinfo.az/news/detail/maasimizdan-14-vergi-tutulacaq-pensiya-yigimlari-azalacaq-482727" TargetMode="External"/><Relationship Id="rId4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03E10-49FF-4367-92B8-457B613BED46}">
  <dimension ref="F12:F14"/>
  <sheetViews>
    <sheetView workbookViewId="0">
      <selection activeCell="J18" sqref="J18"/>
    </sheetView>
  </sheetViews>
  <sheetFormatPr defaultRowHeight="14.6" x14ac:dyDescent="0.4"/>
  <cols>
    <col min="5" max="5" width="9.23046875" customWidth="1"/>
  </cols>
  <sheetData>
    <row r="12" spans="6:6" ht="18.45" x14ac:dyDescent="0.5">
      <c r="F12" s="14" t="s">
        <v>20</v>
      </c>
    </row>
    <row r="13" spans="6:6" ht="18.45" x14ac:dyDescent="0.5">
      <c r="F13" s="14" t="s">
        <v>16</v>
      </c>
    </row>
    <row r="14" spans="6:6" ht="18.45" x14ac:dyDescent="0.5">
      <c r="F14" s="14" t="s">
        <v>17</v>
      </c>
    </row>
  </sheetData>
  <pageMargins left="0.7" right="0.7" top="0.75" bottom="0.75" header="0.3" footer="0.3"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2"/>
  <sheetViews>
    <sheetView tabSelected="1" zoomScaleNormal="100" workbookViewId="0">
      <selection activeCell="E11" sqref="E11"/>
    </sheetView>
  </sheetViews>
  <sheetFormatPr defaultRowHeight="14.6" x14ac:dyDescent="0.4"/>
  <cols>
    <col min="2" max="2" width="55.53515625" bestFit="1" customWidth="1"/>
    <col min="3" max="3" width="17.53515625" customWidth="1"/>
    <col min="4" max="4" width="5.69140625" customWidth="1"/>
    <col min="5" max="5" width="37.69140625" customWidth="1"/>
    <col min="6" max="6" width="11.765625" bestFit="1" customWidth="1"/>
    <col min="7" max="7" width="5.69140625" customWidth="1"/>
    <col min="8" max="8" width="35" customWidth="1"/>
    <col min="9" max="9" width="12.765625" bestFit="1" customWidth="1"/>
  </cols>
  <sheetData>
    <row r="2" spans="2:9" ht="15" thickBot="1" x14ac:dyDescent="0.45">
      <c r="B2" s="1" t="s">
        <v>3</v>
      </c>
      <c r="C2" s="2" t="s">
        <v>11</v>
      </c>
    </row>
    <row r="3" spans="2:9" ht="15" thickBot="1" x14ac:dyDescent="0.45">
      <c r="B3" t="s">
        <v>0</v>
      </c>
      <c r="C3" s="3">
        <v>0.03</v>
      </c>
      <c r="E3" s="1" t="s">
        <v>19</v>
      </c>
      <c r="F3" s="10">
        <v>1000</v>
      </c>
      <c r="H3" s="1" t="s">
        <v>18</v>
      </c>
      <c r="I3" s="10">
        <v>1000</v>
      </c>
    </row>
    <row r="4" spans="2:9" x14ac:dyDescent="0.4">
      <c r="B4" t="s">
        <v>1</v>
      </c>
      <c r="C4" s="4">
        <v>0.02</v>
      </c>
    </row>
    <row r="5" spans="2:9" x14ac:dyDescent="0.4">
      <c r="B5" t="s">
        <v>2</v>
      </c>
      <c r="C5" s="4">
        <v>5.0000000000000001E-3</v>
      </c>
      <c r="E5" t="s">
        <v>5</v>
      </c>
      <c r="F5" s="12">
        <f>IF(F3&lt;=C11,F3*(100%-SUM(C3:C6)),C11*(100%-SUM(C3:C6))+((F3-C11)*(100%-(SUM(C3:C5)+C7))))</f>
        <v>804.99999999999989</v>
      </c>
      <c r="H5" s="11" t="s">
        <v>4</v>
      </c>
      <c r="I5" s="13">
        <f>IF(I3&lt;=C12,I3/(100%-SUM(C3:C6)),C12*100%/(100%-SUM(C3:C6))+(I3-C12)*100%/(100%-(SUM(C3:C5)+C7)))</f>
        <v>1242.2360248447205</v>
      </c>
    </row>
    <row r="6" spans="2:9" x14ac:dyDescent="0.4">
      <c r="B6" t="s">
        <v>6</v>
      </c>
      <c r="C6" s="3">
        <v>0.14000000000000001</v>
      </c>
      <c r="E6" t="s">
        <v>10</v>
      </c>
      <c r="F6" s="5">
        <f>F3-F5</f>
        <v>195.00000000000011</v>
      </c>
      <c r="H6" t="s">
        <v>10</v>
      </c>
      <c r="I6" s="6">
        <f>I5-I3</f>
        <v>242.23602484472053</v>
      </c>
    </row>
    <row r="7" spans="2:9" x14ac:dyDescent="0.4">
      <c r="B7" t="s">
        <v>7</v>
      </c>
      <c r="C7" s="3">
        <v>0.25</v>
      </c>
      <c r="E7" t="s">
        <v>13</v>
      </c>
      <c r="F7" s="8">
        <f>IFERROR(F6/F3,"%")</f>
        <v>0.19500000000000012</v>
      </c>
      <c r="H7" t="s">
        <v>14</v>
      </c>
      <c r="I7" s="7">
        <f>I6/I5</f>
        <v>0.19500000000000003</v>
      </c>
    </row>
    <row r="9" spans="2:9" x14ac:dyDescent="0.4">
      <c r="B9" t="s">
        <v>8</v>
      </c>
      <c r="C9" s="3">
        <f>SUM(C3:C6)</f>
        <v>0.19500000000000001</v>
      </c>
      <c r="E9" s="15" t="str">
        <f>IF(F3&lt;400,"Minimum GROSS əməkhaqqı 400 ₼-dır","")</f>
        <v/>
      </c>
      <c r="H9" s="15" t="str">
        <f>IF(I3&lt;320,"Minimum NET əməkhaqqı 320 ₼-dır","")</f>
        <v/>
      </c>
    </row>
    <row r="10" spans="2:9" ht="29.15" x14ac:dyDescent="0.4">
      <c r="B10" t="s">
        <v>9</v>
      </c>
      <c r="C10" s="9" t="str">
        <f>"2500 ₼-na "&amp;C9*100&amp;"%, qalan hissəsinə "&amp;(SUM(C3:C5)+C7)*100&amp;"%"</f>
        <v>2500 ₼-na 19,5%, qalan hissəsinə 30,5%</v>
      </c>
    </row>
    <row r="11" spans="2:9" x14ac:dyDescent="0.4">
      <c r="B11" t="s">
        <v>12</v>
      </c>
      <c r="C11" s="6">
        <v>2500</v>
      </c>
    </row>
    <row r="12" spans="2:9" x14ac:dyDescent="0.4">
      <c r="B12" t="s">
        <v>15</v>
      </c>
      <c r="C12" s="6">
        <f>C11*(100%-SUM(C3:C6))</f>
        <v>2012.4999999999998</v>
      </c>
    </row>
  </sheetData>
  <conditionalFormatting sqref="F3">
    <cfRule type="cellIs" dxfId="1" priority="5" operator="lessThan">
      <formula>400</formula>
    </cfRule>
  </conditionalFormatting>
  <conditionalFormatting sqref="I3">
    <cfRule type="cellIs" dxfId="0" priority="1" operator="lessThan">
      <formula>320</formula>
    </cfRule>
  </conditionalFormatting>
  <hyperlinks>
    <hyperlink ref="C2" r:id="rId1" xr:uid="{8B1A1F4A-C648-4D40-954A-F18EDF86EC44}"/>
  </hyperlinks>
  <pageMargins left="0.7" right="0.7" top="0.75" bottom="0.75" header="0.3" footer="0.3"/>
  <pageSetup paperSize="9" orientation="portrait" horizontalDpi="1200" verticalDpi="1200" r:id="rId2"/>
  <ignoredErrors>
    <ignoredError sqref="C9 C12" formulaRange="1"/>
  </ignoredErrors>
  <drawing r:id="rId3"/>
  <picture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Əməkhaqqı kalkulyatoru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Namazov Fuad</cp:lastModifiedBy>
  <dcterms:created xsi:type="dcterms:W3CDTF">2015-06-05T18:17:20Z</dcterms:created>
  <dcterms:modified xsi:type="dcterms:W3CDTF">2025-10-14T17:10:46Z</dcterms:modified>
</cp:coreProperties>
</file>