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Untitled/Science/Computer Science and Technology/Projects/Tibetan/Tibetan Title/"/>
    </mc:Choice>
  </mc:AlternateContent>
  <bookViews>
    <workbookView xWindow="1980" yWindow="460" windowWidth="2362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4" i="1" l="1"/>
  <c r="D108" i="1"/>
  <c r="I92" i="1"/>
  <c r="D92" i="1"/>
  <c r="I76" i="1"/>
  <c r="D76" i="1"/>
  <c r="I60" i="1"/>
  <c r="D60" i="1"/>
  <c r="D128" i="1"/>
  <c r="C129" i="1"/>
  <c r="D127" i="1"/>
  <c r="D129" i="1"/>
  <c r="B129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B124" i="1"/>
  <c r="C124" i="1"/>
  <c r="B108" i="1"/>
  <c r="H60" i="1"/>
  <c r="G60" i="1"/>
  <c r="C60" i="1"/>
  <c r="B60" i="1"/>
  <c r="C76" i="1"/>
  <c r="B76" i="1"/>
  <c r="H76" i="1"/>
  <c r="G76" i="1"/>
  <c r="H92" i="1"/>
  <c r="G92" i="1"/>
  <c r="C92" i="1"/>
  <c r="B92" i="1"/>
  <c r="I80" i="1"/>
  <c r="I81" i="1"/>
  <c r="I82" i="1"/>
  <c r="I83" i="1"/>
  <c r="I84" i="1"/>
  <c r="I85" i="1"/>
  <c r="I86" i="1"/>
  <c r="I87" i="1"/>
  <c r="I88" i="1"/>
  <c r="I89" i="1"/>
  <c r="I90" i="1"/>
  <c r="I91" i="1"/>
  <c r="D80" i="1"/>
  <c r="D81" i="1"/>
  <c r="D82" i="1"/>
  <c r="D83" i="1"/>
  <c r="D84" i="1"/>
  <c r="D85" i="1"/>
  <c r="D86" i="1"/>
  <c r="D87" i="1"/>
  <c r="D88" i="1"/>
  <c r="D89" i="1"/>
  <c r="D90" i="1"/>
  <c r="D91" i="1"/>
  <c r="I64" i="1"/>
  <c r="I65" i="1"/>
  <c r="I66" i="1"/>
  <c r="I67" i="1"/>
  <c r="I68" i="1"/>
  <c r="I69" i="1"/>
  <c r="I70" i="1"/>
  <c r="I71" i="1"/>
  <c r="I72" i="1"/>
  <c r="I73" i="1"/>
  <c r="I75" i="1"/>
  <c r="D64" i="1"/>
  <c r="D65" i="1"/>
  <c r="D66" i="1"/>
  <c r="D67" i="1"/>
  <c r="D68" i="1"/>
  <c r="D69" i="1"/>
  <c r="D70" i="1"/>
  <c r="D71" i="1"/>
  <c r="D72" i="1"/>
  <c r="D73" i="1"/>
  <c r="D74" i="1"/>
  <c r="D75" i="1"/>
  <c r="I48" i="1"/>
  <c r="I49" i="1"/>
  <c r="I50" i="1"/>
  <c r="I51" i="1"/>
  <c r="I52" i="1"/>
  <c r="I53" i="1"/>
  <c r="I54" i="1"/>
  <c r="I55" i="1"/>
  <c r="I56" i="1"/>
  <c r="I57" i="1"/>
  <c r="I58" i="1"/>
  <c r="I59" i="1"/>
  <c r="D48" i="1"/>
  <c r="D49" i="1"/>
  <c r="D50" i="1"/>
  <c r="D51" i="1"/>
  <c r="D52" i="1"/>
  <c r="D53" i="1"/>
  <c r="D54" i="1"/>
  <c r="D55" i="1"/>
  <c r="D56" i="1"/>
  <c r="D57" i="1"/>
  <c r="D58" i="1"/>
  <c r="D59" i="1"/>
  <c r="D96" i="1"/>
  <c r="D97" i="1"/>
  <c r="D98" i="1"/>
  <c r="D99" i="1"/>
  <c r="D100" i="1"/>
  <c r="D101" i="1"/>
  <c r="D102" i="1"/>
  <c r="D103" i="1"/>
  <c r="D105" i="1"/>
  <c r="D107" i="1"/>
  <c r="C108" i="1"/>
  <c r="I24" i="1"/>
  <c r="I18" i="1"/>
  <c r="I19" i="1"/>
  <c r="I20" i="1"/>
  <c r="I21" i="1"/>
  <c r="I22" i="1"/>
  <c r="I23" i="1"/>
  <c r="I25" i="1"/>
  <c r="I26" i="1"/>
  <c r="I27" i="1"/>
  <c r="I28" i="1"/>
  <c r="I29" i="1"/>
  <c r="I30" i="1"/>
  <c r="G30" i="1"/>
  <c r="H30" i="1"/>
  <c r="C30" i="1"/>
  <c r="B30" i="1"/>
  <c r="D30" i="1"/>
  <c r="D19" i="1"/>
  <c r="D20" i="1"/>
  <c r="D21" i="1"/>
  <c r="D22" i="1"/>
  <c r="D23" i="1"/>
  <c r="D24" i="1"/>
  <c r="D25" i="1"/>
  <c r="D26" i="1"/>
  <c r="D27" i="1"/>
  <c r="D28" i="1"/>
  <c r="D29" i="1"/>
  <c r="D18" i="1"/>
</calcChain>
</file>

<file path=xl/sharedStrings.xml><?xml version="1.0" encoding="utf-8"?>
<sst xmlns="http://schemas.openxmlformats.org/spreadsheetml/2006/main" count="334" uniqueCount="144">
  <si>
    <t>Politics</t>
  </si>
  <si>
    <t>Economics</t>
  </si>
  <si>
    <t>Education</t>
  </si>
  <si>
    <t>Tourism</t>
  </si>
  <si>
    <t>Environment</t>
  </si>
  <si>
    <t>Language</t>
  </si>
  <si>
    <t>Literature</t>
  </si>
  <si>
    <t>Religion</t>
  </si>
  <si>
    <t>Arts</t>
  </si>
  <si>
    <t>Medicine</t>
  </si>
  <si>
    <t>Customs</t>
  </si>
  <si>
    <t>Instruments</t>
  </si>
  <si>
    <t>Nothing</t>
  </si>
  <si>
    <t>1-News</t>
  </si>
  <si>
    <t>2-Politics</t>
  </si>
  <si>
    <t>3-Economics</t>
  </si>
  <si>
    <t>4-Education</t>
  </si>
  <si>
    <t>5-Tourism</t>
  </si>
  <si>
    <t>6-Environment</t>
  </si>
  <si>
    <t>7-Language</t>
  </si>
  <si>
    <t>8-Literature</t>
  </si>
  <si>
    <t>9-Religion</t>
  </si>
  <si>
    <t>10-Arts</t>
  </si>
  <si>
    <t>2-News</t>
  </si>
  <si>
    <t>2-Policy</t>
  </si>
  <si>
    <t>2-Laws</t>
  </si>
  <si>
    <t>2-White Books</t>
  </si>
  <si>
    <t>4-Culture&amp;Education</t>
  </si>
  <si>
    <t>3-Life&amp;Economics</t>
  </si>
  <si>
    <t>5-Tourism&amp;Transportation</t>
  </si>
  <si>
    <t>11-Medicine</t>
  </si>
  <si>
    <t>12-Customs</t>
  </si>
  <si>
    <t>13-Books</t>
  </si>
  <si>
    <t>14-Instruments</t>
  </si>
  <si>
    <t>6-Environment&amp;Technology</t>
  </si>
  <si>
    <t>3-News</t>
  </si>
  <si>
    <t>3-Special Industry</t>
  </si>
  <si>
    <t>3-Agriculture</t>
  </si>
  <si>
    <t>3-Industry</t>
  </si>
  <si>
    <t>3-Comment</t>
  </si>
  <si>
    <t>4-News</t>
  </si>
  <si>
    <t>4-Traditional Education</t>
  </si>
  <si>
    <t>4-Modern Education</t>
  </si>
  <si>
    <t>4-Schools</t>
  </si>
  <si>
    <t>4-Comment</t>
  </si>
  <si>
    <t>5-News</t>
  </si>
  <si>
    <t>5-Nature</t>
  </si>
  <si>
    <t>5-Sanctuary</t>
  </si>
  <si>
    <t>6-News</t>
  </si>
  <si>
    <t>6-Environment Knowledge</t>
  </si>
  <si>
    <t>6-Protection Areas</t>
  </si>
  <si>
    <t>7-News</t>
  </si>
  <si>
    <t>7-Madarian</t>
  </si>
  <si>
    <t>7-New Term</t>
  </si>
  <si>
    <t>7-Informatics Tibetan</t>
  </si>
  <si>
    <t>7-Comment</t>
  </si>
  <si>
    <t>8-News</t>
  </si>
  <si>
    <t>8-Famous works</t>
  </si>
  <si>
    <t>8-Hero</t>
  </si>
  <si>
    <t>8-Modern Literature</t>
  </si>
  <si>
    <t>9-News</t>
  </si>
  <si>
    <t>9-Ben Sect</t>
  </si>
  <si>
    <t>9-Religious Sect</t>
  </si>
  <si>
    <t>9-God Mountain</t>
  </si>
  <si>
    <t>10-News</t>
  </si>
  <si>
    <t>10-Tangka</t>
  </si>
  <si>
    <t>10-Architecture</t>
  </si>
  <si>
    <t>10-Painting</t>
  </si>
  <si>
    <t>10-Music</t>
  </si>
  <si>
    <t>10-Others</t>
  </si>
  <si>
    <t>8-Arts&amp;Literature</t>
  </si>
  <si>
    <t>11-News</t>
  </si>
  <si>
    <t>11-Tibetan Medicine</t>
  </si>
  <si>
    <t>11-Doctors</t>
  </si>
  <si>
    <t>11-Hospitals</t>
  </si>
  <si>
    <t>11-Comment</t>
  </si>
  <si>
    <t>12-News</t>
  </si>
  <si>
    <t>12-Marriage</t>
  </si>
  <si>
    <t>12-Forbiddens</t>
  </si>
  <si>
    <t>12-Name</t>
  </si>
  <si>
    <t>12-Clothes</t>
  </si>
  <si>
    <t>12-Festivals</t>
  </si>
  <si>
    <t>12-Games</t>
  </si>
  <si>
    <t>12-Death</t>
  </si>
  <si>
    <t>12-Custom</t>
  </si>
  <si>
    <t>7-Tibetan Language</t>
  </si>
  <si>
    <t>4-Astronomy</t>
  </si>
  <si>
    <t>4-Hisotry</t>
  </si>
  <si>
    <t>4-Philosophy</t>
  </si>
  <si>
    <t>2-Policy&amp;Laws</t>
  </si>
  <si>
    <t>4-Geograph</t>
  </si>
  <si>
    <t>7-Foreign Language</t>
  </si>
  <si>
    <t>4-Others</t>
  </si>
  <si>
    <t>14-Modern Music</t>
  </si>
  <si>
    <t>14-Traditional Music</t>
  </si>
  <si>
    <t>14-Music</t>
  </si>
  <si>
    <t>14-Religious Music</t>
  </si>
  <si>
    <t>14-Story Music</t>
  </si>
  <si>
    <t>14-Children Music</t>
  </si>
  <si>
    <t>14-Dance</t>
  </si>
  <si>
    <t>14-Play</t>
  </si>
  <si>
    <t>14-Movies</t>
  </si>
  <si>
    <t>14-Debate</t>
  </si>
  <si>
    <t>14-Customs</t>
  </si>
  <si>
    <t>14-xxx</t>
  </si>
  <si>
    <t>2-Policy&amp;Religion</t>
  </si>
  <si>
    <t>2-Tibet Area</t>
  </si>
  <si>
    <t>2-Domestic</t>
  </si>
  <si>
    <t>9-xxx</t>
  </si>
  <si>
    <t>TOTAL</t>
  </si>
  <si>
    <t>ORIGINAL ARTICLES</t>
  </si>
  <si>
    <t>Number of Articles</t>
  </si>
  <si>
    <t>Average Length(utf-8)</t>
  </si>
  <si>
    <t>Total unicode</t>
  </si>
  <si>
    <t>Precision</t>
  </si>
  <si>
    <t>Recall</t>
  </si>
  <si>
    <t>F1</t>
  </si>
  <si>
    <t>Macro Average</t>
  </si>
  <si>
    <t>CBOW</t>
  </si>
  <si>
    <t>CNN</t>
  </si>
  <si>
    <t>LSTM</t>
  </si>
  <si>
    <t>Word2vec+SVM</t>
  </si>
  <si>
    <t>Onehot+SVM</t>
  </si>
  <si>
    <t>Word2vec+GNB</t>
  </si>
  <si>
    <t>Onehot+MNB</t>
  </si>
  <si>
    <t xml:space="preserve">Politics       </t>
  </si>
  <si>
    <t xml:space="preserve">Education      </t>
  </si>
  <si>
    <t xml:space="preserve">Environment    </t>
  </si>
  <si>
    <t xml:space="preserve">Religion       </t>
  </si>
  <si>
    <t xml:space="preserve">Economics      </t>
  </si>
  <si>
    <t xml:space="preserve">Medicine       </t>
  </si>
  <si>
    <t xml:space="preserve">Arts           </t>
  </si>
  <si>
    <t xml:space="preserve">Language       </t>
  </si>
  <si>
    <t xml:space="preserve">Tourism        </t>
  </si>
  <si>
    <t xml:space="preserve">Literature     </t>
  </si>
  <si>
    <t xml:space="preserve">Customs        </t>
  </si>
  <si>
    <t xml:space="preserve">Instruments    </t>
  </si>
  <si>
    <t>Article RAW</t>
  </si>
  <si>
    <t>CBOW-char</t>
  </si>
  <si>
    <t xml:space="preserve">OVERALL        </t>
  </si>
  <si>
    <t>10532+12</t>
  </si>
  <si>
    <t>LSTM-char</t>
  </si>
  <si>
    <t>CNN-char</t>
  </si>
  <si>
    <t>反例：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</si>
</sst>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C00000"/>
      <name val="Calibri"/>
      <scheme val="minor"/>
    </font>
    <font>
      <sz val="16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2" fillId="2" borderId="1" xfId="0" applyNumberFormat="1" applyFont="1" applyFill="1" applyBorder="1"/>
    <xf numFmtId="2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3" borderId="1" xfId="0" applyFont="1" applyFill="1" applyBorder="1"/>
    <xf numFmtId="2" fontId="1" fillId="3" borderId="1" xfId="0" applyNumberFormat="1" applyFont="1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1" fillId="4" borderId="1" xfId="0" applyFont="1" applyFill="1" applyBorder="1"/>
    <xf numFmtId="0" fontId="4" fillId="3" borderId="1" xfId="0" applyFont="1" applyFill="1" applyBorder="1"/>
    <xf numFmtId="0" fontId="1" fillId="5" borderId="1" xfId="0" applyFont="1" applyFill="1" applyBorder="1"/>
    <xf numFmtId="49" fontId="1" fillId="4" borderId="1" xfId="0" applyNumberFormat="1" applyFont="1" applyFill="1" applyBorder="1"/>
    <xf numFmtId="0" fontId="1" fillId="6" borderId="1" xfId="0" applyFont="1" applyFill="1" applyBorder="1"/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9"/>
  <sheetViews>
    <sheetView tabSelected="1" topLeftCell="G48" workbookViewId="0">
      <selection activeCell="D124" sqref="D124"/>
    </sheetView>
  </sheetViews>
  <sheetFormatPr baseColWidth="10" defaultColWidth="18.5" defaultRowHeight="21" x14ac:dyDescent="0.25"/>
  <cols>
    <col min="1" max="1" width="19.33203125" style="4" customWidth="1"/>
    <col min="2" max="2" width="15.33203125" style="4" customWidth="1"/>
    <col min="3" max="3" width="16.83203125" style="4" customWidth="1"/>
    <col min="4" max="4" width="13.6640625" style="4" customWidth="1"/>
    <col min="5" max="5" width="12.83203125" style="4" customWidth="1"/>
    <col min="6" max="6" width="20.5" style="4" customWidth="1"/>
    <col min="7" max="7" width="22.33203125" style="4" customWidth="1"/>
    <col min="8" max="8" width="32.6640625" style="4" customWidth="1"/>
    <col min="9" max="9" width="22.5" style="4" customWidth="1"/>
    <col min="10" max="10" width="13.6640625" style="4" customWidth="1"/>
    <col min="11" max="11" width="16.33203125" style="4" customWidth="1"/>
    <col min="12" max="12" width="13" style="4" customWidth="1"/>
    <col min="13" max="14" width="15" style="4" customWidth="1"/>
    <col min="15" max="15" width="13.5" style="4" customWidth="1"/>
    <col min="16" max="16" width="12.33203125" style="4" customWidth="1"/>
    <col min="17" max="17" width="13" style="4" customWidth="1"/>
    <col min="18" max="18" width="14.6640625" style="4" customWidth="1"/>
    <col min="19" max="16384" width="18.5" style="4"/>
  </cols>
  <sheetData>
    <row r="2" spans="1:19" x14ac:dyDescent="0.25">
      <c r="A2" s="4" t="s">
        <v>13</v>
      </c>
      <c r="B2" s="4" t="s">
        <v>27</v>
      </c>
      <c r="C2" s="4" t="s">
        <v>105</v>
      </c>
      <c r="D2" s="4" t="s">
        <v>28</v>
      </c>
      <c r="E2" s="4" t="s">
        <v>70</v>
      </c>
      <c r="F2" s="4" t="s">
        <v>29</v>
      </c>
      <c r="G2" s="4" t="s">
        <v>34</v>
      </c>
      <c r="H2" s="4" t="s">
        <v>106</v>
      </c>
      <c r="I2" s="4" t="s">
        <v>107</v>
      </c>
    </row>
    <row r="3" spans="1:19" x14ac:dyDescent="0.25">
      <c r="A3" s="5" t="s">
        <v>14</v>
      </c>
      <c r="B3" s="4" t="s">
        <v>23</v>
      </c>
      <c r="C3" s="4" t="s">
        <v>24</v>
      </c>
      <c r="D3" s="4" t="s">
        <v>24</v>
      </c>
      <c r="E3" s="4" t="s">
        <v>25</v>
      </c>
      <c r="F3" s="4" t="s">
        <v>26</v>
      </c>
    </row>
    <row r="4" spans="1:19" x14ac:dyDescent="0.25">
      <c r="A4" s="5" t="s">
        <v>15</v>
      </c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</row>
    <row r="5" spans="1:19" x14ac:dyDescent="0.25">
      <c r="A5" s="5" t="s">
        <v>16</v>
      </c>
      <c r="B5" s="4" t="s">
        <v>40</v>
      </c>
      <c r="C5" s="4" t="s">
        <v>41</v>
      </c>
      <c r="D5" s="4" t="s">
        <v>42</v>
      </c>
      <c r="E5" s="4" t="s">
        <v>43</v>
      </c>
      <c r="F5" s="4" t="s">
        <v>44</v>
      </c>
    </row>
    <row r="6" spans="1:19" x14ac:dyDescent="0.25">
      <c r="A6" s="5" t="s">
        <v>17</v>
      </c>
      <c r="B6" s="4" t="s">
        <v>45</v>
      </c>
      <c r="C6" s="4" t="s">
        <v>46</v>
      </c>
      <c r="D6" s="4" t="s">
        <v>47</v>
      </c>
    </row>
    <row r="7" spans="1:19" x14ac:dyDescent="0.25">
      <c r="A7" s="5" t="s">
        <v>18</v>
      </c>
      <c r="B7" s="4" t="s">
        <v>48</v>
      </c>
      <c r="C7" s="4" t="s">
        <v>49</v>
      </c>
      <c r="D7" s="4" t="s">
        <v>50</v>
      </c>
    </row>
    <row r="8" spans="1:19" x14ac:dyDescent="0.25">
      <c r="A8" s="5" t="s">
        <v>19</v>
      </c>
      <c r="B8" s="4" t="s">
        <v>51</v>
      </c>
      <c r="C8" s="4" t="s">
        <v>52</v>
      </c>
      <c r="D8" s="4" t="s">
        <v>53</v>
      </c>
      <c r="E8" s="4" t="s">
        <v>54</v>
      </c>
      <c r="F8" s="4" t="s">
        <v>55</v>
      </c>
      <c r="G8" s="6" t="s">
        <v>12</v>
      </c>
    </row>
    <row r="9" spans="1:19" x14ac:dyDescent="0.25">
      <c r="A9" s="5" t="s">
        <v>20</v>
      </c>
      <c r="B9" s="4" t="s">
        <v>56</v>
      </c>
      <c r="C9" s="4" t="s">
        <v>57</v>
      </c>
      <c r="D9" s="4" t="s">
        <v>58</v>
      </c>
      <c r="E9" s="4" t="s">
        <v>59</v>
      </c>
    </row>
    <row r="10" spans="1:19" x14ac:dyDescent="0.25">
      <c r="A10" s="5" t="s">
        <v>21</v>
      </c>
      <c r="B10" s="4" t="s">
        <v>60</v>
      </c>
      <c r="C10" s="4" t="s">
        <v>61</v>
      </c>
      <c r="D10" s="4" t="s">
        <v>62</v>
      </c>
      <c r="E10" s="4" t="s">
        <v>63</v>
      </c>
      <c r="F10" s="4" t="s">
        <v>108</v>
      </c>
    </row>
    <row r="11" spans="1:19" x14ac:dyDescent="0.25">
      <c r="A11" s="5" t="s">
        <v>22</v>
      </c>
      <c r="B11" s="4" t="s">
        <v>64</v>
      </c>
      <c r="C11" s="4" t="s">
        <v>65</v>
      </c>
      <c r="D11" s="4" t="s">
        <v>66</v>
      </c>
      <c r="E11" s="4" t="s">
        <v>67</v>
      </c>
      <c r="F11" s="4" t="s">
        <v>68</v>
      </c>
      <c r="G11" s="4" t="s">
        <v>69</v>
      </c>
    </row>
    <row r="12" spans="1:19" x14ac:dyDescent="0.25">
      <c r="A12" s="5" t="s">
        <v>30</v>
      </c>
      <c r="B12" s="4" t="s">
        <v>71</v>
      </c>
      <c r="C12" s="4" t="s">
        <v>72</v>
      </c>
      <c r="D12" s="4" t="s">
        <v>73</v>
      </c>
      <c r="E12" s="4" t="s">
        <v>74</v>
      </c>
      <c r="F12" s="4" t="s">
        <v>75</v>
      </c>
    </row>
    <row r="13" spans="1:19" x14ac:dyDescent="0.25">
      <c r="A13" s="5" t="s">
        <v>31</v>
      </c>
      <c r="B13" s="4" t="s">
        <v>76</v>
      </c>
      <c r="C13" s="4" t="s">
        <v>77</v>
      </c>
      <c r="D13" s="4" t="s">
        <v>78</v>
      </c>
      <c r="E13" s="4" t="s">
        <v>79</v>
      </c>
      <c r="F13" s="4" t="s">
        <v>80</v>
      </c>
      <c r="G13" s="4" t="s">
        <v>81</v>
      </c>
      <c r="H13" s="4" t="s">
        <v>82</v>
      </c>
      <c r="I13" s="4" t="s">
        <v>83</v>
      </c>
    </row>
    <row r="14" spans="1:19" x14ac:dyDescent="0.25">
      <c r="A14" s="4" t="s">
        <v>32</v>
      </c>
      <c r="B14" s="4" t="s">
        <v>84</v>
      </c>
      <c r="C14" s="4" t="s">
        <v>85</v>
      </c>
      <c r="D14" s="4" t="s">
        <v>20</v>
      </c>
      <c r="E14" s="4" t="s">
        <v>16</v>
      </c>
      <c r="F14" s="4" t="s">
        <v>21</v>
      </c>
      <c r="G14" s="4" t="s">
        <v>30</v>
      </c>
      <c r="H14" s="4" t="s">
        <v>87</v>
      </c>
      <c r="I14" s="4" t="s">
        <v>22</v>
      </c>
      <c r="J14" s="4" t="s">
        <v>31</v>
      </c>
      <c r="K14" s="4" t="s">
        <v>86</v>
      </c>
      <c r="L14" s="4" t="s">
        <v>88</v>
      </c>
      <c r="M14" s="4" t="s">
        <v>15</v>
      </c>
      <c r="N14" s="4" t="s">
        <v>89</v>
      </c>
      <c r="O14" s="4" t="s">
        <v>37</v>
      </c>
      <c r="P14" s="4" t="s">
        <v>90</v>
      </c>
      <c r="Q14" s="4" t="s">
        <v>18</v>
      </c>
      <c r="R14" s="4" t="s">
        <v>91</v>
      </c>
      <c r="S14" s="4" t="s">
        <v>92</v>
      </c>
    </row>
    <row r="15" spans="1:19" x14ac:dyDescent="0.25">
      <c r="A15" s="5" t="s">
        <v>33</v>
      </c>
      <c r="B15" s="4" t="s">
        <v>93</v>
      </c>
      <c r="C15" s="4" t="s">
        <v>94</v>
      </c>
      <c r="D15" s="4" t="s">
        <v>95</v>
      </c>
      <c r="E15" s="4" t="s">
        <v>96</v>
      </c>
      <c r="F15" s="4" t="s">
        <v>97</v>
      </c>
      <c r="G15" s="4" t="s">
        <v>98</v>
      </c>
      <c r="H15" s="4" t="s">
        <v>99</v>
      </c>
      <c r="I15" s="4" t="s">
        <v>100</v>
      </c>
      <c r="J15" s="4" t="s">
        <v>101</v>
      </c>
      <c r="K15" s="4" t="s">
        <v>102</v>
      </c>
      <c r="L15" s="4" t="s">
        <v>103</v>
      </c>
      <c r="M15" s="4" t="s">
        <v>104</v>
      </c>
    </row>
    <row r="16" spans="1:19" x14ac:dyDescent="0.25">
      <c r="A16" s="5"/>
    </row>
    <row r="17" spans="1:13" x14ac:dyDescent="0.25">
      <c r="A17" s="3" t="s">
        <v>137</v>
      </c>
      <c r="B17" s="3"/>
      <c r="C17" s="3"/>
      <c r="D17" s="3"/>
      <c r="F17" s="3" t="s">
        <v>110</v>
      </c>
      <c r="G17" s="3" t="s">
        <v>111</v>
      </c>
      <c r="H17" s="3" t="s">
        <v>112</v>
      </c>
      <c r="I17" s="3" t="s">
        <v>113</v>
      </c>
    </row>
    <row r="18" spans="1:13" x14ac:dyDescent="0.25">
      <c r="A18" s="1" t="s">
        <v>0</v>
      </c>
      <c r="B18" s="2">
        <v>2118</v>
      </c>
      <c r="C18" s="2">
        <v>35.9</v>
      </c>
      <c r="D18" s="3">
        <f>C18/B18</f>
        <v>1.6949952785646837E-2</v>
      </c>
      <c r="F18" s="1" t="s">
        <v>0</v>
      </c>
      <c r="G18" s="3">
        <v>2132</v>
      </c>
      <c r="H18" s="3">
        <v>77.311444652899993</v>
      </c>
      <c r="I18" s="3">
        <f>G18*H18</f>
        <v>164827.9999999828</v>
      </c>
    </row>
    <row r="19" spans="1:13" x14ac:dyDescent="0.25">
      <c r="A19" s="1" t="s">
        <v>1</v>
      </c>
      <c r="B19" s="2">
        <v>983</v>
      </c>
      <c r="C19" s="2">
        <v>19.399999999999999</v>
      </c>
      <c r="D19" s="3">
        <f t="shared" ref="D19:D30" si="0">C19/B19</f>
        <v>1.9735503560528993E-2</v>
      </c>
      <c r="F19" s="1" t="s">
        <v>1</v>
      </c>
      <c r="G19" s="3">
        <v>986</v>
      </c>
      <c r="H19" s="3">
        <v>72.715010141999997</v>
      </c>
      <c r="I19" s="3">
        <f t="shared" ref="I19:I29" si="1">G19*H19</f>
        <v>71697.000000011991</v>
      </c>
    </row>
    <row r="20" spans="1:13" x14ac:dyDescent="0.25">
      <c r="A20" s="1" t="s">
        <v>2</v>
      </c>
      <c r="B20" s="2">
        <v>1359</v>
      </c>
      <c r="C20" s="2">
        <v>28.2</v>
      </c>
      <c r="D20" s="3">
        <f t="shared" si="0"/>
        <v>2.075055187637969E-2</v>
      </c>
      <c r="F20" s="1" t="s">
        <v>2</v>
      </c>
      <c r="G20" s="3">
        <v>1370</v>
      </c>
      <c r="H20" s="3">
        <v>74.512408759099998</v>
      </c>
      <c r="I20" s="3">
        <f t="shared" si="1"/>
        <v>102081.999999967</v>
      </c>
    </row>
    <row r="21" spans="1:13" x14ac:dyDescent="0.25">
      <c r="A21" s="1" t="s">
        <v>3</v>
      </c>
      <c r="B21" s="2">
        <v>510</v>
      </c>
      <c r="C21" s="2">
        <v>6.2</v>
      </c>
      <c r="D21" s="3">
        <f t="shared" si="0"/>
        <v>1.215686274509804E-2</v>
      </c>
      <c r="F21" s="1" t="s">
        <v>3</v>
      </c>
      <c r="G21" s="3">
        <v>512</v>
      </c>
      <c r="H21" s="3">
        <v>63.462890625</v>
      </c>
      <c r="I21" s="3">
        <f t="shared" si="1"/>
        <v>32493</v>
      </c>
    </row>
    <row r="22" spans="1:13" x14ac:dyDescent="0.25">
      <c r="A22" s="1" t="s">
        <v>4</v>
      </c>
      <c r="B22" s="2">
        <v>945</v>
      </c>
      <c r="C22" s="2">
        <v>14.2</v>
      </c>
      <c r="D22" s="3">
        <f t="shared" si="0"/>
        <v>1.5026455026455025E-2</v>
      </c>
      <c r="F22" s="1" t="s">
        <v>4</v>
      </c>
      <c r="G22" s="3">
        <v>953</v>
      </c>
      <c r="H22" s="3">
        <v>79.643231899300005</v>
      </c>
      <c r="I22" s="3">
        <f t="shared" si="1"/>
        <v>75900.000000032902</v>
      </c>
    </row>
    <row r="23" spans="1:13" x14ac:dyDescent="0.25">
      <c r="A23" s="1" t="s">
        <v>5</v>
      </c>
      <c r="B23" s="2">
        <v>244</v>
      </c>
      <c r="C23" s="2">
        <v>5.4</v>
      </c>
      <c r="D23" s="3">
        <f t="shared" si="0"/>
        <v>2.2131147540983609E-2</v>
      </c>
      <c r="F23" s="1" t="s">
        <v>5</v>
      </c>
      <c r="G23" s="3">
        <v>255</v>
      </c>
      <c r="H23" s="3">
        <v>55.3764705882</v>
      </c>
      <c r="I23" s="3">
        <f t="shared" si="1"/>
        <v>14120.999999991</v>
      </c>
    </row>
    <row r="24" spans="1:13" x14ac:dyDescent="0.25">
      <c r="A24" s="1" t="s">
        <v>6</v>
      </c>
      <c r="B24" s="2">
        <v>258</v>
      </c>
      <c r="C24" s="2">
        <v>6.1</v>
      </c>
      <c r="D24" s="3">
        <f t="shared" si="0"/>
        <v>2.3643410852713178E-2</v>
      </c>
      <c r="F24" s="1" t="s">
        <v>6</v>
      </c>
      <c r="G24" s="3">
        <v>259</v>
      </c>
      <c r="H24" s="3">
        <v>44.579150579199997</v>
      </c>
      <c r="I24" s="3">
        <f>G24*H24</f>
        <v>11546.000000012798</v>
      </c>
    </row>
    <row r="25" spans="1:13" x14ac:dyDescent="0.25">
      <c r="A25" s="1" t="s">
        <v>7</v>
      </c>
      <c r="B25" s="2">
        <v>665</v>
      </c>
      <c r="C25" s="2">
        <v>19.3</v>
      </c>
      <c r="D25" s="3">
        <f t="shared" si="0"/>
        <v>2.9022556390977446E-2</v>
      </c>
      <c r="F25" s="1" t="s">
        <v>7</v>
      </c>
      <c r="G25" s="3">
        <v>670</v>
      </c>
      <c r="H25" s="3">
        <v>56.310447761200003</v>
      </c>
      <c r="I25" s="3">
        <f t="shared" si="1"/>
        <v>37728.000000004002</v>
      </c>
    </row>
    <row r="26" spans="1:13" x14ac:dyDescent="0.25">
      <c r="A26" s="1" t="s">
        <v>8</v>
      </c>
      <c r="B26" s="2">
        <v>492</v>
      </c>
      <c r="C26" s="2">
        <v>7.6</v>
      </c>
      <c r="D26" s="3">
        <f t="shared" si="0"/>
        <v>1.5447154471544714E-2</v>
      </c>
      <c r="F26" s="1" t="s">
        <v>8</v>
      </c>
      <c r="G26" s="3">
        <v>502</v>
      </c>
      <c r="H26" s="3">
        <v>62.386454183300003</v>
      </c>
      <c r="I26" s="3">
        <f t="shared" si="1"/>
        <v>31318.0000000166</v>
      </c>
    </row>
    <row r="27" spans="1:13" x14ac:dyDescent="0.25">
      <c r="A27" s="1" t="s">
        <v>9</v>
      </c>
      <c r="B27" s="2">
        <v>519</v>
      </c>
      <c r="C27" s="2">
        <v>10.7</v>
      </c>
      <c r="D27" s="3">
        <f t="shared" si="0"/>
        <v>2.0616570327552985E-2</v>
      </c>
      <c r="F27" s="1" t="s">
        <v>9</v>
      </c>
      <c r="G27" s="3">
        <v>520</v>
      </c>
      <c r="H27" s="3">
        <v>57.6442307692</v>
      </c>
      <c r="I27" s="3">
        <f t="shared" si="1"/>
        <v>29974.999999984</v>
      </c>
    </row>
    <row r="28" spans="1:13" x14ac:dyDescent="0.25">
      <c r="A28" s="1" t="s">
        <v>10</v>
      </c>
      <c r="B28" s="2">
        <v>272</v>
      </c>
      <c r="C28" s="2">
        <v>5.2</v>
      </c>
      <c r="D28" s="3">
        <f t="shared" si="0"/>
        <v>1.9117647058823531E-2</v>
      </c>
      <c r="F28" s="1" t="s">
        <v>10</v>
      </c>
      <c r="G28" s="3">
        <v>275</v>
      </c>
      <c r="H28" s="3">
        <v>49.090909090899999</v>
      </c>
      <c r="I28" s="3">
        <f t="shared" si="1"/>
        <v>13499.999999997499</v>
      </c>
    </row>
    <row r="29" spans="1:13" x14ac:dyDescent="0.25">
      <c r="A29" s="1" t="s">
        <v>11</v>
      </c>
      <c r="B29" s="2">
        <v>842</v>
      </c>
      <c r="C29" s="2">
        <v>1.9</v>
      </c>
      <c r="D29" s="3">
        <f t="shared" si="0"/>
        <v>2.2565320665083135E-3</v>
      </c>
      <c r="F29" s="1" t="s">
        <v>11</v>
      </c>
      <c r="G29" s="3">
        <v>842</v>
      </c>
      <c r="H29" s="3">
        <v>17.592636579600001</v>
      </c>
      <c r="I29" s="3">
        <f t="shared" si="1"/>
        <v>14813.000000023201</v>
      </c>
    </row>
    <row r="30" spans="1:13" ht="22" customHeight="1" x14ac:dyDescent="0.25">
      <c r="A30" s="3" t="s">
        <v>109</v>
      </c>
      <c r="B30" s="2">
        <f>SUM(B18:B29)</f>
        <v>9207</v>
      </c>
      <c r="C30" s="2">
        <f>SUM(C18:C29)</f>
        <v>160.1</v>
      </c>
      <c r="D30" s="3">
        <f t="shared" si="0"/>
        <v>1.7388943195394808E-2</v>
      </c>
      <c r="F30" s="3" t="s">
        <v>109</v>
      </c>
      <c r="G30" s="3">
        <f>SUM(G18:G29)</f>
        <v>9276</v>
      </c>
      <c r="H30" s="3">
        <f>I30/G30</f>
        <v>64.683160845194465</v>
      </c>
      <c r="I30" s="3">
        <f>SUM(I18:I29)</f>
        <v>600001.00000002387</v>
      </c>
      <c r="K30" s="4">
        <v>15.5031263476</v>
      </c>
      <c r="M30" s="4" t="s">
        <v>140</v>
      </c>
    </row>
    <row r="31" spans="1:13" ht="22" customHeight="1" x14ac:dyDescent="0.25">
      <c r="B31" s="7"/>
      <c r="C31" s="8"/>
      <c r="D31" s="8"/>
      <c r="E31" s="7"/>
    </row>
    <row r="32" spans="1:13" x14ac:dyDescent="0.25">
      <c r="A32" s="3"/>
      <c r="B32" s="3" t="s">
        <v>0</v>
      </c>
      <c r="C32" s="3" t="s">
        <v>2</v>
      </c>
      <c r="D32" s="3" t="s">
        <v>7</v>
      </c>
      <c r="E32" s="3" t="s">
        <v>1</v>
      </c>
      <c r="F32" s="3" t="s">
        <v>4</v>
      </c>
      <c r="G32" s="3" t="s">
        <v>9</v>
      </c>
      <c r="H32" s="3" t="s">
        <v>8</v>
      </c>
      <c r="I32" s="3" t="s">
        <v>3</v>
      </c>
      <c r="J32" s="3" t="s">
        <v>6</v>
      </c>
      <c r="K32" s="3" t="s">
        <v>5</v>
      </c>
      <c r="L32" s="3" t="s">
        <v>10</v>
      </c>
      <c r="M32" s="3" t="s">
        <v>11</v>
      </c>
    </row>
    <row r="33" spans="1:13" x14ac:dyDescent="0.25">
      <c r="A33" s="3" t="s">
        <v>0</v>
      </c>
      <c r="B33" s="10"/>
      <c r="C33" s="3"/>
      <c r="D33" s="3"/>
      <c r="E33" s="9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3" t="s">
        <v>2</v>
      </c>
      <c r="B34" s="9"/>
      <c r="C34" s="10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x14ac:dyDescent="0.25">
      <c r="A35" s="3" t="s">
        <v>7</v>
      </c>
      <c r="B35" s="9"/>
      <c r="C35" s="3"/>
      <c r="D35" s="10"/>
      <c r="E35" s="3"/>
      <c r="F35" s="3"/>
      <c r="G35" s="3"/>
      <c r="H35" s="3"/>
      <c r="I35" s="3"/>
      <c r="J35" s="3"/>
      <c r="K35" s="3"/>
      <c r="L35" s="3"/>
      <c r="M35" s="3"/>
    </row>
    <row r="36" spans="1:13" x14ac:dyDescent="0.25">
      <c r="A36" s="3" t="s">
        <v>1</v>
      </c>
      <c r="B36" s="9"/>
      <c r="C36" s="3"/>
      <c r="D36" s="3"/>
      <c r="E36" s="10"/>
      <c r="F36" s="3"/>
      <c r="G36" s="3"/>
      <c r="H36" s="3"/>
      <c r="I36" s="3"/>
      <c r="J36" s="3"/>
      <c r="K36" s="3"/>
      <c r="L36" s="3"/>
      <c r="M36" s="3"/>
    </row>
    <row r="37" spans="1:13" x14ac:dyDescent="0.25">
      <c r="A37" s="3" t="s">
        <v>4</v>
      </c>
      <c r="B37" s="9"/>
      <c r="C37" s="3"/>
      <c r="D37" s="3"/>
      <c r="E37" s="3"/>
      <c r="F37" s="10"/>
      <c r="G37" s="3"/>
      <c r="H37" s="3"/>
      <c r="I37" s="3"/>
      <c r="J37" s="3"/>
      <c r="K37" s="3"/>
      <c r="L37" s="3"/>
      <c r="M37" s="3"/>
    </row>
    <row r="38" spans="1:13" x14ac:dyDescent="0.25">
      <c r="A38" s="3" t="s">
        <v>9</v>
      </c>
      <c r="B38" s="9"/>
      <c r="C38" s="9"/>
      <c r="D38" s="3"/>
      <c r="E38" s="3"/>
      <c r="F38" s="3"/>
      <c r="G38" s="10"/>
      <c r="H38" s="3"/>
      <c r="I38" s="3"/>
      <c r="J38" s="3"/>
      <c r="K38" s="3"/>
      <c r="L38" s="3"/>
      <c r="M38" s="3"/>
    </row>
    <row r="39" spans="1:13" x14ac:dyDescent="0.25">
      <c r="A39" s="3" t="s">
        <v>8</v>
      </c>
      <c r="B39" s="9"/>
      <c r="C39" s="9"/>
      <c r="D39" s="9"/>
      <c r="E39" s="9"/>
      <c r="F39" s="3"/>
      <c r="G39" s="3"/>
      <c r="H39" s="10"/>
      <c r="I39" s="3"/>
      <c r="J39" s="3"/>
      <c r="K39" s="3"/>
      <c r="L39" s="3"/>
      <c r="M39" s="3"/>
    </row>
    <row r="40" spans="1:13" x14ac:dyDescent="0.25">
      <c r="A40" s="3" t="s">
        <v>3</v>
      </c>
      <c r="B40" s="9"/>
      <c r="C40" s="3"/>
      <c r="D40" s="9"/>
      <c r="E40" s="3"/>
      <c r="F40" s="9"/>
      <c r="G40" s="3"/>
      <c r="H40" s="3"/>
      <c r="I40" s="10"/>
      <c r="J40" s="3"/>
      <c r="K40" s="3"/>
      <c r="L40" s="3"/>
      <c r="M40" s="3"/>
    </row>
    <row r="41" spans="1:13" x14ac:dyDescent="0.25">
      <c r="A41" s="3" t="s">
        <v>6</v>
      </c>
      <c r="B41" s="9"/>
      <c r="C41" s="9"/>
      <c r="D41" s="9"/>
      <c r="E41" s="3"/>
      <c r="F41" s="3"/>
      <c r="G41" s="3"/>
      <c r="H41" s="3"/>
      <c r="I41" s="3"/>
      <c r="J41" s="10"/>
      <c r="K41" s="3"/>
      <c r="L41" s="3"/>
      <c r="M41" s="3"/>
    </row>
    <row r="42" spans="1:13" x14ac:dyDescent="0.25">
      <c r="A42" s="3" t="s">
        <v>5</v>
      </c>
      <c r="B42" s="3"/>
      <c r="C42" s="9"/>
      <c r="D42" s="3"/>
      <c r="E42" s="3"/>
      <c r="F42" s="3"/>
      <c r="G42" s="3"/>
      <c r="H42" s="3"/>
      <c r="I42" s="3"/>
      <c r="J42" s="3"/>
      <c r="K42" s="10"/>
      <c r="L42" s="3"/>
      <c r="M42" s="3"/>
    </row>
    <row r="43" spans="1:13" x14ac:dyDescent="0.25">
      <c r="A43" s="3" t="s">
        <v>10</v>
      </c>
      <c r="B43" s="9"/>
      <c r="C43" s="3"/>
      <c r="D43" s="9"/>
      <c r="E43" s="3"/>
      <c r="F43" s="3"/>
      <c r="G43" s="3"/>
      <c r="H43" s="3"/>
      <c r="I43" s="3"/>
      <c r="J43" s="9"/>
      <c r="K43" s="3"/>
      <c r="L43" s="10"/>
      <c r="M43" s="3"/>
    </row>
    <row r="44" spans="1:13" x14ac:dyDescent="0.25">
      <c r="A44" s="3" t="s">
        <v>11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10"/>
    </row>
    <row r="45" spans="1:13" s="7" customFormat="1" x14ac:dyDescent="0.25">
      <c r="M45" s="12"/>
    </row>
    <row r="46" spans="1:13" x14ac:dyDescent="0.25">
      <c r="A46" s="13" t="s">
        <v>118</v>
      </c>
      <c r="B46" s="15">
        <v>0.61560000000000004</v>
      </c>
      <c r="F46" s="13" t="s">
        <v>138</v>
      </c>
      <c r="G46" s="15">
        <v>0.43020000000000003</v>
      </c>
    </row>
    <row r="47" spans="1:13" x14ac:dyDescent="0.25">
      <c r="A47" s="11"/>
      <c r="B47" s="11" t="s">
        <v>114</v>
      </c>
      <c r="C47" s="11" t="s">
        <v>115</v>
      </c>
      <c r="D47" s="11" t="s">
        <v>116</v>
      </c>
      <c r="F47" s="11"/>
      <c r="G47" s="11" t="s">
        <v>114</v>
      </c>
      <c r="H47" s="11" t="s">
        <v>115</v>
      </c>
      <c r="I47" s="11" t="s">
        <v>116</v>
      </c>
    </row>
    <row r="48" spans="1:13" x14ac:dyDescent="0.25">
      <c r="A48" s="14" t="s">
        <v>125</v>
      </c>
      <c r="B48" s="11">
        <v>0.59699999999999998</v>
      </c>
      <c r="C48" s="11">
        <v>0.76919999999999999</v>
      </c>
      <c r="D48" s="11">
        <f>(2*B48*C48)/(B48+C48)</f>
        <v>0.67224769433465081</v>
      </c>
      <c r="F48" s="14" t="s">
        <v>125</v>
      </c>
      <c r="G48" s="11">
        <v>0.44679999999999997</v>
      </c>
      <c r="H48" s="11">
        <v>0.66039999999999999</v>
      </c>
      <c r="I48" s="11">
        <f>(2*G48*H48)/(G48+H48)</f>
        <v>0.53299624277456648</v>
      </c>
    </row>
    <row r="49" spans="1:9" x14ac:dyDescent="0.25">
      <c r="A49" s="11" t="s">
        <v>126</v>
      </c>
      <c r="B49" s="11">
        <v>0.58330000000000004</v>
      </c>
      <c r="C49" s="11">
        <v>0.71789999999999998</v>
      </c>
      <c r="D49" s="11">
        <f t="shared" ref="D49:D60" si="2">(2*B49*C49)/(B49+C49)</f>
        <v>0.64363828773439891</v>
      </c>
      <c r="F49" s="11" t="s">
        <v>126</v>
      </c>
      <c r="G49" s="11">
        <v>0.39389999999999997</v>
      </c>
      <c r="H49" s="11">
        <v>0.59089999999999998</v>
      </c>
      <c r="I49" s="11">
        <f t="shared" ref="I49:I60" si="3">(2*G49*H49)/(G49+H49)</f>
        <v>0.47269599918765232</v>
      </c>
    </row>
    <row r="50" spans="1:9" x14ac:dyDescent="0.25">
      <c r="A50" s="11" t="s">
        <v>128</v>
      </c>
      <c r="B50" s="11">
        <v>0.63270000000000004</v>
      </c>
      <c r="C50" s="11">
        <v>0.64580000000000004</v>
      </c>
      <c r="D50" s="11">
        <f t="shared" si="2"/>
        <v>0.63918288619475938</v>
      </c>
      <c r="F50" s="11" t="s">
        <v>128</v>
      </c>
      <c r="G50" s="11">
        <v>0.3523</v>
      </c>
      <c r="H50" s="11">
        <v>0.36049999999999999</v>
      </c>
      <c r="I50" s="11">
        <f t="shared" si="3"/>
        <v>0.35635283389450051</v>
      </c>
    </row>
    <row r="51" spans="1:9" x14ac:dyDescent="0.25">
      <c r="A51" s="11" t="s">
        <v>129</v>
      </c>
      <c r="B51" s="11">
        <v>0.64839999999999998</v>
      </c>
      <c r="C51" s="11">
        <v>0.34100000000000003</v>
      </c>
      <c r="D51" s="11">
        <f t="shared" si="2"/>
        <v>0.44694643218111985</v>
      </c>
      <c r="F51" s="11" t="s">
        <v>129</v>
      </c>
      <c r="G51" s="11">
        <v>0.3594</v>
      </c>
      <c r="H51" s="11">
        <v>0.26900000000000002</v>
      </c>
      <c r="I51" s="11">
        <f t="shared" si="3"/>
        <v>0.3076976448122215</v>
      </c>
    </row>
    <row r="52" spans="1:9" x14ac:dyDescent="0.25">
      <c r="A52" s="14" t="s">
        <v>127</v>
      </c>
      <c r="B52" s="11">
        <v>0.64339999999999997</v>
      </c>
      <c r="C52" s="11">
        <v>0.64339999999999997</v>
      </c>
      <c r="D52" s="11">
        <f t="shared" si="2"/>
        <v>0.64339999999999997</v>
      </c>
      <c r="F52" s="14" t="s">
        <v>127</v>
      </c>
      <c r="G52" s="11">
        <v>0.3836</v>
      </c>
      <c r="H52" s="11">
        <v>0.21879999999999999</v>
      </c>
      <c r="I52" s="11">
        <f t="shared" si="3"/>
        <v>0.27865763612217792</v>
      </c>
    </row>
    <row r="53" spans="1:9" x14ac:dyDescent="0.25">
      <c r="A53" s="11" t="s">
        <v>130</v>
      </c>
      <c r="B53" s="11">
        <v>0.61760000000000004</v>
      </c>
      <c r="C53" s="11">
        <v>0.6</v>
      </c>
      <c r="D53" s="11">
        <f t="shared" si="2"/>
        <v>0.60867279894875159</v>
      </c>
      <c r="F53" s="11" t="s">
        <v>130</v>
      </c>
      <c r="G53" s="11">
        <v>0.6129</v>
      </c>
      <c r="H53" s="11">
        <v>0.21840000000000001</v>
      </c>
      <c r="I53" s="11">
        <f t="shared" si="3"/>
        <v>0.32204345001804402</v>
      </c>
    </row>
    <row r="54" spans="1:9" x14ac:dyDescent="0.25">
      <c r="A54" s="11" t="s">
        <v>131</v>
      </c>
      <c r="B54" s="11">
        <v>0.47539999999999999</v>
      </c>
      <c r="C54" s="11">
        <v>0.38159999999999999</v>
      </c>
      <c r="D54" s="11">
        <f t="shared" si="2"/>
        <v>0.4233667211201867</v>
      </c>
      <c r="F54" s="11" t="s">
        <v>131</v>
      </c>
      <c r="G54" s="11">
        <v>0.2</v>
      </c>
      <c r="H54" s="11">
        <v>8.43E-2</v>
      </c>
      <c r="I54" s="11">
        <f t="shared" si="3"/>
        <v>0.11860710517059445</v>
      </c>
    </row>
    <row r="55" spans="1:9" x14ac:dyDescent="0.25">
      <c r="A55" s="11" t="s">
        <v>133</v>
      </c>
      <c r="B55" s="11">
        <v>0.58899999999999997</v>
      </c>
      <c r="C55" s="11">
        <v>0.46739999999999998</v>
      </c>
      <c r="D55" s="11">
        <f t="shared" si="2"/>
        <v>0.52120143884892078</v>
      </c>
      <c r="F55" s="11" t="s">
        <v>133</v>
      </c>
      <c r="G55" s="11">
        <v>0.36919999999999997</v>
      </c>
      <c r="H55" s="11">
        <v>0.32</v>
      </c>
      <c r="I55" s="11">
        <f t="shared" si="3"/>
        <v>0.34284387695879276</v>
      </c>
    </row>
    <row r="56" spans="1:9" x14ac:dyDescent="0.25">
      <c r="A56" s="11" t="s">
        <v>134</v>
      </c>
      <c r="B56" s="11">
        <v>0.42420000000000002</v>
      </c>
      <c r="C56" s="11">
        <v>0.4375</v>
      </c>
      <c r="D56" s="11">
        <f t="shared" si="2"/>
        <v>0.43074735987002438</v>
      </c>
      <c r="F56" s="11" t="s">
        <v>134</v>
      </c>
      <c r="G56" s="11">
        <v>0.36359999999999998</v>
      </c>
      <c r="H56" s="11">
        <v>0.1111</v>
      </c>
      <c r="I56" s="11">
        <f t="shared" si="3"/>
        <v>0.17019574468085108</v>
      </c>
    </row>
    <row r="57" spans="1:9" x14ac:dyDescent="0.25">
      <c r="A57" s="11" t="s">
        <v>132</v>
      </c>
      <c r="B57" s="11">
        <v>0.72</v>
      </c>
      <c r="C57" s="11">
        <v>0.51429999999999998</v>
      </c>
      <c r="D57" s="11">
        <f t="shared" si="2"/>
        <v>0.60000972210969772</v>
      </c>
      <c r="F57" s="11" t="s">
        <v>132</v>
      </c>
      <c r="G57" s="11">
        <v>0.64290000000000003</v>
      </c>
      <c r="H57" s="11">
        <v>0.25</v>
      </c>
      <c r="I57" s="11">
        <f t="shared" si="3"/>
        <v>0.36000671967745551</v>
      </c>
    </row>
    <row r="58" spans="1:9" x14ac:dyDescent="0.25">
      <c r="A58" s="14" t="s">
        <v>135</v>
      </c>
      <c r="B58" s="11">
        <v>0.52170000000000005</v>
      </c>
      <c r="C58" s="11">
        <v>0.34289999999999998</v>
      </c>
      <c r="D58" s="11">
        <f t="shared" si="2"/>
        <v>0.41381200555170022</v>
      </c>
      <c r="F58" s="14" t="s">
        <v>135</v>
      </c>
      <c r="G58" s="11">
        <v>0.33329999999999999</v>
      </c>
      <c r="H58" s="11">
        <v>6.6699999999999995E-2</v>
      </c>
      <c r="I58" s="11">
        <f t="shared" si="3"/>
        <v>0.11115555000000001</v>
      </c>
    </row>
    <row r="59" spans="1:9" x14ac:dyDescent="0.25">
      <c r="A59" s="14" t="s">
        <v>136</v>
      </c>
      <c r="B59" s="11">
        <v>0.78949999999999998</v>
      </c>
      <c r="C59" s="11">
        <v>0.80149999999999999</v>
      </c>
      <c r="D59" s="11">
        <f t="shared" si="2"/>
        <v>0.79545474544311745</v>
      </c>
      <c r="F59" s="14" t="s">
        <v>136</v>
      </c>
      <c r="G59" s="11">
        <v>0.60650000000000004</v>
      </c>
      <c r="H59" s="11">
        <v>0.83189999999999997</v>
      </c>
      <c r="I59" s="11">
        <f t="shared" si="3"/>
        <v>0.70153969688542828</v>
      </c>
    </row>
    <row r="60" spans="1:9" x14ac:dyDescent="0.25">
      <c r="A60" s="11" t="s">
        <v>117</v>
      </c>
      <c r="B60" s="11">
        <f>AVERAGE(B48:B59)</f>
        <v>0.60351666666666659</v>
      </c>
      <c r="C60" s="11">
        <f t="shared" ref="C60" si="4">AVERAGE(C48:C59)</f>
        <v>0.55520833333333341</v>
      </c>
      <c r="D60" s="11">
        <f t="shared" si="2"/>
        <v>0.57835549011005871</v>
      </c>
      <c r="F60" s="11" t="s">
        <v>117</v>
      </c>
      <c r="G60" s="11">
        <f>AVERAGE(G48:G59)</f>
        <v>0.42203333333333343</v>
      </c>
      <c r="H60" s="11">
        <f t="shared" ref="H60" si="5">AVERAGE(H48:H59)</f>
        <v>0.33183333333333331</v>
      </c>
      <c r="I60" s="11">
        <f t="shared" si="3"/>
        <v>0.37153712710765241</v>
      </c>
    </row>
    <row r="62" spans="1:9" x14ac:dyDescent="0.25">
      <c r="A62" s="13" t="s">
        <v>119</v>
      </c>
      <c r="B62" s="15">
        <v>0.54420000000000002</v>
      </c>
      <c r="F62" s="13" t="s">
        <v>142</v>
      </c>
      <c r="G62" s="15">
        <v>0.47970000000000002</v>
      </c>
    </row>
    <row r="63" spans="1:9" x14ac:dyDescent="0.25">
      <c r="A63" s="11"/>
      <c r="B63" s="11" t="s">
        <v>114</v>
      </c>
      <c r="C63" s="11" t="s">
        <v>115</v>
      </c>
      <c r="D63" s="11" t="s">
        <v>116</v>
      </c>
      <c r="F63" s="11"/>
      <c r="G63" s="11" t="s">
        <v>114</v>
      </c>
      <c r="H63" s="11" t="s">
        <v>115</v>
      </c>
      <c r="I63" s="11" t="s">
        <v>116</v>
      </c>
    </row>
    <row r="64" spans="1:9" x14ac:dyDescent="0.25">
      <c r="A64" s="11" t="s">
        <v>0</v>
      </c>
      <c r="B64" s="11">
        <v>0.58330000000000004</v>
      </c>
      <c r="C64" s="11">
        <v>0.60580000000000001</v>
      </c>
      <c r="D64" s="11">
        <f>(2*B64*C64)/(B64+C64)</f>
        <v>0.59433712892103274</v>
      </c>
      <c r="F64" s="11" t="s">
        <v>0</v>
      </c>
      <c r="G64" s="11">
        <v>0.46589999999999998</v>
      </c>
      <c r="H64" s="11">
        <v>0.7319</v>
      </c>
      <c r="I64" s="11">
        <f>(2*G64*H64)/(G64+H64)</f>
        <v>0.56936418433795288</v>
      </c>
    </row>
    <row r="65" spans="1:9" x14ac:dyDescent="0.25">
      <c r="A65" s="11" t="s">
        <v>2</v>
      </c>
      <c r="B65" s="11">
        <v>0.50209999999999999</v>
      </c>
      <c r="C65" s="11">
        <v>0.60199999999999998</v>
      </c>
      <c r="D65" s="11">
        <f t="shared" ref="D65:D76" si="6">(2*B65*C65)/(B65+C65)</f>
        <v>0.54753047731183768</v>
      </c>
      <c r="F65" s="11" t="s">
        <v>2</v>
      </c>
      <c r="G65" s="11">
        <v>0.58819999999999995</v>
      </c>
      <c r="H65" s="11">
        <v>0.55000000000000004</v>
      </c>
      <c r="I65" s="11">
        <f t="shared" ref="I65:I76" si="7">(2*G65*H65)/(G65+H65)</f>
        <v>0.56845897030398884</v>
      </c>
    </row>
    <row r="66" spans="1:9" x14ac:dyDescent="0.25">
      <c r="A66" s="11" t="s">
        <v>7</v>
      </c>
      <c r="B66" s="11">
        <v>0.4854</v>
      </c>
      <c r="C66" s="11">
        <v>0.51549999999999996</v>
      </c>
      <c r="D66" s="11">
        <f t="shared" si="6"/>
        <v>0.49999740233789591</v>
      </c>
      <c r="F66" s="11" t="s">
        <v>7</v>
      </c>
      <c r="G66" s="11">
        <v>0.3</v>
      </c>
      <c r="H66" s="11">
        <v>0.3488</v>
      </c>
      <c r="I66" s="11">
        <f t="shared" si="7"/>
        <v>0.32256473489519111</v>
      </c>
    </row>
    <row r="67" spans="1:9" x14ac:dyDescent="0.25">
      <c r="A67" s="11" t="s">
        <v>1</v>
      </c>
      <c r="B67" s="11">
        <v>0.55840000000000001</v>
      </c>
      <c r="C67" s="11">
        <v>0.5</v>
      </c>
      <c r="D67" s="11">
        <f t="shared" si="6"/>
        <v>0.52758881330309904</v>
      </c>
      <c r="F67" s="11" t="s">
        <v>1</v>
      </c>
      <c r="G67" s="11">
        <v>0.37080000000000002</v>
      </c>
      <c r="H67" s="11">
        <v>0.193</v>
      </c>
      <c r="I67" s="11">
        <f t="shared" si="7"/>
        <v>0.25386449095423907</v>
      </c>
    </row>
    <row r="68" spans="1:9" x14ac:dyDescent="0.25">
      <c r="A68" s="11" t="s">
        <v>4</v>
      </c>
      <c r="B68" s="11">
        <v>0.57140000000000002</v>
      </c>
      <c r="C68" s="11">
        <v>0.55810000000000004</v>
      </c>
      <c r="D68" s="11">
        <f t="shared" si="6"/>
        <v>0.56467169544046036</v>
      </c>
      <c r="F68" s="11" t="s">
        <v>4</v>
      </c>
      <c r="G68" s="11">
        <v>0.43619999999999998</v>
      </c>
      <c r="H68" s="11">
        <v>0.51590000000000003</v>
      </c>
      <c r="I68" s="11">
        <f t="shared" si="7"/>
        <v>0.47271416867976057</v>
      </c>
    </row>
    <row r="69" spans="1:9" x14ac:dyDescent="0.25">
      <c r="A69" s="11" t="s">
        <v>9</v>
      </c>
      <c r="B69" s="11">
        <v>0.63380000000000003</v>
      </c>
      <c r="C69" s="11">
        <v>0.63380000000000003</v>
      </c>
      <c r="D69" s="11">
        <f t="shared" si="6"/>
        <v>0.63380000000000003</v>
      </c>
      <c r="F69" s="11" t="s">
        <v>9</v>
      </c>
      <c r="G69" s="11">
        <v>0.53620000000000001</v>
      </c>
      <c r="H69" s="11">
        <v>0.42530000000000001</v>
      </c>
      <c r="I69" s="11">
        <f t="shared" si="7"/>
        <v>0.47435436297451899</v>
      </c>
    </row>
    <row r="70" spans="1:9" x14ac:dyDescent="0.25">
      <c r="A70" s="11" t="s">
        <v>8</v>
      </c>
      <c r="B70" s="11">
        <v>0.26979999999999998</v>
      </c>
      <c r="C70" s="11">
        <v>0.22370000000000001</v>
      </c>
      <c r="D70" s="11">
        <f t="shared" si="6"/>
        <v>0.24459679837892603</v>
      </c>
      <c r="F70" s="11" t="s">
        <v>8</v>
      </c>
      <c r="G70" s="11">
        <v>0.2414</v>
      </c>
      <c r="H70" s="11">
        <v>8.14E-2</v>
      </c>
      <c r="I70" s="11">
        <f t="shared" si="7"/>
        <v>0.12174696406443621</v>
      </c>
    </row>
    <row r="71" spans="1:9" x14ac:dyDescent="0.25">
      <c r="A71" s="11" t="s">
        <v>3</v>
      </c>
      <c r="B71" s="11">
        <v>0.54549999999999998</v>
      </c>
      <c r="C71" s="11">
        <v>0.4516</v>
      </c>
      <c r="D71" s="11">
        <f t="shared" si="6"/>
        <v>0.4941285728612978</v>
      </c>
      <c r="F71" s="11" t="s">
        <v>3</v>
      </c>
      <c r="G71" s="11">
        <v>0.5</v>
      </c>
      <c r="H71" s="11">
        <v>0.49330000000000002</v>
      </c>
      <c r="I71" s="11">
        <f t="shared" si="7"/>
        <v>0.49662740360414775</v>
      </c>
    </row>
    <row r="72" spans="1:9" x14ac:dyDescent="0.25">
      <c r="A72" s="11" t="s">
        <v>6</v>
      </c>
      <c r="B72" s="11">
        <v>0.37930000000000003</v>
      </c>
      <c r="C72" s="11">
        <v>0.33329999999999999</v>
      </c>
      <c r="D72" s="11">
        <f t="shared" si="6"/>
        <v>0.35481529609879314</v>
      </c>
      <c r="F72" s="11" t="s">
        <v>6</v>
      </c>
      <c r="G72" s="11">
        <v>0.1111</v>
      </c>
      <c r="H72" s="11">
        <v>5.7099999999999998E-2</v>
      </c>
      <c r="I72" s="11">
        <f t="shared" si="7"/>
        <v>7.5431747919143866E-2</v>
      </c>
    </row>
    <row r="73" spans="1:9" x14ac:dyDescent="0.25">
      <c r="A73" s="11" t="s">
        <v>5</v>
      </c>
      <c r="B73" s="11">
        <v>0.4103</v>
      </c>
      <c r="C73" s="11">
        <v>0.44440000000000002</v>
      </c>
      <c r="D73" s="11">
        <f t="shared" si="6"/>
        <v>0.42666975546975544</v>
      </c>
      <c r="F73" s="11" t="s">
        <v>5</v>
      </c>
      <c r="G73" s="11">
        <v>0.51719999999999999</v>
      </c>
      <c r="H73" s="11">
        <v>0.42859999999999998</v>
      </c>
      <c r="I73" s="11">
        <f t="shared" si="7"/>
        <v>0.46875009515753857</v>
      </c>
    </row>
    <row r="74" spans="1:9" x14ac:dyDescent="0.25">
      <c r="A74" s="11" t="s">
        <v>10</v>
      </c>
      <c r="B74" s="11">
        <v>0.1875</v>
      </c>
      <c r="C74" s="11">
        <v>0.17649999999999999</v>
      </c>
      <c r="D74" s="11">
        <f t="shared" si="6"/>
        <v>0.1818337912087912</v>
      </c>
      <c r="F74" s="11" t="s">
        <v>10</v>
      </c>
      <c r="G74" s="11">
        <v>0</v>
      </c>
      <c r="H74" s="11">
        <v>0</v>
      </c>
      <c r="I74" s="11">
        <v>0</v>
      </c>
    </row>
    <row r="75" spans="1:9" x14ac:dyDescent="0.25">
      <c r="A75" s="11" t="s">
        <v>11</v>
      </c>
      <c r="B75" s="11">
        <v>0.77949999999999997</v>
      </c>
      <c r="C75" s="11">
        <v>0.75570000000000004</v>
      </c>
      <c r="D75" s="11">
        <f t="shared" si="6"/>
        <v>0.76741551589369461</v>
      </c>
      <c r="F75" s="11" t="s">
        <v>11</v>
      </c>
      <c r="G75" s="11">
        <v>0.68120000000000003</v>
      </c>
      <c r="H75" s="11">
        <v>0.81030000000000002</v>
      </c>
      <c r="I75" s="11">
        <f t="shared" si="7"/>
        <v>0.7401627355011734</v>
      </c>
    </row>
    <row r="76" spans="1:9" x14ac:dyDescent="0.25">
      <c r="A76" s="11" t="s">
        <v>117</v>
      </c>
      <c r="B76" s="11">
        <f>AVERAGE(B64:B75)</f>
        <v>0.49219166666666664</v>
      </c>
      <c r="C76" s="11">
        <f t="shared" ref="C76" si="8">AVERAGE(C64:C75)</f>
        <v>0.48336666666666672</v>
      </c>
      <c r="D76" s="11">
        <f t="shared" si="6"/>
        <v>0.48773925074245233</v>
      </c>
      <c r="F76" s="11" t="s">
        <v>117</v>
      </c>
      <c r="G76" s="11">
        <f>AVERAGE(G64:G75)</f>
        <v>0.39568333333333339</v>
      </c>
      <c r="H76" s="11">
        <f t="shared" ref="H76" si="9">AVERAGE(H64:H75)</f>
        <v>0.38630000000000003</v>
      </c>
      <c r="I76" s="11">
        <f t="shared" si="7"/>
        <v>0.39093536946652746</v>
      </c>
    </row>
    <row r="78" spans="1:9" x14ac:dyDescent="0.25">
      <c r="A78" s="13" t="s">
        <v>120</v>
      </c>
      <c r="B78" s="15">
        <v>0.62649999999999995</v>
      </c>
      <c r="F78" s="13" t="s">
        <v>141</v>
      </c>
      <c r="G78" s="15">
        <v>0.59740000000000004</v>
      </c>
    </row>
    <row r="79" spans="1:9" x14ac:dyDescent="0.25">
      <c r="A79" s="11"/>
      <c r="B79" s="11" t="s">
        <v>114</v>
      </c>
      <c r="C79" s="11" t="s">
        <v>115</v>
      </c>
      <c r="D79" s="11" t="s">
        <v>116</v>
      </c>
      <c r="F79" s="11"/>
      <c r="G79" s="11" t="s">
        <v>114</v>
      </c>
      <c r="H79" s="11" t="s">
        <v>115</v>
      </c>
      <c r="I79" s="11" t="s">
        <v>116</v>
      </c>
    </row>
    <row r="80" spans="1:9" x14ac:dyDescent="0.25">
      <c r="A80" s="11" t="s">
        <v>0</v>
      </c>
      <c r="B80" s="11">
        <v>0.65629999999999999</v>
      </c>
      <c r="C80" s="11">
        <v>0.68610000000000004</v>
      </c>
      <c r="D80" s="11">
        <f>(2*B80*C80)/(B80+C80)</f>
        <v>0.67086923420738975</v>
      </c>
      <c r="F80" s="11" t="s">
        <v>0</v>
      </c>
      <c r="G80" s="11">
        <v>0.60760000000000003</v>
      </c>
      <c r="H80" s="11">
        <v>0.66559999999999997</v>
      </c>
      <c r="I80" s="11">
        <f>(2*G80*H80)/(G80+H80)</f>
        <v>0.63527891925856106</v>
      </c>
    </row>
    <row r="81" spans="1:9" x14ac:dyDescent="0.25">
      <c r="A81" s="11" t="s">
        <v>2</v>
      </c>
      <c r="B81" s="11">
        <v>0.57869999999999999</v>
      </c>
      <c r="C81" s="11">
        <v>0.70469999999999999</v>
      </c>
      <c r="D81" s="11">
        <f t="shared" ref="D81:D92" si="10">(2*B81*C81)/(B81+C81)</f>
        <v>0.63551486676016833</v>
      </c>
      <c r="F81" s="11" t="s">
        <v>2</v>
      </c>
      <c r="G81" s="11">
        <v>0.50949999999999995</v>
      </c>
      <c r="H81" s="11">
        <v>0.54590000000000005</v>
      </c>
      <c r="I81" s="11">
        <f t="shared" ref="I81:I92" si="11">(2*G81*H81)/(G81+H81)</f>
        <v>0.52707229486450635</v>
      </c>
    </row>
    <row r="82" spans="1:9" x14ac:dyDescent="0.25">
      <c r="A82" s="11" t="s">
        <v>7</v>
      </c>
      <c r="B82" s="11">
        <v>0.70509999999999995</v>
      </c>
      <c r="C82" s="11">
        <v>0.56120000000000003</v>
      </c>
      <c r="D82" s="11">
        <f t="shared" si="10"/>
        <v>0.6249737345020927</v>
      </c>
      <c r="F82" s="11" t="s">
        <v>7</v>
      </c>
      <c r="G82" s="11">
        <v>0.55320000000000003</v>
      </c>
      <c r="H82" s="11">
        <v>0.60470000000000002</v>
      </c>
      <c r="I82" s="11">
        <f t="shared" si="11"/>
        <v>0.57780471543311163</v>
      </c>
    </row>
    <row r="83" spans="1:9" x14ac:dyDescent="0.25">
      <c r="A83" s="11" t="s">
        <v>1</v>
      </c>
      <c r="B83" s="11">
        <v>0.66969999999999996</v>
      </c>
      <c r="C83" s="11">
        <v>0.41949999999999998</v>
      </c>
      <c r="D83" s="11">
        <f t="shared" si="10"/>
        <v>0.51586329416085197</v>
      </c>
      <c r="F83" s="11" t="s">
        <v>1</v>
      </c>
      <c r="G83" s="11">
        <v>0.54910000000000003</v>
      </c>
      <c r="H83" s="11">
        <v>0.55230000000000001</v>
      </c>
      <c r="I83" s="11">
        <f t="shared" si="11"/>
        <v>0.55069535137098247</v>
      </c>
    </row>
    <row r="84" spans="1:9" x14ac:dyDescent="0.25">
      <c r="A84" s="11" t="s">
        <v>4</v>
      </c>
      <c r="B84" s="11">
        <v>0.60780000000000001</v>
      </c>
      <c r="C84" s="11">
        <v>0.72089999999999999</v>
      </c>
      <c r="D84" s="11">
        <f t="shared" si="10"/>
        <v>0.6595364190562204</v>
      </c>
      <c r="F84" s="11" t="s">
        <v>4</v>
      </c>
      <c r="G84" s="11">
        <v>0.66949999999999998</v>
      </c>
      <c r="H84" s="11">
        <v>0.622</v>
      </c>
      <c r="I84" s="11">
        <f t="shared" si="11"/>
        <v>0.64487650019357334</v>
      </c>
    </row>
    <row r="85" spans="1:9" x14ac:dyDescent="0.25">
      <c r="A85" s="11" t="s">
        <v>9</v>
      </c>
      <c r="B85" s="11">
        <v>0.6623</v>
      </c>
      <c r="C85" s="11">
        <v>0.73909999999999998</v>
      </c>
      <c r="D85" s="11">
        <f t="shared" si="10"/>
        <v>0.6985955901241615</v>
      </c>
      <c r="F85" s="11" t="s">
        <v>9</v>
      </c>
      <c r="G85" s="11">
        <v>0.79710000000000003</v>
      </c>
      <c r="H85" s="11">
        <v>0.625</v>
      </c>
      <c r="I85" s="11">
        <f t="shared" si="11"/>
        <v>0.70063638281414808</v>
      </c>
    </row>
    <row r="86" spans="1:9" x14ac:dyDescent="0.25">
      <c r="A86" s="11" t="s">
        <v>8</v>
      </c>
      <c r="B86" s="11">
        <v>0.56720000000000004</v>
      </c>
      <c r="C86" s="11">
        <v>0.49349999999999999</v>
      </c>
      <c r="D86" s="11">
        <f t="shared" si="10"/>
        <v>0.52778957292354112</v>
      </c>
      <c r="F86" s="11" t="s">
        <v>8</v>
      </c>
      <c r="G86" s="11">
        <v>0.39290000000000003</v>
      </c>
      <c r="H86" s="11">
        <v>0.38819999999999999</v>
      </c>
      <c r="I86" s="11">
        <f t="shared" si="11"/>
        <v>0.39053585968505949</v>
      </c>
    </row>
    <row r="87" spans="1:9" x14ac:dyDescent="0.25">
      <c r="A87" s="11" t="s">
        <v>3</v>
      </c>
      <c r="B87" s="11">
        <v>0.55449999999999999</v>
      </c>
      <c r="C87" s="11">
        <v>0.65590000000000004</v>
      </c>
      <c r="D87" s="11">
        <f t="shared" si="10"/>
        <v>0.6009526602775942</v>
      </c>
      <c r="F87" s="11" t="s">
        <v>3</v>
      </c>
      <c r="G87" s="11">
        <v>0.63770000000000004</v>
      </c>
      <c r="H87" s="11">
        <v>0.5867</v>
      </c>
      <c r="I87" s="11">
        <f t="shared" si="11"/>
        <v>0.61113784710878793</v>
      </c>
    </row>
    <row r="88" spans="1:9" x14ac:dyDescent="0.25">
      <c r="A88" s="11" t="s">
        <v>6</v>
      </c>
      <c r="B88" s="11">
        <v>0.27779999999999999</v>
      </c>
      <c r="C88" s="11">
        <v>0.1515</v>
      </c>
      <c r="D88" s="11">
        <f t="shared" si="10"/>
        <v>0.19607127882599579</v>
      </c>
      <c r="F88" s="11" t="s">
        <v>6</v>
      </c>
      <c r="G88" s="11">
        <v>0.58330000000000004</v>
      </c>
      <c r="H88" s="11">
        <v>0.37840000000000001</v>
      </c>
      <c r="I88" s="11">
        <f t="shared" si="11"/>
        <v>0.45902198190703969</v>
      </c>
    </row>
    <row r="89" spans="1:9" x14ac:dyDescent="0.25">
      <c r="A89" s="11" t="s">
        <v>5</v>
      </c>
      <c r="B89" s="11">
        <v>0.70369999999999999</v>
      </c>
      <c r="C89" s="11">
        <v>0.54290000000000005</v>
      </c>
      <c r="D89" s="11">
        <f t="shared" si="10"/>
        <v>0.61292913524787429</v>
      </c>
      <c r="F89" s="11" t="s">
        <v>5</v>
      </c>
      <c r="G89" s="11">
        <v>0.54549999999999998</v>
      </c>
      <c r="H89" s="11">
        <v>0.51429999999999998</v>
      </c>
      <c r="I89" s="11">
        <f t="shared" si="11"/>
        <v>0.52944074353651616</v>
      </c>
    </row>
    <row r="90" spans="1:9" x14ac:dyDescent="0.25">
      <c r="A90" s="11" t="s">
        <v>10</v>
      </c>
      <c r="B90" s="11">
        <v>0.23680000000000001</v>
      </c>
      <c r="C90" s="11">
        <v>0.2571</v>
      </c>
      <c r="D90" s="11">
        <f t="shared" si="10"/>
        <v>0.24653282040898969</v>
      </c>
      <c r="F90" s="11" t="s">
        <v>10</v>
      </c>
      <c r="G90" s="11">
        <v>0.5</v>
      </c>
      <c r="H90" s="11">
        <v>0.39129999999999998</v>
      </c>
      <c r="I90" s="11">
        <f t="shared" si="11"/>
        <v>0.43902165376416469</v>
      </c>
    </row>
    <row r="91" spans="1:9" x14ac:dyDescent="0.25">
      <c r="A91" s="11" t="s">
        <v>11</v>
      </c>
      <c r="B91" s="11">
        <v>0.78010000000000002</v>
      </c>
      <c r="C91" s="11">
        <v>0.8397</v>
      </c>
      <c r="D91" s="11">
        <f t="shared" si="10"/>
        <v>0.8088035189529571</v>
      </c>
      <c r="F91" s="11" t="s">
        <v>11</v>
      </c>
      <c r="G91" s="11">
        <v>0.80330000000000001</v>
      </c>
      <c r="H91" s="11">
        <v>0.85219999999999996</v>
      </c>
      <c r="I91" s="11">
        <f t="shared" si="11"/>
        <v>0.82702779824826333</v>
      </c>
    </row>
    <row r="92" spans="1:9" x14ac:dyDescent="0.25">
      <c r="A92" s="11" t="s">
        <v>117</v>
      </c>
      <c r="B92" s="11">
        <f>AVERAGE(B80:B91)</f>
        <v>0.58333333333333337</v>
      </c>
      <c r="C92" s="11">
        <f t="shared" ref="C92" si="12">AVERAGE(C80:C91)</f>
        <v>0.56434166666666674</v>
      </c>
      <c r="D92" s="11">
        <f t="shared" si="10"/>
        <v>0.5736803634400951</v>
      </c>
      <c r="F92" s="11" t="s">
        <v>117</v>
      </c>
      <c r="G92" s="11">
        <f>AVERAGE(G80:G91)</f>
        <v>0.59572500000000006</v>
      </c>
      <c r="H92" s="11">
        <f t="shared" ref="H92" si="13">AVERAGE(H80:H91)</f>
        <v>0.56054999999999999</v>
      </c>
      <c r="I92" s="11">
        <f t="shared" si="11"/>
        <v>0.57760247129791797</v>
      </c>
    </row>
    <row r="94" spans="1:9" x14ac:dyDescent="0.25">
      <c r="A94" s="13" t="s">
        <v>121</v>
      </c>
      <c r="B94" s="15">
        <v>0.46839999999999998</v>
      </c>
      <c r="F94" s="13" t="s">
        <v>122</v>
      </c>
      <c r="G94" s="15"/>
    </row>
    <row r="95" spans="1:9" x14ac:dyDescent="0.25">
      <c r="A95" s="11"/>
      <c r="B95" s="11" t="s">
        <v>114</v>
      </c>
      <c r="C95" s="11" t="s">
        <v>115</v>
      </c>
      <c r="D95" s="11" t="s">
        <v>116</v>
      </c>
      <c r="F95" s="11"/>
      <c r="G95" s="11" t="s">
        <v>114</v>
      </c>
      <c r="H95" s="11" t="s">
        <v>115</v>
      </c>
      <c r="I95" s="11" t="s">
        <v>116</v>
      </c>
    </row>
    <row r="96" spans="1:9" x14ac:dyDescent="0.25">
      <c r="A96" s="14" t="s">
        <v>125</v>
      </c>
      <c r="B96" s="11">
        <v>0.45190000000000002</v>
      </c>
      <c r="C96" s="11">
        <v>0.79300000000000004</v>
      </c>
      <c r="D96" s="11">
        <f>(2*B96*C96)/(B96+C96)</f>
        <v>0.57571965619728493</v>
      </c>
      <c r="F96" s="11" t="s">
        <v>125</v>
      </c>
      <c r="G96" s="11"/>
      <c r="H96" s="11"/>
      <c r="I96" s="11"/>
    </row>
    <row r="97" spans="1:9" x14ac:dyDescent="0.25">
      <c r="A97" s="11" t="s">
        <v>126</v>
      </c>
      <c r="B97" s="11">
        <v>0.50649999999999995</v>
      </c>
      <c r="C97" s="11">
        <v>0.59389999999999998</v>
      </c>
      <c r="D97" s="11">
        <f t="shared" ref="D97:D108" si="14">(2*B97*C97)/(B97+C97)</f>
        <v>0.54672909850963269</v>
      </c>
      <c r="F97" s="11" t="s">
        <v>126</v>
      </c>
      <c r="G97" s="11"/>
      <c r="H97" s="11"/>
      <c r="I97" s="11"/>
    </row>
    <row r="98" spans="1:9" x14ac:dyDescent="0.25">
      <c r="A98" s="11" t="s">
        <v>128</v>
      </c>
      <c r="B98" s="11">
        <v>0.53120000000000001</v>
      </c>
      <c r="C98" s="11">
        <v>0.34689999999999999</v>
      </c>
      <c r="D98" s="11">
        <f t="shared" si="14"/>
        <v>0.41970909919143601</v>
      </c>
      <c r="F98" s="11" t="s">
        <v>128</v>
      </c>
      <c r="G98" s="11"/>
      <c r="H98" s="11"/>
      <c r="I98" s="11"/>
    </row>
    <row r="99" spans="1:9" x14ac:dyDescent="0.25">
      <c r="A99" s="11" t="s">
        <v>129</v>
      </c>
      <c r="B99" s="11">
        <v>0.45629999999999998</v>
      </c>
      <c r="C99" s="11">
        <v>0.26700000000000002</v>
      </c>
      <c r="D99" s="11">
        <f t="shared" si="14"/>
        <v>0.33687847366238072</v>
      </c>
      <c r="F99" s="11" t="s">
        <v>129</v>
      </c>
      <c r="G99" s="11"/>
      <c r="H99" s="11"/>
      <c r="I99" s="11"/>
    </row>
    <row r="100" spans="1:9" x14ac:dyDescent="0.25">
      <c r="A100" s="14" t="s">
        <v>127</v>
      </c>
      <c r="B100" s="11">
        <v>0.51239999999999997</v>
      </c>
      <c r="C100" s="11">
        <v>0.47689999999999999</v>
      </c>
      <c r="D100" s="11">
        <f t="shared" si="14"/>
        <v>0.4940130597392095</v>
      </c>
      <c r="F100" s="11" t="s">
        <v>127</v>
      </c>
      <c r="G100" s="11"/>
      <c r="H100" s="11"/>
      <c r="I100" s="11"/>
    </row>
    <row r="101" spans="1:9" x14ac:dyDescent="0.25">
      <c r="A101" s="11" t="s">
        <v>130</v>
      </c>
      <c r="B101" s="11">
        <v>0.44</v>
      </c>
      <c r="C101" s="11">
        <v>0.15490000000000001</v>
      </c>
      <c r="D101" s="11">
        <f t="shared" si="14"/>
        <v>0.2291343082871071</v>
      </c>
      <c r="F101" s="11" t="s">
        <v>130</v>
      </c>
      <c r="G101" s="11"/>
      <c r="H101" s="11"/>
      <c r="I101" s="11"/>
    </row>
    <row r="102" spans="1:9" x14ac:dyDescent="0.25">
      <c r="A102" s="11" t="s">
        <v>131</v>
      </c>
      <c r="B102" s="11">
        <v>0.70589999999999997</v>
      </c>
      <c r="C102" s="11">
        <v>0.15579999999999999</v>
      </c>
      <c r="D102" s="11">
        <f t="shared" si="14"/>
        <v>0.25526104212602996</v>
      </c>
      <c r="F102" s="11" t="s">
        <v>131</v>
      </c>
      <c r="G102" s="11"/>
      <c r="H102" s="11"/>
      <c r="I102" s="11"/>
    </row>
    <row r="103" spans="1:9" x14ac:dyDescent="0.25">
      <c r="A103" s="11" t="s">
        <v>133</v>
      </c>
      <c r="B103" s="11">
        <v>0.47060000000000002</v>
      </c>
      <c r="C103" s="11">
        <v>0.34410000000000002</v>
      </c>
      <c r="D103" s="11">
        <f t="shared" si="14"/>
        <v>0.39752905363937646</v>
      </c>
      <c r="F103" s="11" t="s">
        <v>133</v>
      </c>
      <c r="G103" s="11"/>
      <c r="H103" s="11"/>
      <c r="I103" s="11"/>
    </row>
    <row r="104" spans="1:9" x14ac:dyDescent="0.25">
      <c r="A104" s="11" t="s">
        <v>134</v>
      </c>
      <c r="B104" s="11">
        <v>0</v>
      </c>
      <c r="C104" s="11">
        <v>0</v>
      </c>
      <c r="D104" s="11">
        <v>0</v>
      </c>
      <c r="F104" s="11" t="s">
        <v>134</v>
      </c>
      <c r="G104" s="11"/>
      <c r="H104" s="11"/>
      <c r="I104" s="11"/>
    </row>
    <row r="105" spans="1:9" x14ac:dyDescent="0.25">
      <c r="A105" s="11" t="s">
        <v>132</v>
      </c>
      <c r="B105" s="11">
        <v>1</v>
      </c>
      <c r="C105" s="11">
        <v>5.5599999999999997E-2</v>
      </c>
      <c r="D105" s="11">
        <f t="shared" si="14"/>
        <v>0.10534293292913981</v>
      </c>
      <c r="F105" s="11" t="s">
        <v>132</v>
      </c>
      <c r="G105" s="11"/>
      <c r="H105" s="11"/>
      <c r="I105" s="11"/>
    </row>
    <row r="106" spans="1:9" x14ac:dyDescent="0.25">
      <c r="A106" s="14" t="s">
        <v>135</v>
      </c>
      <c r="B106" s="11">
        <v>0</v>
      </c>
      <c r="C106" s="11">
        <v>0</v>
      </c>
      <c r="D106" s="11">
        <v>0</v>
      </c>
      <c r="F106" s="11" t="s">
        <v>135</v>
      </c>
      <c r="G106" s="11"/>
      <c r="H106" s="11"/>
      <c r="I106" s="11"/>
    </row>
    <row r="107" spans="1:9" x14ac:dyDescent="0.25">
      <c r="A107" s="14" t="s">
        <v>136</v>
      </c>
      <c r="B107" s="11">
        <v>0.40949999999999998</v>
      </c>
      <c r="C107" s="11">
        <v>0.65149999999999997</v>
      </c>
      <c r="D107" s="11">
        <f t="shared" si="14"/>
        <v>0.50290150801131006</v>
      </c>
      <c r="F107" s="11" t="s">
        <v>136</v>
      </c>
      <c r="G107" s="11"/>
      <c r="H107" s="11"/>
      <c r="I107" s="11"/>
    </row>
    <row r="108" spans="1:9" x14ac:dyDescent="0.25">
      <c r="A108" s="11" t="s">
        <v>117</v>
      </c>
      <c r="B108" s="11">
        <f>AVERAGE(B96:B107)</f>
        <v>0.45702499999999996</v>
      </c>
      <c r="C108" s="11">
        <f t="shared" ref="C108" si="15">AVERAGE(C96:C107)</f>
        <v>0.31996666666666668</v>
      </c>
      <c r="D108" s="11">
        <f t="shared" si="14"/>
        <v>0.37640755263355463</v>
      </c>
      <c r="F108" s="11" t="s">
        <v>117</v>
      </c>
      <c r="G108" s="11"/>
      <c r="H108" s="11"/>
      <c r="I108" s="11"/>
    </row>
    <row r="110" spans="1:9" x14ac:dyDescent="0.25">
      <c r="A110" s="13" t="s">
        <v>123</v>
      </c>
      <c r="B110" s="15">
        <v>0.2888</v>
      </c>
      <c r="F110" s="13" t="s">
        <v>124</v>
      </c>
      <c r="G110" s="15"/>
    </row>
    <row r="111" spans="1:9" x14ac:dyDescent="0.25">
      <c r="A111" s="11"/>
      <c r="B111" s="11" t="s">
        <v>114</v>
      </c>
      <c r="C111" s="11" t="s">
        <v>115</v>
      </c>
      <c r="D111" s="11" t="s">
        <v>116</v>
      </c>
      <c r="F111" s="11"/>
      <c r="G111" s="11" t="s">
        <v>114</v>
      </c>
      <c r="H111" s="11" t="s">
        <v>115</v>
      </c>
      <c r="I111" s="11" t="s">
        <v>116</v>
      </c>
    </row>
    <row r="112" spans="1:9" x14ac:dyDescent="0.25">
      <c r="A112" s="11" t="s">
        <v>125</v>
      </c>
      <c r="B112" s="11">
        <v>0.6331</v>
      </c>
      <c r="C112" s="11">
        <v>0.28029999999999999</v>
      </c>
      <c r="D112" s="11">
        <f>(2*B112*C112)/(B112+C112)</f>
        <v>0.38856564484344208</v>
      </c>
      <c r="F112" s="11" t="s">
        <v>125</v>
      </c>
      <c r="G112" s="11"/>
      <c r="H112" s="11"/>
      <c r="I112" s="11"/>
    </row>
    <row r="113" spans="1:9" x14ac:dyDescent="0.25">
      <c r="A113" s="11" t="s">
        <v>126</v>
      </c>
      <c r="B113" s="11">
        <v>0.40189999999999998</v>
      </c>
      <c r="C113" s="11">
        <v>0.4365</v>
      </c>
      <c r="D113" s="11">
        <f t="shared" ref="D113:D124" si="16">(2*B113*C113)/(B113+C113)</f>
        <v>0.41848604484732821</v>
      </c>
      <c r="F113" s="11" t="s">
        <v>126</v>
      </c>
      <c r="G113" s="11"/>
      <c r="H113" s="11"/>
      <c r="I113" s="11"/>
    </row>
    <row r="114" spans="1:9" x14ac:dyDescent="0.25">
      <c r="A114" s="11" t="s">
        <v>128</v>
      </c>
      <c r="B114" s="11">
        <v>0.14630000000000001</v>
      </c>
      <c r="C114" s="11">
        <v>0.12239999999999999</v>
      </c>
      <c r="D114" s="11">
        <f t="shared" si="16"/>
        <v>0.13328708596948272</v>
      </c>
      <c r="F114" s="11" t="s">
        <v>128</v>
      </c>
      <c r="G114" s="11"/>
      <c r="H114" s="11"/>
      <c r="I114" s="11"/>
    </row>
    <row r="115" spans="1:9" x14ac:dyDescent="0.25">
      <c r="A115" s="11" t="s">
        <v>129</v>
      </c>
      <c r="B115" s="11">
        <v>0.2258</v>
      </c>
      <c r="C115" s="11">
        <v>0.27839999999999998</v>
      </c>
      <c r="D115" s="11">
        <f t="shared" si="16"/>
        <v>0.24935628718762395</v>
      </c>
      <c r="F115" s="11" t="s">
        <v>129</v>
      </c>
      <c r="G115" s="11"/>
      <c r="H115" s="11"/>
      <c r="I115" s="11"/>
    </row>
    <row r="116" spans="1:9" x14ac:dyDescent="0.25">
      <c r="A116" s="11" t="s">
        <v>127</v>
      </c>
      <c r="B116" s="11">
        <v>0.50470000000000004</v>
      </c>
      <c r="C116" s="11">
        <v>0.41539999999999999</v>
      </c>
      <c r="D116" s="11">
        <f t="shared" si="16"/>
        <v>0.45571650907510053</v>
      </c>
      <c r="F116" s="11" t="s">
        <v>127</v>
      </c>
      <c r="G116" s="11"/>
      <c r="H116" s="11"/>
      <c r="I116" s="11"/>
    </row>
    <row r="117" spans="1:9" x14ac:dyDescent="0.25">
      <c r="A117" s="11" t="s">
        <v>130</v>
      </c>
      <c r="B117" s="11">
        <v>0.1111</v>
      </c>
      <c r="C117" s="11">
        <v>1.41E-2</v>
      </c>
      <c r="D117" s="11">
        <f t="shared" si="16"/>
        <v>2.5024121405750801E-2</v>
      </c>
      <c r="F117" s="11" t="s">
        <v>130</v>
      </c>
      <c r="G117" s="11"/>
      <c r="H117" s="11"/>
      <c r="I117" s="11"/>
    </row>
    <row r="118" spans="1:9" x14ac:dyDescent="0.25">
      <c r="A118" s="11" t="s">
        <v>131</v>
      </c>
      <c r="B118" s="11">
        <v>0.33329999999999999</v>
      </c>
      <c r="C118" s="11">
        <v>1.2999999999999999E-2</v>
      </c>
      <c r="D118" s="11">
        <f t="shared" si="16"/>
        <v>2.5023967658099912E-2</v>
      </c>
      <c r="F118" s="11" t="s">
        <v>131</v>
      </c>
      <c r="G118" s="11"/>
      <c r="H118" s="11"/>
      <c r="I118" s="11"/>
    </row>
    <row r="119" spans="1:9" x14ac:dyDescent="0.25">
      <c r="A119" s="11" t="s">
        <v>133</v>
      </c>
      <c r="B119" s="11">
        <v>0.21049999999999999</v>
      </c>
      <c r="C119" s="11">
        <v>0.2581</v>
      </c>
      <c r="D119" s="11">
        <f t="shared" si="16"/>
        <v>0.23188241570635934</v>
      </c>
      <c r="F119" s="11" t="s">
        <v>133</v>
      </c>
      <c r="G119" s="11"/>
      <c r="H119" s="11"/>
      <c r="I119" s="11"/>
    </row>
    <row r="120" spans="1:9" x14ac:dyDescent="0.25">
      <c r="A120" s="11" t="s">
        <v>134</v>
      </c>
      <c r="B120" s="11">
        <v>5.79E-2</v>
      </c>
      <c r="C120" s="11">
        <v>0.33329999999999999</v>
      </c>
      <c r="D120" s="11">
        <f t="shared" si="16"/>
        <v>9.8660889570552149E-2</v>
      </c>
      <c r="F120" s="11" t="s">
        <v>134</v>
      </c>
      <c r="G120" s="11"/>
      <c r="H120" s="11"/>
      <c r="I120" s="11"/>
    </row>
    <row r="121" spans="1:9" x14ac:dyDescent="0.25">
      <c r="A121" s="11" t="s">
        <v>132</v>
      </c>
      <c r="B121" s="11">
        <v>0.11899999999999999</v>
      </c>
      <c r="C121" s="11">
        <v>0.41670000000000001</v>
      </c>
      <c r="D121" s="11">
        <f t="shared" si="16"/>
        <v>0.18513085682284858</v>
      </c>
      <c r="F121" s="11" t="s">
        <v>132</v>
      </c>
      <c r="G121" s="11"/>
      <c r="H121" s="11"/>
      <c r="I121" s="11"/>
    </row>
    <row r="122" spans="1:9" x14ac:dyDescent="0.25">
      <c r="A122" s="11" t="s">
        <v>135</v>
      </c>
      <c r="B122" s="11">
        <v>4.0500000000000001E-2</v>
      </c>
      <c r="C122" s="11">
        <v>8.5699999999999998E-2</v>
      </c>
      <c r="D122" s="11">
        <f t="shared" si="16"/>
        <v>5.5005546751188586E-2</v>
      </c>
      <c r="F122" s="11" t="s">
        <v>135</v>
      </c>
      <c r="G122" s="11"/>
      <c r="H122" s="11"/>
      <c r="I122" s="11"/>
    </row>
    <row r="123" spans="1:9" x14ac:dyDescent="0.25">
      <c r="A123" s="11" t="s">
        <v>136</v>
      </c>
      <c r="B123" s="11">
        <v>0.49569999999999997</v>
      </c>
      <c r="C123" s="11">
        <v>0.43940000000000001</v>
      </c>
      <c r="D123" s="11">
        <f t="shared" si="16"/>
        <v>0.46585515987594911</v>
      </c>
      <c r="F123" s="11" t="s">
        <v>136</v>
      </c>
      <c r="G123" s="11"/>
      <c r="H123" s="11"/>
      <c r="I123" s="11"/>
    </row>
    <row r="124" spans="1:9" x14ac:dyDescent="0.25">
      <c r="A124" s="11" t="s">
        <v>139</v>
      </c>
      <c r="B124" s="11">
        <f>AVERAGE(B112:B123)</f>
        <v>0.27331666666666665</v>
      </c>
      <c r="C124" s="11">
        <f>AVERAGE(C112:C123)</f>
        <v>0.25777500000000003</v>
      </c>
      <c r="D124" s="11">
        <f t="shared" si="16"/>
        <v>0.26531843059107807</v>
      </c>
      <c r="F124" s="11" t="s">
        <v>117</v>
      </c>
      <c r="G124" s="11"/>
      <c r="H124" s="11"/>
      <c r="I124" s="11"/>
    </row>
    <row r="127" spans="1:9" x14ac:dyDescent="0.25">
      <c r="A127" s="5" t="s">
        <v>143</v>
      </c>
      <c r="B127" s="16">
        <v>0.6331</v>
      </c>
      <c r="C127" s="16">
        <v>0.28029999999999999</v>
      </c>
      <c r="D127" s="16">
        <f>(2*B127*C127)/(B127+C127)</f>
        <v>0.38856564484344208</v>
      </c>
    </row>
    <row r="128" spans="1:9" x14ac:dyDescent="0.25">
      <c r="A128" s="5"/>
      <c r="B128" s="16">
        <v>5.79E-2</v>
      </c>
      <c r="C128" s="16">
        <v>0.33329999999999999</v>
      </c>
      <c r="D128" s="16">
        <f t="shared" ref="D128" si="17">(2*B128*C128)/(B128+C128)</f>
        <v>9.8660889570552149E-2</v>
      </c>
    </row>
    <row r="129" spans="1:4" x14ac:dyDescent="0.25">
      <c r="A129" s="5"/>
      <c r="B129" s="16">
        <f>AVERAGE(B127:B128)</f>
        <v>0.34549999999999997</v>
      </c>
      <c r="C129" s="16">
        <f>AVERAGE(C127:C128)</f>
        <v>0.30679999999999996</v>
      </c>
      <c r="D129" s="16">
        <f>AVERAGE(D127:D128)</f>
        <v>0.24361326720699711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2017-01-08T06:02:37Z</dcterms:created>
  <dcterms:modified xsi:type="dcterms:W3CDTF">2017-06-19T14:54:43Z</dcterms:modified>
</cp:coreProperties>
</file>