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income_and_bills\"/>
    </mc:Choice>
  </mc:AlternateContent>
  <xr:revisionPtr revIDLastSave="0" documentId="13_ncr:1_{51EB01F7-D597-44F1-9809-CF33B27BA7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gy_vs_income_Chart" sheetId="8" r:id="rId1"/>
    <sheet name="earnings_energy_comparison" sheetId="5" r:id="rId2"/>
    <sheet name="median weekly pay agg by year" sheetId="4" r:id="rId3"/>
    <sheet name="weeklypay_data" sheetId="1" r:id="rId4"/>
    <sheet name="Notes and references" sheetId="7" r:id="rId5"/>
    <sheet name="Sheet2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5" l="1"/>
  <c r="M7" i="5"/>
  <c r="M6" i="5"/>
  <c r="M5" i="5"/>
  <c r="M4" i="5"/>
  <c r="M3" i="5"/>
  <c r="E8" i="5"/>
  <c r="E7" i="5"/>
  <c r="E6" i="5"/>
  <c r="E5" i="5"/>
  <c r="E4" i="5"/>
  <c r="E3" i="5"/>
  <c r="J9" i="6"/>
  <c r="I9" i="6"/>
  <c r="H9" i="6"/>
  <c r="G9" i="6"/>
  <c r="F9" i="6"/>
  <c r="E9" i="6"/>
  <c r="N9" i="6"/>
  <c r="M9" i="6"/>
  <c r="L9" i="6"/>
  <c r="K9" i="6"/>
  <c r="K15" i="5"/>
  <c r="B22" i="5"/>
  <c r="H14" i="5"/>
  <c r="H13" i="5"/>
  <c r="H12" i="5"/>
  <c r="H11" i="5"/>
  <c r="H10" i="5"/>
  <c r="H9" i="5"/>
  <c r="H8" i="5"/>
  <c r="H7" i="5"/>
  <c r="H6" i="5"/>
  <c r="H5" i="5"/>
  <c r="H4" i="5"/>
  <c r="H3" i="5"/>
  <c r="J14" i="5" l="1"/>
  <c r="J13" i="5"/>
  <c r="J12" i="5"/>
  <c r="J11" i="5"/>
  <c r="J10" i="5"/>
  <c r="J9" i="5"/>
  <c r="J8" i="5"/>
  <c r="J7" i="5"/>
  <c r="J6" i="5"/>
  <c r="J5" i="5"/>
  <c r="J4" i="5"/>
  <c r="J3" i="5"/>
  <c r="I14" i="5" l="1"/>
  <c r="K14" i="5" s="1"/>
  <c r="I13" i="5"/>
  <c r="K13" i="5" s="1"/>
  <c r="I12" i="5"/>
  <c r="K12" i="5" s="1"/>
  <c r="M12" i="5" s="1"/>
  <c r="I11" i="5"/>
  <c r="K11" i="5" s="1"/>
  <c r="M11" i="5" s="1"/>
  <c r="I10" i="5"/>
  <c r="K10" i="5" s="1"/>
  <c r="I9" i="5"/>
  <c r="K9" i="5" s="1"/>
  <c r="I8" i="5"/>
  <c r="K8" i="5" s="1"/>
  <c r="I7" i="5"/>
  <c r="K7" i="5" s="1"/>
  <c r="I6" i="5"/>
  <c r="K6" i="5" s="1"/>
  <c r="I5" i="5"/>
  <c r="K5" i="5" s="1"/>
  <c r="I4" i="5"/>
  <c r="K4" i="5" s="1"/>
  <c r="I3" i="5"/>
  <c r="K3" i="5" s="1"/>
  <c r="C3" i="5"/>
  <c r="C4" i="5"/>
  <c r="C5" i="5"/>
  <c r="C6" i="5"/>
  <c r="C7" i="5"/>
  <c r="C8" i="5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M15" i="5" s="1"/>
  <c r="M9" i="5" l="1"/>
  <c r="M13" i="5"/>
  <c r="M10" i="5"/>
  <c r="M14" i="5"/>
  <c r="L5" i="5"/>
  <c r="L8" i="5"/>
  <c r="L9" i="5"/>
  <c r="L13" i="5"/>
  <c r="C22" i="5"/>
  <c r="L15" i="5"/>
  <c r="L4" i="5"/>
  <c r="L6" i="5"/>
  <c r="L10" i="5"/>
  <c r="L14" i="5"/>
  <c r="L12" i="5"/>
  <c r="L3" i="5"/>
  <c r="L7" i="5"/>
  <c r="L11" i="5"/>
</calcChain>
</file>

<file path=xl/sharedStrings.xml><?xml version="1.0" encoding="utf-8"?>
<sst xmlns="http://schemas.openxmlformats.org/spreadsheetml/2006/main" count="357" uniqueCount="89">
  <si>
    <t/>
  </si>
  <si>
    <t xml:space="preserve">Figure 1: Average weekly earnings for total pay was £598 and regular pay was £556 in February 2022, showing a steady increase over time (except for early on in the coronavirus pandemic)	</t>
  </si>
  <si>
    <t xml:space="preserve">Average weekly earnings in Great Britain, seasonally adjusted, January 2000 to February 2022	</t>
  </si>
  <si>
    <t>Notes</t>
  </si>
  <si>
    <t>Unit</t>
  </si>
  <si>
    <t>£</t>
  </si>
  <si>
    <t>Regular pay</t>
  </si>
  <si>
    <t>Grand Total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</si>
  <si>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</si>
  <si>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</si>
  <si>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</si>
  <si>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</si>
  <si>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</si>
  <si>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</si>
  <si>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</si>
  <si>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</si>
  <si>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</si>
  <si>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</si>
  <si>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</si>
  <si>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</si>
  <si>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</si>
  <si>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</si>
  <si>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</si>
  <si>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weekly pay</t>
  </si>
  <si>
    <t>Average of weekly pay</t>
  </si>
  <si>
    <t>average electricity (DD) weekly</t>
  </si>
  <si>
    <t>average gas(DD) weekly</t>
  </si>
  <si>
    <t>weekly energy as % low income</t>
  </si>
  <si>
    <t>Low income : 60% weekly pay</t>
  </si>
  <si>
    <t xml:space="preserve">Notes: </t>
  </si>
  <si>
    <t>All bills are calculated using an annual consumption of 13,600 kWh.  Figures are inclusive of VAT.</t>
  </si>
  <si>
    <t>total annual energy bill</t>
  </si>
  <si>
    <t>average electricity (DD) annual (GBP)</t>
  </si>
  <si>
    <t>average gas (DD) annual (GBP)</t>
  </si>
  <si>
    <t>annual:</t>
  </si>
  <si>
    <t>2016-17</t>
  </si>
  <si>
    <t>2017-18</t>
  </si>
  <si>
    <t>2018-19</t>
  </si>
  <si>
    <t>2019-20</t>
  </si>
  <si>
    <t>£ per week</t>
  </si>
  <si>
    <t>Council tax, domestic rates</t>
  </si>
  <si>
    <t xml:space="preserve">Water charges </t>
  </si>
  <si>
    <t>net rent</t>
  </si>
  <si>
    <t>housing costs</t>
  </si>
  <si>
    <t>weekly energy as % low income - housing</t>
  </si>
  <si>
    <t>Datasets</t>
  </si>
  <si>
    <t>weekly average earnings</t>
  </si>
  <si>
    <t>website</t>
  </si>
  <si>
    <t>file</t>
  </si>
  <si>
    <t>contents</t>
  </si>
  <si>
    <t>caveats</t>
  </si>
  <si>
    <t>https://www.ons.gov.uk/employmentandlabourmarket/peopleinwork/employmentandemployeetypes/bulletins/averageweeklyearningsingreatbritain/april2022</t>
  </si>
  <si>
    <t>https://github.com/Fuel-Poverty-Project-CD/DataSets/blob/main/familyspendingworkbook5housing.xlsx</t>
  </si>
  <si>
    <t>housing expenditure</t>
  </si>
  <si>
    <t>council tax and water costs and average rent</t>
  </si>
  <si>
    <t>https://www.ons.gov.uk/peoplepopulationandcommunity/personalandhouseholdfinances/expenditure/datasets/familyspendingworkbook5expenditureonhousing</t>
  </si>
  <si>
    <t>https://www.ons.gov.uk/employmentandlabourmarket/peopleinwork/employmentandemployeetypes/bulletins/averageweeklyearningsingreatbritain/latest</t>
  </si>
  <si>
    <t>https://github.com/Fuel-Poverty-Project-CD/DataSets/blob/178a2593d046630371b882055f525e12ec5eda3f/Time_series_household_income.xlsx</t>
  </si>
  <si>
    <t xml:space="preserve">time series data </t>
  </si>
  <si>
    <t>comment</t>
  </si>
  <si>
    <t>did not use this one yet</t>
  </si>
  <si>
    <t>used this one</t>
  </si>
  <si>
    <t>https://github.com/Fuel-Poverty-Project-CD/DataSets/blob/178a2593d046630371b882055f525e12ec5eda3f/ONS__Average_weekly_earnings_for_total_pay.xlsx</t>
  </si>
  <si>
    <t>average weekly earnings</t>
  </si>
  <si>
    <t>average gas bill</t>
  </si>
  <si>
    <t>average electricity bill</t>
  </si>
  <si>
    <t>https://github.com/Fuel-Poverty-Project-CD/DataSets/blob/178a2593d046630371b882055f525e12ec5eda3f/UK_domestic_electricity.xlsx</t>
  </si>
  <si>
    <t>https://github.com/Fuel-Poverty-Project-CD/DataSets/blob/178a2593d046630371b882055f525e12ec5eda3f/UK_domestic_gas_bills.xlsx</t>
  </si>
  <si>
    <t xml:space="preserve">used this </t>
  </si>
  <si>
    <t>used this</t>
  </si>
  <si>
    <t>https://www.gov.uk/government/statistical-data-sets/annual-domestic-energy-price-statistics</t>
  </si>
  <si>
    <t>use the "cash" table (rather than "real")</t>
  </si>
  <si>
    <t>average gas bills in UK over time</t>
  </si>
  <si>
    <t>average elec bills in UK over time</t>
  </si>
  <si>
    <t>* need to find recent values for this - assumed 2019 levels but they will have risen</t>
  </si>
  <si>
    <t xml:space="preserve">* used the energy cap of April 2022 </t>
  </si>
  <si>
    <t>these screenshots are from https://assets.publishing.service.gov.uk/government/uploads/system/uploads/attachment_data/file/1064828/quarterly-energy-prices-march-2022.pdf</t>
  </si>
  <si>
    <t>=FUEL POVERTY</t>
  </si>
  <si>
    <t>weekly average earnings 2</t>
  </si>
  <si>
    <t>See Notes and references tab for details</t>
  </si>
  <si>
    <t>Next steps:</t>
  </si>
  <si>
    <t>find hosuing costs for earlier years</t>
  </si>
  <si>
    <t>graph</t>
  </si>
  <si>
    <t xml:space="preserve">https://assets.publishing.service.gov.uk/government/uploads/system/uploads/attachment_data/file/1064828/quarterly-energy-prices-march-2022.pdf </t>
  </si>
  <si>
    <t>used this for energy cap</t>
  </si>
  <si>
    <t>energy prices</t>
  </si>
  <si>
    <t>energy cap. Lots of useful summaries of prepaid vs dd meters etc</t>
  </si>
  <si>
    <t>net low income (£)</t>
  </si>
  <si>
    <t>total weekly energy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</si>
</sst>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&quot;0&quot;"/>
    <numFmt numFmtId="166" formatCode="General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u/>
      <sz val="10"/>
      <color theme="10"/>
      <name val="Arial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10"/>
      <color theme="10"/>
      <name val="Courier"/>
      <family val="3"/>
    </font>
    <font>
      <u/>
      <sz val="10"/>
      <color indexed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0"/>
      <color theme="4"/>
      <name val="Arial"/>
      <family val="2"/>
    </font>
    <font>
      <sz val="10"/>
      <name val="Courier"/>
    </font>
    <font>
      <sz val="10"/>
      <name val="MS Sans Serif"/>
      <family val="2"/>
    </font>
    <font>
      <u/>
      <sz val="10"/>
      <color indexed="12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6" fontId="10" fillId="0" borderId="0"/>
    <xf numFmtId="40" fontId="10" fillId="0" borderId="0" applyFont="0" applyFill="0" applyBorder="0" applyAlignment="0" applyProtection="0"/>
    <xf numFmtId="40" fontId="10" fillId="0" borderId="0" applyFont="0" applyFill="0" applyAlignment="0" applyProtection="0"/>
    <xf numFmtId="43" fontId="6" fillId="0" borderId="0" applyFont="0" applyFill="0" applyBorder="0" applyAlignment="0" applyProtection="0"/>
    <xf numFmtId="166" fontId="10" fillId="0" borderId="0"/>
    <xf numFmtId="0" fontId="11" fillId="0" borderId="0" applyNumberFormat="0" applyFill="0" applyBorder="0" applyAlignment="0" applyProtection="0"/>
    <xf numFmtId="0" fontId="6" fillId="0" borderId="0"/>
    <xf numFmtId="166" fontId="12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1" fillId="0" borderId="0"/>
    <xf numFmtId="166" fontId="18" fillId="0" borderId="0"/>
    <xf numFmtId="40" fontId="1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3" borderId="0" xfId="0" applyFill="1"/>
    <xf numFmtId="0" fontId="6" fillId="0" borderId="0" xfId="3"/>
    <xf numFmtId="0" fontId="8" fillId="4" borderId="0" xfId="3" applyFont="1" applyFill="1" applyAlignment="1">
      <alignment vertical="center"/>
    </xf>
    <xf numFmtId="165" fontId="8" fillId="4" borderId="7" xfId="3" applyNumberFormat="1" applyFont="1" applyFill="1" applyBorder="1" applyAlignment="1">
      <alignment horizontal="right"/>
    </xf>
    <xf numFmtId="165" fontId="8" fillId="4" borderId="0" xfId="3" applyNumberFormat="1" applyFont="1" applyFill="1" applyAlignment="1">
      <alignment horizontal="right"/>
    </xf>
    <xf numFmtId="0" fontId="9" fillId="4" borderId="0" xfId="3" applyFont="1" applyFill="1"/>
    <xf numFmtId="0" fontId="9" fillId="4" borderId="7" xfId="3" applyFont="1" applyFill="1" applyBorder="1"/>
    <xf numFmtId="1" fontId="9" fillId="4" borderId="7" xfId="3" applyNumberFormat="1" applyFont="1" applyFill="1" applyBorder="1" applyAlignment="1">
      <alignment horizontal="right"/>
    </xf>
    <xf numFmtId="2" fontId="8" fillId="4" borderId="0" xfId="3" applyNumberFormat="1" applyFont="1" applyFill="1" applyAlignment="1">
      <alignment horizontal="right" vertical="center" wrapText="1"/>
    </xf>
    <xf numFmtId="2" fontId="8" fillId="4" borderId="7" xfId="3" applyNumberFormat="1" applyFont="1" applyFill="1" applyBorder="1" applyAlignment="1">
      <alignment horizontal="right" wrapText="1"/>
    </xf>
    <xf numFmtId="2" fontId="9" fillId="4" borderId="0" xfId="3" applyNumberFormat="1" applyFont="1" applyFill="1" applyAlignment="1">
      <alignment horizontal="right"/>
    </xf>
    <xf numFmtId="165" fontId="9" fillId="4" borderId="0" xfId="3" applyNumberFormat="1" applyFont="1" applyFill="1" applyAlignment="1">
      <alignment horizontal="right"/>
    </xf>
    <xf numFmtId="0" fontId="8" fillId="4" borderId="0" xfId="3" applyFont="1" applyFill="1" applyAlignment="1">
      <alignment horizontal="left" vertical="center"/>
    </xf>
    <xf numFmtId="165" fontId="8" fillId="4" borderId="0" xfId="3" applyNumberFormat="1" applyFont="1" applyFill="1"/>
    <xf numFmtId="2" fontId="8" fillId="4" borderId="0" xfId="3" applyNumberFormat="1" applyFont="1" applyFill="1" applyAlignment="1">
      <alignment horizontal="left" vertical="center"/>
    </xf>
    <xf numFmtId="165" fontId="8" fillId="4" borderId="7" xfId="3" applyNumberFormat="1" applyFont="1" applyFill="1" applyBorder="1"/>
    <xf numFmtId="0" fontId="0" fillId="0" borderId="0" xfId="0" applyAlignment="1">
      <alignment wrapText="1"/>
    </xf>
    <xf numFmtId="0" fontId="3" fillId="0" borderId="0" xfId="2" applyAlignment="1">
      <alignment wrapText="1"/>
    </xf>
    <xf numFmtId="0" fontId="6" fillId="0" borderId="0" xfId="0" applyFont="1" applyFill="1" applyBorder="1"/>
    <xf numFmtId="0" fontId="0" fillId="6" borderId="0" xfId="0" applyFill="1"/>
    <xf numFmtId="0" fontId="14" fillId="0" borderId="0" xfId="0" quotePrefix="1" applyFont="1"/>
    <xf numFmtId="0" fontId="4" fillId="0" borderId="0" xfId="0" applyFont="1"/>
    <xf numFmtId="0" fontId="16" fillId="0" borderId="0" xfId="0" applyFont="1"/>
    <xf numFmtId="0" fontId="4" fillId="0" borderId="8" xfId="0" applyFont="1" applyBorder="1" applyAlignment="1">
      <alignment wrapText="1"/>
    </xf>
    <xf numFmtId="0" fontId="4" fillId="2" borderId="8" xfId="0" applyFont="1" applyFill="1" applyBorder="1" applyAlignment="1">
      <alignment horizontal="right" wrapText="1"/>
    </xf>
    <xf numFmtId="0" fontId="0" fillId="0" borderId="8" xfId="0" applyBorder="1"/>
    <xf numFmtId="2" fontId="0" fillId="0" borderId="8" xfId="0" applyNumberFormat="1" applyBorder="1"/>
    <xf numFmtId="1" fontId="5" fillId="2" borderId="8" xfId="0" applyNumberFormat="1" applyFont="1" applyFill="1" applyBorder="1" applyAlignment="1">
      <alignment horizontal="right" vertical="center"/>
    </xf>
    <xf numFmtId="1" fontId="0" fillId="0" borderId="8" xfId="0" applyNumberFormat="1" applyBorder="1"/>
    <xf numFmtId="164" fontId="0" fillId="0" borderId="8" xfId="0" applyNumberFormat="1" applyBorder="1"/>
    <xf numFmtId="2" fontId="0" fillId="5" borderId="8" xfId="0" applyNumberFormat="1" applyFill="1" applyBorder="1"/>
    <xf numFmtId="0" fontId="0" fillId="3" borderId="8" xfId="0" applyFill="1" applyBorder="1"/>
    <xf numFmtId="2" fontId="0" fillId="3" borderId="8" xfId="0" applyNumberFormat="1" applyFill="1" applyBorder="1"/>
    <xf numFmtId="164" fontId="0" fillId="3" borderId="8" xfId="1" applyNumberFormat="1" applyFont="1" applyFill="1" applyBorder="1"/>
    <xf numFmtId="164" fontId="0" fillId="5" borderId="8" xfId="0" applyNumberFormat="1" applyFill="1" applyBorder="1"/>
    <xf numFmtId="0" fontId="0" fillId="7" borderId="0" xfId="0" applyFill="1" applyAlignment="1">
      <alignment horizontal="center" wrapText="1"/>
    </xf>
    <xf numFmtId="0" fontId="17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6" fillId="0" borderId="0" xfId="3" applyAlignment="1">
      <alignment horizontal="right"/>
    </xf>
    <xf numFmtId="2" fontId="8" fillId="4" borderId="0" xfId="3" applyNumberFormat="1" applyFont="1" applyFill="1" applyAlignment="1">
      <alignment horizontal="right" vertical="center"/>
    </xf>
    <xf numFmtId="165" fontId="8" fillId="8" borderId="0" xfId="0" applyNumberFormat="1" applyFont="1" applyFill="1" applyAlignment="1">
      <alignment horizontal="right" vertical="center"/>
    </xf>
    <xf numFmtId="165" fontId="8" fillId="8" borderId="0" xfId="0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</cellXfs>
  <cellStyles count="21">
    <cellStyle name="Comma 2" xfId="5" xr:uid="{B467CDA0-A7BF-4B08-800B-579DA99E11DA}"/>
    <cellStyle name="Comma 2 2" xfId="7" xr:uid="{9E700CE8-6387-4340-AA69-7E38B6E7D253}"/>
    <cellStyle name="Comma 3" xfId="6" xr:uid="{429F34C0-4ABA-450D-B237-DD076028F6B8}"/>
    <cellStyle name="Comma 4" xfId="18" xr:uid="{48C6FF62-08B0-4B09-B344-6B57D8CCF41F}"/>
    <cellStyle name="Hyperlink" xfId="2" builtinId="8"/>
    <cellStyle name="Hyperlink 2" xfId="11" xr:uid="{95DD4ABF-9460-49CF-ACC0-B11A080B012C}"/>
    <cellStyle name="Hyperlink 2 2" xfId="13" xr:uid="{DFDDE22A-C837-468C-B82A-C05EF49639D4}"/>
    <cellStyle name="Hyperlink 2 3" xfId="19" xr:uid="{E3FF6716-4905-4AA4-B446-6B1DDD325D39}"/>
    <cellStyle name="Hyperlink 3" xfId="9" xr:uid="{4DAEB9A9-5FE3-4CF3-822A-AA9AC9AF7519}"/>
    <cellStyle name="Hyperlink 3 2" xfId="20" xr:uid="{B2703EB4-8A7C-475A-AC00-B942951E8BD3}"/>
    <cellStyle name="Normal" xfId="0" builtinId="0"/>
    <cellStyle name="Normal 2" xfId="4" xr:uid="{3D217E33-5A58-48FB-B2BE-502D54124BE6}"/>
    <cellStyle name="Normal 2 2" xfId="10" xr:uid="{AA9462EA-BC5D-4A12-AF7D-0D0B8CEB3C90}"/>
    <cellStyle name="Normal 3" xfId="8" xr:uid="{8E670899-A795-4B98-8059-4A763E0A9FFD}"/>
    <cellStyle name="Normal 4" xfId="12" xr:uid="{6A0321AE-C030-40E6-9B34-CC6CE6A3B58A}"/>
    <cellStyle name="Normal 4 2" xfId="14" xr:uid="{05FB6B7E-3426-42B4-98FE-3E1738FC1A6B}"/>
    <cellStyle name="Normal 4 2 2" xfId="16" xr:uid="{497BD55E-D4D0-4879-BB21-DE64C7C89341}"/>
    <cellStyle name="Normal 4 3" xfId="15" xr:uid="{20FE852C-6128-401B-9BF8-AE3075A33D8A}"/>
    <cellStyle name="Normal 5" xfId="3" xr:uid="{B9D4CB12-6DC4-40FA-8282-A9AC77E53222}"/>
    <cellStyle name="Normal 6" xfId="17" xr:uid="{D4697D8B-2634-4195-AAE0-EE065D6CBBE4}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net low income and weekly energy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earnings_energy_comparison!$E$2</c:f>
              <c:strCache>
                <c:ptCount val="1"/>
                <c:pt idx="0">
                  <c:v>net low income (£)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earnings_energy_comparison!$A$2:$A$15</c15:sqref>
                  </c15:fullRef>
                </c:ext>
              </c:extLst>
              <c:f>earnings_energy_comparison!$A$3:$A$15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earnings_energy_comparison!$E$3:$E$15</c15:sqref>
                  </c15:fullRef>
                </c:ext>
              </c:extLst>
              <c:f>earnings_energy_comparison!$E$4:$E$15</c:f>
              <c:numCache>
                <c:formatCode>0.00</c:formatCode>
                <c:ptCount val="12"/>
                <c:pt idx="0">
                  <c:v>220.85</c:v>
                </c:pt>
                <c:pt idx="1">
                  <c:v>220.20000000000002</c:v>
                </c:pt>
                <c:pt idx="2">
                  <c:v>219.84999999999997</c:v>
                </c:pt>
                <c:pt idx="3">
                  <c:v>223.14999999999998</c:v>
                </c:pt>
                <c:pt idx="4">
                  <c:v>229.95</c:v>
                </c:pt>
                <c:pt idx="5">
                  <c:v>233.54999999999998</c:v>
                </c:pt>
                <c:pt idx="6">
                  <c:v>235.7</c:v>
                </c:pt>
                <c:pt idx="7">
                  <c:v>241.94999999999996</c:v>
                </c:pt>
                <c:pt idx="8">
                  <c:v>248.2</c:v>
                </c:pt>
                <c:pt idx="9">
                  <c:v>253.89999999999998</c:v>
                </c:pt>
                <c:pt idx="10">
                  <c:v>273.09999999999997</c:v>
                </c:pt>
                <c:pt idx="11">
                  <c:v>283.89999999999998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D-4DFB-A46A-F80A3B8A192B}"/>
            </c:ext>
          </c:extLst>
        </c:ser>
        <c:ser>
          <c:idx val="10"/>
          <c:order val="10"/>
          <c:tx>
            <c:strRef>
              <c:f>earnings_energy_comparison!$K$2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earnings_energy_comparison!$A$2:$A$15</c15:sqref>
                  </c15:fullRef>
                </c:ext>
              </c:extLst>
              <c:f>earnings_energy_comparison!$A$3:$A$15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earnings_energy_comparison!$K$3:$K$15</c15:sqref>
                  </c15:fullRef>
                </c:ext>
              </c:extLst>
              <c:f>earnings_energy_comparison!$K$4:$K$15</c:f>
              <c:numCache>
                <c:formatCode>0.00</c:formatCode>
                <c:ptCount val="12"/>
                <c:pt idx="0">
                  <c:v>19.623512552684126</c:v>
                </c:pt>
                <c:pt idx="1">
                  <c:v>21.285599535621465</c:v>
                </c:pt>
                <c:pt idx="2">
                  <c:v>22.588992237223906</c:v>
                </c:pt>
                <c:pt idx="3">
                  <c:v>23.137101949734479</c:v>
                </c:pt>
                <c:pt idx="4">
                  <c:v>22.219700195428132</c:v>
                </c:pt>
                <c:pt idx="5">
                  <c:v>21.091215755243894</c:v>
                </c:pt>
                <c:pt idx="6">
                  <c:v>21.862131991433856</c:v>
                </c:pt>
                <c:pt idx="7">
                  <c:v>23.226909780448068</c:v>
                </c:pt>
                <c:pt idx="8">
                  <c:v>24.480535528636523</c:v>
                </c:pt>
                <c:pt idx="9">
                  <c:v>23.646820845794846</c:v>
                </c:pt>
                <c:pt idx="10">
                  <c:v>25.076616025301625</c:v>
                </c:pt>
                <c:pt idx="11">
                  <c:v>37.903846153846153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D-4DFB-A46A-F80A3B8A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36598264"/>
        <c:axId val="63659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earnings_energy_comparison!$A$2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earnings_energy_comparison!$A$3:$A$15</c15:sqref>
                        </c15:fullRef>
                        <c15:formulaRef>
                          <c15:sqref>earnings_energy_comparison!$A$4:$A$15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63D-4DFB-A46A-F80A3B8A192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earnings_energy_comparison!$B$2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earnings_energy_comparison!$B$3:$B$15</c15:sqref>
                        </c15:fullRef>
                        <c15:formulaRef>
                          <c15:sqref>earnings_energy_comparison!$B$4:$B$15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454.58333333333331</c:v>
                      </c:pt>
                      <c:pt idx="1">
                        <c:v>460.5</c:v>
                      </c:pt>
                      <c:pt idx="2">
                        <c:v>465.58333333333331</c:v>
                      </c:pt>
                      <c:pt idx="3">
                        <c:v>470.75</c:v>
                      </c:pt>
                      <c:pt idx="4">
                        <c:v>482.08333333333331</c:v>
                      </c:pt>
                      <c:pt idx="5">
                        <c:v>493.58333333333331</c:v>
                      </c:pt>
                      <c:pt idx="6">
                        <c:v>504.83333333333331</c:v>
                      </c:pt>
                      <c:pt idx="7">
                        <c:v>519.75</c:v>
                      </c:pt>
                      <c:pt idx="8">
                        <c:v>537.5</c:v>
                      </c:pt>
                      <c:pt idx="9">
                        <c:v>547</c:v>
                      </c:pt>
                      <c:pt idx="10">
                        <c:v>579</c:v>
                      </c:pt>
                      <c:pt idx="11">
                        <c:v>597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63D-4DFB-A46A-F80A3B8A192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earnings_energy_comparison!$C$2</c15:sqref>
                        </c15:formulaRef>
                      </c:ext>
                    </c:extLst>
                    <c:strCache>
                      <c:ptCount val="1"/>
                      <c:pt idx="0">
                        <c:v>Low income : 60% weekly pay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earnings_energy_comparison!$C$3:$C$15</c15:sqref>
                        </c15:fullRef>
                        <c15:formulaRef>
                          <c15:sqref>earnings_energy_comparison!$C$4:$C$15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272.75</c:v>
                      </c:pt>
                      <c:pt idx="1">
                        <c:v>276.3</c:v>
                      </c:pt>
                      <c:pt idx="2">
                        <c:v>279.34999999999997</c:v>
                      </c:pt>
                      <c:pt idx="3">
                        <c:v>282.45</c:v>
                      </c:pt>
                      <c:pt idx="4">
                        <c:v>289.25</c:v>
                      </c:pt>
                      <c:pt idx="5">
                        <c:v>296.14999999999998</c:v>
                      </c:pt>
                      <c:pt idx="6">
                        <c:v>302.89999999999998</c:v>
                      </c:pt>
                      <c:pt idx="7">
                        <c:v>311.84999999999997</c:v>
                      </c:pt>
                      <c:pt idx="8">
                        <c:v>322.5</c:v>
                      </c:pt>
                      <c:pt idx="9">
                        <c:v>328.2</c:v>
                      </c:pt>
                      <c:pt idx="10">
                        <c:v>347.4</c:v>
                      </c:pt>
                      <c:pt idx="11">
                        <c:v>358.2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63D-4DFB-A46A-F80A3B8A192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earnings_energy_comparison!$D$2</c15:sqref>
                        </c15:formulaRef>
                      </c:ext>
                    </c:extLst>
                    <c:strCache>
                      <c:ptCount val="1"/>
                      <c:pt idx="0">
                        <c:v>housing costs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earnings_energy_comparison!$D$3:$D$15</c15:sqref>
                        </c15:fullRef>
                        <c15:formulaRef>
                          <c15:sqref>earnings_energy_comparison!$D$4:$D$15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51.9</c:v>
                      </c:pt>
                      <c:pt idx="1">
                        <c:v>56.1</c:v>
                      </c:pt>
                      <c:pt idx="2">
                        <c:v>59.5</c:v>
                      </c:pt>
                      <c:pt idx="3">
                        <c:v>59.300000000000004</c:v>
                      </c:pt>
                      <c:pt idx="4">
                        <c:v>59.3</c:v>
                      </c:pt>
                      <c:pt idx="5" formatCode="0.00">
                        <c:v>62.6</c:v>
                      </c:pt>
                      <c:pt idx="6" formatCode="0.00">
                        <c:v>67.2</c:v>
                      </c:pt>
                      <c:pt idx="7" formatCode="0.00">
                        <c:v>69.900000000000006</c:v>
                      </c:pt>
                      <c:pt idx="8" formatCode="0.00">
                        <c:v>74.3</c:v>
                      </c:pt>
                      <c:pt idx="9" formatCode="0.00">
                        <c:v>74.3</c:v>
                      </c:pt>
                      <c:pt idx="10" formatCode="0.00">
                        <c:v>74.3</c:v>
                      </c:pt>
                      <c:pt idx="11" formatCode="0.00">
                        <c:v>74.3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63D-4DFB-A46A-F80A3B8A192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earnings_energy_comparison!$F$2</c15:sqref>
                        </c15:formulaRef>
                      </c:ext>
                    </c:extLst>
                    <c:strCache>
                      <c:ptCount val="1"/>
                      <c:pt idx="0">
                        <c:v>average electricity (DD) annual (GBP)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earnings_energy_comparison!$F$3:$F$15</c15:sqref>
                        </c15:fullRef>
                        <c15:formulaRef>
                          <c15:sqref>earnings_energy_comparison!$F$4:$F$15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469.4226527395744</c:v>
                      </c:pt>
                      <c:pt idx="1">
                        <c:v>496.85117585231609</c:v>
                      </c:pt>
                      <c:pt idx="2">
                        <c:v>530.62759633564315</c:v>
                      </c:pt>
                      <c:pt idx="3">
                        <c:v>542.12930138619276</c:v>
                      </c:pt>
                      <c:pt idx="4">
                        <c:v>531.42441016226292</c:v>
                      </c:pt>
                      <c:pt idx="5">
                        <c:v>532.7432192726825</c:v>
                      </c:pt>
                      <c:pt idx="6">
                        <c:v>575.83086355456044</c:v>
                      </c:pt>
                      <c:pt idx="7">
                        <c:v>627.79930858329965</c:v>
                      </c:pt>
                      <c:pt idx="8">
                        <c:v>681.98784748909918</c:v>
                      </c:pt>
                      <c:pt idx="9">
                        <c:v>689.63468398133193</c:v>
                      </c:pt>
                      <c:pt idx="10">
                        <c:v>753.98403331568466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63D-4DFB-A46A-F80A3B8A192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earnings_energy_comparison!$G$2</c15:sqref>
                        </c15:formulaRef>
                      </c:ext>
                    </c:extLst>
                    <c:strCache>
                      <c:ptCount val="1"/>
                      <c:pt idx="0">
                        <c:v>average gas (DD) annual (GBP)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earnings_energy_comparison!$G$3:$G$15</c15:sqref>
                        </c15:fullRef>
                        <c15:formulaRef>
                          <c15:sqref>earnings_energy_comparison!$G$4:$G$15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551</c:v>
                      </c:pt>
                      <c:pt idx="1">
                        <c:v>610</c:v>
                      </c:pt>
                      <c:pt idx="2">
                        <c:v>644</c:v>
                      </c:pt>
                      <c:pt idx="3">
                        <c:v>661</c:v>
                      </c:pt>
                      <c:pt idx="4">
                        <c:v>624</c:v>
                      </c:pt>
                      <c:pt idx="5">
                        <c:v>564</c:v>
                      </c:pt>
                      <c:pt idx="6">
                        <c:v>561</c:v>
                      </c:pt>
                      <c:pt idx="7">
                        <c:v>580</c:v>
                      </c:pt>
                      <c:pt idx="8">
                        <c:v>591</c:v>
                      </c:pt>
                      <c:pt idx="9">
                        <c:v>540</c:v>
                      </c:pt>
                      <c:pt idx="10">
                        <c:v>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63D-4DFB-A46A-F80A3B8A192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earnings_energy_comparison!$H$2</c15:sqref>
                        </c15:formulaRef>
                      </c:ext>
                    </c:extLst>
                    <c:strCache>
                      <c:ptCount val="1"/>
                      <c:pt idx="0">
                        <c:v>total annual energy bill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earnings_energy_comparison!$H$3:$H$15</c15:sqref>
                        </c15:fullRef>
                        <c15:formulaRef>
                          <c15:sqref>earnings_energy_comparison!$H$4:$H$15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1020.4226527395745</c:v>
                      </c:pt>
                      <c:pt idx="1">
                        <c:v>1106.8511758523161</c:v>
                      </c:pt>
                      <c:pt idx="2">
                        <c:v>1174.6275963356431</c:v>
                      </c:pt>
                      <c:pt idx="3">
                        <c:v>1203.1293013861928</c:v>
                      </c:pt>
                      <c:pt idx="4">
                        <c:v>1155.424410162263</c:v>
                      </c:pt>
                      <c:pt idx="5">
                        <c:v>1096.7432192726824</c:v>
                      </c:pt>
                      <c:pt idx="6">
                        <c:v>1136.8308635545604</c:v>
                      </c:pt>
                      <c:pt idx="7">
                        <c:v>1207.7993085832995</c:v>
                      </c:pt>
                      <c:pt idx="8">
                        <c:v>1272.9878474890993</c:v>
                      </c:pt>
                      <c:pt idx="9">
                        <c:v>1229.6346839813318</c:v>
                      </c:pt>
                      <c:pt idx="10">
                        <c:v>1303.9840333156847</c:v>
                      </c:pt>
                      <c:pt idx="11" formatCode="General">
                        <c:v>1971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63D-4DFB-A46A-F80A3B8A192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earnings_energy_comparison!$I$2</c15:sqref>
                        </c15:formulaRef>
                      </c:ext>
                    </c:extLst>
                    <c:strCache>
                      <c:ptCount val="1"/>
                      <c:pt idx="0">
                        <c:v>average electricity (DD) weekly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earnings_energy_comparison!$I$3:$I$15</c15:sqref>
                        </c15:fullRef>
                        <c15:formulaRef>
                          <c15:sqref>earnings_energy_comparison!$I$4:$I$15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9.0273587065302774</c:v>
                      </c:pt>
                      <c:pt idx="1">
                        <c:v>9.5548303048522332</c:v>
                      </c:pt>
                      <c:pt idx="2">
                        <c:v>10.204376852608522</c:v>
                      </c:pt>
                      <c:pt idx="3">
                        <c:v>10.425563488196016</c:v>
                      </c:pt>
                      <c:pt idx="4">
                        <c:v>10.219700195428134</c:v>
                      </c:pt>
                      <c:pt idx="5">
                        <c:v>10.245061909090047</c:v>
                      </c:pt>
                      <c:pt idx="6">
                        <c:v>11.073670452972316</c:v>
                      </c:pt>
                      <c:pt idx="7">
                        <c:v>12.073063626601916</c:v>
                      </c:pt>
                      <c:pt idx="8">
                        <c:v>13.115150913251908</c:v>
                      </c:pt>
                      <c:pt idx="9">
                        <c:v>13.262205461179461</c:v>
                      </c:pt>
                      <c:pt idx="10">
                        <c:v>14.49969294837855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63D-4DFB-A46A-F80A3B8A192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earnings_energy_comparison!$J$2</c15:sqref>
                        </c15:formulaRef>
                      </c:ext>
                    </c:extLst>
                    <c:strCache>
                      <c:ptCount val="1"/>
                      <c:pt idx="0">
                        <c:v>average gas(DD) weekly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earnings_energy_comparison!$J$3:$J$15</c15:sqref>
                        </c15:fullRef>
                        <c15:formulaRef>
                          <c15:sqref>earnings_energy_comparison!$J$4:$J$15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10.596153846153847</c:v>
                      </c:pt>
                      <c:pt idx="1">
                        <c:v>11.73076923076923</c:v>
                      </c:pt>
                      <c:pt idx="2">
                        <c:v>12.384615384615385</c:v>
                      </c:pt>
                      <c:pt idx="3">
                        <c:v>12.711538461538462</c:v>
                      </c:pt>
                      <c:pt idx="4">
                        <c:v>12</c:v>
                      </c:pt>
                      <c:pt idx="5">
                        <c:v>10.846153846153847</c:v>
                      </c:pt>
                      <c:pt idx="6">
                        <c:v>10.788461538461538</c:v>
                      </c:pt>
                      <c:pt idx="7">
                        <c:v>11.153846153846153</c:v>
                      </c:pt>
                      <c:pt idx="8">
                        <c:v>11.365384615384615</c:v>
                      </c:pt>
                      <c:pt idx="9">
                        <c:v>10.384615384615385</c:v>
                      </c:pt>
                      <c:pt idx="10">
                        <c:v>10.576923076923077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63D-4DFB-A46A-F80A3B8A192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earnings_energy_comparison!$L$2</c15:sqref>
                        </c15:formulaRef>
                      </c:ext>
                    </c:extLst>
                    <c:strCache>
                      <c:ptCount val="1"/>
                      <c:pt idx="0">
                        <c:v>weekly energy as % low income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earnings_energy_comparison!$A$2:$A$15</c15:sqref>
                        </c15:fullRef>
                        <c15:formulaRef>
                          <c15:sqref>earnings_energy_comparison!$A$3:$A$15</c15:sqref>
                        </c15:formulaRef>
                      </c:ext>
                    </c:extLst>
                    <c:strCach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earnings_energy_comparison!$L$3:$L$15</c15:sqref>
                        </c15:fullRef>
                        <c15:formulaRef>
                          <c15:sqref>earnings_energy_comparison!$L$4:$L$15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7.1946883786192943</c:v>
                      </c:pt>
                      <c:pt idx="1">
                        <c:v>7.7038000490848582</c:v>
                      </c:pt>
                      <c:pt idx="2">
                        <c:v>8.0862689232947584</c:v>
                      </c:pt>
                      <c:pt idx="3">
                        <c:v>8.1915744201573659</c:v>
                      </c:pt>
                      <c:pt idx="4">
                        <c:v>7.6818323925421375</c:v>
                      </c:pt>
                      <c:pt idx="5">
                        <c:v>7.1218017069876396</c:v>
                      </c:pt>
                      <c:pt idx="6">
                        <c:v>7.2176071282383161</c:v>
                      </c:pt>
                      <c:pt idx="7">
                        <c:v>7.4481031843668655</c:v>
                      </c:pt>
                      <c:pt idx="8">
                        <c:v>7.590863729809775</c:v>
                      </c:pt>
                      <c:pt idx="9">
                        <c:v>7.2050033046297521</c:v>
                      </c:pt>
                      <c:pt idx="10">
                        <c:v>7.2183696100465244</c:v>
                      </c:pt>
                      <c:pt idx="11">
                        <c:v>10.581754928488596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63D-4DFB-A46A-F80A3B8A192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12"/>
          <c:tx>
            <c:strRef>
              <c:f>earnings_energy_comparison!$M$2</c:f>
              <c:strCache>
                <c:ptCount val="1"/>
                <c:pt idx="0">
                  <c:v>weekly energy as % low income - housing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earnings_energy_comparison!$A$2:$A$15</c15:sqref>
                  </c15:fullRef>
                </c:ext>
              </c:extLst>
              <c:f>earnings_energy_comparison!$A$3:$A$15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earnings_energy_comparison!$M$3:$M$15</c15:sqref>
                  </c15:fullRef>
                </c:ext>
              </c:extLst>
              <c:f>earnings_energy_comparison!$M$4:$M$15</c:f>
              <c:numCache>
                <c:formatCode>0.0</c:formatCode>
                <c:ptCount val="12"/>
                <c:pt idx="0">
                  <c:v>8.8854482919104036</c:v>
                </c:pt>
                <c:pt idx="1">
                  <c:v>9.6664848027345425</c:v>
                </c:pt>
                <c:pt idx="2">
                  <c:v>10.274729241402733</c:v>
                </c:pt>
                <c:pt idx="3">
                  <c:v>10.368407774920223</c:v>
                </c:pt>
                <c:pt idx="4">
                  <c:v>9.6628398327584843</c:v>
                </c:pt>
                <c:pt idx="5">
                  <c:v>9.0307068102093329</c:v>
                </c:pt>
                <c:pt idx="6">
                  <c:v>9.275406020973211</c:v>
                </c:pt>
                <c:pt idx="7">
                  <c:v>9.5998800497822163</c:v>
                </c:pt>
                <c:pt idx="8">
                  <c:v>9.8632294635924751</c:v>
                </c:pt>
                <c:pt idx="9">
                  <c:v>9.3134386946809169</c:v>
                </c:pt>
                <c:pt idx="10">
                  <c:v>9.1822101886860583</c:v>
                </c:pt>
                <c:pt idx="11">
                  <c:v>13.351125802693256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D-4DFB-A46A-F80A3B8A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85008"/>
        <c:axId val="648183696"/>
      </c:lineChart>
      <c:catAx>
        <c:axId val="63659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8592"/>
        <c:crosses val="autoZero"/>
        <c:auto val="1"/>
        <c:lblAlgn val="ctr"/>
        <c:lblOffset val="100"/>
        <c:noMultiLvlLbl val="0"/>
      </c:catAx>
      <c:valAx>
        <c:axId val="6365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8264"/>
        <c:crosses val="autoZero"/>
        <c:crossBetween val="between"/>
      </c:valAx>
      <c:valAx>
        <c:axId val="64818369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85008"/>
        <c:crosses val="max"/>
        <c:crossBetween val="between"/>
      </c:valAx>
      <c:catAx>
        <c:axId val="64818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18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[energy_vs_income.xlsx]median weekly pay agg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Weekly Pay,</a:t>
            </a:r>
            <a:r>
              <a:rPr lang="en-US" baseline="0"/>
              <a:t> UK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weekly pay agg by year'!$B$3:$B$4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weekly pay agg by year'!$A$5:$A$28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'median weekly pay agg by year'!$B$5:$B$28</c:f>
              <c:numCache>
                <c:formatCode>0.00</c:formatCode>
                <c:ptCount val="23"/>
                <c:pt idx="0">
                  <c:v>313.25</c:v>
                </c:pt>
                <c:pt idx="1">
                  <c:v>329.58333333333331</c:v>
                </c:pt>
                <c:pt idx="2">
                  <c:v>340</c:v>
                </c:pt>
                <c:pt idx="3">
                  <c:v>351</c:v>
                </c:pt>
                <c:pt idx="4">
                  <c:v>366.08333333333331</c:v>
                </c:pt>
                <c:pt idx="5">
                  <c:v>383</c:v>
                </c:pt>
                <c:pt idx="6">
                  <c:v>400.83333333333331</c:v>
                </c:pt>
                <c:pt idx="7">
                  <c:v>420.58333333333331</c:v>
                </c:pt>
                <c:pt idx="8">
                  <c:v>435.5</c:v>
                </c:pt>
                <c:pt idx="9">
                  <c:v>435</c:v>
                </c:pt>
                <c:pt idx="10">
                  <c:v>444.41666666666669</c:v>
                </c:pt>
                <c:pt idx="11">
                  <c:v>454.58333333333331</c:v>
                </c:pt>
                <c:pt idx="12">
                  <c:v>460.5</c:v>
                </c:pt>
                <c:pt idx="13">
                  <c:v>465.58333333333331</c:v>
                </c:pt>
                <c:pt idx="14">
                  <c:v>470.75</c:v>
                </c:pt>
                <c:pt idx="15">
                  <c:v>482.08333333333331</c:v>
                </c:pt>
                <c:pt idx="16">
                  <c:v>493.58333333333331</c:v>
                </c:pt>
                <c:pt idx="17">
                  <c:v>504.83333333333331</c:v>
                </c:pt>
                <c:pt idx="18">
                  <c:v>519.75</c:v>
                </c:pt>
                <c:pt idx="19">
                  <c:v>537.5</c:v>
                </c:pt>
                <c:pt idx="20">
                  <c:v>547</c:v>
                </c:pt>
                <c:pt idx="21">
                  <c:v>579</c:v>
                </c:pt>
                <c:pt idx="2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50-918D-EACBBEF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786456"/>
        <c:axId val="897786784"/>
      </c:barChart>
      <c:catAx>
        <c:axId val="897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784"/>
        <c:crosses val="autoZero"/>
        <c:auto val="1"/>
        <c:lblAlgn val="ctr"/>
        <c:lblOffset val="100"/>
        <c:noMultiLvlLbl val="0"/>
      </c:catAx>
      <c:valAx>
        <c:axId val="897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weeklypay_data!$C$7</c:f>
              <c:strCache>
                <c:ptCount val="1"/>
                <c:pt idx="0">
                  <c:v>weekly pay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weeklypay_data!$A$8:$A$273</c:f>
              <c:strCache>
                <c:ptCount val="26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  <c:pt idx="217">
                  <c:v>Feb</c:v>
                </c:pt>
                <c:pt idx="218">
                  <c:v>Mar</c:v>
                </c:pt>
                <c:pt idx="219">
                  <c:v>Apr</c:v>
                </c:pt>
                <c:pt idx="220">
                  <c:v>May</c:v>
                </c:pt>
                <c:pt idx="221">
                  <c:v>Jun</c:v>
                </c:pt>
                <c:pt idx="222">
                  <c:v>Jul</c:v>
                </c:pt>
                <c:pt idx="223">
                  <c:v>Aug</c:v>
                </c:pt>
                <c:pt idx="224">
                  <c:v>Sep</c:v>
                </c:pt>
                <c:pt idx="225">
                  <c:v>Oct</c:v>
                </c:pt>
                <c:pt idx="226">
                  <c:v>Nov</c:v>
                </c:pt>
                <c:pt idx="227">
                  <c:v>Dec</c:v>
                </c:pt>
                <c:pt idx="228">
                  <c:v>Jan</c:v>
                </c:pt>
                <c:pt idx="229">
                  <c:v>Feb</c:v>
                </c:pt>
                <c:pt idx="230">
                  <c:v>Mar</c:v>
                </c:pt>
                <c:pt idx="231">
                  <c:v>Apr</c:v>
                </c:pt>
                <c:pt idx="232">
                  <c:v>May</c:v>
                </c:pt>
                <c:pt idx="233">
                  <c:v>Jun</c:v>
                </c:pt>
                <c:pt idx="234">
                  <c:v>Jul</c:v>
                </c:pt>
                <c:pt idx="235">
                  <c:v>Aug</c:v>
                </c:pt>
                <c:pt idx="236">
                  <c:v>Sep</c:v>
                </c:pt>
                <c:pt idx="237">
                  <c:v>Oct</c:v>
                </c:pt>
                <c:pt idx="238">
                  <c:v>Nov</c:v>
                </c:pt>
                <c:pt idx="239">
                  <c:v>Dec</c:v>
                </c:pt>
                <c:pt idx="240">
                  <c:v>Jan</c:v>
                </c:pt>
                <c:pt idx="241">
                  <c:v>Feb</c:v>
                </c:pt>
                <c:pt idx="242">
                  <c:v>Mar</c:v>
                </c:pt>
                <c:pt idx="243">
                  <c:v>Apr</c:v>
                </c:pt>
                <c:pt idx="244">
                  <c:v>May</c:v>
                </c:pt>
                <c:pt idx="245">
                  <c:v>Jun</c:v>
                </c:pt>
                <c:pt idx="246">
                  <c:v>Jul</c:v>
                </c:pt>
                <c:pt idx="247">
                  <c:v>Aug</c:v>
                </c:pt>
                <c:pt idx="248">
                  <c:v>Sep</c:v>
                </c:pt>
                <c:pt idx="249">
                  <c:v>Oct</c:v>
                </c:pt>
                <c:pt idx="250">
                  <c:v>Nov</c:v>
                </c:pt>
                <c:pt idx="251">
                  <c:v>Dec</c:v>
                </c:pt>
                <c:pt idx="252">
                  <c:v>Jan</c:v>
                </c:pt>
                <c:pt idx="253">
                  <c:v>Feb</c:v>
                </c:pt>
                <c:pt idx="254">
                  <c:v>Mar</c:v>
                </c:pt>
                <c:pt idx="255">
                  <c:v>Apr</c:v>
                </c:pt>
                <c:pt idx="256">
                  <c:v>May</c:v>
                </c:pt>
                <c:pt idx="257">
                  <c:v>Jun</c:v>
                </c:pt>
                <c:pt idx="258">
                  <c:v>Jul</c:v>
                </c:pt>
                <c:pt idx="259">
                  <c:v>Aug</c:v>
                </c:pt>
                <c:pt idx="260">
                  <c:v>Sep</c:v>
                </c:pt>
                <c:pt idx="261">
                  <c:v>Oct</c:v>
                </c:pt>
                <c:pt idx="262">
                  <c:v>Nov</c:v>
                </c:pt>
                <c:pt idx="263">
                  <c:v>Dec</c:v>
                </c:pt>
                <c:pt idx="264">
                  <c:v>Jan</c:v>
                </c:pt>
                <c:pt idx="265">
                  <c:v>Feb</c:v>
                </c:pt>
              </c:strCache>
            </c:strRef>
          </c:xVal>
          <c:yVal>
            <c:numRef>
              <c:f>weeklypay_data!$C$8:$C$273</c:f>
              <c:numCache>
                <c:formatCode>General</c:formatCode>
                <c:ptCount val="266"/>
                <c:pt idx="0">
                  <c:v>307</c:v>
                </c:pt>
                <c:pt idx="1">
                  <c:v>300</c:v>
                </c:pt>
                <c:pt idx="2">
                  <c:v>310</c:v>
                </c:pt>
                <c:pt idx="3">
                  <c:v>310</c:v>
                </c:pt>
                <c:pt idx="4">
                  <c:v>312</c:v>
                </c:pt>
                <c:pt idx="5">
                  <c:v>311</c:v>
                </c:pt>
                <c:pt idx="6">
                  <c:v>314</c:v>
                </c:pt>
                <c:pt idx="7">
                  <c:v>315</c:v>
                </c:pt>
                <c:pt idx="8">
                  <c:v>317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329</c:v>
                </c:pt>
                <c:pt idx="18">
                  <c:v>329</c:v>
                </c:pt>
                <c:pt idx="19">
                  <c:v>331</c:v>
                </c:pt>
                <c:pt idx="20">
                  <c:v>332</c:v>
                </c:pt>
                <c:pt idx="21">
                  <c:v>333</c:v>
                </c:pt>
                <c:pt idx="22">
                  <c:v>334</c:v>
                </c:pt>
                <c:pt idx="23">
                  <c:v>336</c:v>
                </c:pt>
                <c:pt idx="24">
                  <c:v>336</c:v>
                </c:pt>
                <c:pt idx="25">
                  <c:v>335</c:v>
                </c:pt>
                <c:pt idx="26">
                  <c:v>335</c:v>
                </c:pt>
                <c:pt idx="27">
                  <c:v>338</c:v>
                </c:pt>
                <c:pt idx="28">
                  <c:v>340</c:v>
                </c:pt>
                <c:pt idx="29">
                  <c:v>341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344</c:v>
                </c:pt>
                <c:pt idx="36">
                  <c:v>345</c:v>
                </c:pt>
                <c:pt idx="37">
                  <c:v>343</c:v>
                </c:pt>
                <c:pt idx="38">
                  <c:v>348</c:v>
                </c:pt>
                <c:pt idx="39">
                  <c:v>349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353</c:v>
                </c:pt>
                <c:pt idx="44">
                  <c:v>354</c:v>
                </c:pt>
                <c:pt idx="45">
                  <c:v>356</c:v>
                </c:pt>
                <c:pt idx="46">
                  <c:v>356</c:v>
                </c:pt>
                <c:pt idx="47">
                  <c:v>358</c:v>
                </c:pt>
                <c:pt idx="48">
                  <c:v>359</c:v>
                </c:pt>
                <c:pt idx="49">
                  <c:v>354</c:v>
                </c:pt>
                <c:pt idx="50">
                  <c:v>361</c:v>
                </c:pt>
                <c:pt idx="51">
                  <c:v>364</c:v>
                </c:pt>
                <c:pt idx="52">
                  <c:v>364</c:v>
                </c:pt>
                <c:pt idx="53">
                  <c:v>365</c:v>
                </c:pt>
                <c:pt idx="54">
                  <c:v>367</c:v>
                </c:pt>
                <c:pt idx="55">
                  <c:v>368</c:v>
                </c:pt>
                <c:pt idx="56">
                  <c:v>371</c:v>
                </c:pt>
                <c:pt idx="57">
                  <c:v>373</c:v>
                </c:pt>
                <c:pt idx="58">
                  <c:v>373</c:v>
                </c:pt>
                <c:pt idx="59">
                  <c:v>374</c:v>
                </c:pt>
                <c:pt idx="60">
                  <c:v>377</c:v>
                </c:pt>
                <c:pt idx="61">
                  <c:v>374</c:v>
                </c:pt>
                <c:pt idx="62">
                  <c:v>377</c:v>
                </c:pt>
                <c:pt idx="63">
                  <c:v>378</c:v>
                </c:pt>
                <c:pt idx="64">
                  <c:v>381</c:v>
                </c:pt>
                <c:pt idx="65">
                  <c:v>381</c:v>
                </c:pt>
                <c:pt idx="66">
                  <c:v>384</c:v>
                </c:pt>
                <c:pt idx="67">
                  <c:v>387</c:v>
                </c:pt>
                <c:pt idx="68">
                  <c:v>388</c:v>
                </c:pt>
                <c:pt idx="69">
                  <c:v>388</c:v>
                </c:pt>
                <c:pt idx="70">
                  <c:v>390</c:v>
                </c:pt>
                <c:pt idx="71">
                  <c:v>391</c:v>
                </c:pt>
                <c:pt idx="72">
                  <c:v>393</c:v>
                </c:pt>
                <c:pt idx="73">
                  <c:v>397</c:v>
                </c:pt>
                <c:pt idx="74">
                  <c:v>398</c:v>
                </c:pt>
                <c:pt idx="75">
                  <c:v>396</c:v>
                </c:pt>
                <c:pt idx="76">
                  <c:v>398</c:v>
                </c:pt>
                <c:pt idx="77">
                  <c:v>402</c:v>
                </c:pt>
                <c:pt idx="78">
                  <c:v>401</c:v>
                </c:pt>
                <c:pt idx="79">
                  <c:v>401</c:v>
                </c:pt>
                <c:pt idx="80">
                  <c:v>401</c:v>
                </c:pt>
                <c:pt idx="81">
                  <c:v>404</c:v>
                </c:pt>
                <c:pt idx="82">
                  <c:v>406</c:v>
                </c:pt>
                <c:pt idx="83">
                  <c:v>413</c:v>
                </c:pt>
                <c:pt idx="84">
                  <c:v>421</c:v>
                </c:pt>
                <c:pt idx="85">
                  <c:v>426</c:v>
                </c:pt>
                <c:pt idx="86">
                  <c:v>417</c:v>
                </c:pt>
                <c:pt idx="87">
                  <c:v>413</c:v>
                </c:pt>
                <c:pt idx="88">
                  <c:v>416</c:v>
                </c:pt>
                <c:pt idx="89">
                  <c:v>419</c:v>
                </c:pt>
                <c:pt idx="90">
                  <c:v>420</c:v>
                </c:pt>
                <c:pt idx="91">
                  <c:v>421</c:v>
                </c:pt>
                <c:pt idx="92">
                  <c:v>423</c:v>
                </c:pt>
                <c:pt idx="93">
                  <c:v>421</c:v>
                </c:pt>
                <c:pt idx="94">
                  <c:v>425</c:v>
                </c:pt>
                <c:pt idx="95">
                  <c:v>425</c:v>
                </c:pt>
                <c:pt idx="96">
                  <c:v>439</c:v>
                </c:pt>
                <c:pt idx="97">
                  <c:v>445</c:v>
                </c:pt>
                <c:pt idx="98">
                  <c:v>440</c:v>
                </c:pt>
                <c:pt idx="99">
                  <c:v>430</c:v>
                </c:pt>
                <c:pt idx="100">
                  <c:v>433</c:v>
                </c:pt>
                <c:pt idx="101">
                  <c:v>432</c:v>
                </c:pt>
                <c:pt idx="102">
                  <c:v>434</c:v>
                </c:pt>
                <c:pt idx="103">
                  <c:v>434</c:v>
                </c:pt>
                <c:pt idx="104">
                  <c:v>434</c:v>
                </c:pt>
                <c:pt idx="105">
                  <c:v>435</c:v>
                </c:pt>
                <c:pt idx="106">
                  <c:v>434</c:v>
                </c:pt>
                <c:pt idx="107">
                  <c:v>436</c:v>
                </c:pt>
                <c:pt idx="108">
                  <c:v>434</c:v>
                </c:pt>
                <c:pt idx="109">
                  <c:v>419</c:v>
                </c:pt>
                <c:pt idx="110">
                  <c:v>435</c:v>
                </c:pt>
                <c:pt idx="111">
                  <c:v>437</c:v>
                </c:pt>
                <c:pt idx="112">
                  <c:v>436</c:v>
                </c:pt>
                <c:pt idx="113">
                  <c:v>436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440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444</c:v>
                </c:pt>
                <c:pt idx="125">
                  <c:v>444</c:v>
                </c:pt>
                <c:pt idx="126">
                  <c:v>443</c:v>
                </c:pt>
                <c:pt idx="127">
                  <c:v>445</c:v>
                </c:pt>
                <c:pt idx="128">
                  <c:v>447</c:v>
                </c:pt>
                <c:pt idx="129">
                  <c:v>447</c:v>
                </c:pt>
                <c:pt idx="130">
                  <c:v>448</c:v>
                </c:pt>
                <c:pt idx="131">
                  <c:v>449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452</c:v>
                </c:pt>
                <c:pt idx="136">
                  <c:v>453</c:v>
                </c:pt>
                <c:pt idx="137">
                  <c:v>457</c:v>
                </c:pt>
                <c:pt idx="138">
                  <c:v>456</c:v>
                </c:pt>
                <c:pt idx="139">
                  <c:v>454</c:v>
                </c:pt>
                <c:pt idx="140">
                  <c:v>454</c:v>
                </c:pt>
                <c:pt idx="141">
                  <c:v>456</c:v>
                </c:pt>
                <c:pt idx="142">
                  <c:v>457</c:v>
                </c:pt>
                <c:pt idx="143">
                  <c:v>457</c:v>
                </c:pt>
                <c:pt idx="144">
                  <c:v>455</c:v>
                </c:pt>
                <c:pt idx="145">
                  <c:v>457</c:v>
                </c:pt>
                <c:pt idx="146">
                  <c:v>457</c:v>
                </c:pt>
                <c:pt idx="147">
                  <c:v>460</c:v>
                </c:pt>
                <c:pt idx="148">
                  <c:v>460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462</c:v>
                </c:pt>
                <c:pt idx="153">
                  <c:v>462</c:v>
                </c:pt>
                <c:pt idx="154">
                  <c:v>463</c:v>
                </c:pt>
                <c:pt idx="155">
                  <c:v>461</c:v>
                </c:pt>
                <c:pt idx="156">
                  <c:v>461</c:v>
                </c:pt>
                <c:pt idx="157">
                  <c:v>462</c:v>
                </c:pt>
                <c:pt idx="158">
                  <c:v>456</c:v>
                </c:pt>
                <c:pt idx="159">
                  <c:v>475</c:v>
                </c:pt>
                <c:pt idx="160">
                  <c:v>468</c:v>
                </c:pt>
                <c:pt idx="161">
                  <c:v>467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468</c:v>
                </c:pt>
                <c:pt idx="168">
                  <c:v>469</c:v>
                </c:pt>
                <c:pt idx="169">
                  <c:v>472</c:v>
                </c:pt>
                <c:pt idx="170">
                  <c:v>461</c:v>
                </c:pt>
                <c:pt idx="171">
                  <c:v>469</c:v>
                </c:pt>
                <c:pt idx="172">
                  <c:v>469</c:v>
                </c:pt>
                <c:pt idx="173">
                  <c:v>470</c:v>
                </c:pt>
                <c:pt idx="174">
                  <c:v>468</c:v>
                </c:pt>
                <c:pt idx="175">
                  <c:v>470</c:v>
                </c:pt>
                <c:pt idx="176">
                  <c:v>473</c:v>
                </c:pt>
                <c:pt idx="177">
                  <c:v>475</c:v>
                </c:pt>
                <c:pt idx="178">
                  <c:v>475</c:v>
                </c:pt>
                <c:pt idx="179">
                  <c:v>478</c:v>
                </c:pt>
                <c:pt idx="180">
                  <c:v>476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481</c:v>
                </c:pt>
                <c:pt idx="186">
                  <c:v>484</c:v>
                </c:pt>
                <c:pt idx="187">
                  <c:v>484</c:v>
                </c:pt>
                <c:pt idx="188">
                  <c:v>483</c:v>
                </c:pt>
                <c:pt idx="189">
                  <c:v>484</c:v>
                </c:pt>
                <c:pt idx="190">
                  <c:v>484</c:v>
                </c:pt>
                <c:pt idx="191">
                  <c:v>487</c:v>
                </c:pt>
                <c:pt idx="192">
                  <c:v>489</c:v>
                </c:pt>
                <c:pt idx="193">
                  <c:v>486</c:v>
                </c:pt>
                <c:pt idx="194">
                  <c:v>492</c:v>
                </c:pt>
                <c:pt idx="195">
                  <c:v>493</c:v>
                </c:pt>
                <c:pt idx="196">
                  <c:v>493</c:v>
                </c:pt>
                <c:pt idx="197">
                  <c:v>493</c:v>
                </c:pt>
                <c:pt idx="198">
                  <c:v>496</c:v>
                </c:pt>
                <c:pt idx="199">
                  <c:v>495</c:v>
                </c:pt>
                <c:pt idx="200">
                  <c:v>495</c:v>
                </c:pt>
                <c:pt idx="201">
                  <c:v>497</c:v>
                </c:pt>
                <c:pt idx="202">
                  <c:v>498</c:v>
                </c:pt>
                <c:pt idx="203">
                  <c:v>496</c:v>
                </c:pt>
                <c:pt idx="204">
                  <c:v>497</c:v>
                </c:pt>
                <c:pt idx="205">
                  <c:v>499</c:v>
                </c:pt>
                <c:pt idx="206">
                  <c:v>502</c:v>
                </c:pt>
                <c:pt idx="207">
                  <c:v>502</c:v>
                </c:pt>
                <c:pt idx="208">
                  <c:v>503</c:v>
                </c:pt>
                <c:pt idx="209">
                  <c:v>507</c:v>
                </c:pt>
                <c:pt idx="210">
                  <c:v>504</c:v>
                </c:pt>
                <c:pt idx="211">
                  <c:v>507</c:v>
                </c:pt>
                <c:pt idx="212">
                  <c:v>509</c:v>
                </c:pt>
                <c:pt idx="213">
                  <c:v>508</c:v>
                </c:pt>
                <c:pt idx="214">
                  <c:v>509</c:v>
                </c:pt>
                <c:pt idx="215">
                  <c:v>511</c:v>
                </c:pt>
                <c:pt idx="216">
                  <c:v>510</c:v>
                </c:pt>
                <c:pt idx="217">
                  <c:v>513</c:v>
                </c:pt>
                <c:pt idx="218">
                  <c:v>519</c:v>
                </c:pt>
                <c:pt idx="219">
                  <c:v>513</c:v>
                </c:pt>
                <c:pt idx="220">
                  <c:v>515</c:v>
                </c:pt>
                <c:pt idx="221">
                  <c:v>518</c:v>
                </c:pt>
                <c:pt idx="222">
                  <c:v>520</c:v>
                </c:pt>
                <c:pt idx="223">
                  <c:v>523</c:v>
                </c:pt>
                <c:pt idx="224">
                  <c:v>524</c:v>
                </c:pt>
                <c:pt idx="225">
                  <c:v>530</c:v>
                </c:pt>
                <c:pt idx="226">
                  <c:v>525</c:v>
                </c:pt>
                <c:pt idx="227">
                  <c:v>527</c:v>
                </c:pt>
                <c:pt idx="228">
                  <c:v>529</c:v>
                </c:pt>
                <c:pt idx="229">
                  <c:v>531</c:v>
                </c:pt>
                <c:pt idx="230">
                  <c:v>533</c:v>
                </c:pt>
                <c:pt idx="231">
                  <c:v>533</c:v>
                </c:pt>
                <c:pt idx="232">
                  <c:v>535</c:v>
                </c:pt>
                <c:pt idx="233">
                  <c:v>538</c:v>
                </c:pt>
                <c:pt idx="234">
                  <c:v>541</c:v>
                </c:pt>
                <c:pt idx="235">
                  <c:v>540</c:v>
                </c:pt>
                <c:pt idx="236">
                  <c:v>546</c:v>
                </c:pt>
                <c:pt idx="237">
                  <c:v>542</c:v>
                </c:pt>
                <c:pt idx="238">
                  <c:v>542</c:v>
                </c:pt>
                <c:pt idx="239">
                  <c:v>540</c:v>
                </c:pt>
                <c:pt idx="240">
                  <c:v>545</c:v>
                </c:pt>
                <c:pt idx="241">
                  <c:v>546</c:v>
                </c:pt>
                <c:pt idx="242">
                  <c:v>542</c:v>
                </c:pt>
                <c:pt idx="243">
                  <c:v>527</c:v>
                </c:pt>
                <c:pt idx="244">
                  <c:v>528</c:v>
                </c:pt>
                <c:pt idx="245">
                  <c:v>530</c:v>
                </c:pt>
                <c:pt idx="246">
                  <c:v>540</c:v>
                </c:pt>
                <c:pt idx="247">
                  <c:v>550</c:v>
                </c:pt>
                <c:pt idx="248">
                  <c:v>557</c:v>
                </c:pt>
                <c:pt idx="249">
                  <c:v>562</c:v>
                </c:pt>
                <c:pt idx="250">
                  <c:v>570</c:v>
                </c:pt>
                <c:pt idx="251">
                  <c:v>567</c:v>
                </c:pt>
                <c:pt idx="252">
                  <c:v>568</c:v>
                </c:pt>
                <c:pt idx="253">
                  <c:v>567</c:v>
                </c:pt>
                <c:pt idx="254">
                  <c:v>568</c:v>
                </c:pt>
                <c:pt idx="255">
                  <c:v>572</c:v>
                </c:pt>
                <c:pt idx="256">
                  <c:v>575</c:v>
                </c:pt>
                <c:pt idx="257">
                  <c:v>577</c:v>
                </c:pt>
                <c:pt idx="258">
                  <c:v>579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590</c:v>
                </c:pt>
                <c:pt idx="263">
                  <c:v>600</c:v>
                </c:pt>
                <c:pt idx="264">
                  <c:v>596</c:v>
                </c:pt>
                <c:pt idx="26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0-4B8C-BEF9-058DCFB5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1688"/>
        <c:axId val="1095446768"/>
      </c:scatterChart>
      <c:valAx>
        <c:axId val="1095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6768"/>
        <c:crosses val="autoZero"/>
        <c:crossBetween val="midCat"/>
      </c:valAx>
      <c:valAx>
        <c:axId val="1095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241A20-317A-45E5-879E-AEC5EAFE229B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4F4FC-3CEE-4103-9723-4100CF7263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0.78426</cdr:x>
      <cdr:y>0.5718</cdr:y>
    </cdr:from>
    <cdr:to>
      <cdr:x>0.96108</cdr:x>
      <cdr:y>0.6727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30BD095-12A8-4BF4-A0B0-F563ACEBCEBD}"/>
            </a:ext>
          </a:extLst>
        </cdr:cNvPr>
        <cdr:cNvSpPr/>
      </cdr:nvSpPr>
      <cdr:spPr>
        <a:xfrm xmlns:a="http://schemas.openxmlformats.org/drawingml/2006/main">
          <a:off x="7297251" y="3479380"/>
          <a:ext cx="1645227" cy="61400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weekly</a:t>
          </a:r>
          <a:r>
            <a:rPr lang="en-US" baseline="0"/>
            <a:t> energy as % income of 10% or more = fuel poverty</a:t>
          </a: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176310</xdr:colOff>
      <xdr:row>18</xdr:row>
      <xdr:rowOff>86501</xdr:rowOff>
    </xdr:from>
    <xdr:to>
      <xdr:col>28</xdr:col>
      <xdr:colOff>70633</xdr:colOff>
      <xdr:row>34</xdr:row>
      <xdr:rowOff>163674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0959-70B5-4931-9B3C-C65BC08E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8682" y="3886782"/>
          <a:ext cx="7242181" cy="317765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26</xdr:row>
      <xdr:rowOff>0</xdr:rowOff>
    </xdr:from>
    <xdr:to>
      <xdr:col>13</xdr:col>
      <xdr:colOff>64993</xdr:colOff>
      <xdr:row>49</xdr:row>
      <xdr:rowOff>161439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29748-AB68-4DDC-9C2F-C64223AC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6505575"/>
          <a:ext cx="7238095" cy="38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36</xdr:row>
      <xdr:rowOff>38100</xdr:rowOff>
    </xdr:from>
    <xdr:to>
      <xdr:col>25</xdr:col>
      <xdr:colOff>342133</xdr:colOff>
      <xdr:row>48</xdr:row>
      <xdr:rowOff>47381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235990-3523-405B-9413-04AB452E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8162925"/>
          <a:ext cx="6133333" cy="19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142875</xdr:rowOff>
    </xdr:from>
    <xdr:to>
      <xdr:col>15</xdr:col>
      <xdr:colOff>509587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41FF5-E10C-4806-9A5E-BA2AA1C0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123825</xdr:rowOff>
    </xdr:from>
    <xdr:to>
      <xdr:col>12</xdr:col>
      <xdr:colOff>314325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D83D9-3FA3-4ECE-9119-D97F07FD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Ramsay" refreshedDate="44671.657216203705" createdVersion="1" refreshedVersion="7" recordCount="266" upgradeOnRefresh="1" xr:uid="{00000000-000A-0000-FFFF-FFFF4C000000}">
  <cacheSource type="worksheet">
    <worksheetSource ref="A7:C273" sheet="weeklypay_data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eekly pay" numFmtId="0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s v="Jan"/>
    <x v="0"/>
    <n v="307"/>
  </r>
  <r>
    <s v="Feb"/>
    <x v="0"/>
    <n v="300"/>
  </r>
  <r>
    <s v="Mar"/>
    <x v="0"/>
    <n v="310"/>
  </r>
  <r>
    <s v="Apr"/>
    <x v="0"/>
    <n v="310"/>
  </r>
  <r>
    <s v="May"/>
    <x v="0"/>
    <n v="312"/>
  </r>
  <r>
    <s v="Jun"/>
    <x v="0"/>
    <n v="311"/>
  </r>
  <r>
    <s v="Jul"/>
    <x v="0"/>
    <n v="314"/>
  </r>
  <r>
    <s v="Aug"/>
    <x v="0"/>
    <n v="315"/>
  </r>
  <r>
    <s v="Sep"/>
    <x v="0"/>
    <n v="317"/>
  </r>
  <r>
    <s v="Oct"/>
    <x v="0"/>
    <n v="318"/>
  </r>
  <r>
    <s v="Nov"/>
    <x v="0"/>
    <n v="320"/>
  </r>
  <r>
    <s v="Dec"/>
    <x v="0"/>
    <n v="325"/>
  </r>
  <r>
    <s v="Jan"/>
    <x v="1"/>
    <n v="324"/>
  </r>
  <r>
    <s v="Feb"/>
    <x v="1"/>
    <n v="326"/>
  </r>
  <r>
    <s v="Mar"/>
    <x v="1"/>
    <n v="325"/>
  </r>
  <r>
    <s v="Apr"/>
    <x v="1"/>
    <n v="328"/>
  </r>
  <r>
    <s v="May"/>
    <x v="1"/>
    <n v="328"/>
  </r>
  <r>
    <s v="Jun"/>
    <x v="1"/>
    <n v="329"/>
  </r>
  <r>
    <s v="Jul"/>
    <x v="1"/>
    <n v="329"/>
  </r>
  <r>
    <s v="Aug"/>
    <x v="1"/>
    <n v="331"/>
  </r>
  <r>
    <s v="Sep"/>
    <x v="1"/>
    <n v="332"/>
  </r>
  <r>
    <s v="Oct"/>
    <x v="1"/>
    <n v="333"/>
  </r>
  <r>
    <s v="Nov"/>
    <x v="1"/>
    <n v="334"/>
  </r>
  <r>
    <s v="Dec"/>
    <x v="1"/>
    <n v="336"/>
  </r>
  <r>
    <s v="Jan"/>
    <x v="2"/>
    <n v="336"/>
  </r>
  <r>
    <s v="Feb"/>
    <x v="2"/>
    <n v="335"/>
  </r>
  <r>
    <s v="Mar"/>
    <x v="2"/>
    <n v="335"/>
  </r>
  <r>
    <s v="Apr"/>
    <x v="2"/>
    <n v="338"/>
  </r>
  <r>
    <s v="May"/>
    <x v="2"/>
    <n v="340"/>
  </r>
  <r>
    <s v="Jun"/>
    <x v="2"/>
    <n v="341"/>
  </r>
  <r>
    <s v="Jul"/>
    <x v="2"/>
    <n v="342"/>
  </r>
  <r>
    <s v="Aug"/>
    <x v="2"/>
    <n v="342"/>
  </r>
  <r>
    <s v="Sep"/>
    <x v="2"/>
    <n v="342"/>
  </r>
  <r>
    <s v="Oct"/>
    <x v="2"/>
    <n v="342"/>
  </r>
  <r>
    <s v="Nov"/>
    <x v="2"/>
    <n v="343"/>
  </r>
  <r>
    <s v="Dec"/>
    <x v="2"/>
    <n v="344"/>
  </r>
  <r>
    <s v="Jan"/>
    <x v="3"/>
    <n v="345"/>
  </r>
  <r>
    <s v="Feb"/>
    <x v="3"/>
    <n v="343"/>
  </r>
  <r>
    <s v="Mar"/>
    <x v="3"/>
    <n v="348"/>
  </r>
  <r>
    <s v="Apr"/>
    <x v="3"/>
    <n v="349"/>
  </r>
  <r>
    <s v="May"/>
    <x v="3"/>
    <n v="349"/>
  </r>
  <r>
    <s v="Jun"/>
    <x v="3"/>
    <n v="350"/>
  </r>
  <r>
    <s v="Jul"/>
    <x v="3"/>
    <n v="351"/>
  </r>
  <r>
    <s v="Aug"/>
    <x v="3"/>
    <n v="353"/>
  </r>
  <r>
    <s v="Sep"/>
    <x v="3"/>
    <n v="354"/>
  </r>
  <r>
    <s v="Oct"/>
    <x v="3"/>
    <n v="356"/>
  </r>
  <r>
    <s v="Nov"/>
    <x v="3"/>
    <n v="356"/>
  </r>
  <r>
    <s v="Dec"/>
    <x v="3"/>
    <n v="358"/>
  </r>
  <r>
    <s v="Jan"/>
    <x v="4"/>
    <n v="359"/>
  </r>
  <r>
    <s v="Feb"/>
    <x v="4"/>
    <n v="354"/>
  </r>
  <r>
    <s v="Mar"/>
    <x v="4"/>
    <n v="361"/>
  </r>
  <r>
    <s v="Apr"/>
    <x v="4"/>
    <n v="364"/>
  </r>
  <r>
    <s v="May"/>
    <x v="4"/>
    <n v="364"/>
  </r>
  <r>
    <s v="Jun"/>
    <x v="4"/>
    <n v="365"/>
  </r>
  <r>
    <s v="Jul"/>
    <x v="4"/>
    <n v="367"/>
  </r>
  <r>
    <s v="Aug"/>
    <x v="4"/>
    <n v="368"/>
  </r>
  <r>
    <s v="Sep"/>
    <x v="4"/>
    <n v="371"/>
  </r>
  <r>
    <s v="Oct"/>
    <x v="4"/>
    <n v="373"/>
  </r>
  <r>
    <s v="Nov"/>
    <x v="4"/>
    <n v="373"/>
  </r>
  <r>
    <s v="Dec"/>
    <x v="4"/>
    <n v="374"/>
  </r>
  <r>
    <s v="Jan"/>
    <x v="5"/>
    <n v="377"/>
  </r>
  <r>
    <s v="Feb"/>
    <x v="5"/>
    <n v="374"/>
  </r>
  <r>
    <s v="Mar"/>
    <x v="5"/>
    <n v="377"/>
  </r>
  <r>
    <s v="Apr"/>
    <x v="5"/>
    <n v="378"/>
  </r>
  <r>
    <s v="May"/>
    <x v="5"/>
    <n v="381"/>
  </r>
  <r>
    <s v="Jun"/>
    <x v="5"/>
    <n v="381"/>
  </r>
  <r>
    <s v="Jul"/>
    <x v="5"/>
    <n v="384"/>
  </r>
  <r>
    <s v="Aug"/>
    <x v="5"/>
    <n v="387"/>
  </r>
  <r>
    <s v="Sep"/>
    <x v="5"/>
    <n v="388"/>
  </r>
  <r>
    <s v="Oct"/>
    <x v="5"/>
    <n v="388"/>
  </r>
  <r>
    <s v="Nov"/>
    <x v="5"/>
    <n v="390"/>
  </r>
  <r>
    <s v="Dec"/>
    <x v="5"/>
    <n v="391"/>
  </r>
  <r>
    <s v="Jan"/>
    <x v="6"/>
    <n v="393"/>
  </r>
  <r>
    <s v="Feb"/>
    <x v="6"/>
    <n v="397"/>
  </r>
  <r>
    <s v="Mar"/>
    <x v="6"/>
    <n v="398"/>
  </r>
  <r>
    <s v="Apr"/>
    <x v="6"/>
    <n v="396"/>
  </r>
  <r>
    <s v="May"/>
    <x v="6"/>
    <n v="398"/>
  </r>
  <r>
    <s v="Jun"/>
    <x v="6"/>
    <n v="402"/>
  </r>
  <r>
    <s v="Jul"/>
    <x v="6"/>
    <n v="401"/>
  </r>
  <r>
    <s v="Aug"/>
    <x v="6"/>
    <n v="401"/>
  </r>
  <r>
    <s v="Sep"/>
    <x v="6"/>
    <n v="401"/>
  </r>
  <r>
    <s v="Oct"/>
    <x v="6"/>
    <n v="404"/>
  </r>
  <r>
    <s v="Nov"/>
    <x v="6"/>
    <n v="406"/>
  </r>
  <r>
    <s v="Dec"/>
    <x v="6"/>
    <n v="413"/>
  </r>
  <r>
    <s v="Jan"/>
    <x v="7"/>
    <n v="421"/>
  </r>
  <r>
    <s v="Feb"/>
    <x v="7"/>
    <n v="426"/>
  </r>
  <r>
    <s v="Mar"/>
    <x v="7"/>
    <n v="417"/>
  </r>
  <r>
    <s v="Apr"/>
    <x v="7"/>
    <n v="413"/>
  </r>
  <r>
    <s v="May"/>
    <x v="7"/>
    <n v="416"/>
  </r>
  <r>
    <s v="Jun"/>
    <x v="7"/>
    <n v="419"/>
  </r>
  <r>
    <s v="Jul"/>
    <x v="7"/>
    <n v="420"/>
  </r>
  <r>
    <s v="Aug"/>
    <x v="7"/>
    <n v="421"/>
  </r>
  <r>
    <s v="Sep"/>
    <x v="7"/>
    <n v="423"/>
  </r>
  <r>
    <s v="Oct"/>
    <x v="7"/>
    <n v="421"/>
  </r>
  <r>
    <s v="Nov"/>
    <x v="7"/>
    <n v="425"/>
  </r>
  <r>
    <s v="Dec"/>
    <x v="7"/>
    <n v="425"/>
  </r>
  <r>
    <s v="Jan"/>
    <x v="8"/>
    <n v="439"/>
  </r>
  <r>
    <s v="Feb"/>
    <x v="8"/>
    <n v="445"/>
  </r>
  <r>
    <s v="Mar"/>
    <x v="8"/>
    <n v="440"/>
  </r>
  <r>
    <s v="Apr"/>
    <x v="8"/>
    <n v="430"/>
  </r>
  <r>
    <s v="May"/>
    <x v="8"/>
    <n v="433"/>
  </r>
  <r>
    <s v="Jun"/>
    <x v="8"/>
    <n v="432"/>
  </r>
  <r>
    <s v="Jul"/>
    <x v="8"/>
    <n v="434"/>
  </r>
  <r>
    <s v="Aug"/>
    <x v="8"/>
    <n v="434"/>
  </r>
  <r>
    <s v="Sep"/>
    <x v="8"/>
    <n v="434"/>
  </r>
  <r>
    <s v="Oct"/>
    <x v="8"/>
    <n v="435"/>
  </r>
  <r>
    <s v="Nov"/>
    <x v="8"/>
    <n v="434"/>
  </r>
  <r>
    <s v="Dec"/>
    <x v="8"/>
    <n v="436"/>
  </r>
  <r>
    <s v="Jan"/>
    <x v="9"/>
    <n v="434"/>
  </r>
  <r>
    <s v="Feb"/>
    <x v="9"/>
    <n v="419"/>
  </r>
  <r>
    <s v="Mar"/>
    <x v="9"/>
    <n v="435"/>
  </r>
  <r>
    <s v="Apr"/>
    <x v="9"/>
    <n v="437"/>
  </r>
  <r>
    <s v="May"/>
    <x v="9"/>
    <n v="436"/>
  </r>
  <r>
    <s v="Jun"/>
    <x v="9"/>
    <n v="436"/>
  </r>
  <r>
    <s v="Jul"/>
    <x v="9"/>
    <n v="435"/>
  </r>
  <r>
    <s v="Aug"/>
    <x v="9"/>
    <n v="436"/>
  </r>
  <r>
    <s v="Sep"/>
    <x v="9"/>
    <n v="437"/>
  </r>
  <r>
    <s v="Oct"/>
    <x v="9"/>
    <n v="437"/>
  </r>
  <r>
    <s v="Nov"/>
    <x v="9"/>
    <n v="439"/>
  </r>
  <r>
    <s v="Dec"/>
    <x v="9"/>
    <n v="439"/>
  </r>
  <r>
    <s v="Jan"/>
    <x v="10"/>
    <n v="440"/>
  </r>
  <r>
    <s v="Feb"/>
    <x v="10"/>
    <n v="442"/>
  </r>
  <r>
    <s v="Mar"/>
    <x v="10"/>
    <n v="442"/>
  </r>
  <r>
    <s v="Apr"/>
    <x v="10"/>
    <n v="442"/>
  </r>
  <r>
    <s v="May"/>
    <x v="10"/>
    <n v="444"/>
  </r>
  <r>
    <s v="Jun"/>
    <x v="10"/>
    <n v="444"/>
  </r>
  <r>
    <s v="Jul"/>
    <x v="10"/>
    <n v="443"/>
  </r>
  <r>
    <s v="Aug"/>
    <x v="10"/>
    <n v="445"/>
  </r>
  <r>
    <s v="Sep"/>
    <x v="10"/>
    <n v="447"/>
  </r>
  <r>
    <s v="Oct"/>
    <x v="10"/>
    <n v="447"/>
  </r>
  <r>
    <s v="Nov"/>
    <x v="10"/>
    <n v="448"/>
  </r>
  <r>
    <s v="Dec"/>
    <x v="10"/>
    <n v="449"/>
  </r>
  <r>
    <s v="Jan"/>
    <x v="11"/>
    <n v="453"/>
  </r>
  <r>
    <s v="Feb"/>
    <x v="11"/>
    <n v="453"/>
  </r>
  <r>
    <s v="Mar"/>
    <x v="11"/>
    <n v="453"/>
  </r>
  <r>
    <s v="Apr"/>
    <x v="11"/>
    <n v="452"/>
  </r>
  <r>
    <s v="May"/>
    <x v="11"/>
    <n v="453"/>
  </r>
  <r>
    <s v="Jun"/>
    <x v="11"/>
    <n v="457"/>
  </r>
  <r>
    <s v="Jul"/>
    <x v="11"/>
    <n v="456"/>
  </r>
  <r>
    <s v="Aug"/>
    <x v="11"/>
    <n v="454"/>
  </r>
  <r>
    <s v="Sep"/>
    <x v="11"/>
    <n v="454"/>
  </r>
  <r>
    <s v="Oct"/>
    <x v="11"/>
    <n v="456"/>
  </r>
  <r>
    <s v="Nov"/>
    <x v="11"/>
    <n v="457"/>
  </r>
  <r>
    <s v="Dec"/>
    <x v="11"/>
    <n v="457"/>
  </r>
  <r>
    <s v="Jan"/>
    <x v="12"/>
    <n v="455"/>
  </r>
  <r>
    <s v="Feb"/>
    <x v="12"/>
    <n v="457"/>
  </r>
  <r>
    <s v="Mar"/>
    <x v="12"/>
    <n v="457"/>
  </r>
  <r>
    <s v="Apr"/>
    <x v="12"/>
    <n v="460"/>
  </r>
  <r>
    <s v="May"/>
    <x v="12"/>
    <n v="460"/>
  </r>
  <r>
    <s v="Jun"/>
    <x v="12"/>
    <n v="462"/>
  </r>
  <r>
    <s v="Jul"/>
    <x v="12"/>
    <n v="463"/>
  </r>
  <r>
    <s v="Aug"/>
    <x v="12"/>
    <n v="464"/>
  </r>
  <r>
    <s v="Sep"/>
    <x v="12"/>
    <n v="462"/>
  </r>
  <r>
    <s v="Oct"/>
    <x v="12"/>
    <n v="462"/>
  </r>
  <r>
    <s v="Nov"/>
    <x v="12"/>
    <n v="463"/>
  </r>
  <r>
    <s v="Dec"/>
    <x v="12"/>
    <n v="461"/>
  </r>
  <r>
    <s v="Jan"/>
    <x v="13"/>
    <n v="461"/>
  </r>
  <r>
    <s v="Feb"/>
    <x v="13"/>
    <n v="462"/>
  </r>
  <r>
    <s v="Mar"/>
    <x v="13"/>
    <n v="456"/>
  </r>
  <r>
    <s v="Apr"/>
    <x v="13"/>
    <n v="475"/>
  </r>
  <r>
    <s v="May"/>
    <x v="13"/>
    <n v="468"/>
  </r>
  <r>
    <s v="Jun"/>
    <x v="13"/>
    <n v="467"/>
  </r>
  <r>
    <s v="Jul"/>
    <x v="13"/>
    <n v="466"/>
  </r>
  <r>
    <s v="Aug"/>
    <x v="13"/>
    <n v="466"/>
  </r>
  <r>
    <s v="Sep"/>
    <x v="13"/>
    <n v="466"/>
  </r>
  <r>
    <s v="Oct"/>
    <x v="13"/>
    <n v="466"/>
  </r>
  <r>
    <s v="Nov"/>
    <x v="13"/>
    <n v="466"/>
  </r>
  <r>
    <s v="Dec"/>
    <x v="13"/>
    <n v="468"/>
  </r>
  <r>
    <s v="Jan"/>
    <x v="14"/>
    <n v="469"/>
  </r>
  <r>
    <s v="Feb"/>
    <x v="14"/>
    <n v="472"/>
  </r>
  <r>
    <s v="Mar"/>
    <x v="14"/>
    <n v="461"/>
  </r>
  <r>
    <s v="Apr"/>
    <x v="14"/>
    <n v="469"/>
  </r>
  <r>
    <s v="May"/>
    <x v="14"/>
    <n v="469"/>
  </r>
  <r>
    <s v="Jun"/>
    <x v="14"/>
    <n v="470"/>
  </r>
  <r>
    <s v="Jul"/>
    <x v="14"/>
    <n v="468"/>
  </r>
  <r>
    <s v="Aug"/>
    <x v="14"/>
    <n v="470"/>
  </r>
  <r>
    <s v="Sep"/>
    <x v="14"/>
    <n v="473"/>
  </r>
  <r>
    <s v="Oct"/>
    <x v="14"/>
    <n v="475"/>
  </r>
  <r>
    <s v="Nov"/>
    <x v="14"/>
    <n v="475"/>
  </r>
  <r>
    <s v="Dec"/>
    <x v="14"/>
    <n v="478"/>
  </r>
  <r>
    <s v="Jan"/>
    <x v="15"/>
    <n v="476"/>
  </r>
  <r>
    <s v="Feb"/>
    <x v="15"/>
    <n v="479"/>
  </r>
  <r>
    <s v="Mar"/>
    <x v="15"/>
    <n v="480"/>
  </r>
  <r>
    <s v="Apr"/>
    <x v="15"/>
    <n v="481"/>
  </r>
  <r>
    <s v="May"/>
    <x v="15"/>
    <n v="482"/>
  </r>
  <r>
    <s v="Jun"/>
    <x v="15"/>
    <n v="481"/>
  </r>
  <r>
    <s v="Jul"/>
    <x v="15"/>
    <n v="484"/>
  </r>
  <r>
    <s v="Aug"/>
    <x v="15"/>
    <n v="484"/>
  </r>
  <r>
    <s v="Sep"/>
    <x v="15"/>
    <n v="483"/>
  </r>
  <r>
    <s v="Oct"/>
    <x v="15"/>
    <n v="484"/>
  </r>
  <r>
    <s v="Nov"/>
    <x v="15"/>
    <n v="484"/>
  </r>
  <r>
    <s v="Dec"/>
    <x v="15"/>
    <n v="487"/>
  </r>
  <r>
    <s v="Jan"/>
    <x v="16"/>
    <n v="489"/>
  </r>
  <r>
    <s v="Feb"/>
    <x v="16"/>
    <n v="486"/>
  </r>
  <r>
    <s v="Mar"/>
    <x v="16"/>
    <n v="492"/>
  </r>
  <r>
    <s v="Apr"/>
    <x v="16"/>
    <n v="493"/>
  </r>
  <r>
    <s v="May"/>
    <x v="16"/>
    <n v="493"/>
  </r>
  <r>
    <s v="Jun"/>
    <x v="16"/>
    <n v="493"/>
  </r>
  <r>
    <s v="Jul"/>
    <x v="16"/>
    <n v="496"/>
  </r>
  <r>
    <s v="Aug"/>
    <x v="16"/>
    <n v="495"/>
  </r>
  <r>
    <s v="Sep"/>
    <x v="16"/>
    <n v="495"/>
  </r>
  <r>
    <s v="Oct"/>
    <x v="16"/>
    <n v="497"/>
  </r>
  <r>
    <s v="Nov"/>
    <x v="16"/>
    <n v="498"/>
  </r>
  <r>
    <s v="Dec"/>
    <x v="16"/>
    <n v="496"/>
  </r>
  <r>
    <s v="Jan"/>
    <x v="17"/>
    <n v="497"/>
  </r>
  <r>
    <s v="Feb"/>
    <x v="17"/>
    <n v="499"/>
  </r>
  <r>
    <s v="Mar"/>
    <x v="17"/>
    <n v="502"/>
  </r>
  <r>
    <s v="Apr"/>
    <x v="17"/>
    <n v="502"/>
  </r>
  <r>
    <s v="May"/>
    <x v="17"/>
    <n v="503"/>
  </r>
  <r>
    <s v="Jun"/>
    <x v="17"/>
    <n v="507"/>
  </r>
  <r>
    <s v="Jul"/>
    <x v="17"/>
    <n v="504"/>
  </r>
  <r>
    <s v="Aug"/>
    <x v="17"/>
    <n v="507"/>
  </r>
  <r>
    <s v="Sep"/>
    <x v="17"/>
    <n v="509"/>
  </r>
  <r>
    <s v="Oct"/>
    <x v="17"/>
    <n v="508"/>
  </r>
  <r>
    <s v="Nov"/>
    <x v="17"/>
    <n v="509"/>
  </r>
  <r>
    <s v="Dec"/>
    <x v="17"/>
    <n v="511"/>
  </r>
  <r>
    <s v="Jan"/>
    <x v="18"/>
    <n v="510"/>
  </r>
  <r>
    <s v="Feb"/>
    <x v="18"/>
    <n v="513"/>
  </r>
  <r>
    <s v="Mar"/>
    <x v="18"/>
    <n v="519"/>
  </r>
  <r>
    <s v="Apr"/>
    <x v="18"/>
    <n v="513"/>
  </r>
  <r>
    <s v="May"/>
    <x v="18"/>
    <n v="515"/>
  </r>
  <r>
    <s v="Jun"/>
    <x v="18"/>
    <n v="518"/>
  </r>
  <r>
    <s v="Jul"/>
    <x v="18"/>
    <n v="520"/>
  </r>
  <r>
    <s v="Aug"/>
    <x v="18"/>
    <n v="523"/>
  </r>
  <r>
    <s v="Sep"/>
    <x v="18"/>
    <n v="524"/>
  </r>
  <r>
    <s v="Oct"/>
    <x v="18"/>
    <n v="530"/>
  </r>
  <r>
    <s v="Nov"/>
    <x v="18"/>
    <n v="525"/>
  </r>
  <r>
    <s v="Dec"/>
    <x v="18"/>
    <n v="527"/>
  </r>
  <r>
    <s v="Jan"/>
    <x v="19"/>
    <n v="529"/>
  </r>
  <r>
    <s v="Feb"/>
    <x v="19"/>
    <n v="531"/>
  </r>
  <r>
    <s v="Mar"/>
    <x v="19"/>
    <n v="533"/>
  </r>
  <r>
    <s v="Apr"/>
    <x v="19"/>
    <n v="533"/>
  </r>
  <r>
    <s v="May"/>
    <x v="19"/>
    <n v="535"/>
  </r>
  <r>
    <s v="Jun"/>
    <x v="19"/>
    <n v="538"/>
  </r>
  <r>
    <s v="Jul"/>
    <x v="19"/>
    <n v="541"/>
  </r>
  <r>
    <s v="Aug"/>
    <x v="19"/>
    <n v="540"/>
  </r>
  <r>
    <s v="Sep"/>
    <x v="19"/>
    <n v="546"/>
  </r>
  <r>
    <s v="Oct"/>
    <x v="19"/>
    <n v="542"/>
  </r>
  <r>
    <s v="Nov"/>
    <x v="19"/>
    <n v="542"/>
  </r>
  <r>
    <s v="Dec"/>
    <x v="19"/>
    <n v="540"/>
  </r>
  <r>
    <s v="Jan"/>
    <x v="20"/>
    <n v="545"/>
  </r>
  <r>
    <s v="Feb"/>
    <x v="20"/>
    <n v="546"/>
  </r>
  <r>
    <s v="Mar"/>
    <x v="20"/>
    <n v="542"/>
  </r>
  <r>
    <s v="Apr"/>
    <x v="20"/>
    <n v="527"/>
  </r>
  <r>
    <s v="May"/>
    <x v="20"/>
    <n v="528"/>
  </r>
  <r>
    <s v="Jun"/>
    <x v="20"/>
    <n v="530"/>
  </r>
  <r>
    <s v="Jul"/>
    <x v="20"/>
    <n v="540"/>
  </r>
  <r>
    <s v="Aug"/>
    <x v="20"/>
    <n v="550"/>
  </r>
  <r>
    <s v="Sep"/>
    <x v="20"/>
    <n v="557"/>
  </r>
  <r>
    <s v="Oct"/>
    <x v="20"/>
    <n v="562"/>
  </r>
  <r>
    <s v="Nov"/>
    <x v="20"/>
    <n v="570"/>
  </r>
  <r>
    <s v="Dec"/>
    <x v="20"/>
    <n v="567"/>
  </r>
  <r>
    <s v="Jan"/>
    <x v="21"/>
    <n v="568"/>
  </r>
  <r>
    <s v="Feb"/>
    <x v="21"/>
    <n v="567"/>
  </r>
  <r>
    <s v="Mar"/>
    <x v="21"/>
    <n v="568"/>
  </r>
  <r>
    <s v="Apr"/>
    <x v="21"/>
    <n v="572"/>
  </r>
  <r>
    <s v="May"/>
    <x v="21"/>
    <n v="575"/>
  </r>
  <r>
    <s v="Jun"/>
    <x v="21"/>
    <n v="577"/>
  </r>
  <r>
    <s v="Jul"/>
    <x v="21"/>
    <n v="579"/>
  </r>
  <r>
    <s v="Aug"/>
    <x v="21"/>
    <n v="582"/>
  </r>
  <r>
    <s v="Sep"/>
    <x v="21"/>
    <n v="584"/>
  </r>
  <r>
    <s v="Oct"/>
    <x v="21"/>
    <n v="586"/>
  </r>
  <r>
    <s v="Nov"/>
    <x v="21"/>
    <n v="590"/>
  </r>
  <r>
    <s v="Dec"/>
    <x v="21"/>
    <n v="600"/>
  </r>
  <r>
    <s v="Jan"/>
    <x v="22"/>
    <n v="596"/>
  </r>
  <r>
    <s v="Feb"/>
    <x v="22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B28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 pay" fld="2" subtotal="average" baseField="1" baseItem="0"/>
  </dataFields>
  <formats count="1">
    <format dxfId="0">
      <pivotArea outline="0" fieldPosition="0">
        <references count="1">
          <reference field="1" count="0" selected="0"/>
        </references>
      </pivotArea>
    </format>
  </format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uel-Poverty-Project-CD/DataSets/blob/178a2593d046630371b882055f525e12ec5eda3f/UK_domestic_gas_bills.xlsx" TargetMode="External"/><Relationship Id="rId3" Type="http://schemas.openxmlformats.org/officeDocument/2006/relationships/hyperlink" Target="https://www.ons.gov.uk/employmentandlabourmarket/peopleinwork/employmentandemployeetypes/bulletins/averageweeklyearningsingreatbritain/latest" TargetMode="External"/><Relationship Id="rId7" Type="http://schemas.openxmlformats.org/officeDocument/2006/relationships/hyperlink" Target="https://github.com/Fuel-Poverty-Project-CD/DataSets/blob/178a2593d046630371b882055f525e12ec5eda3f/UK_domestic_electricity.xlsx" TargetMode="External"/><Relationship Id="rId2" Type="http://schemas.openxmlformats.org/officeDocument/2006/relationships/hyperlink" Target="https://www.ons.gov.uk/peoplepopulationandcommunity/personalandhouseholdfinances/expenditure/datasets/familyspendingworkbook5expenditureonhousing" TargetMode="External"/><Relationship Id="rId1" Type="http://schemas.openxmlformats.org/officeDocument/2006/relationships/hyperlink" Target="https://www.ons.gov.uk/employmentandlabourmarket/peopleinwork/employmentandemployeetypes/bulletins/averageweeklyearningsingreatbritain/april2022" TargetMode="External"/><Relationship Id="rId6" Type="http://schemas.openxmlformats.org/officeDocument/2006/relationships/hyperlink" Target="https://github.com/Fuel-Poverty-Project-CD/DataSets/blob/178a2593d046630371b882055f525e12ec5eda3f/ONS__Average_weekly_earnings_for_total_pay.xlsx" TargetMode="External"/><Relationship Id="rId11" Type="http://schemas.openxmlformats.org/officeDocument/2006/relationships/hyperlink" Target="https://assets.publishing.service.gov.uk/government/uploads/system/uploads/attachment_data/file/1064828/quarterly-energy-prices-march-2022.pdf" TargetMode="External"/><Relationship Id="rId5" Type="http://schemas.openxmlformats.org/officeDocument/2006/relationships/hyperlink" Target="https://github.com/Fuel-Poverty-Project-CD/DataSets/blob/main/familyspendingworkbook5housing.xlsx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4" Type="http://schemas.openxmlformats.org/officeDocument/2006/relationships/hyperlink" Target="https://github.com/Fuel-Poverty-Project-CD/DataSets/blob/178a2593d046630371b882055f525e12ec5eda3f/Time_series_household_income.xlsx" TargetMode="External"/><Relationship Id="rId9" Type="http://schemas.openxmlformats.org/officeDocument/2006/relationships/hyperlink" Target="https://www.gov.uk/government/statistical-data-sets/annual-domestic-energy-price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6EAE-20BD-4B9B-AF86-6EA2BFF7534C}">
  <dimension ref="A1:S25"/>
  <sheetViews>
    <sheetView zoomScale="81" zoomScaleNormal="85" workbookViewId="0">
      <selection activeCell="R9" sqref="R9"/>
    </sheetView>
  </sheetViews>
  <sheetFormatPr defaultRowHeight="12.75" x14ac:dyDescent="0.2"/>
  <cols>
    <col min="6" max="6" width="11.28515625" customWidth="1"/>
    <col min="12" max="12" width="9.5703125" bestFit="1" customWidth="1"/>
  </cols>
  <sheetData>
    <row r="1" spans="1:19" ht="13.5" thickBot="1" x14ac:dyDescent="0.25">
      <c r="B1" s="49" t="s">
        <v>79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9" ht="64.5" thickBot="1" x14ac:dyDescent="0.25">
      <c r="A2" s="36" t="s">
        <v>21</v>
      </c>
      <c r="B2" s="36" t="s">
        <v>8</v>
      </c>
      <c r="C2" s="36" t="s">
        <v>28</v>
      </c>
      <c r="D2" s="36" t="s">
        <v>43</v>
      </c>
      <c r="E2" s="36" t="s">
        <v>87</v>
      </c>
      <c r="F2" s="37" t="s">
        <v>32</v>
      </c>
      <c r="G2" s="36" t="s">
        <v>33</v>
      </c>
      <c r="H2" s="36" t="s">
        <v>31</v>
      </c>
      <c r="I2" s="37" t="s">
        <v>25</v>
      </c>
      <c r="J2" s="37" t="s">
        <v>26</v>
      </c>
      <c r="K2" s="37" t="s">
        <v>88</v>
      </c>
      <c r="L2" s="37" t="s">
        <v>27</v>
      </c>
      <c r="M2" s="37" t="s">
        <v>44</v>
      </c>
      <c r="R2" s="10"/>
      <c r="S2" s="10"/>
    </row>
    <row r="3" spans="1:19" ht="13.5" thickBot="1" x14ac:dyDescent="0.25">
      <c r="A3" s="38">
        <v>2010</v>
      </c>
      <c r="B3" s="39">
        <v>444.41666666666669</v>
      </c>
      <c r="C3" s="39">
        <f t="shared" ref="C3:C15" si="0">0.6*B3</f>
        <v>266.64999999999998</v>
      </c>
      <c r="D3">
        <v>50.4</v>
      </c>
      <c r="E3" s="39">
        <f t="shared" ref="E3:E8" si="1">C3-D3</f>
        <v>216.24999999999997</v>
      </c>
      <c r="F3" s="40">
        <v>431.30128350510694</v>
      </c>
      <c r="G3" s="41">
        <v>503</v>
      </c>
      <c r="H3" s="41">
        <f>G3+F3</f>
        <v>934.30128350510699</v>
      </c>
      <c r="I3" s="39">
        <f>F3/52</f>
        <v>8.2942554520212877</v>
      </c>
      <c r="J3" s="39">
        <f>G3/52</f>
        <v>9.6730769230769234</v>
      </c>
      <c r="K3" s="39">
        <f>J3+I3</f>
        <v>17.967332375098209</v>
      </c>
      <c r="L3" s="42">
        <f>100*K3/C3</f>
        <v>6.73817077633535</v>
      </c>
      <c r="M3" s="42">
        <f t="shared" ref="M3:M8" si="2">100*(K3/E3)</f>
        <v>8.3085930058257631</v>
      </c>
      <c r="P3" s="11" t="s">
        <v>80</v>
      </c>
      <c r="R3" s="9"/>
      <c r="S3" s="9"/>
    </row>
    <row r="4" spans="1:19" ht="13.5" thickBot="1" x14ac:dyDescent="0.25">
      <c r="A4" s="38">
        <v>2011</v>
      </c>
      <c r="B4" s="39">
        <v>454.58333333333331</v>
      </c>
      <c r="C4" s="39">
        <f t="shared" si="0"/>
        <v>272.75</v>
      </c>
      <c r="D4">
        <v>51.9</v>
      </c>
      <c r="E4" s="39">
        <f t="shared" si="1"/>
        <v>220.85</v>
      </c>
      <c r="F4" s="40">
        <v>469.4226527395744</v>
      </c>
      <c r="G4" s="41">
        <v>551</v>
      </c>
      <c r="H4" s="41">
        <f t="shared" ref="H4:H14" si="3">G4+F4</f>
        <v>1020.4226527395745</v>
      </c>
      <c r="I4" s="39">
        <f t="shared" ref="I4:I14" si="4">F4/52</f>
        <v>9.0273587065302774</v>
      </c>
      <c r="J4" s="39">
        <f t="shared" ref="J4:J14" si="5">G4/52</f>
        <v>10.596153846153847</v>
      </c>
      <c r="K4" s="39">
        <f t="shared" ref="K4:K14" si="6">J4+I4</f>
        <v>19.623512552684126</v>
      </c>
      <c r="L4" s="42">
        <f t="shared" ref="L4:L15" si="7">100*K4/C4</f>
        <v>7.1946883786192943</v>
      </c>
      <c r="M4" s="42">
        <f t="shared" si="2"/>
        <v>8.8854482919104036</v>
      </c>
      <c r="P4">
        <v>1</v>
      </c>
      <c r="Q4" s="11" t="s">
        <v>81</v>
      </c>
      <c r="R4" s="9"/>
      <c r="S4" s="9"/>
    </row>
    <row r="5" spans="1:19" ht="13.5" thickBot="1" x14ac:dyDescent="0.25">
      <c r="A5" s="38">
        <v>2012</v>
      </c>
      <c r="B5" s="39">
        <v>460.5</v>
      </c>
      <c r="C5" s="39">
        <f t="shared" si="0"/>
        <v>276.3</v>
      </c>
      <c r="D5">
        <v>56.1</v>
      </c>
      <c r="E5" s="39">
        <f t="shared" si="1"/>
        <v>220.20000000000002</v>
      </c>
      <c r="F5" s="40">
        <v>496.85117585231609</v>
      </c>
      <c r="G5" s="41">
        <v>610</v>
      </c>
      <c r="H5" s="41">
        <f t="shared" si="3"/>
        <v>1106.8511758523161</v>
      </c>
      <c r="I5" s="39">
        <f t="shared" si="4"/>
        <v>9.5548303048522332</v>
      </c>
      <c r="J5" s="39">
        <f t="shared" si="5"/>
        <v>11.73076923076923</v>
      </c>
      <c r="K5" s="39">
        <f t="shared" si="6"/>
        <v>21.285599535621465</v>
      </c>
      <c r="L5" s="42">
        <f t="shared" si="7"/>
        <v>7.7038000490848582</v>
      </c>
      <c r="M5" s="42">
        <f t="shared" si="2"/>
        <v>9.6664848027345425</v>
      </c>
      <c r="P5">
        <v>2</v>
      </c>
      <c r="Q5" s="11" t="s">
        <v>82</v>
      </c>
      <c r="R5" s="9"/>
      <c r="S5" s="9"/>
    </row>
    <row r="6" spans="1:19" ht="13.5" thickBot="1" x14ac:dyDescent="0.25">
      <c r="A6" s="38">
        <v>2013</v>
      </c>
      <c r="B6" s="39">
        <v>465.58333333333331</v>
      </c>
      <c r="C6" s="39">
        <f t="shared" si="0"/>
        <v>279.34999999999997</v>
      </c>
      <c r="D6">
        <v>59.5</v>
      </c>
      <c r="E6" s="39">
        <f t="shared" si="1"/>
        <v>219.84999999999997</v>
      </c>
      <c r="F6" s="40">
        <v>530.62759633564315</v>
      </c>
      <c r="G6" s="41">
        <v>644</v>
      </c>
      <c r="H6" s="41">
        <f t="shared" si="3"/>
        <v>1174.6275963356431</v>
      </c>
      <c r="I6" s="39">
        <f t="shared" si="4"/>
        <v>10.204376852608522</v>
      </c>
      <c r="J6" s="39">
        <f t="shared" si="5"/>
        <v>12.384615384615385</v>
      </c>
      <c r="K6" s="39">
        <f t="shared" si="6"/>
        <v>22.588992237223906</v>
      </c>
      <c r="L6" s="42">
        <f t="shared" si="7"/>
        <v>8.0862689232947584</v>
      </c>
      <c r="M6" s="42">
        <f t="shared" si="2"/>
        <v>10.274729241402733</v>
      </c>
      <c r="R6" s="9"/>
      <c r="S6" s="9"/>
    </row>
    <row r="7" spans="1:19" ht="13.5" thickBot="1" x14ac:dyDescent="0.25">
      <c r="A7" s="38">
        <v>2014</v>
      </c>
      <c r="B7" s="39">
        <v>470.75</v>
      </c>
      <c r="C7" s="39">
        <f t="shared" si="0"/>
        <v>282.45</v>
      </c>
      <c r="D7">
        <v>59.300000000000004</v>
      </c>
      <c r="E7" s="39">
        <f t="shared" si="1"/>
        <v>223.14999999999998</v>
      </c>
      <c r="F7" s="40">
        <v>542.12930138619276</v>
      </c>
      <c r="G7" s="41">
        <v>661</v>
      </c>
      <c r="H7" s="41">
        <f t="shared" si="3"/>
        <v>1203.1293013861928</v>
      </c>
      <c r="I7" s="39">
        <f t="shared" si="4"/>
        <v>10.425563488196016</v>
      </c>
      <c r="J7" s="39">
        <f t="shared" si="5"/>
        <v>12.711538461538462</v>
      </c>
      <c r="K7" s="39">
        <f t="shared" si="6"/>
        <v>23.137101949734479</v>
      </c>
      <c r="L7" s="42">
        <f t="shared" si="7"/>
        <v>8.1915744201573659</v>
      </c>
      <c r="M7" s="42">
        <f t="shared" si="2"/>
        <v>10.368407774920223</v>
      </c>
      <c r="R7" s="9"/>
      <c r="S7" s="9"/>
    </row>
    <row r="8" spans="1:19" ht="13.5" thickBot="1" x14ac:dyDescent="0.25">
      <c r="A8" s="38">
        <v>2015</v>
      </c>
      <c r="B8" s="39">
        <v>482.08333333333331</v>
      </c>
      <c r="C8" s="39">
        <f t="shared" si="0"/>
        <v>289.25</v>
      </c>
      <c r="D8">
        <v>59.3</v>
      </c>
      <c r="E8" s="39">
        <f t="shared" si="1"/>
        <v>229.95</v>
      </c>
      <c r="F8" s="40">
        <v>531.42441016226292</v>
      </c>
      <c r="G8" s="41">
        <v>624</v>
      </c>
      <c r="H8" s="41">
        <f t="shared" si="3"/>
        <v>1155.424410162263</v>
      </c>
      <c r="I8" s="39">
        <f t="shared" si="4"/>
        <v>10.219700195428134</v>
      </c>
      <c r="J8" s="39">
        <f t="shared" si="5"/>
        <v>12</v>
      </c>
      <c r="K8" s="39">
        <f t="shared" si="6"/>
        <v>22.219700195428132</v>
      </c>
      <c r="L8" s="42">
        <f t="shared" si="7"/>
        <v>7.6818323925421375</v>
      </c>
      <c r="M8" s="42">
        <f t="shared" si="2"/>
        <v>9.6628398327584843</v>
      </c>
      <c r="R8" s="9"/>
      <c r="S8" s="9"/>
    </row>
    <row r="9" spans="1:19" ht="13.5" thickBot="1" x14ac:dyDescent="0.25">
      <c r="A9" s="38">
        <v>2016</v>
      </c>
      <c r="B9" s="39">
        <v>493.58333333333331</v>
      </c>
      <c r="C9" s="39">
        <f t="shared" si="0"/>
        <v>296.14999999999998</v>
      </c>
      <c r="D9" s="39">
        <v>62.6</v>
      </c>
      <c r="E9" s="39">
        <f>C9-D9</f>
        <v>233.54999999999998</v>
      </c>
      <c r="F9" s="40">
        <v>532.7432192726825</v>
      </c>
      <c r="G9" s="41">
        <v>564</v>
      </c>
      <c r="H9" s="41">
        <f t="shared" si="3"/>
        <v>1096.7432192726824</v>
      </c>
      <c r="I9" s="39">
        <f t="shared" si="4"/>
        <v>10.245061909090047</v>
      </c>
      <c r="J9" s="39">
        <f t="shared" si="5"/>
        <v>10.846153846153847</v>
      </c>
      <c r="K9" s="39">
        <f t="shared" si="6"/>
        <v>21.091215755243894</v>
      </c>
      <c r="L9" s="42">
        <f t="shared" si="7"/>
        <v>7.1218017069876396</v>
      </c>
      <c r="M9" s="42">
        <f>100*(K9/E9)</f>
        <v>9.0307068102093329</v>
      </c>
      <c r="R9" s="9"/>
      <c r="S9" s="9"/>
    </row>
    <row r="10" spans="1:19" ht="13.5" thickBot="1" x14ac:dyDescent="0.25">
      <c r="A10" s="38">
        <v>2017</v>
      </c>
      <c r="B10" s="39">
        <v>504.83333333333331</v>
      </c>
      <c r="C10" s="39">
        <f t="shared" si="0"/>
        <v>302.89999999999998</v>
      </c>
      <c r="D10" s="39">
        <v>67.2</v>
      </c>
      <c r="E10" s="39">
        <f t="shared" ref="E10:E15" si="8">C10-D10</f>
        <v>235.7</v>
      </c>
      <c r="F10" s="40">
        <v>575.83086355456044</v>
      </c>
      <c r="G10" s="41">
        <v>561</v>
      </c>
      <c r="H10" s="41">
        <f t="shared" si="3"/>
        <v>1136.8308635545604</v>
      </c>
      <c r="I10" s="39">
        <f t="shared" si="4"/>
        <v>11.073670452972316</v>
      </c>
      <c r="J10" s="39">
        <f t="shared" si="5"/>
        <v>10.788461538461538</v>
      </c>
      <c r="K10" s="39">
        <f t="shared" si="6"/>
        <v>21.862131991433856</v>
      </c>
      <c r="L10" s="42">
        <f t="shared" si="7"/>
        <v>7.2176071282383161</v>
      </c>
      <c r="M10" s="42">
        <f t="shared" ref="M10:M15" si="9">100*(K10/E10)</f>
        <v>9.275406020973211</v>
      </c>
      <c r="R10" s="9"/>
      <c r="S10" s="9"/>
    </row>
    <row r="11" spans="1:19" ht="13.5" thickBot="1" x14ac:dyDescent="0.25">
      <c r="A11" s="38">
        <v>2018</v>
      </c>
      <c r="B11" s="39">
        <v>519.75</v>
      </c>
      <c r="C11" s="39">
        <f t="shared" si="0"/>
        <v>311.84999999999997</v>
      </c>
      <c r="D11" s="39">
        <v>69.900000000000006</v>
      </c>
      <c r="E11" s="39">
        <f t="shared" si="8"/>
        <v>241.94999999999996</v>
      </c>
      <c r="F11" s="40">
        <v>627.79930858329965</v>
      </c>
      <c r="G11" s="41">
        <v>580</v>
      </c>
      <c r="H11" s="41">
        <f t="shared" si="3"/>
        <v>1207.7993085832995</v>
      </c>
      <c r="I11" s="39">
        <f t="shared" si="4"/>
        <v>12.073063626601916</v>
      </c>
      <c r="J11" s="39">
        <f t="shared" si="5"/>
        <v>11.153846153846153</v>
      </c>
      <c r="K11" s="39">
        <f t="shared" si="6"/>
        <v>23.226909780448068</v>
      </c>
      <c r="L11" s="42">
        <f t="shared" si="7"/>
        <v>7.4481031843668655</v>
      </c>
      <c r="M11" s="42">
        <f t="shared" si="9"/>
        <v>9.5998800497822163</v>
      </c>
      <c r="R11" s="9"/>
      <c r="S11" s="9"/>
    </row>
    <row r="12" spans="1:19" ht="13.5" thickBot="1" x14ac:dyDescent="0.25">
      <c r="A12" s="38">
        <v>2019</v>
      </c>
      <c r="B12" s="39">
        <v>537.5</v>
      </c>
      <c r="C12" s="39">
        <f t="shared" si="0"/>
        <v>322.5</v>
      </c>
      <c r="D12" s="39">
        <v>74.3</v>
      </c>
      <c r="E12" s="39">
        <f t="shared" si="8"/>
        <v>248.2</v>
      </c>
      <c r="F12" s="40">
        <v>681.98784748909918</v>
      </c>
      <c r="G12" s="41">
        <v>591</v>
      </c>
      <c r="H12" s="41">
        <f t="shared" si="3"/>
        <v>1272.9878474890993</v>
      </c>
      <c r="I12" s="39">
        <f t="shared" si="4"/>
        <v>13.115150913251908</v>
      </c>
      <c r="J12" s="39">
        <f t="shared" si="5"/>
        <v>11.365384615384615</v>
      </c>
      <c r="K12" s="39">
        <f t="shared" si="6"/>
        <v>24.480535528636523</v>
      </c>
      <c r="L12" s="42">
        <f t="shared" si="7"/>
        <v>7.590863729809775</v>
      </c>
      <c r="M12" s="42">
        <f t="shared" si="9"/>
        <v>9.8632294635924751</v>
      </c>
      <c r="R12" s="9"/>
      <c r="S12" s="9"/>
    </row>
    <row r="13" spans="1:19" ht="13.5" thickBot="1" x14ac:dyDescent="0.25">
      <c r="A13" s="38">
        <v>2020</v>
      </c>
      <c r="B13" s="39">
        <v>547</v>
      </c>
      <c r="C13" s="39">
        <f t="shared" si="0"/>
        <v>328.2</v>
      </c>
      <c r="D13" s="43">
        <v>74.3</v>
      </c>
      <c r="E13" s="39">
        <f t="shared" si="8"/>
        <v>253.89999999999998</v>
      </c>
      <c r="F13" s="40">
        <v>689.63468398133193</v>
      </c>
      <c r="G13" s="41">
        <v>540</v>
      </c>
      <c r="H13" s="41">
        <f t="shared" si="3"/>
        <v>1229.6346839813318</v>
      </c>
      <c r="I13" s="39">
        <f t="shared" si="4"/>
        <v>13.262205461179461</v>
      </c>
      <c r="J13" s="39">
        <f t="shared" si="5"/>
        <v>10.384615384615385</v>
      </c>
      <c r="K13" s="39">
        <f t="shared" si="6"/>
        <v>23.646820845794846</v>
      </c>
      <c r="L13" s="42">
        <f t="shared" si="7"/>
        <v>7.2050033046297521</v>
      </c>
      <c r="M13" s="42">
        <f t="shared" si="9"/>
        <v>9.3134386946809169</v>
      </c>
      <c r="R13" s="9"/>
      <c r="S13" s="9"/>
    </row>
    <row r="14" spans="1:19" ht="13.5" thickBot="1" x14ac:dyDescent="0.25">
      <c r="A14" s="38">
        <v>2021</v>
      </c>
      <c r="B14" s="39">
        <v>579</v>
      </c>
      <c r="C14" s="39">
        <f t="shared" si="0"/>
        <v>347.4</v>
      </c>
      <c r="D14" s="43">
        <v>74.3</v>
      </c>
      <c r="E14" s="39">
        <f t="shared" si="8"/>
        <v>273.09999999999997</v>
      </c>
      <c r="F14" s="40">
        <v>753.98403331568466</v>
      </c>
      <c r="G14" s="41">
        <v>550</v>
      </c>
      <c r="H14" s="41">
        <f t="shared" si="3"/>
        <v>1303.9840333156847</v>
      </c>
      <c r="I14" s="39">
        <f t="shared" si="4"/>
        <v>14.49969294837855</v>
      </c>
      <c r="J14" s="39">
        <f t="shared" si="5"/>
        <v>10.576923076923077</v>
      </c>
      <c r="K14" s="39">
        <f t="shared" si="6"/>
        <v>25.076616025301625</v>
      </c>
      <c r="L14" s="42">
        <f t="shared" si="7"/>
        <v>7.2183696100465244</v>
      </c>
      <c r="M14" s="42">
        <f t="shared" si="9"/>
        <v>9.1822101886860583</v>
      </c>
      <c r="R14" s="9"/>
      <c r="S14" s="9"/>
    </row>
    <row r="15" spans="1:19" ht="16.5" thickBot="1" x14ac:dyDescent="0.3">
      <c r="A15" s="38">
        <v>2022</v>
      </c>
      <c r="B15" s="39">
        <v>597</v>
      </c>
      <c r="C15" s="39">
        <f t="shared" si="0"/>
        <v>358.2</v>
      </c>
      <c r="D15" s="43">
        <v>74.3</v>
      </c>
      <c r="E15" s="39">
        <f t="shared" si="8"/>
        <v>283.89999999999998</v>
      </c>
      <c r="F15" s="38"/>
      <c r="G15" s="38"/>
      <c r="H15" s="44">
        <v>1971</v>
      </c>
      <c r="I15" s="38"/>
      <c r="J15" s="38"/>
      <c r="K15" s="45">
        <f>H15/52</f>
        <v>37.903846153846153</v>
      </c>
      <c r="L15" s="46">
        <f t="shared" si="7"/>
        <v>10.581754928488596</v>
      </c>
      <c r="M15" s="47">
        <f t="shared" si="9"/>
        <v>13.351125802693256</v>
      </c>
      <c r="N15" s="33" t="s">
        <v>77</v>
      </c>
    </row>
    <row r="17" spans="1:13" x14ac:dyDescent="0.2">
      <c r="D17" s="32" t="s">
        <v>74</v>
      </c>
    </row>
    <row r="18" spans="1:13" x14ac:dyDescent="0.2">
      <c r="D18" s="13" t="s">
        <v>75</v>
      </c>
    </row>
    <row r="19" spans="1:13" x14ac:dyDescent="0.2">
      <c r="A19" s="11" t="s">
        <v>29</v>
      </c>
    </row>
    <row r="20" spans="1:13" ht="15" x14ac:dyDescent="0.2">
      <c r="B20" s="12" t="s">
        <v>30</v>
      </c>
    </row>
    <row r="22" spans="1:13" x14ac:dyDescent="0.2">
      <c r="A22" s="11" t="s">
        <v>34</v>
      </c>
      <c r="B22">
        <f>52*B15</f>
        <v>31044</v>
      </c>
      <c r="C22">
        <f>52*C15</f>
        <v>18626.399999999998</v>
      </c>
    </row>
    <row r="25" spans="1:13" ht="46.5" customHeight="1" x14ac:dyDescent="0.2">
      <c r="A25" s="48" t="s">
        <v>76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</sheetData>
  <mergeCells count="2">
    <mergeCell ref="A25:M25"/>
    <mergeCell ref="B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workbookViewId="0">
      <selection activeCell="A3" sqref="A3:B28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19.7109375" bestFit="1" customWidth="1"/>
    <col min="2" max="2" width="12" bestFit="1" customWidth="1"/>
  </cols>
  <sheetData>
    <row r="3" spans="1:2" x14ac:dyDescent="0.2">
      <c r="A3" s="2" t="s">
        <v>24</v>
      </c>
      <c r="B3" s="5"/>
    </row>
    <row r="4" spans="1:2" x14ac:dyDescent="0.2">
      <c r="A4" s="2" t="s">
        <v>21</v>
      </c>
      <c r="B4" s="5" t="s">
        <v>8</v>
      </c>
    </row>
    <row r="5" spans="1:2" x14ac:dyDescent="0.2">
      <c r="A5" s="1">
        <v>2000</v>
      </c>
      <c r="B5" s="7">
        <v>313.25</v>
      </c>
    </row>
    <row r="6" spans="1:2" x14ac:dyDescent="0.2">
      <c r="A6" s="3">
        <v>2001</v>
      </c>
      <c r="B6" s="8">
        <v>329.58333333333331</v>
      </c>
    </row>
    <row r="7" spans="1:2" x14ac:dyDescent="0.2">
      <c r="A7" s="3">
        <v>2002</v>
      </c>
      <c r="B7" s="8">
        <v>340</v>
      </c>
    </row>
    <row r="8" spans="1:2" x14ac:dyDescent="0.2">
      <c r="A8" s="3">
        <v>2003</v>
      </c>
      <c r="B8" s="8">
        <v>351</v>
      </c>
    </row>
    <row r="9" spans="1:2" x14ac:dyDescent="0.2">
      <c r="A9" s="3">
        <v>2004</v>
      </c>
      <c r="B9" s="8">
        <v>366.08333333333331</v>
      </c>
    </row>
    <row r="10" spans="1:2" x14ac:dyDescent="0.2">
      <c r="A10" s="3">
        <v>2005</v>
      </c>
      <c r="B10" s="8">
        <v>383</v>
      </c>
    </row>
    <row r="11" spans="1:2" x14ac:dyDescent="0.2">
      <c r="A11" s="3">
        <v>2006</v>
      </c>
      <c r="B11" s="8">
        <v>400.83333333333331</v>
      </c>
    </row>
    <row r="12" spans="1:2" x14ac:dyDescent="0.2">
      <c r="A12" s="3">
        <v>2007</v>
      </c>
      <c r="B12" s="8">
        <v>420.58333333333331</v>
      </c>
    </row>
    <row r="13" spans="1:2" x14ac:dyDescent="0.2">
      <c r="A13" s="3">
        <v>2008</v>
      </c>
      <c r="B13" s="8">
        <v>435.5</v>
      </c>
    </row>
    <row r="14" spans="1:2" x14ac:dyDescent="0.2">
      <c r="A14" s="3">
        <v>2009</v>
      </c>
      <c r="B14" s="8">
        <v>435</v>
      </c>
    </row>
    <row r="15" spans="1:2" x14ac:dyDescent="0.2">
      <c r="A15" s="3">
        <v>2010</v>
      </c>
      <c r="B15" s="8">
        <v>444.41666666666669</v>
      </c>
    </row>
    <row r="16" spans="1:2" x14ac:dyDescent="0.2">
      <c r="A16" s="3">
        <v>2011</v>
      </c>
      <c r="B16" s="8">
        <v>454.58333333333331</v>
      </c>
    </row>
    <row r="17" spans="1:2" x14ac:dyDescent="0.2">
      <c r="A17" s="3">
        <v>2012</v>
      </c>
      <c r="B17" s="8">
        <v>460.5</v>
      </c>
    </row>
    <row r="18" spans="1:2" x14ac:dyDescent="0.2">
      <c r="A18" s="3">
        <v>2013</v>
      </c>
      <c r="B18" s="8">
        <v>465.58333333333331</v>
      </c>
    </row>
    <row r="19" spans="1:2" x14ac:dyDescent="0.2">
      <c r="A19" s="3">
        <v>2014</v>
      </c>
      <c r="B19" s="8">
        <v>470.75</v>
      </c>
    </row>
    <row r="20" spans="1:2" x14ac:dyDescent="0.2">
      <c r="A20" s="3">
        <v>2015</v>
      </c>
      <c r="B20" s="8">
        <v>482.08333333333331</v>
      </c>
    </row>
    <row r="21" spans="1:2" x14ac:dyDescent="0.2">
      <c r="A21" s="3">
        <v>2016</v>
      </c>
      <c r="B21" s="8">
        <v>493.58333333333331</v>
      </c>
    </row>
    <row r="22" spans="1:2" x14ac:dyDescent="0.2">
      <c r="A22" s="3">
        <v>2017</v>
      </c>
      <c r="B22" s="8">
        <v>504.83333333333331</v>
      </c>
    </row>
    <row r="23" spans="1:2" x14ac:dyDescent="0.2">
      <c r="A23" s="3">
        <v>2018</v>
      </c>
      <c r="B23" s="8">
        <v>519.75</v>
      </c>
    </row>
    <row r="24" spans="1:2" x14ac:dyDescent="0.2">
      <c r="A24" s="3">
        <v>2019</v>
      </c>
      <c r="B24" s="8">
        <v>537.5</v>
      </c>
    </row>
    <row r="25" spans="1:2" x14ac:dyDescent="0.2">
      <c r="A25" s="3">
        <v>2020</v>
      </c>
      <c r="B25" s="8">
        <v>547</v>
      </c>
    </row>
    <row r="26" spans="1:2" x14ac:dyDescent="0.2">
      <c r="A26" s="3">
        <v>2021</v>
      </c>
      <c r="B26" s="8">
        <v>579</v>
      </c>
    </row>
    <row r="27" spans="1:2" x14ac:dyDescent="0.2">
      <c r="A27" s="3">
        <v>2022</v>
      </c>
      <c r="B27" s="8">
        <v>597</v>
      </c>
    </row>
    <row r="28" spans="1:2" x14ac:dyDescent="0.2">
      <c r="A28" s="4" t="s">
        <v>7</v>
      </c>
      <c r="B28" s="6">
        <v>443.63533834586468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workbookViewId="0">
      <selection activeCell="C28" sqref="C28"/>
    </sheetView>
  </sheetViews>
  <sheetFormatPr defaultRowHeight="12.75" x14ac:dyDescent="0.2"/>
  <sheetData>
    <row r="1" spans="1:4" x14ac:dyDescent="0.2">
      <c r="A1" t="s">
        <v>1</v>
      </c>
      <c r="C1" t="s">
        <v>0</v>
      </c>
    </row>
    <row r="2" spans="1:4" x14ac:dyDescent="0.2">
      <c r="A2" t="s">
        <v>2</v>
      </c>
      <c r="C2" t="s">
        <v>0</v>
      </c>
    </row>
    <row r="3" spans="1:4" x14ac:dyDescent="0.2">
      <c r="A3" t="s">
        <v>0</v>
      </c>
      <c r="C3" t="s">
        <v>0</v>
      </c>
    </row>
    <row r="4" spans="1:4" x14ac:dyDescent="0.2">
      <c r="A4" t="s">
        <v>3</v>
      </c>
      <c r="C4" t="s">
        <v>0</v>
      </c>
    </row>
    <row r="5" spans="1:4" x14ac:dyDescent="0.2">
      <c r="A5" t="s">
        <v>4</v>
      </c>
      <c r="C5" t="s">
        <v>5</v>
      </c>
    </row>
    <row r="6" spans="1:4" x14ac:dyDescent="0.2">
      <c r="A6" t="s">
        <v>0</v>
      </c>
      <c r="C6" t="s">
        <v>0</v>
      </c>
    </row>
    <row r="7" spans="1:4" x14ac:dyDescent="0.2">
      <c r="A7" t="s">
        <v>22</v>
      </c>
      <c r="B7" t="s">
        <v>21</v>
      </c>
      <c r="C7" t="s">
        <v>23</v>
      </c>
      <c r="D7" t="s">
        <v>6</v>
      </c>
    </row>
    <row r="8" spans="1:4" x14ac:dyDescent="0.2">
      <c r="A8" t="s">
        <v>9</v>
      </c>
      <c r="B8">
        <v>2000</v>
      </c>
      <c r="C8">
        <v>307</v>
      </c>
      <c r="D8">
        <v>293</v>
      </c>
    </row>
    <row r="9" spans="1:4" x14ac:dyDescent="0.2">
      <c r="A9" t="s">
        <v>10</v>
      </c>
      <c r="B9">
        <v>2000</v>
      </c>
      <c r="C9">
        <v>300</v>
      </c>
      <c r="D9">
        <v>293</v>
      </c>
    </row>
    <row r="10" spans="1:4" x14ac:dyDescent="0.2">
      <c r="A10" t="s">
        <v>11</v>
      </c>
      <c r="B10">
        <v>2000</v>
      </c>
      <c r="C10">
        <v>310</v>
      </c>
      <c r="D10">
        <v>293</v>
      </c>
    </row>
    <row r="11" spans="1:4" x14ac:dyDescent="0.2">
      <c r="A11" t="s">
        <v>12</v>
      </c>
      <c r="B11">
        <v>2000</v>
      </c>
      <c r="C11">
        <v>310</v>
      </c>
      <c r="D11">
        <v>293</v>
      </c>
    </row>
    <row r="12" spans="1:4" x14ac:dyDescent="0.2">
      <c r="A12" t="s">
        <v>13</v>
      </c>
      <c r="B12">
        <v>2000</v>
      </c>
      <c r="C12">
        <v>312</v>
      </c>
      <c r="D12">
        <v>294</v>
      </c>
    </row>
    <row r="13" spans="1:4" x14ac:dyDescent="0.2">
      <c r="A13" t="s">
        <v>14</v>
      </c>
      <c r="B13">
        <v>2000</v>
      </c>
      <c r="C13">
        <v>311</v>
      </c>
      <c r="D13">
        <v>295</v>
      </c>
    </row>
    <row r="14" spans="1:4" x14ac:dyDescent="0.2">
      <c r="A14" t="s">
        <v>15</v>
      </c>
      <c r="B14">
        <v>2000</v>
      </c>
      <c r="C14">
        <v>314</v>
      </c>
      <c r="D14">
        <v>296</v>
      </c>
    </row>
    <row r="15" spans="1:4" x14ac:dyDescent="0.2">
      <c r="A15" t="s">
        <v>16</v>
      </c>
      <c r="B15">
        <v>2000</v>
      </c>
      <c r="C15">
        <v>315</v>
      </c>
      <c r="D15">
        <v>297</v>
      </c>
    </row>
    <row r="16" spans="1:4" x14ac:dyDescent="0.2">
      <c r="A16" t="s">
        <v>17</v>
      </c>
      <c r="B16">
        <v>2000</v>
      </c>
      <c r="C16">
        <v>317</v>
      </c>
      <c r="D16">
        <v>299</v>
      </c>
    </row>
    <row r="17" spans="1:4" x14ac:dyDescent="0.2">
      <c r="A17" t="s">
        <v>18</v>
      </c>
      <c r="B17">
        <v>2000</v>
      </c>
      <c r="C17">
        <v>318</v>
      </c>
      <c r="D17">
        <v>300</v>
      </c>
    </row>
    <row r="18" spans="1:4" x14ac:dyDescent="0.2">
      <c r="A18" t="s">
        <v>19</v>
      </c>
      <c r="B18">
        <v>2000</v>
      </c>
      <c r="C18">
        <v>320</v>
      </c>
      <c r="D18">
        <v>302</v>
      </c>
    </row>
    <row r="19" spans="1:4" x14ac:dyDescent="0.2">
      <c r="A19" t="s">
        <v>20</v>
      </c>
      <c r="B19">
        <v>2000</v>
      </c>
      <c r="C19">
        <v>325</v>
      </c>
      <c r="D19">
        <v>303</v>
      </c>
    </row>
    <row r="20" spans="1:4" x14ac:dyDescent="0.2">
      <c r="A20" t="s">
        <v>9</v>
      </c>
      <c r="B20">
        <v>2001</v>
      </c>
      <c r="C20">
        <v>324</v>
      </c>
      <c r="D20">
        <v>304</v>
      </c>
    </row>
    <row r="21" spans="1:4" x14ac:dyDescent="0.2">
      <c r="A21" t="s">
        <v>10</v>
      </c>
      <c r="B21">
        <v>2001</v>
      </c>
      <c r="C21">
        <v>326</v>
      </c>
      <c r="D21">
        <v>304</v>
      </c>
    </row>
    <row r="22" spans="1:4" x14ac:dyDescent="0.2">
      <c r="A22" t="s">
        <v>11</v>
      </c>
      <c r="B22">
        <v>2001</v>
      </c>
      <c r="C22">
        <v>325</v>
      </c>
      <c r="D22">
        <v>306</v>
      </c>
    </row>
    <row r="23" spans="1:4" x14ac:dyDescent="0.2">
      <c r="A23" t="s">
        <v>12</v>
      </c>
      <c r="B23">
        <v>2001</v>
      </c>
      <c r="C23">
        <v>328</v>
      </c>
      <c r="D23">
        <v>309</v>
      </c>
    </row>
    <row r="24" spans="1:4" x14ac:dyDescent="0.2">
      <c r="A24" t="s">
        <v>13</v>
      </c>
      <c r="B24">
        <v>2001</v>
      </c>
      <c r="C24">
        <v>328</v>
      </c>
      <c r="D24">
        <v>309</v>
      </c>
    </row>
    <row r="25" spans="1:4" x14ac:dyDescent="0.2">
      <c r="A25" t="s">
        <v>14</v>
      </c>
      <c r="B25">
        <v>2001</v>
      </c>
      <c r="C25">
        <v>329</v>
      </c>
      <c r="D25">
        <v>310</v>
      </c>
    </row>
    <row r="26" spans="1:4" x14ac:dyDescent="0.2">
      <c r="A26" t="s">
        <v>15</v>
      </c>
      <c r="B26">
        <v>2001</v>
      </c>
      <c r="C26">
        <v>329</v>
      </c>
      <c r="D26">
        <v>311</v>
      </c>
    </row>
    <row r="27" spans="1:4" x14ac:dyDescent="0.2">
      <c r="A27" t="s">
        <v>16</v>
      </c>
      <c r="B27">
        <v>2001</v>
      </c>
      <c r="C27">
        <v>331</v>
      </c>
      <c r="D27">
        <v>313</v>
      </c>
    </row>
    <row r="28" spans="1:4" x14ac:dyDescent="0.2">
      <c r="A28" t="s">
        <v>17</v>
      </c>
      <c r="B28">
        <v>2001</v>
      </c>
      <c r="C28">
        <v>332</v>
      </c>
      <c r="D28">
        <v>314</v>
      </c>
    </row>
    <row r="29" spans="1:4" x14ac:dyDescent="0.2">
      <c r="A29" t="s">
        <v>18</v>
      </c>
      <c r="B29">
        <v>2001</v>
      </c>
      <c r="C29">
        <v>333</v>
      </c>
      <c r="D29">
        <v>315</v>
      </c>
    </row>
    <row r="30" spans="1:4" x14ac:dyDescent="0.2">
      <c r="A30" t="s">
        <v>19</v>
      </c>
      <c r="B30">
        <v>2001</v>
      </c>
      <c r="C30">
        <v>334</v>
      </c>
      <c r="D30">
        <v>316</v>
      </c>
    </row>
    <row r="31" spans="1:4" x14ac:dyDescent="0.2">
      <c r="A31" t="s">
        <v>20</v>
      </c>
      <c r="B31">
        <v>2001</v>
      </c>
      <c r="C31">
        <v>336</v>
      </c>
      <c r="D31">
        <v>316</v>
      </c>
    </row>
    <row r="32" spans="1:4" x14ac:dyDescent="0.2">
      <c r="A32" t="s">
        <v>9</v>
      </c>
      <c r="B32">
        <v>2002</v>
      </c>
      <c r="C32">
        <v>336</v>
      </c>
      <c r="D32">
        <v>317</v>
      </c>
    </row>
    <row r="33" spans="1:4" x14ac:dyDescent="0.2">
      <c r="A33" t="s">
        <v>10</v>
      </c>
      <c r="B33">
        <v>2002</v>
      </c>
      <c r="C33">
        <v>335</v>
      </c>
      <c r="D33">
        <v>320</v>
      </c>
    </row>
    <row r="34" spans="1:4" x14ac:dyDescent="0.2">
      <c r="A34" t="s">
        <v>11</v>
      </c>
      <c r="B34">
        <v>2002</v>
      </c>
      <c r="C34">
        <v>335</v>
      </c>
      <c r="D34">
        <v>321</v>
      </c>
    </row>
    <row r="35" spans="1:4" x14ac:dyDescent="0.2">
      <c r="A35" t="s">
        <v>12</v>
      </c>
      <c r="B35">
        <v>2002</v>
      </c>
      <c r="C35">
        <v>338</v>
      </c>
      <c r="D35">
        <v>321</v>
      </c>
    </row>
    <row r="36" spans="1:4" x14ac:dyDescent="0.2">
      <c r="A36" t="s">
        <v>13</v>
      </c>
      <c r="B36">
        <v>2002</v>
      </c>
      <c r="C36">
        <v>340</v>
      </c>
      <c r="D36">
        <v>322</v>
      </c>
    </row>
    <row r="37" spans="1:4" x14ac:dyDescent="0.2">
      <c r="A37" t="s">
        <v>14</v>
      </c>
      <c r="B37">
        <v>2002</v>
      </c>
      <c r="C37">
        <v>341</v>
      </c>
      <c r="D37">
        <v>324</v>
      </c>
    </row>
    <row r="38" spans="1:4" x14ac:dyDescent="0.2">
      <c r="A38" t="s">
        <v>15</v>
      </c>
      <c r="B38">
        <v>2002</v>
      </c>
      <c r="C38">
        <v>342</v>
      </c>
      <c r="D38">
        <v>324</v>
      </c>
    </row>
    <row r="39" spans="1:4" x14ac:dyDescent="0.2">
      <c r="A39" t="s">
        <v>16</v>
      </c>
      <c r="B39">
        <v>2002</v>
      </c>
      <c r="C39">
        <v>342</v>
      </c>
      <c r="D39">
        <v>323</v>
      </c>
    </row>
    <row r="40" spans="1:4" x14ac:dyDescent="0.2">
      <c r="A40" t="s">
        <v>17</v>
      </c>
      <c r="B40">
        <v>2002</v>
      </c>
      <c r="C40">
        <v>342</v>
      </c>
      <c r="D40">
        <v>324</v>
      </c>
    </row>
    <row r="41" spans="1:4" x14ac:dyDescent="0.2">
      <c r="A41" t="s">
        <v>18</v>
      </c>
      <c r="B41">
        <v>2002</v>
      </c>
      <c r="C41">
        <v>342</v>
      </c>
      <c r="D41">
        <v>325</v>
      </c>
    </row>
    <row r="42" spans="1:4" x14ac:dyDescent="0.2">
      <c r="A42" t="s">
        <v>19</v>
      </c>
      <c r="B42">
        <v>2002</v>
      </c>
      <c r="C42">
        <v>343</v>
      </c>
      <c r="D42">
        <v>326</v>
      </c>
    </row>
    <row r="43" spans="1:4" x14ac:dyDescent="0.2">
      <c r="A43" t="s">
        <v>20</v>
      </c>
      <c r="B43">
        <v>2002</v>
      </c>
      <c r="C43">
        <v>344</v>
      </c>
      <c r="D43">
        <v>325</v>
      </c>
    </row>
    <row r="44" spans="1:4" x14ac:dyDescent="0.2">
      <c r="A44" t="s">
        <v>9</v>
      </c>
      <c r="B44">
        <v>2003</v>
      </c>
      <c r="C44">
        <v>345</v>
      </c>
      <c r="D44">
        <v>328</v>
      </c>
    </row>
    <row r="45" spans="1:4" x14ac:dyDescent="0.2">
      <c r="A45" t="s">
        <v>10</v>
      </c>
      <c r="B45">
        <v>2003</v>
      </c>
      <c r="C45">
        <v>343</v>
      </c>
      <c r="D45">
        <v>329</v>
      </c>
    </row>
    <row r="46" spans="1:4" x14ac:dyDescent="0.2">
      <c r="A46" t="s">
        <v>11</v>
      </c>
      <c r="B46">
        <v>2003</v>
      </c>
      <c r="C46">
        <v>348</v>
      </c>
      <c r="D46">
        <v>330</v>
      </c>
    </row>
    <row r="47" spans="1:4" x14ac:dyDescent="0.2">
      <c r="A47" t="s">
        <v>12</v>
      </c>
      <c r="B47">
        <v>2003</v>
      </c>
      <c r="C47">
        <v>349</v>
      </c>
      <c r="D47">
        <v>331</v>
      </c>
    </row>
    <row r="48" spans="1:4" x14ac:dyDescent="0.2">
      <c r="A48" t="s">
        <v>13</v>
      </c>
      <c r="B48">
        <v>2003</v>
      </c>
      <c r="C48">
        <v>349</v>
      </c>
      <c r="D48">
        <v>332</v>
      </c>
    </row>
    <row r="49" spans="1:4" x14ac:dyDescent="0.2">
      <c r="A49" t="s">
        <v>14</v>
      </c>
      <c r="B49">
        <v>2003</v>
      </c>
      <c r="C49">
        <v>350</v>
      </c>
      <c r="D49">
        <v>333</v>
      </c>
    </row>
    <row r="50" spans="1:4" x14ac:dyDescent="0.2">
      <c r="A50" t="s">
        <v>15</v>
      </c>
      <c r="B50">
        <v>2003</v>
      </c>
      <c r="C50">
        <v>351</v>
      </c>
      <c r="D50">
        <v>334</v>
      </c>
    </row>
    <row r="51" spans="1:4" x14ac:dyDescent="0.2">
      <c r="A51" t="s">
        <v>16</v>
      </c>
      <c r="B51">
        <v>2003</v>
      </c>
      <c r="C51">
        <v>353</v>
      </c>
      <c r="D51">
        <v>335</v>
      </c>
    </row>
    <row r="52" spans="1:4" x14ac:dyDescent="0.2">
      <c r="A52" t="s">
        <v>17</v>
      </c>
      <c r="B52">
        <v>2003</v>
      </c>
      <c r="C52">
        <v>354</v>
      </c>
      <c r="D52">
        <v>336</v>
      </c>
    </row>
    <row r="53" spans="1:4" x14ac:dyDescent="0.2">
      <c r="A53" t="s">
        <v>18</v>
      </c>
      <c r="B53">
        <v>2003</v>
      </c>
      <c r="C53">
        <v>356</v>
      </c>
      <c r="D53">
        <v>337</v>
      </c>
    </row>
    <row r="54" spans="1:4" x14ac:dyDescent="0.2">
      <c r="A54" t="s">
        <v>19</v>
      </c>
      <c r="B54">
        <v>2003</v>
      </c>
      <c r="C54">
        <v>356</v>
      </c>
      <c r="D54">
        <v>338</v>
      </c>
    </row>
    <row r="55" spans="1:4" x14ac:dyDescent="0.2">
      <c r="A55" t="s">
        <v>20</v>
      </c>
      <c r="B55">
        <v>2003</v>
      </c>
      <c r="C55">
        <v>358</v>
      </c>
      <c r="D55">
        <v>339</v>
      </c>
    </row>
    <row r="56" spans="1:4" x14ac:dyDescent="0.2">
      <c r="A56" t="s">
        <v>9</v>
      </c>
      <c r="B56">
        <v>2004</v>
      </c>
      <c r="C56">
        <v>359</v>
      </c>
      <c r="D56">
        <v>340</v>
      </c>
    </row>
    <row r="57" spans="1:4" x14ac:dyDescent="0.2">
      <c r="A57" t="s">
        <v>10</v>
      </c>
      <c r="B57">
        <v>2004</v>
      </c>
      <c r="C57">
        <v>354</v>
      </c>
      <c r="D57">
        <v>340</v>
      </c>
    </row>
    <row r="58" spans="1:4" x14ac:dyDescent="0.2">
      <c r="A58" t="s">
        <v>11</v>
      </c>
      <c r="B58">
        <v>2004</v>
      </c>
      <c r="C58">
        <v>361</v>
      </c>
      <c r="D58">
        <v>341</v>
      </c>
    </row>
    <row r="59" spans="1:4" x14ac:dyDescent="0.2">
      <c r="A59" t="s">
        <v>12</v>
      </c>
      <c r="B59">
        <v>2004</v>
      </c>
      <c r="C59">
        <v>364</v>
      </c>
      <c r="D59">
        <v>343</v>
      </c>
    </row>
    <row r="60" spans="1:4" x14ac:dyDescent="0.2">
      <c r="A60" t="s">
        <v>13</v>
      </c>
      <c r="B60">
        <v>2004</v>
      </c>
      <c r="C60">
        <v>364</v>
      </c>
      <c r="D60">
        <v>344</v>
      </c>
    </row>
    <row r="61" spans="1:4" x14ac:dyDescent="0.2">
      <c r="A61" t="s">
        <v>14</v>
      </c>
      <c r="B61">
        <v>2004</v>
      </c>
      <c r="C61">
        <v>365</v>
      </c>
      <c r="D61">
        <v>345</v>
      </c>
    </row>
    <row r="62" spans="1:4" x14ac:dyDescent="0.2">
      <c r="A62" t="s">
        <v>15</v>
      </c>
      <c r="B62">
        <v>2004</v>
      </c>
      <c r="C62">
        <v>367</v>
      </c>
      <c r="D62">
        <v>346</v>
      </c>
    </row>
    <row r="63" spans="1:4" x14ac:dyDescent="0.2">
      <c r="A63" t="s">
        <v>16</v>
      </c>
      <c r="B63">
        <v>2004</v>
      </c>
      <c r="C63">
        <v>368</v>
      </c>
      <c r="D63">
        <v>348</v>
      </c>
    </row>
    <row r="64" spans="1:4" x14ac:dyDescent="0.2">
      <c r="A64" t="s">
        <v>17</v>
      </c>
      <c r="B64">
        <v>2004</v>
      </c>
      <c r="C64">
        <v>371</v>
      </c>
      <c r="D64">
        <v>348</v>
      </c>
    </row>
    <row r="65" spans="1:4" x14ac:dyDescent="0.2">
      <c r="A65" t="s">
        <v>18</v>
      </c>
      <c r="B65">
        <v>2004</v>
      </c>
      <c r="C65">
        <v>373</v>
      </c>
      <c r="D65">
        <v>350</v>
      </c>
    </row>
    <row r="66" spans="1:4" x14ac:dyDescent="0.2">
      <c r="A66" t="s">
        <v>19</v>
      </c>
      <c r="B66">
        <v>2004</v>
      </c>
      <c r="C66">
        <v>373</v>
      </c>
      <c r="D66">
        <v>351</v>
      </c>
    </row>
    <row r="67" spans="1:4" x14ac:dyDescent="0.2">
      <c r="A67" t="s">
        <v>20</v>
      </c>
      <c r="B67">
        <v>2004</v>
      </c>
      <c r="C67">
        <v>374</v>
      </c>
      <c r="D67">
        <v>353</v>
      </c>
    </row>
    <row r="68" spans="1:4" x14ac:dyDescent="0.2">
      <c r="A68" t="s">
        <v>9</v>
      </c>
      <c r="B68">
        <v>2005</v>
      </c>
      <c r="C68">
        <v>377</v>
      </c>
      <c r="D68">
        <v>354</v>
      </c>
    </row>
    <row r="69" spans="1:4" x14ac:dyDescent="0.2">
      <c r="A69" t="s">
        <v>10</v>
      </c>
      <c r="B69">
        <v>2005</v>
      </c>
      <c r="C69">
        <v>374</v>
      </c>
      <c r="D69">
        <v>354</v>
      </c>
    </row>
    <row r="70" spans="1:4" x14ac:dyDescent="0.2">
      <c r="A70" t="s">
        <v>11</v>
      </c>
      <c r="B70">
        <v>2005</v>
      </c>
      <c r="C70">
        <v>377</v>
      </c>
      <c r="D70">
        <v>357</v>
      </c>
    </row>
    <row r="71" spans="1:4" x14ac:dyDescent="0.2">
      <c r="A71" t="s">
        <v>12</v>
      </c>
      <c r="B71">
        <v>2005</v>
      </c>
      <c r="C71">
        <v>378</v>
      </c>
      <c r="D71">
        <v>357</v>
      </c>
    </row>
    <row r="72" spans="1:4" x14ac:dyDescent="0.2">
      <c r="A72" t="s">
        <v>13</v>
      </c>
      <c r="B72">
        <v>2005</v>
      </c>
      <c r="C72">
        <v>381</v>
      </c>
      <c r="D72">
        <v>358</v>
      </c>
    </row>
    <row r="73" spans="1:4" x14ac:dyDescent="0.2">
      <c r="A73" t="s">
        <v>14</v>
      </c>
      <c r="B73">
        <v>2005</v>
      </c>
      <c r="C73">
        <v>381</v>
      </c>
      <c r="D73">
        <v>359</v>
      </c>
    </row>
    <row r="74" spans="1:4" x14ac:dyDescent="0.2">
      <c r="A74" t="s">
        <v>15</v>
      </c>
      <c r="B74">
        <v>2005</v>
      </c>
      <c r="C74">
        <v>384</v>
      </c>
      <c r="D74">
        <v>361</v>
      </c>
    </row>
    <row r="75" spans="1:4" x14ac:dyDescent="0.2">
      <c r="A75" t="s">
        <v>16</v>
      </c>
      <c r="B75">
        <v>2005</v>
      </c>
      <c r="C75">
        <v>387</v>
      </c>
      <c r="D75">
        <v>363</v>
      </c>
    </row>
    <row r="76" spans="1:4" x14ac:dyDescent="0.2">
      <c r="A76" t="s">
        <v>17</v>
      </c>
      <c r="B76">
        <v>2005</v>
      </c>
      <c r="C76">
        <v>388</v>
      </c>
      <c r="D76">
        <v>364</v>
      </c>
    </row>
    <row r="77" spans="1:4" x14ac:dyDescent="0.2">
      <c r="A77" t="s">
        <v>18</v>
      </c>
      <c r="B77">
        <v>2005</v>
      </c>
      <c r="C77">
        <v>388</v>
      </c>
      <c r="D77">
        <v>365</v>
      </c>
    </row>
    <row r="78" spans="1:4" x14ac:dyDescent="0.2">
      <c r="A78" t="s">
        <v>19</v>
      </c>
      <c r="B78">
        <v>2005</v>
      </c>
      <c r="C78">
        <v>390</v>
      </c>
      <c r="D78">
        <v>366</v>
      </c>
    </row>
    <row r="79" spans="1:4" x14ac:dyDescent="0.2">
      <c r="A79" t="s">
        <v>20</v>
      </c>
      <c r="B79">
        <v>2005</v>
      </c>
      <c r="C79">
        <v>391</v>
      </c>
      <c r="D79">
        <v>366</v>
      </c>
    </row>
    <row r="80" spans="1:4" x14ac:dyDescent="0.2">
      <c r="A80" t="s">
        <v>9</v>
      </c>
      <c r="B80">
        <v>2006</v>
      </c>
      <c r="C80">
        <v>393</v>
      </c>
      <c r="D80">
        <v>368</v>
      </c>
    </row>
    <row r="81" spans="1:4" x14ac:dyDescent="0.2">
      <c r="A81" t="s">
        <v>10</v>
      </c>
      <c r="B81">
        <v>2006</v>
      </c>
      <c r="C81">
        <v>397</v>
      </c>
      <c r="D81">
        <v>369</v>
      </c>
    </row>
    <row r="82" spans="1:4" x14ac:dyDescent="0.2">
      <c r="A82" t="s">
        <v>11</v>
      </c>
      <c r="B82">
        <v>2006</v>
      </c>
      <c r="C82">
        <v>398</v>
      </c>
      <c r="D82">
        <v>370</v>
      </c>
    </row>
    <row r="83" spans="1:4" x14ac:dyDescent="0.2">
      <c r="A83" t="s">
        <v>12</v>
      </c>
      <c r="B83">
        <v>2006</v>
      </c>
      <c r="C83">
        <v>396</v>
      </c>
      <c r="D83">
        <v>371</v>
      </c>
    </row>
    <row r="84" spans="1:4" x14ac:dyDescent="0.2">
      <c r="A84" t="s">
        <v>13</v>
      </c>
      <c r="B84">
        <v>2006</v>
      </c>
      <c r="C84">
        <v>398</v>
      </c>
      <c r="D84">
        <v>373</v>
      </c>
    </row>
    <row r="85" spans="1:4" x14ac:dyDescent="0.2">
      <c r="A85" t="s">
        <v>14</v>
      </c>
      <c r="B85">
        <v>2006</v>
      </c>
      <c r="C85">
        <v>402</v>
      </c>
      <c r="D85">
        <v>375</v>
      </c>
    </row>
    <row r="86" spans="1:4" x14ac:dyDescent="0.2">
      <c r="A86" t="s">
        <v>15</v>
      </c>
      <c r="B86">
        <v>2006</v>
      </c>
      <c r="C86">
        <v>401</v>
      </c>
      <c r="D86">
        <v>374</v>
      </c>
    </row>
    <row r="87" spans="1:4" x14ac:dyDescent="0.2">
      <c r="A87" t="s">
        <v>16</v>
      </c>
      <c r="B87">
        <v>2006</v>
      </c>
      <c r="C87">
        <v>401</v>
      </c>
      <c r="D87">
        <v>375</v>
      </c>
    </row>
    <row r="88" spans="1:4" x14ac:dyDescent="0.2">
      <c r="A88" t="s">
        <v>17</v>
      </c>
      <c r="B88">
        <v>2006</v>
      </c>
      <c r="C88">
        <v>401</v>
      </c>
      <c r="D88">
        <v>377</v>
      </c>
    </row>
    <row r="89" spans="1:4" x14ac:dyDescent="0.2">
      <c r="A89" t="s">
        <v>18</v>
      </c>
      <c r="B89">
        <v>2006</v>
      </c>
      <c r="C89">
        <v>404</v>
      </c>
      <c r="D89">
        <v>379</v>
      </c>
    </row>
    <row r="90" spans="1:4" x14ac:dyDescent="0.2">
      <c r="A90" t="s">
        <v>19</v>
      </c>
      <c r="B90">
        <v>2006</v>
      </c>
      <c r="C90">
        <v>406</v>
      </c>
      <c r="D90">
        <v>380</v>
      </c>
    </row>
    <row r="91" spans="1:4" x14ac:dyDescent="0.2">
      <c r="A91" t="s">
        <v>20</v>
      </c>
      <c r="B91">
        <v>2006</v>
      </c>
      <c r="C91">
        <v>413</v>
      </c>
      <c r="D91">
        <v>381</v>
      </c>
    </row>
    <row r="92" spans="1:4" x14ac:dyDescent="0.2">
      <c r="A92" t="s">
        <v>9</v>
      </c>
      <c r="B92">
        <v>2007</v>
      </c>
      <c r="C92">
        <v>421</v>
      </c>
      <c r="D92">
        <v>382</v>
      </c>
    </row>
    <row r="93" spans="1:4" x14ac:dyDescent="0.2">
      <c r="A93" t="s">
        <v>10</v>
      </c>
      <c r="B93">
        <v>2007</v>
      </c>
      <c r="C93">
        <v>426</v>
      </c>
      <c r="D93">
        <v>384</v>
      </c>
    </row>
    <row r="94" spans="1:4" x14ac:dyDescent="0.2">
      <c r="A94" t="s">
        <v>11</v>
      </c>
      <c r="B94">
        <v>2007</v>
      </c>
      <c r="C94">
        <v>417</v>
      </c>
      <c r="D94">
        <v>385</v>
      </c>
    </row>
    <row r="95" spans="1:4" x14ac:dyDescent="0.2">
      <c r="A95" t="s">
        <v>12</v>
      </c>
      <c r="B95">
        <v>2007</v>
      </c>
      <c r="C95">
        <v>413</v>
      </c>
      <c r="D95">
        <v>386</v>
      </c>
    </row>
    <row r="96" spans="1:4" x14ac:dyDescent="0.2">
      <c r="A96" t="s">
        <v>13</v>
      </c>
      <c r="B96">
        <v>2007</v>
      </c>
      <c r="C96">
        <v>416</v>
      </c>
      <c r="D96">
        <v>388</v>
      </c>
    </row>
    <row r="97" spans="1:4" x14ac:dyDescent="0.2">
      <c r="A97" t="s">
        <v>14</v>
      </c>
      <c r="B97">
        <v>2007</v>
      </c>
      <c r="C97">
        <v>419</v>
      </c>
      <c r="D97">
        <v>390</v>
      </c>
    </row>
    <row r="98" spans="1:4" x14ac:dyDescent="0.2">
      <c r="A98" t="s">
        <v>15</v>
      </c>
      <c r="B98">
        <v>2007</v>
      </c>
      <c r="C98">
        <v>420</v>
      </c>
      <c r="D98">
        <v>392</v>
      </c>
    </row>
    <row r="99" spans="1:4" x14ac:dyDescent="0.2">
      <c r="A99" t="s">
        <v>16</v>
      </c>
      <c r="B99">
        <v>2007</v>
      </c>
      <c r="C99">
        <v>421</v>
      </c>
      <c r="D99">
        <v>393</v>
      </c>
    </row>
    <row r="100" spans="1:4" x14ac:dyDescent="0.2">
      <c r="A100" t="s">
        <v>17</v>
      </c>
      <c r="B100">
        <v>2007</v>
      </c>
      <c r="C100">
        <v>423</v>
      </c>
      <c r="D100">
        <v>394</v>
      </c>
    </row>
    <row r="101" spans="1:4" x14ac:dyDescent="0.2">
      <c r="A101" t="s">
        <v>18</v>
      </c>
      <c r="B101">
        <v>2007</v>
      </c>
      <c r="C101">
        <v>421</v>
      </c>
      <c r="D101">
        <v>394</v>
      </c>
    </row>
    <row r="102" spans="1:4" x14ac:dyDescent="0.2">
      <c r="A102" t="s">
        <v>19</v>
      </c>
      <c r="B102">
        <v>2007</v>
      </c>
      <c r="C102">
        <v>425</v>
      </c>
      <c r="D102">
        <v>396</v>
      </c>
    </row>
    <row r="103" spans="1:4" x14ac:dyDescent="0.2">
      <c r="A103" t="s">
        <v>20</v>
      </c>
      <c r="B103">
        <v>2007</v>
      </c>
      <c r="C103">
        <v>425</v>
      </c>
      <c r="D103">
        <v>397</v>
      </c>
    </row>
    <row r="104" spans="1:4" x14ac:dyDescent="0.2">
      <c r="A104" t="s">
        <v>9</v>
      </c>
      <c r="B104">
        <v>2008</v>
      </c>
      <c r="C104">
        <v>439</v>
      </c>
      <c r="D104">
        <v>398</v>
      </c>
    </row>
    <row r="105" spans="1:4" x14ac:dyDescent="0.2">
      <c r="A105" t="s">
        <v>10</v>
      </c>
      <c r="B105">
        <v>2008</v>
      </c>
      <c r="C105">
        <v>445</v>
      </c>
      <c r="D105">
        <v>400</v>
      </c>
    </row>
    <row r="106" spans="1:4" x14ac:dyDescent="0.2">
      <c r="A106" t="s">
        <v>11</v>
      </c>
      <c r="B106">
        <v>2008</v>
      </c>
      <c r="C106">
        <v>440</v>
      </c>
      <c r="D106">
        <v>402</v>
      </c>
    </row>
    <row r="107" spans="1:4" x14ac:dyDescent="0.2">
      <c r="A107" t="s">
        <v>12</v>
      </c>
      <c r="B107">
        <v>2008</v>
      </c>
      <c r="C107">
        <v>430</v>
      </c>
      <c r="D107">
        <v>404</v>
      </c>
    </row>
    <row r="108" spans="1:4" x14ac:dyDescent="0.2">
      <c r="A108" t="s">
        <v>13</v>
      </c>
      <c r="B108">
        <v>2008</v>
      </c>
      <c r="C108">
        <v>433</v>
      </c>
      <c r="D108">
        <v>403</v>
      </c>
    </row>
    <row r="109" spans="1:4" x14ac:dyDescent="0.2">
      <c r="A109" t="s">
        <v>14</v>
      </c>
      <c r="B109">
        <v>2008</v>
      </c>
      <c r="C109">
        <v>432</v>
      </c>
      <c r="D109">
        <v>404</v>
      </c>
    </row>
    <row r="110" spans="1:4" x14ac:dyDescent="0.2">
      <c r="A110" t="s">
        <v>15</v>
      </c>
      <c r="B110">
        <v>2008</v>
      </c>
      <c r="C110">
        <v>434</v>
      </c>
      <c r="D110">
        <v>405</v>
      </c>
    </row>
    <row r="111" spans="1:4" x14ac:dyDescent="0.2">
      <c r="A111" t="s">
        <v>16</v>
      </c>
      <c r="B111">
        <v>2008</v>
      </c>
      <c r="C111">
        <v>434</v>
      </c>
      <c r="D111">
        <v>406</v>
      </c>
    </row>
    <row r="112" spans="1:4" x14ac:dyDescent="0.2">
      <c r="A112" t="s">
        <v>17</v>
      </c>
      <c r="B112">
        <v>2008</v>
      </c>
      <c r="C112">
        <v>434</v>
      </c>
      <c r="D112">
        <v>407</v>
      </c>
    </row>
    <row r="113" spans="1:4" x14ac:dyDescent="0.2">
      <c r="A113" t="s">
        <v>18</v>
      </c>
      <c r="B113">
        <v>2008</v>
      </c>
      <c r="C113">
        <v>435</v>
      </c>
      <c r="D113">
        <v>408</v>
      </c>
    </row>
    <row r="114" spans="1:4" x14ac:dyDescent="0.2">
      <c r="A114" t="s">
        <v>19</v>
      </c>
      <c r="B114">
        <v>2008</v>
      </c>
      <c r="C114">
        <v>434</v>
      </c>
      <c r="D114">
        <v>409</v>
      </c>
    </row>
    <row r="115" spans="1:4" x14ac:dyDescent="0.2">
      <c r="A115" t="s">
        <v>20</v>
      </c>
      <c r="B115">
        <v>2008</v>
      </c>
      <c r="C115">
        <v>436</v>
      </c>
      <c r="D115">
        <v>409</v>
      </c>
    </row>
    <row r="116" spans="1:4" x14ac:dyDescent="0.2">
      <c r="A116" t="s">
        <v>9</v>
      </c>
      <c r="B116">
        <v>2009</v>
      </c>
      <c r="C116">
        <v>434</v>
      </c>
      <c r="D116">
        <v>409</v>
      </c>
    </row>
    <row r="117" spans="1:4" x14ac:dyDescent="0.2">
      <c r="A117" t="s">
        <v>10</v>
      </c>
      <c r="B117">
        <v>2009</v>
      </c>
      <c r="C117">
        <v>419</v>
      </c>
      <c r="D117">
        <v>410</v>
      </c>
    </row>
    <row r="118" spans="1:4" x14ac:dyDescent="0.2">
      <c r="A118" t="s">
        <v>11</v>
      </c>
      <c r="B118">
        <v>2009</v>
      </c>
      <c r="C118">
        <v>435</v>
      </c>
      <c r="D118">
        <v>410</v>
      </c>
    </row>
    <row r="119" spans="1:4" x14ac:dyDescent="0.2">
      <c r="A119" t="s">
        <v>12</v>
      </c>
      <c r="B119">
        <v>2009</v>
      </c>
      <c r="C119">
        <v>437</v>
      </c>
      <c r="D119">
        <v>411</v>
      </c>
    </row>
    <row r="120" spans="1:4" x14ac:dyDescent="0.2">
      <c r="A120" t="s">
        <v>13</v>
      </c>
      <c r="B120">
        <v>2009</v>
      </c>
      <c r="C120">
        <v>436</v>
      </c>
      <c r="D120">
        <v>412</v>
      </c>
    </row>
    <row r="121" spans="1:4" x14ac:dyDescent="0.2">
      <c r="A121" t="s">
        <v>14</v>
      </c>
      <c r="B121">
        <v>2009</v>
      </c>
      <c r="C121">
        <v>436</v>
      </c>
      <c r="D121">
        <v>412</v>
      </c>
    </row>
    <row r="122" spans="1:4" x14ac:dyDescent="0.2">
      <c r="A122" t="s">
        <v>15</v>
      </c>
      <c r="B122">
        <v>2009</v>
      </c>
      <c r="C122">
        <v>435</v>
      </c>
      <c r="D122">
        <v>411</v>
      </c>
    </row>
    <row r="123" spans="1:4" x14ac:dyDescent="0.2">
      <c r="A123" t="s">
        <v>16</v>
      </c>
      <c r="B123">
        <v>2009</v>
      </c>
      <c r="C123">
        <v>436</v>
      </c>
      <c r="D123">
        <v>411</v>
      </c>
    </row>
    <row r="124" spans="1:4" x14ac:dyDescent="0.2">
      <c r="A124" t="s">
        <v>17</v>
      </c>
      <c r="B124">
        <v>2009</v>
      </c>
      <c r="C124">
        <v>437</v>
      </c>
      <c r="D124">
        <v>413</v>
      </c>
    </row>
    <row r="125" spans="1:4" x14ac:dyDescent="0.2">
      <c r="A125" t="s">
        <v>18</v>
      </c>
      <c r="B125">
        <v>2009</v>
      </c>
      <c r="C125">
        <v>437</v>
      </c>
      <c r="D125">
        <v>413</v>
      </c>
    </row>
    <row r="126" spans="1:4" x14ac:dyDescent="0.2">
      <c r="A126" t="s">
        <v>19</v>
      </c>
      <c r="B126">
        <v>2009</v>
      </c>
      <c r="C126">
        <v>439</v>
      </c>
      <c r="D126">
        <v>413</v>
      </c>
    </row>
    <row r="127" spans="1:4" x14ac:dyDescent="0.2">
      <c r="A127" t="s">
        <v>20</v>
      </c>
      <c r="B127">
        <v>2009</v>
      </c>
      <c r="C127">
        <v>439</v>
      </c>
      <c r="D127">
        <v>415</v>
      </c>
    </row>
    <row r="128" spans="1:4" x14ac:dyDescent="0.2">
      <c r="A128" t="s">
        <v>9</v>
      </c>
      <c r="B128">
        <v>2010</v>
      </c>
      <c r="C128">
        <v>440</v>
      </c>
      <c r="D128">
        <v>417</v>
      </c>
    </row>
    <row r="129" spans="1:4" x14ac:dyDescent="0.2">
      <c r="A129" t="s">
        <v>10</v>
      </c>
      <c r="B129">
        <v>2010</v>
      </c>
      <c r="C129">
        <v>442</v>
      </c>
      <c r="D129">
        <v>416</v>
      </c>
    </row>
    <row r="130" spans="1:4" x14ac:dyDescent="0.2">
      <c r="A130" t="s">
        <v>11</v>
      </c>
      <c r="B130">
        <v>2010</v>
      </c>
      <c r="C130">
        <v>442</v>
      </c>
      <c r="D130">
        <v>418</v>
      </c>
    </row>
    <row r="131" spans="1:4" x14ac:dyDescent="0.2">
      <c r="A131" t="s">
        <v>12</v>
      </c>
      <c r="B131">
        <v>2010</v>
      </c>
      <c r="C131">
        <v>442</v>
      </c>
      <c r="D131">
        <v>417</v>
      </c>
    </row>
    <row r="132" spans="1:4" x14ac:dyDescent="0.2">
      <c r="A132" t="s">
        <v>13</v>
      </c>
      <c r="B132">
        <v>2010</v>
      </c>
      <c r="C132">
        <v>444</v>
      </c>
      <c r="D132">
        <v>417</v>
      </c>
    </row>
    <row r="133" spans="1:4" x14ac:dyDescent="0.2">
      <c r="A133" t="s">
        <v>14</v>
      </c>
      <c r="B133">
        <v>2010</v>
      </c>
      <c r="C133">
        <v>444</v>
      </c>
      <c r="D133">
        <v>418</v>
      </c>
    </row>
    <row r="134" spans="1:4" x14ac:dyDescent="0.2">
      <c r="A134" t="s">
        <v>15</v>
      </c>
      <c r="B134">
        <v>2010</v>
      </c>
      <c r="C134">
        <v>443</v>
      </c>
      <c r="D134">
        <v>420</v>
      </c>
    </row>
    <row r="135" spans="1:4" x14ac:dyDescent="0.2">
      <c r="A135" t="s">
        <v>16</v>
      </c>
      <c r="B135">
        <v>2010</v>
      </c>
      <c r="C135">
        <v>445</v>
      </c>
      <c r="D135">
        <v>421</v>
      </c>
    </row>
    <row r="136" spans="1:4" x14ac:dyDescent="0.2">
      <c r="A136" t="s">
        <v>17</v>
      </c>
      <c r="B136">
        <v>2010</v>
      </c>
      <c r="C136">
        <v>447</v>
      </c>
      <c r="D136">
        <v>422</v>
      </c>
    </row>
    <row r="137" spans="1:4" x14ac:dyDescent="0.2">
      <c r="A137" t="s">
        <v>18</v>
      </c>
      <c r="B137">
        <v>2010</v>
      </c>
      <c r="C137">
        <v>447</v>
      </c>
      <c r="D137">
        <v>422</v>
      </c>
    </row>
    <row r="138" spans="1:4" x14ac:dyDescent="0.2">
      <c r="A138" t="s">
        <v>19</v>
      </c>
      <c r="B138">
        <v>2010</v>
      </c>
      <c r="C138">
        <v>448</v>
      </c>
      <c r="D138">
        <v>423</v>
      </c>
    </row>
    <row r="139" spans="1:4" x14ac:dyDescent="0.2">
      <c r="A139" t="s">
        <v>20</v>
      </c>
      <c r="B139">
        <v>2010</v>
      </c>
      <c r="C139">
        <v>449</v>
      </c>
      <c r="D139">
        <v>423</v>
      </c>
    </row>
    <row r="140" spans="1:4" x14ac:dyDescent="0.2">
      <c r="A140" t="s">
        <v>9</v>
      </c>
      <c r="B140">
        <v>2011</v>
      </c>
      <c r="C140">
        <v>453</v>
      </c>
      <c r="D140">
        <v>426</v>
      </c>
    </row>
    <row r="141" spans="1:4" x14ac:dyDescent="0.2">
      <c r="A141" t="s">
        <v>10</v>
      </c>
      <c r="B141">
        <v>2011</v>
      </c>
      <c r="C141">
        <v>453</v>
      </c>
      <c r="D141">
        <v>425</v>
      </c>
    </row>
    <row r="142" spans="1:4" x14ac:dyDescent="0.2">
      <c r="A142" t="s">
        <v>11</v>
      </c>
      <c r="B142">
        <v>2011</v>
      </c>
      <c r="C142">
        <v>453</v>
      </c>
      <c r="D142">
        <v>425</v>
      </c>
    </row>
    <row r="143" spans="1:4" x14ac:dyDescent="0.2">
      <c r="A143" t="s">
        <v>12</v>
      </c>
      <c r="B143">
        <v>2011</v>
      </c>
      <c r="C143">
        <v>452</v>
      </c>
      <c r="D143">
        <v>426</v>
      </c>
    </row>
    <row r="144" spans="1:4" x14ac:dyDescent="0.2">
      <c r="A144" t="s">
        <v>13</v>
      </c>
      <c r="B144">
        <v>2011</v>
      </c>
      <c r="C144">
        <v>453</v>
      </c>
      <c r="D144">
        <v>427</v>
      </c>
    </row>
    <row r="145" spans="1:4" x14ac:dyDescent="0.2">
      <c r="A145" t="s">
        <v>14</v>
      </c>
      <c r="B145">
        <v>2011</v>
      </c>
      <c r="C145">
        <v>457</v>
      </c>
      <c r="D145">
        <v>426</v>
      </c>
    </row>
    <row r="146" spans="1:4" x14ac:dyDescent="0.2">
      <c r="A146" t="s">
        <v>15</v>
      </c>
      <c r="B146">
        <v>2011</v>
      </c>
      <c r="C146">
        <v>456</v>
      </c>
      <c r="D146">
        <v>427</v>
      </c>
    </row>
    <row r="147" spans="1:4" x14ac:dyDescent="0.2">
      <c r="A147" t="s">
        <v>16</v>
      </c>
      <c r="B147">
        <v>2011</v>
      </c>
      <c r="C147">
        <v>454</v>
      </c>
      <c r="D147">
        <v>427</v>
      </c>
    </row>
    <row r="148" spans="1:4" x14ac:dyDescent="0.2">
      <c r="A148" t="s">
        <v>17</v>
      </c>
      <c r="B148">
        <v>2011</v>
      </c>
      <c r="C148">
        <v>454</v>
      </c>
      <c r="D148">
        <v>429</v>
      </c>
    </row>
    <row r="149" spans="1:4" x14ac:dyDescent="0.2">
      <c r="A149" t="s">
        <v>18</v>
      </c>
      <c r="B149">
        <v>2011</v>
      </c>
      <c r="C149">
        <v>456</v>
      </c>
      <c r="D149">
        <v>430</v>
      </c>
    </row>
    <row r="150" spans="1:4" x14ac:dyDescent="0.2">
      <c r="A150" t="s">
        <v>19</v>
      </c>
      <c r="B150">
        <v>2011</v>
      </c>
      <c r="C150">
        <v>457</v>
      </c>
      <c r="D150">
        <v>430</v>
      </c>
    </row>
    <row r="151" spans="1:4" x14ac:dyDescent="0.2">
      <c r="A151" t="s">
        <v>20</v>
      </c>
      <c r="B151">
        <v>2011</v>
      </c>
      <c r="C151">
        <v>457</v>
      </c>
      <c r="D151">
        <v>431</v>
      </c>
    </row>
    <row r="152" spans="1:4" x14ac:dyDescent="0.2">
      <c r="A152" t="s">
        <v>9</v>
      </c>
      <c r="B152">
        <v>2012</v>
      </c>
      <c r="C152">
        <v>455</v>
      </c>
      <c r="D152">
        <v>430</v>
      </c>
    </row>
    <row r="153" spans="1:4" x14ac:dyDescent="0.2">
      <c r="A153" t="s">
        <v>10</v>
      </c>
      <c r="B153">
        <v>2012</v>
      </c>
      <c r="C153">
        <v>457</v>
      </c>
      <c r="D153">
        <v>432</v>
      </c>
    </row>
    <row r="154" spans="1:4" x14ac:dyDescent="0.2">
      <c r="A154" t="s">
        <v>11</v>
      </c>
      <c r="B154">
        <v>2012</v>
      </c>
      <c r="C154">
        <v>457</v>
      </c>
      <c r="D154">
        <v>433</v>
      </c>
    </row>
    <row r="155" spans="1:4" x14ac:dyDescent="0.2">
      <c r="A155" t="s">
        <v>12</v>
      </c>
      <c r="B155">
        <v>2012</v>
      </c>
      <c r="C155">
        <v>460</v>
      </c>
      <c r="D155">
        <v>433</v>
      </c>
    </row>
    <row r="156" spans="1:4" x14ac:dyDescent="0.2">
      <c r="A156" t="s">
        <v>13</v>
      </c>
      <c r="B156">
        <v>2012</v>
      </c>
      <c r="C156">
        <v>460</v>
      </c>
      <c r="D156">
        <v>434</v>
      </c>
    </row>
    <row r="157" spans="1:4" x14ac:dyDescent="0.2">
      <c r="A157" t="s">
        <v>14</v>
      </c>
      <c r="B157">
        <v>2012</v>
      </c>
      <c r="C157">
        <v>462</v>
      </c>
      <c r="D157">
        <v>435</v>
      </c>
    </row>
    <row r="158" spans="1:4" x14ac:dyDescent="0.2">
      <c r="A158" t="s">
        <v>15</v>
      </c>
      <c r="B158">
        <v>2012</v>
      </c>
      <c r="C158">
        <v>463</v>
      </c>
      <c r="D158">
        <v>435</v>
      </c>
    </row>
    <row r="159" spans="1:4" x14ac:dyDescent="0.2">
      <c r="A159" t="s">
        <v>16</v>
      </c>
      <c r="B159">
        <v>2012</v>
      </c>
      <c r="C159">
        <v>464</v>
      </c>
      <c r="D159">
        <v>436</v>
      </c>
    </row>
    <row r="160" spans="1:4" x14ac:dyDescent="0.2">
      <c r="A160" t="s">
        <v>17</v>
      </c>
      <c r="B160">
        <v>2012</v>
      </c>
      <c r="C160">
        <v>462</v>
      </c>
      <c r="D160">
        <v>435</v>
      </c>
    </row>
    <row r="161" spans="1:4" x14ac:dyDescent="0.2">
      <c r="A161" t="s">
        <v>18</v>
      </c>
      <c r="B161">
        <v>2012</v>
      </c>
      <c r="C161">
        <v>462</v>
      </c>
      <c r="D161">
        <v>435</v>
      </c>
    </row>
    <row r="162" spans="1:4" x14ac:dyDescent="0.2">
      <c r="A162" t="s">
        <v>19</v>
      </c>
      <c r="B162">
        <v>2012</v>
      </c>
      <c r="C162">
        <v>463</v>
      </c>
      <c r="D162">
        <v>436</v>
      </c>
    </row>
    <row r="163" spans="1:4" x14ac:dyDescent="0.2">
      <c r="A163" t="s">
        <v>20</v>
      </c>
      <c r="B163">
        <v>2012</v>
      </c>
      <c r="C163">
        <v>461</v>
      </c>
      <c r="D163">
        <v>436</v>
      </c>
    </row>
    <row r="164" spans="1:4" x14ac:dyDescent="0.2">
      <c r="A164" t="s">
        <v>9</v>
      </c>
      <c r="B164">
        <v>2013</v>
      </c>
      <c r="C164">
        <v>461</v>
      </c>
      <c r="D164">
        <v>434</v>
      </c>
    </row>
    <row r="165" spans="1:4" x14ac:dyDescent="0.2">
      <c r="A165" t="s">
        <v>10</v>
      </c>
      <c r="B165">
        <v>2013</v>
      </c>
      <c r="C165">
        <v>462</v>
      </c>
      <c r="D165">
        <v>435</v>
      </c>
    </row>
    <row r="166" spans="1:4" x14ac:dyDescent="0.2">
      <c r="A166" t="s">
        <v>11</v>
      </c>
      <c r="B166">
        <v>2013</v>
      </c>
      <c r="C166">
        <v>456</v>
      </c>
      <c r="D166">
        <v>436</v>
      </c>
    </row>
    <row r="167" spans="1:4" x14ac:dyDescent="0.2">
      <c r="A167" t="s">
        <v>12</v>
      </c>
      <c r="B167">
        <v>2013</v>
      </c>
      <c r="C167">
        <v>475</v>
      </c>
      <c r="D167">
        <v>438</v>
      </c>
    </row>
    <row r="168" spans="1:4" x14ac:dyDescent="0.2">
      <c r="A168" t="s">
        <v>13</v>
      </c>
      <c r="B168">
        <v>2013</v>
      </c>
      <c r="C168">
        <v>468</v>
      </c>
      <c r="D168">
        <v>438</v>
      </c>
    </row>
    <row r="169" spans="1:4" x14ac:dyDescent="0.2">
      <c r="A169" t="s">
        <v>14</v>
      </c>
      <c r="B169">
        <v>2013</v>
      </c>
      <c r="C169">
        <v>467</v>
      </c>
      <c r="D169">
        <v>438</v>
      </c>
    </row>
    <row r="170" spans="1:4" x14ac:dyDescent="0.2">
      <c r="A170" t="s">
        <v>15</v>
      </c>
      <c r="B170">
        <v>2013</v>
      </c>
      <c r="C170">
        <v>466</v>
      </c>
      <c r="D170">
        <v>439</v>
      </c>
    </row>
    <row r="171" spans="1:4" x14ac:dyDescent="0.2">
      <c r="A171" t="s">
        <v>16</v>
      </c>
      <c r="B171">
        <v>2013</v>
      </c>
      <c r="C171">
        <v>466</v>
      </c>
      <c r="D171">
        <v>438</v>
      </c>
    </row>
    <row r="172" spans="1:4" x14ac:dyDescent="0.2">
      <c r="A172" t="s">
        <v>17</v>
      </c>
      <c r="B172">
        <v>2013</v>
      </c>
      <c r="C172">
        <v>466</v>
      </c>
      <c r="D172">
        <v>438</v>
      </c>
    </row>
    <row r="173" spans="1:4" x14ac:dyDescent="0.2">
      <c r="A173" t="s">
        <v>18</v>
      </c>
      <c r="B173">
        <v>2013</v>
      </c>
      <c r="C173">
        <v>466</v>
      </c>
      <c r="D173">
        <v>439</v>
      </c>
    </row>
    <row r="174" spans="1:4" x14ac:dyDescent="0.2">
      <c r="A174" t="s">
        <v>19</v>
      </c>
      <c r="B174">
        <v>2013</v>
      </c>
      <c r="C174">
        <v>466</v>
      </c>
      <c r="D174">
        <v>438</v>
      </c>
    </row>
    <row r="175" spans="1:4" x14ac:dyDescent="0.2">
      <c r="A175" t="s">
        <v>20</v>
      </c>
      <c r="B175">
        <v>2013</v>
      </c>
      <c r="C175">
        <v>468</v>
      </c>
      <c r="D175">
        <v>441</v>
      </c>
    </row>
    <row r="176" spans="1:4" x14ac:dyDescent="0.2">
      <c r="A176" t="s">
        <v>9</v>
      </c>
      <c r="B176">
        <v>2014</v>
      </c>
      <c r="C176">
        <v>469</v>
      </c>
      <c r="D176">
        <v>441</v>
      </c>
    </row>
    <row r="177" spans="1:4" x14ac:dyDescent="0.2">
      <c r="A177" t="s">
        <v>10</v>
      </c>
      <c r="B177">
        <v>2014</v>
      </c>
      <c r="C177">
        <v>472</v>
      </c>
      <c r="D177">
        <v>440</v>
      </c>
    </row>
    <row r="178" spans="1:4" x14ac:dyDescent="0.2">
      <c r="A178" t="s">
        <v>11</v>
      </c>
      <c r="B178">
        <v>2014</v>
      </c>
      <c r="C178">
        <v>461</v>
      </c>
      <c r="D178">
        <v>439</v>
      </c>
    </row>
    <row r="179" spans="1:4" x14ac:dyDescent="0.2">
      <c r="A179" t="s">
        <v>12</v>
      </c>
      <c r="B179">
        <v>2014</v>
      </c>
      <c r="C179">
        <v>469</v>
      </c>
      <c r="D179">
        <v>440</v>
      </c>
    </row>
    <row r="180" spans="1:4" x14ac:dyDescent="0.2">
      <c r="A180" t="s">
        <v>13</v>
      </c>
      <c r="B180">
        <v>2014</v>
      </c>
      <c r="C180">
        <v>469</v>
      </c>
      <c r="D180">
        <v>441</v>
      </c>
    </row>
    <row r="181" spans="1:4" x14ac:dyDescent="0.2">
      <c r="A181" t="s">
        <v>14</v>
      </c>
      <c r="B181">
        <v>2014</v>
      </c>
      <c r="C181">
        <v>470</v>
      </c>
      <c r="D181">
        <v>441</v>
      </c>
    </row>
    <row r="182" spans="1:4" x14ac:dyDescent="0.2">
      <c r="A182" t="s">
        <v>15</v>
      </c>
      <c r="B182">
        <v>2014</v>
      </c>
      <c r="C182">
        <v>468</v>
      </c>
      <c r="D182">
        <v>441</v>
      </c>
    </row>
    <row r="183" spans="1:4" x14ac:dyDescent="0.2">
      <c r="A183" t="s">
        <v>16</v>
      </c>
      <c r="B183">
        <v>2014</v>
      </c>
      <c r="C183">
        <v>470</v>
      </c>
      <c r="D183">
        <v>443</v>
      </c>
    </row>
    <row r="184" spans="1:4" x14ac:dyDescent="0.2">
      <c r="A184" t="s">
        <v>17</v>
      </c>
      <c r="B184">
        <v>2014</v>
      </c>
      <c r="C184">
        <v>473</v>
      </c>
      <c r="D184">
        <v>446</v>
      </c>
    </row>
    <row r="185" spans="1:4" x14ac:dyDescent="0.2">
      <c r="A185" t="s">
        <v>18</v>
      </c>
      <c r="B185">
        <v>2014</v>
      </c>
      <c r="C185">
        <v>475</v>
      </c>
      <c r="D185">
        <v>447</v>
      </c>
    </row>
    <row r="186" spans="1:4" x14ac:dyDescent="0.2">
      <c r="A186" t="s">
        <v>19</v>
      </c>
      <c r="B186">
        <v>2014</v>
      </c>
      <c r="C186">
        <v>475</v>
      </c>
      <c r="D186">
        <v>445</v>
      </c>
    </row>
    <row r="187" spans="1:4" x14ac:dyDescent="0.2">
      <c r="A187" t="s">
        <v>20</v>
      </c>
      <c r="B187">
        <v>2014</v>
      </c>
      <c r="C187">
        <v>478</v>
      </c>
      <c r="D187">
        <v>447</v>
      </c>
    </row>
    <row r="188" spans="1:4" x14ac:dyDescent="0.2">
      <c r="A188" t="s">
        <v>9</v>
      </c>
      <c r="B188">
        <v>2015</v>
      </c>
      <c r="C188">
        <v>476</v>
      </c>
      <c r="D188">
        <v>448</v>
      </c>
    </row>
    <row r="189" spans="1:4" x14ac:dyDescent="0.2">
      <c r="A189" t="s">
        <v>10</v>
      </c>
      <c r="B189">
        <v>2015</v>
      </c>
      <c r="C189">
        <v>479</v>
      </c>
      <c r="D189">
        <v>450</v>
      </c>
    </row>
    <row r="190" spans="1:4" x14ac:dyDescent="0.2">
      <c r="A190" t="s">
        <v>11</v>
      </c>
      <c r="B190">
        <v>2015</v>
      </c>
      <c r="C190">
        <v>480</v>
      </c>
      <c r="D190">
        <v>451</v>
      </c>
    </row>
    <row r="191" spans="1:4" x14ac:dyDescent="0.2">
      <c r="A191" t="s">
        <v>12</v>
      </c>
      <c r="B191">
        <v>2015</v>
      </c>
      <c r="C191">
        <v>481</v>
      </c>
      <c r="D191">
        <v>452</v>
      </c>
    </row>
    <row r="192" spans="1:4" x14ac:dyDescent="0.2">
      <c r="A192" t="s">
        <v>13</v>
      </c>
      <c r="B192">
        <v>2015</v>
      </c>
      <c r="C192">
        <v>482</v>
      </c>
      <c r="D192">
        <v>452</v>
      </c>
    </row>
    <row r="193" spans="1:4" x14ac:dyDescent="0.2">
      <c r="A193" t="s">
        <v>14</v>
      </c>
      <c r="B193">
        <v>2015</v>
      </c>
      <c r="C193">
        <v>481</v>
      </c>
      <c r="D193">
        <v>453</v>
      </c>
    </row>
    <row r="194" spans="1:4" x14ac:dyDescent="0.2">
      <c r="A194" t="s">
        <v>15</v>
      </c>
      <c r="B194">
        <v>2015</v>
      </c>
      <c r="C194">
        <v>484</v>
      </c>
      <c r="D194">
        <v>454</v>
      </c>
    </row>
    <row r="195" spans="1:4" x14ac:dyDescent="0.2">
      <c r="A195" t="s">
        <v>16</v>
      </c>
      <c r="B195">
        <v>2015</v>
      </c>
      <c r="C195">
        <v>484</v>
      </c>
      <c r="D195">
        <v>454</v>
      </c>
    </row>
    <row r="196" spans="1:4" x14ac:dyDescent="0.2">
      <c r="A196" t="s">
        <v>17</v>
      </c>
      <c r="B196">
        <v>2015</v>
      </c>
      <c r="C196">
        <v>483</v>
      </c>
      <c r="D196">
        <v>454</v>
      </c>
    </row>
    <row r="197" spans="1:4" x14ac:dyDescent="0.2">
      <c r="A197" t="s">
        <v>18</v>
      </c>
      <c r="B197">
        <v>2015</v>
      </c>
      <c r="C197">
        <v>484</v>
      </c>
      <c r="D197">
        <v>454</v>
      </c>
    </row>
    <row r="198" spans="1:4" x14ac:dyDescent="0.2">
      <c r="A198" t="s">
        <v>19</v>
      </c>
      <c r="B198">
        <v>2015</v>
      </c>
      <c r="C198">
        <v>484</v>
      </c>
      <c r="D198">
        <v>455</v>
      </c>
    </row>
    <row r="199" spans="1:4" x14ac:dyDescent="0.2">
      <c r="A199" t="s">
        <v>20</v>
      </c>
      <c r="B199">
        <v>2015</v>
      </c>
      <c r="C199">
        <v>487</v>
      </c>
      <c r="D199">
        <v>457</v>
      </c>
    </row>
    <row r="200" spans="1:4" x14ac:dyDescent="0.2">
      <c r="A200" t="s">
        <v>9</v>
      </c>
      <c r="B200">
        <v>2016</v>
      </c>
      <c r="C200">
        <v>489</v>
      </c>
      <c r="D200">
        <v>459</v>
      </c>
    </row>
    <row r="201" spans="1:4" x14ac:dyDescent="0.2">
      <c r="A201" t="s">
        <v>10</v>
      </c>
      <c r="B201">
        <v>2016</v>
      </c>
      <c r="C201">
        <v>486</v>
      </c>
      <c r="D201">
        <v>460</v>
      </c>
    </row>
    <row r="202" spans="1:4" x14ac:dyDescent="0.2">
      <c r="A202" t="s">
        <v>11</v>
      </c>
      <c r="B202">
        <v>2016</v>
      </c>
      <c r="C202">
        <v>492</v>
      </c>
      <c r="D202">
        <v>461</v>
      </c>
    </row>
    <row r="203" spans="1:4" x14ac:dyDescent="0.2">
      <c r="A203" t="s">
        <v>12</v>
      </c>
      <c r="B203">
        <v>2016</v>
      </c>
      <c r="C203">
        <v>493</v>
      </c>
      <c r="D203">
        <v>463</v>
      </c>
    </row>
    <row r="204" spans="1:4" x14ac:dyDescent="0.2">
      <c r="A204" t="s">
        <v>13</v>
      </c>
      <c r="B204">
        <v>2016</v>
      </c>
      <c r="C204">
        <v>493</v>
      </c>
      <c r="D204">
        <v>462</v>
      </c>
    </row>
    <row r="205" spans="1:4" x14ac:dyDescent="0.2">
      <c r="A205" t="s">
        <v>14</v>
      </c>
      <c r="B205">
        <v>2016</v>
      </c>
      <c r="C205">
        <v>493</v>
      </c>
      <c r="D205">
        <v>464</v>
      </c>
    </row>
    <row r="206" spans="1:4" x14ac:dyDescent="0.2">
      <c r="A206" t="s">
        <v>15</v>
      </c>
      <c r="B206">
        <v>2016</v>
      </c>
      <c r="C206">
        <v>496</v>
      </c>
      <c r="D206">
        <v>464</v>
      </c>
    </row>
    <row r="207" spans="1:4" x14ac:dyDescent="0.2">
      <c r="A207" t="s">
        <v>16</v>
      </c>
      <c r="B207">
        <v>2016</v>
      </c>
      <c r="C207">
        <v>495</v>
      </c>
      <c r="D207">
        <v>465</v>
      </c>
    </row>
    <row r="208" spans="1:4" x14ac:dyDescent="0.2">
      <c r="A208" t="s">
        <v>17</v>
      </c>
      <c r="B208">
        <v>2016</v>
      </c>
      <c r="C208">
        <v>495</v>
      </c>
      <c r="D208">
        <v>466</v>
      </c>
    </row>
    <row r="209" spans="1:4" x14ac:dyDescent="0.2">
      <c r="A209" t="s">
        <v>18</v>
      </c>
      <c r="B209">
        <v>2016</v>
      </c>
      <c r="C209">
        <v>497</v>
      </c>
      <c r="D209">
        <v>466</v>
      </c>
    </row>
    <row r="210" spans="1:4" x14ac:dyDescent="0.2">
      <c r="A210" t="s">
        <v>19</v>
      </c>
      <c r="B210">
        <v>2016</v>
      </c>
      <c r="C210">
        <v>498</v>
      </c>
      <c r="D210">
        <v>467</v>
      </c>
    </row>
    <row r="211" spans="1:4" x14ac:dyDescent="0.2">
      <c r="A211" t="s">
        <v>20</v>
      </c>
      <c r="B211">
        <v>2016</v>
      </c>
      <c r="C211">
        <v>496</v>
      </c>
      <c r="D211">
        <v>467</v>
      </c>
    </row>
    <row r="212" spans="1:4" x14ac:dyDescent="0.2">
      <c r="A212" t="s">
        <v>9</v>
      </c>
      <c r="B212">
        <v>2017</v>
      </c>
      <c r="C212">
        <v>497</v>
      </c>
      <c r="D212">
        <v>468</v>
      </c>
    </row>
    <row r="213" spans="1:4" x14ac:dyDescent="0.2">
      <c r="A213" t="s">
        <v>10</v>
      </c>
      <c r="B213">
        <v>2017</v>
      </c>
      <c r="C213">
        <v>499</v>
      </c>
      <c r="D213">
        <v>468</v>
      </c>
    </row>
    <row r="214" spans="1:4" x14ac:dyDescent="0.2">
      <c r="A214" t="s">
        <v>11</v>
      </c>
      <c r="B214">
        <v>2017</v>
      </c>
      <c r="C214">
        <v>502</v>
      </c>
      <c r="D214">
        <v>469</v>
      </c>
    </row>
    <row r="215" spans="1:4" x14ac:dyDescent="0.2">
      <c r="A215" t="s">
        <v>12</v>
      </c>
      <c r="B215">
        <v>2017</v>
      </c>
      <c r="C215">
        <v>502</v>
      </c>
      <c r="D215">
        <v>471</v>
      </c>
    </row>
    <row r="216" spans="1:4" x14ac:dyDescent="0.2">
      <c r="A216" t="s">
        <v>13</v>
      </c>
      <c r="B216">
        <v>2017</v>
      </c>
      <c r="C216">
        <v>503</v>
      </c>
      <c r="D216">
        <v>473</v>
      </c>
    </row>
    <row r="217" spans="1:4" x14ac:dyDescent="0.2">
      <c r="A217" t="s">
        <v>14</v>
      </c>
      <c r="B217">
        <v>2017</v>
      </c>
      <c r="C217">
        <v>507</v>
      </c>
      <c r="D217">
        <v>473</v>
      </c>
    </row>
    <row r="218" spans="1:4" x14ac:dyDescent="0.2">
      <c r="A218" t="s">
        <v>15</v>
      </c>
      <c r="B218">
        <v>2017</v>
      </c>
      <c r="C218">
        <v>504</v>
      </c>
      <c r="D218">
        <v>474</v>
      </c>
    </row>
    <row r="219" spans="1:4" x14ac:dyDescent="0.2">
      <c r="A219" t="s">
        <v>16</v>
      </c>
      <c r="B219">
        <v>2017</v>
      </c>
      <c r="C219">
        <v>507</v>
      </c>
      <c r="D219">
        <v>475</v>
      </c>
    </row>
    <row r="220" spans="1:4" x14ac:dyDescent="0.2">
      <c r="A220" t="s">
        <v>17</v>
      </c>
      <c r="B220">
        <v>2017</v>
      </c>
      <c r="C220">
        <v>509</v>
      </c>
      <c r="D220">
        <v>476</v>
      </c>
    </row>
    <row r="221" spans="1:4" x14ac:dyDescent="0.2">
      <c r="A221" t="s">
        <v>18</v>
      </c>
      <c r="B221">
        <v>2017</v>
      </c>
      <c r="C221">
        <v>508</v>
      </c>
      <c r="D221">
        <v>477</v>
      </c>
    </row>
    <row r="222" spans="1:4" x14ac:dyDescent="0.2">
      <c r="A222" t="s">
        <v>19</v>
      </c>
      <c r="B222">
        <v>2017</v>
      </c>
      <c r="C222">
        <v>509</v>
      </c>
      <c r="D222">
        <v>478</v>
      </c>
    </row>
    <row r="223" spans="1:4" x14ac:dyDescent="0.2">
      <c r="A223" t="s">
        <v>20</v>
      </c>
      <c r="B223">
        <v>2017</v>
      </c>
      <c r="C223">
        <v>511</v>
      </c>
      <c r="D223">
        <v>479</v>
      </c>
    </row>
    <row r="224" spans="1:4" x14ac:dyDescent="0.2">
      <c r="A224" t="s">
        <v>9</v>
      </c>
      <c r="B224">
        <v>2018</v>
      </c>
      <c r="C224">
        <v>510</v>
      </c>
      <c r="D224">
        <v>480</v>
      </c>
    </row>
    <row r="225" spans="1:4" x14ac:dyDescent="0.2">
      <c r="A225" t="s">
        <v>10</v>
      </c>
      <c r="B225">
        <v>2018</v>
      </c>
      <c r="C225">
        <v>513</v>
      </c>
      <c r="D225">
        <v>482</v>
      </c>
    </row>
    <row r="226" spans="1:4" x14ac:dyDescent="0.2">
      <c r="A226" t="s">
        <v>11</v>
      </c>
      <c r="B226">
        <v>2018</v>
      </c>
      <c r="C226">
        <v>519</v>
      </c>
      <c r="D226">
        <v>484</v>
      </c>
    </row>
    <row r="227" spans="1:4" x14ac:dyDescent="0.2">
      <c r="A227" t="s">
        <v>12</v>
      </c>
      <c r="B227">
        <v>2018</v>
      </c>
      <c r="C227">
        <v>513</v>
      </c>
      <c r="D227">
        <v>484</v>
      </c>
    </row>
    <row r="228" spans="1:4" x14ac:dyDescent="0.2">
      <c r="A228" t="s">
        <v>13</v>
      </c>
      <c r="B228">
        <v>2018</v>
      </c>
      <c r="C228">
        <v>515</v>
      </c>
      <c r="D228">
        <v>485</v>
      </c>
    </row>
    <row r="229" spans="1:4" x14ac:dyDescent="0.2">
      <c r="A229" t="s">
        <v>14</v>
      </c>
      <c r="B229">
        <v>2018</v>
      </c>
      <c r="C229">
        <v>518</v>
      </c>
      <c r="D229">
        <v>486</v>
      </c>
    </row>
    <row r="230" spans="1:4" x14ac:dyDescent="0.2">
      <c r="A230" t="s">
        <v>15</v>
      </c>
      <c r="B230">
        <v>2018</v>
      </c>
      <c r="C230">
        <v>520</v>
      </c>
      <c r="D230">
        <v>489</v>
      </c>
    </row>
    <row r="231" spans="1:4" x14ac:dyDescent="0.2">
      <c r="A231" t="s">
        <v>16</v>
      </c>
      <c r="B231">
        <v>2018</v>
      </c>
      <c r="C231">
        <v>523</v>
      </c>
      <c r="D231">
        <v>491</v>
      </c>
    </row>
    <row r="232" spans="1:4" x14ac:dyDescent="0.2">
      <c r="A232" t="s">
        <v>17</v>
      </c>
      <c r="B232">
        <v>2018</v>
      </c>
      <c r="C232">
        <v>524</v>
      </c>
      <c r="D232">
        <v>491</v>
      </c>
    </row>
    <row r="233" spans="1:4" x14ac:dyDescent="0.2">
      <c r="A233" t="s">
        <v>18</v>
      </c>
      <c r="B233">
        <v>2018</v>
      </c>
      <c r="C233">
        <v>530</v>
      </c>
      <c r="D233">
        <v>494</v>
      </c>
    </row>
    <row r="234" spans="1:4" x14ac:dyDescent="0.2">
      <c r="A234" t="s">
        <v>19</v>
      </c>
      <c r="B234">
        <v>2018</v>
      </c>
      <c r="C234">
        <v>525</v>
      </c>
      <c r="D234">
        <v>494</v>
      </c>
    </row>
    <row r="235" spans="1:4" x14ac:dyDescent="0.2">
      <c r="A235" t="s">
        <v>20</v>
      </c>
      <c r="B235">
        <v>2018</v>
      </c>
      <c r="C235">
        <v>527</v>
      </c>
      <c r="D235">
        <v>495</v>
      </c>
    </row>
    <row r="236" spans="1:4" x14ac:dyDescent="0.2">
      <c r="A236" t="s">
        <v>9</v>
      </c>
      <c r="B236">
        <v>2019</v>
      </c>
      <c r="C236">
        <v>529</v>
      </c>
      <c r="D236">
        <v>498</v>
      </c>
    </row>
    <row r="237" spans="1:4" x14ac:dyDescent="0.2">
      <c r="A237" t="s">
        <v>10</v>
      </c>
      <c r="B237">
        <v>2019</v>
      </c>
      <c r="C237">
        <v>531</v>
      </c>
      <c r="D237">
        <v>498</v>
      </c>
    </row>
    <row r="238" spans="1:4" x14ac:dyDescent="0.2">
      <c r="A238" t="s">
        <v>11</v>
      </c>
      <c r="B238">
        <v>2019</v>
      </c>
      <c r="C238">
        <v>533</v>
      </c>
      <c r="D238">
        <v>499</v>
      </c>
    </row>
    <row r="239" spans="1:4" x14ac:dyDescent="0.2">
      <c r="A239" t="s">
        <v>12</v>
      </c>
      <c r="B239">
        <v>2019</v>
      </c>
      <c r="C239">
        <v>533</v>
      </c>
      <c r="D239">
        <v>503</v>
      </c>
    </row>
    <row r="240" spans="1:4" x14ac:dyDescent="0.2">
      <c r="A240" t="s">
        <v>13</v>
      </c>
      <c r="B240">
        <v>2019</v>
      </c>
      <c r="C240">
        <v>535</v>
      </c>
      <c r="D240">
        <v>504</v>
      </c>
    </row>
    <row r="241" spans="1:4" x14ac:dyDescent="0.2">
      <c r="A241" t="s">
        <v>14</v>
      </c>
      <c r="B241">
        <v>2019</v>
      </c>
      <c r="C241">
        <v>538</v>
      </c>
      <c r="D241">
        <v>506</v>
      </c>
    </row>
    <row r="242" spans="1:4" x14ac:dyDescent="0.2">
      <c r="A242" t="s">
        <v>15</v>
      </c>
      <c r="B242">
        <v>2019</v>
      </c>
      <c r="C242">
        <v>541</v>
      </c>
      <c r="D242">
        <v>507</v>
      </c>
    </row>
    <row r="243" spans="1:4" x14ac:dyDescent="0.2">
      <c r="A243" t="s">
        <v>16</v>
      </c>
      <c r="B243">
        <v>2019</v>
      </c>
      <c r="C243">
        <v>540</v>
      </c>
      <c r="D243">
        <v>508</v>
      </c>
    </row>
    <row r="244" spans="1:4" x14ac:dyDescent="0.2">
      <c r="A244" t="s">
        <v>17</v>
      </c>
      <c r="B244">
        <v>2019</v>
      </c>
      <c r="C244">
        <v>546</v>
      </c>
      <c r="D244">
        <v>509</v>
      </c>
    </row>
    <row r="245" spans="1:4" x14ac:dyDescent="0.2">
      <c r="A245" t="s">
        <v>18</v>
      </c>
      <c r="B245">
        <v>2019</v>
      </c>
      <c r="C245">
        <v>542</v>
      </c>
      <c r="D245">
        <v>509</v>
      </c>
    </row>
    <row r="246" spans="1:4" x14ac:dyDescent="0.2">
      <c r="A246" t="s">
        <v>19</v>
      </c>
      <c r="B246">
        <v>2019</v>
      </c>
      <c r="C246">
        <v>542</v>
      </c>
      <c r="D246">
        <v>510</v>
      </c>
    </row>
    <row r="247" spans="1:4" x14ac:dyDescent="0.2">
      <c r="A247" t="s">
        <v>20</v>
      </c>
      <c r="B247">
        <v>2019</v>
      </c>
      <c r="C247">
        <v>540</v>
      </c>
      <c r="D247">
        <v>511</v>
      </c>
    </row>
    <row r="248" spans="1:4" x14ac:dyDescent="0.2">
      <c r="A248" t="s">
        <v>9</v>
      </c>
      <c r="B248">
        <v>2020</v>
      </c>
      <c r="C248">
        <v>545</v>
      </c>
      <c r="D248">
        <v>511</v>
      </c>
    </row>
    <row r="249" spans="1:4" x14ac:dyDescent="0.2">
      <c r="A249" t="s">
        <v>10</v>
      </c>
      <c r="B249">
        <v>2020</v>
      </c>
      <c r="C249">
        <v>546</v>
      </c>
      <c r="D249">
        <v>512</v>
      </c>
    </row>
    <row r="250" spans="1:4" x14ac:dyDescent="0.2">
      <c r="A250" t="s">
        <v>11</v>
      </c>
      <c r="B250">
        <v>2020</v>
      </c>
      <c r="C250">
        <v>542</v>
      </c>
      <c r="D250">
        <v>510</v>
      </c>
    </row>
    <row r="251" spans="1:4" x14ac:dyDescent="0.2">
      <c r="A251" t="s">
        <v>12</v>
      </c>
      <c r="B251">
        <v>2020</v>
      </c>
      <c r="C251">
        <v>527</v>
      </c>
      <c r="D251">
        <v>502</v>
      </c>
    </row>
    <row r="252" spans="1:4" x14ac:dyDescent="0.2">
      <c r="A252" t="s">
        <v>13</v>
      </c>
      <c r="B252">
        <v>2020</v>
      </c>
      <c r="C252">
        <v>528</v>
      </c>
      <c r="D252">
        <v>503</v>
      </c>
    </row>
    <row r="253" spans="1:4" x14ac:dyDescent="0.2">
      <c r="A253" t="s">
        <v>14</v>
      </c>
      <c r="B253">
        <v>2020</v>
      </c>
      <c r="C253">
        <v>530</v>
      </c>
      <c r="D253">
        <v>505</v>
      </c>
    </row>
    <row r="254" spans="1:4" x14ac:dyDescent="0.2">
      <c r="A254" t="s">
        <v>15</v>
      </c>
      <c r="B254">
        <v>2020</v>
      </c>
      <c r="C254">
        <v>540</v>
      </c>
      <c r="D254">
        <v>512</v>
      </c>
    </row>
    <row r="255" spans="1:4" x14ac:dyDescent="0.2">
      <c r="A255" t="s">
        <v>16</v>
      </c>
      <c r="B255">
        <v>2020</v>
      </c>
      <c r="C255">
        <v>550</v>
      </c>
      <c r="D255">
        <v>518</v>
      </c>
    </row>
    <row r="256" spans="1:4" x14ac:dyDescent="0.2">
      <c r="A256" t="s">
        <v>17</v>
      </c>
      <c r="B256">
        <v>2020</v>
      </c>
      <c r="C256">
        <v>557</v>
      </c>
      <c r="D256">
        <v>524</v>
      </c>
    </row>
    <row r="257" spans="1:4" x14ac:dyDescent="0.2">
      <c r="A257" t="s">
        <v>18</v>
      </c>
      <c r="B257">
        <v>2020</v>
      </c>
      <c r="C257">
        <v>562</v>
      </c>
      <c r="D257">
        <v>528</v>
      </c>
    </row>
    <row r="258" spans="1:4" x14ac:dyDescent="0.2">
      <c r="A258" t="s">
        <v>19</v>
      </c>
      <c r="B258">
        <v>2020</v>
      </c>
      <c r="C258">
        <v>570</v>
      </c>
      <c r="D258">
        <v>531</v>
      </c>
    </row>
    <row r="259" spans="1:4" x14ac:dyDescent="0.2">
      <c r="A259" t="s">
        <v>20</v>
      </c>
      <c r="B259">
        <v>2020</v>
      </c>
      <c r="C259">
        <v>567</v>
      </c>
      <c r="D259">
        <v>533</v>
      </c>
    </row>
    <row r="260" spans="1:4" x14ac:dyDescent="0.2">
      <c r="A260" t="s">
        <v>9</v>
      </c>
      <c r="B260">
        <v>2021</v>
      </c>
      <c r="C260">
        <v>568</v>
      </c>
      <c r="D260">
        <v>533</v>
      </c>
    </row>
    <row r="261" spans="1:4" x14ac:dyDescent="0.2">
      <c r="A261" t="s">
        <v>10</v>
      </c>
      <c r="B261">
        <v>2021</v>
      </c>
      <c r="C261">
        <v>567</v>
      </c>
      <c r="D261">
        <v>535</v>
      </c>
    </row>
    <row r="262" spans="1:4" x14ac:dyDescent="0.2">
      <c r="A262" t="s">
        <v>11</v>
      </c>
      <c r="B262">
        <v>2021</v>
      </c>
      <c r="C262">
        <v>568</v>
      </c>
      <c r="D262">
        <v>536</v>
      </c>
    </row>
    <row r="263" spans="1:4" x14ac:dyDescent="0.2">
      <c r="A263" t="s">
        <v>12</v>
      </c>
      <c r="B263">
        <v>2021</v>
      </c>
      <c r="C263">
        <v>572</v>
      </c>
      <c r="D263">
        <v>540</v>
      </c>
    </row>
    <row r="264" spans="1:4" x14ac:dyDescent="0.2">
      <c r="A264" t="s">
        <v>13</v>
      </c>
      <c r="B264">
        <v>2021</v>
      </c>
      <c r="C264">
        <v>575</v>
      </c>
      <c r="D264">
        <v>540</v>
      </c>
    </row>
    <row r="265" spans="1:4" x14ac:dyDescent="0.2">
      <c r="A265" t="s">
        <v>14</v>
      </c>
      <c r="B265">
        <v>2021</v>
      </c>
      <c r="C265">
        <v>577</v>
      </c>
      <c r="D265">
        <v>541</v>
      </c>
    </row>
    <row r="266" spans="1:4" x14ac:dyDescent="0.2">
      <c r="A266" t="s">
        <v>15</v>
      </c>
      <c r="B266">
        <v>2021</v>
      </c>
      <c r="C266">
        <v>579</v>
      </c>
      <c r="D266">
        <v>542</v>
      </c>
    </row>
    <row r="267" spans="1:4" x14ac:dyDescent="0.2">
      <c r="A267" t="s">
        <v>16</v>
      </c>
      <c r="B267">
        <v>2021</v>
      </c>
      <c r="C267">
        <v>582</v>
      </c>
      <c r="D267">
        <v>544</v>
      </c>
    </row>
    <row r="268" spans="1:4" x14ac:dyDescent="0.2">
      <c r="A268" t="s">
        <v>17</v>
      </c>
      <c r="B268">
        <v>2021</v>
      </c>
      <c r="C268">
        <v>584</v>
      </c>
      <c r="D268">
        <v>546</v>
      </c>
    </row>
    <row r="269" spans="1:4" x14ac:dyDescent="0.2">
      <c r="A269" t="s">
        <v>18</v>
      </c>
      <c r="B269">
        <v>2021</v>
      </c>
      <c r="C269">
        <v>586</v>
      </c>
      <c r="D269">
        <v>548</v>
      </c>
    </row>
    <row r="270" spans="1:4" x14ac:dyDescent="0.2">
      <c r="A270" t="s">
        <v>19</v>
      </c>
      <c r="B270">
        <v>2021</v>
      </c>
      <c r="C270">
        <v>590</v>
      </c>
      <c r="D270">
        <v>550</v>
      </c>
    </row>
    <row r="271" spans="1:4" x14ac:dyDescent="0.2">
      <c r="A271" t="s">
        <v>20</v>
      </c>
      <c r="B271">
        <v>2021</v>
      </c>
      <c r="C271">
        <v>600</v>
      </c>
      <c r="D271">
        <v>553</v>
      </c>
    </row>
    <row r="272" spans="1:4" x14ac:dyDescent="0.2">
      <c r="A272" t="s">
        <v>9</v>
      </c>
      <c r="B272">
        <v>2022</v>
      </c>
      <c r="C272">
        <v>596</v>
      </c>
      <c r="D272">
        <v>556</v>
      </c>
    </row>
    <row r="273" spans="1:4" x14ac:dyDescent="0.2">
      <c r="A273" t="s">
        <v>10</v>
      </c>
      <c r="B273">
        <v>2022</v>
      </c>
      <c r="C273">
        <v>598</v>
      </c>
      <c r="D273">
        <v>556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0F0-A7C4-471B-A101-E6A56EC993DB}">
  <dimension ref="B1:G8"/>
  <sheetViews>
    <sheetView topLeftCell="B1" workbookViewId="0">
      <selection activeCell="B8" sqref="B8:F8"/>
    </sheetView>
  </sheetViews>
  <sheetFormatPr defaultRowHeight="12.75" x14ac:dyDescent="0.2"/>
  <cols>
    <col min="2" max="3" width="27.85546875" customWidth="1"/>
    <col min="4" max="4" width="54.7109375" style="29" customWidth="1"/>
    <col min="5" max="5" width="92.5703125" style="29" customWidth="1"/>
    <col min="6" max="6" width="50.42578125" customWidth="1"/>
  </cols>
  <sheetData>
    <row r="1" spans="2:7" ht="15.75" x14ac:dyDescent="0.25">
      <c r="B1" s="50" t="s">
        <v>45</v>
      </c>
      <c r="C1" s="50"/>
      <c r="D1" s="50"/>
      <c r="E1" s="50"/>
      <c r="F1" s="50"/>
      <c r="G1" s="50"/>
    </row>
    <row r="2" spans="2:7" x14ac:dyDescent="0.2">
      <c r="B2" s="11"/>
      <c r="C2" s="34" t="s">
        <v>59</v>
      </c>
      <c r="D2" s="10" t="s">
        <v>47</v>
      </c>
      <c r="E2" s="10" t="s">
        <v>48</v>
      </c>
      <c r="F2" s="34" t="s">
        <v>49</v>
      </c>
      <c r="G2" s="34" t="s">
        <v>50</v>
      </c>
    </row>
    <row r="3" spans="2:7" ht="38.25" x14ac:dyDescent="0.2">
      <c r="B3" s="35" t="s">
        <v>46</v>
      </c>
      <c r="C3" s="11" t="s">
        <v>61</v>
      </c>
      <c r="D3" s="30" t="s">
        <v>51</v>
      </c>
      <c r="E3" s="30" t="s">
        <v>62</v>
      </c>
      <c r="F3" s="31" t="s">
        <v>63</v>
      </c>
    </row>
    <row r="4" spans="2:7" ht="38.25" x14ac:dyDescent="0.2">
      <c r="B4" s="35" t="s">
        <v>78</v>
      </c>
      <c r="C4" t="s">
        <v>60</v>
      </c>
      <c r="D4" s="30" t="s">
        <v>56</v>
      </c>
      <c r="E4" s="30" t="s">
        <v>57</v>
      </c>
      <c r="F4" t="s">
        <v>58</v>
      </c>
    </row>
    <row r="5" spans="2:7" ht="38.25" x14ac:dyDescent="0.2">
      <c r="B5" s="35" t="s">
        <v>53</v>
      </c>
      <c r="C5" t="s">
        <v>61</v>
      </c>
      <c r="D5" s="30" t="s">
        <v>55</v>
      </c>
      <c r="E5" s="30" t="s">
        <v>52</v>
      </c>
      <c r="F5" t="s">
        <v>54</v>
      </c>
    </row>
    <row r="6" spans="2:7" ht="25.5" x14ac:dyDescent="0.2">
      <c r="B6" s="35" t="s">
        <v>64</v>
      </c>
      <c r="C6" t="s">
        <v>68</v>
      </c>
      <c r="D6" s="30" t="s">
        <v>70</v>
      </c>
      <c r="E6" s="30" t="s">
        <v>67</v>
      </c>
      <c r="F6" t="s">
        <v>72</v>
      </c>
      <c r="G6" t="s">
        <v>71</v>
      </c>
    </row>
    <row r="7" spans="2:7" ht="25.5" x14ac:dyDescent="0.2">
      <c r="B7" s="35" t="s">
        <v>65</v>
      </c>
      <c r="C7" t="s">
        <v>69</v>
      </c>
      <c r="D7" s="30" t="s">
        <v>70</v>
      </c>
      <c r="E7" s="30" t="s">
        <v>66</v>
      </c>
      <c r="F7" t="s">
        <v>73</v>
      </c>
    </row>
    <row r="8" spans="2:7" ht="38.25" x14ac:dyDescent="0.2">
      <c r="B8" s="35" t="s">
        <v>85</v>
      </c>
      <c r="C8" t="s">
        <v>84</v>
      </c>
      <c r="D8" s="30" t="s">
        <v>83</v>
      </c>
      <c r="F8" s="29" t="s">
        <v>86</v>
      </c>
    </row>
  </sheetData>
  <mergeCells count="1">
    <mergeCell ref="B1:G1"/>
  </mergeCells>
  <hyperlinks>
    <hyperlink ref="D3" r:id="rId1" xr:uid="{0792E42C-39B5-4EB8-BA5D-2EF152221E4C}"/>
    <hyperlink ref="D5" r:id="rId2" xr:uid="{D1813B78-C289-4666-9148-C9EDD7852D19}"/>
    <hyperlink ref="D4" r:id="rId3" xr:uid="{85280A4E-7817-49DD-90D3-C28E19833968}"/>
    <hyperlink ref="E4" r:id="rId4" xr:uid="{EE7D17AC-4FB1-4E01-A864-CFAC168EEC2A}"/>
    <hyperlink ref="E5" r:id="rId5" xr:uid="{09C39F14-B957-43A9-9166-6C9C664A947F}"/>
    <hyperlink ref="E3" r:id="rId6" xr:uid="{D0BB71CD-A783-4832-A508-F82001547CCC}"/>
    <hyperlink ref="E7" r:id="rId7" xr:uid="{3ED8B06F-64BC-453E-95BA-20C155A67D44}"/>
    <hyperlink ref="E6" r:id="rId8" xr:uid="{23B5911B-6A74-49AC-AF67-B38EB8CD2642}"/>
    <hyperlink ref="D6" r:id="rId9" xr:uid="{9BC96650-E710-48A0-8805-B444577372D9}"/>
    <hyperlink ref="D7" r:id="rId10" xr:uid="{19CCF9BC-90DB-4760-B5B4-6632BD84282C}"/>
    <hyperlink ref="D8" r:id="rId11" xr:uid="{C928FCC4-6F21-4348-ACD5-D888FAE258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E04-7185-432A-A444-59F8E0769F97}">
  <dimension ref="A1:N18"/>
  <sheetViews>
    <sheetView workbookViewId="0">
      <selection activeCell="D13" sqref="D13:D18"/>
    </sheetView>
  </sheetViews>
  <sheetFormatPr defaultRowHeight="12.75" x14ac:dyDescent="0.2"/>
  <sheetData>
    <row r="1" spans="1:14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20" t="s">
        <v>35</v>
      </c>
      <c r="L1" s="20" t="s">
        <v>36</v>
      </c>
      <c r="M1" s="20" t="s">
        <v>37</v>
      </c>
      <c r="N1" s="20" t="s">
        <v>38</v>
      </c>
    </row>
    <row r="2" spans="1:14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21" t="s">
        <v>39</v>
      </c>
      <c r="L2" s="21" t="s">
        <v>39</v>
      </c>
      <c r="M2" s="21" t="s">
        <v>39</v>
      </c>
      <c r="N2" s="21" t="s">
        <v>39</v>
      </c>
    </row>
    <row r="3" spans="1:14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2"/>
      <c r="L3" s="22"/>
      <c r="M3" s="22"/>
      <c r="N3" s="22"/>
    </row>
    <row r="4" spans="1:14" x14ac:dyDescent="0.2">
      <c r="A4" s="18"/>
      <c r="B4" s="18"/>
      <c r="C4" s="18"/>
      <c r="D4" s="18"/>
      <c r="E4" s="18">
        <v>2010</v>
      </c>
      <c r="F4" s="18">
        <v>2011</v>
      </c>
      <c r="G4" s="18">
        <v>2012</v>
      </c>
      <c r="H4" s="18">
        <v>2013</v>
      </c>
      <c r="I4" s="18">
        <v>2014</v>
      </c>
      <c r="J4" s="18">
        <v>2015</v>
      </c>
      <c r="K4" s="23"/>
      <c r="L4" s="23"/>
      <c r="M4" s="24"/>
      <c r="N4" s="18"/>
    </row>
    <row r="5" spans="1:14" x14ac:dyDescent="0.2">
      <c r="A5" s="14"/>
      <c r="B5" s="18"/>
      <c r="C5" s="27"/>
      <c r="D5" s="51" t="s">
        <v>42</v>
      </c>
      <c r="E5" s="53">
        <v>24.4</v>
      </c>
      <c r="F5" s="55">
        <v>25.2</v>
      </c>
      <c r="G5" s="58">
        <v>29.3</v>
      </c>
      <c r="H5" s="61">
        <v>32</v>
      </c>
      <c r="I5" s="64">
        <v>30.7</v>
      </c>
      <c r="J5" s="68">
        <v>30.8</v>
      </c>
      <c r="K5" s="17">
        <v>32.799999999999997</v>
      </c>
      <c r="L5" s="26">
        <v>36.1</v>
      </c>
      <c r="M5" s="17">
        <v>37.299999999999997</v>
      </c>
      <c r="N5" s="17">
        <v>40.1</v>
      </c>
    </row>
    <row r="6" spans="1:14" x14ac:dyDescent="0.2">
      <c r="A6" s="14"/>
      <c r="C6" s="14"/>
      <c r="D6" s="52" t="s">
        <v>40</v>
      </c>
      <c r="E6" s="54">
        <v>19.399999999999999</v>
      </c>
      <c r="F6" s="57">
        <v>19.8</v>
      </c>
      <c r="G6" s="60">
        <v>19.7</v>
      </c>
      <c r="H6" s="62">
        <v>20.100000000000001</v>
      </c>
      <c r="I6" s="66">
        <v>21</v>
      </c>
      <c r="J6" s="67">
        <v>21</v>
      </c>
      <c r="K6" s="17">
        <v>22.4</v>
      </c>
      <c r="L6" s="26">
        <v>23.6</v>
      </c>
      <c r="M6" s="17">
        <v>24.5</v>
      </c>
      <c r="N6" s="17">
        <v>26</v>
      </c>
    </row>
    <row r="7" spans="1:14" x14ac:dyDescent="0.2">
      <c r="A7" s="14"/>
      <c r="C7" s="14"/>
      <c r="D7" s="52" t="s">
        <v>41</v>
      </c>
      <c r="E7" s="53">
        <v>6.6</v>
      </c>
      <c r="F7" s="56">
        <v>6.9</v>
      </c>
      <c r="G7" s="59">
        <v>7.1</v>
      </c>
      <c r="H7" s="63">
        <v>7.4</v>
      </c>
      <c r="I7" s="65">
        <v>7.6</v>
      </c>
      <c r="J7" s="69">
        <v>7.5</v>
      </c>
      <c r="K7" s="17">
        <v>7.4</v>
      </c>
      <c r="L7" s="26">
        <v>7.5</v>
      </c>
      <c r="M7" s="17">
        <v>8.1</v>
      </c>
      <c r="N7" s="17">
        <v>8.1999999999999993</v>
      </c>
    </row>
    <row r="8" spans="1:14" x14ac:dyDescent="0.2">
      <c r="A8" s="14"/>
      <c r="B8" s="14"/>
      <c r="C8" s="25"/>
      <c r="D8" s="15"/>
      <c r="E8" s="15"/>
      <c r="F8" s="15"/>
      <c r="G8" s="15"/>
      <c r="H8" s="15"/>
      <c r="I8" s="15"/>
      <c r="J8" s="15"/>
      <c r="K8" s="16"/>
      <c r="L8" s="28"/>
      <c r="M8" s="16"/>
      <c r="N8" s="28"/>
    </row>
    <row r="9" spans="1:14" x14ac:dyDescent="0.2">
      <c r="A9" s="14"/>
      <c r="B9" s="14"/>
      <c r="C9" s="25"/>
      <c r="D9" s="15"/>
      <c r="E9" s="17">
        <f t="shared" ref="E9:J9" si="0">SUM(E5:E7)</f>
        <v>50.4</v>
      </c>
      <c r="F9" s="17">
        <f t="shared" si="0"/>
        <v>51.9</v>
      </c>
      <c r="G9" s="17">
        <f t="shared" si="0"/>
        <v>56.1</v>
      </c>
      <c r="H9" s="17">
        <f t="shared" si="0"/>
        <v>59.5</v>
      </c>
      <c r="I9" s="17">
        <f t="shared" si="0"/>
        <v>59.300000000000004</v>
      </c>
      <c r="J9" s="17">
        <f t="shared" si="0"/>
        <v>59.3</v>
      </c>
      <c r="K9" s="17">
        <f>SUM(K5:K7)</f>
        <v>62.599999999999994</v>
      </c>
      <c r="L9" s="17">
        <f t="shared" ref="L9:N9" si="1">SUM(L5:L7)</f>
        <v>67.2</v>
      </c>
      <c r="M9" s="17">
        <f t="shared" si="1"/>
        <v>69.899999999999991</v>
      </c>
      <c r="N9" s="17">
        <f t="shared" si="1"/>
        <v>74.3</v>
      </c>
    </row>
    <row r="11" spans="1:14" x14ac:dyDescent="0.2">
      <c r="D11">
        <v>50.4</v>
      </c>
      <c r="E11">
        <v>51.9</v>
      </c>
      <c r="F11">
        <v>56.1</v>
      </c>
      <c r="G11">
        <v>59.5</v>
      </c>
      <c r="H11">
        <v>59.300000000000004</v>
      </c>
      <c r="I11">
        <v>59.3</v>
      </c>
    </row>
    <row r="13" spans="1:14" x14ac:dyDescent="0.2">
      <c r="D13">
        <v>50.4</v>
      </c>
    </row>
    <row r="14" spans="1:14" x14ac:dyDescent="0.2">
      <c r="D14">
        <v>51.9</v>
      </c>
    </row>
    <row r="15" spans="1:14" x14ac:dyDescent="0.2">
      <c r="D15">
        <v>56.1</v>
      </c>
    </row>
    <row r="16" spans="1:14" x14ac:dyDescent="0.2">
      <c r="D16">
        <v>59.5</v>
      </c>
    </row>
    <row r="17" spans="4:4" x14ac:dyDescent="0.2">
      <c r="D17">
        <v>59.300000000000004</v>
      </c>
    </row>
    <row r="18" spans="4:4" x14ac:dyDescent="0.2">
      <c r="D18">
        <v>59.3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earnings_energy_comparison</vt:lpstr>
      <vt:lpstr>median weekly pay agg by year</vt:lpstr>
      <vt:lpstr>weeklypay_data</vt:lpstr>
      <vt:lpstr>Notes and references</vt:lpstr>
      <vt:lpstr>Sheet2</vt:lpstr>
      <vt:lpstr>Energy_vs_income_Chart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Ramsay</dc:creator>
  <cp:lastModifiedBy>Colin Ramsay</cp:lastModifiedBy>
  <dcterms:created xsi:type="dcterms:W3CDTF">2022-04-20T14:44:30Z</dcterms:created>
  <dcterms:modified xsi:type="dcterms:W3CDTF">2022-04-21T10:47:19Z</dcterms:modified>
</cp:coreProperties>
</file>