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 activeTab="2"/>
  </bookViews>
  <sheets>
    <sheet name="Level1" sheetId="1" r:id="rId1"/>
    <sheet name="Level2" sheetId="3" r:id="rId2"/>
    <sheet name="Level3" sheetId="5" r:id="rId3"/>
    <sheet name="Level4" sheetId="6" r:id="rId4"/>
    <sheet name="Sheet2" sheetId="2" r:id="rId5"/>
    <sheet name="Sheet1" sheetId="4" r:id="rId6"/>
  </sheets>
  <externalReferences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15" i="6"/>
  <c r="M7" i="6"/>
  <c r="M8" i="6"/>
  <c r="M16" i="6"/>
  <c r="M9" i="6"/>
  <c r="M17" i="6"/>
  <c r="M10" i="6"/>
  <c r="M11" i="6"/>
  <c r="M18" i="6"/>
  <c r="M12" i="6"/>
  <c r="M13" i="6"/>
  <c r="M14" i="6"/>
  <c r="M19" i="6"/>
  <c r="M20" i="6"/>
  <c r="A4" i="6"/>
  <c r="A5" i="6"/>
  <c r="A6" i="6"/>
  <c r="A7" i="6"/>
  <c r="A8" i="6"/>
  <c r="A9" i="6"/>
  <c r="A10" i="6"/>
  <c r="A11" i="6"/>
  <c r="A12" i="6"/>
  <c r="A13" i="6"/>
  <c r="B4" i="6"/>
  <c r="B5" i="6"/>
  <c r="B6" i="6"/>
  <c r="B7" i="6"/>
  <c r="B8" i="6"/>
  <c r="B9" i="6"/>
  <c r="B10" i="6"/>
  <c r="B11" i="6"/>
  <c r="B12" i="6"/>
  <c r="A4" i="5"/>
  <c r="A5" i="5"/>
  <c r="A6" i="5"/>
  <c r="A7" i="5"/>
  <c r="A8" i="5"/>
  <c r="A9" i="5"/>
  <c r="A10" i="5"/>
  <c r="A11" i="5"/>
  <c r="A12" i="5"/>
  <c r="A13" i="5"/>
  <c r="A4" i="3"/>
  <c r="A5" i="3"/>
  <c r="A6" i="3"/>
  <c r="A7" i="3"/>
  <c r="A8" i="3"/>
  <c r="A9" i="3"/>
  <c r="A10" i="3"/>
  <c r="A11" i="3"/>
  <c r="A12" i="3"/>
  <c r="A13" i="3"/>
  <c r="M3" i="5"/>
  <c r="M4" i="5"/>
  <c r="M5" i="5"/>
  <c r="M6" i="5"/>
  <c r="M15" i="5"/>
  <c r="M7" i="5"/>
  <c r="M8" i="5"/>
  <c r="M16" i="5"/>
  <c r="M9" i="5"/>
  <c r="M17" i="5"/>
  <c r="M10" i="5"/>
  <c r="M11" i="5"/>
  <c r="M18" i="5"/>
  <c r="M12" i="5"/>
  <c r="I3" i="2"/>
  <c r="I4" i="2"/>
  <c r="I5" i="2"/>
  <c r="I6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M13" i="5"/>
  <c r="M14" i="5"/>
  <c r="M19" i="5"/>
  <c r="M20" i="5"/>
  <c r="B4" i="5"/>
  <c r="B5" i="5"/>
  <c r="B6" i="5"/>
  <c r="B7" i="5"/>
  <c r="B8" i="5"/>
  <c r="B9" i="5"/>
  <c r="B10" i="5"/>
  <c r="B11" i="5"/>
  <c r="B12" i="5"/>
  <c r="M4" i="1"/>
  <c r="M5" i="1"/>
  <c r="M6" i="1"/>
  <c r="M7" i="1"/>
  <c r="M8" i="1"/>
  <c r="M9" i="1"/>
  <c r="M10" i="1"/>
  <c r="M11" i="1"/>
  <c r="M12" i="1"/>
  <c r="M3" i="1"/>
  <c r="M3" i="3"/>
  <c r="M4" i="3"/>
  <c r="M5" i="3"/>
  <c r="M6" i="3"/>
  <c r="M7" i="3"/>
  <c r="M8" i="3"/>
  <c r="M9" i="3"/>
  <c r="M10" i="3"/>
  <c r="M11" i="3"/>
  <c r="M12" i="3"/>
  <c r="M15" i="3"/>
  <c r="M16" i="3"/>
  <c r="M17" i="3"/>
  <c r="M18" i="3"/>
  <c r="M13" i="3"/>
  <c r="M14" i="3"/>
  <c r="M19" i="3"/>
  <c r="M21" i="3"/>
  <c r="B4" i="3"/>
  <c r="B5" i="3"/>
  <c r="B6" i="3"/>
  <c r="B7" i="3"/>
  <c r="B8" i="3"/>
  <c r="B9" i="3"/>
  <c r="B10" i="3"/>
  <c r="B11" i="3"/>
  <c r="B12" i="3"/>
  <c r="M15" i="1"/>
  <c r="M16" i="1"/>
  <c r="M17" i="1"/>
  <c r="M18" i="1"/>
  <c r="M13" i="1"/>
  <c r="M14" i="1"/>
  <c r="M19" i="1"/>
  <c r="M20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<sst xmlns="http://schemas.openxmlformats.org/spreadsheetml/2006/main" count="230" uniqueCount="126">
  <si>
    <t>Level</t>
  </si>
  <si>
    <t>Luot</t>
  </si>
  <si>
    <t>Run1</t>
  </si>
  <si>
    <t>Run2</t>
  </si>
  <si>
    <t>Run3</t>
  </si>
  <si>
    <t>Tank1</t>
  </si>
  <si>
    <t>Tank2</t>
  </si>
  <si>
    <t>Tele1</t>
  </si>
  <si>
    <t>Tele2</t>
  </si>
  <si>
    <t>Fly1</t>
  </si>
  <si>
    <t>Fly2</t>
  </si>
  <si>
    <t>Gold</t>
  </si>
  <si>
    <t>Boss</t>
  </si>
  <si>
    <t>EmemyID</t>
  </si>
  <si>
    <t>!EnemyType</t>
  </si>
  <si>
    <t>!EnemyLevel</t>
  </si>
  <si>
    <t>Name</t>
  </si>
  <si>
    <t>HP</t>
  </si>
  <si>
    <t>Damage</t>
  </si>
  <si>
    <t>FireRate</t>
  </si>
  <si>
    <t>Vellocity</t>
  </si>
  <si>
    <t>int</t>
  </si>
  <si>
    <t>string</t>
  </si>
  <si>
    <t>float</t>
  </si>
  <si>
    <t>Tank3</t>
  </si>
  <si>
    <t>Tele3</t>
  </si>
  <si>
    <t>Fly3</t>
  </si>
  <si>
    <t>Boss1</t>
  </si>
  <si>
    <t>Tổng</t>
  </si>
  <si>
    <t>Lần 1</t>
  </si>
  <si>
    <t>Lần 2</t>
  </si>
  <si>
    <t>Gun1</t>
  </si>
  <si>
    <t>Gun2</t>
  </si>
  <si>
    <t>Gun3</t>
  </si>
  <si>
    <t>Lần 3</t>
  </si>
  <si>
    <t>Gun4</t>
  </si>
  <si>
    <t>Lần 4</t>
  </si>
  <si>
    <t>Gun 5</t>
  </si>
  <si>
    <t>Lần 5</t>
  </si>
  <si>
    <t>Finish</t>
  </si>
  <si>
    <t>Done</t>
  </si>
  <si>
    <t>Left</t>
  </si>
  <si>
    <t>Right</t>
  </si>
  <si>
    <t>11 0 11  0 11 11</t>
  </si>
  <si>
    <t>11  0 11 11 0 11</t>
  </si>
  <si>
    <t>11 0 11 11 0 11 11</t>
  </si>
  <si>
    <t>11 11 0 11 11 0 11</t>
  </si>
  <si>
    <t>11 0 11 0 0 12 11 11</t>
  </si>
  <si>
    <t>11 0 12 0 11 0 11 11</t>
  </si>
  <si>
    <t>0 0 11 12 0 11 0 12</t>
  </si>
  <si>
    <t>11 11 11 0 11 12 11</t>
  </si>
  <si>
    <t xml:space="preserve">11 11 0 12 12 11 </t>
  </si>
  <si>
    <t>11 11 12 0 11 11</t>
  </si>
  <si>
    <t>12 11 0 11 11 0 11</t>
  </si>
  <si>
    <t>11 0 11 11 0 12</t>
  </si>
  <si>
    <t>11 11 21 11 0 21</t>
  </si>
  <si>
    <t>11 12 11 12 0 12</t>
  </si>
  <si>
    <t>21 0 11 11 21 0 21</t>
  </si>
  <si>
    <t>11 12 11 21 0 0 12 12</t>
  </si>
  <si>
    <t>12 12 21 0 11 0 21 11</t>
  </si>
  <si>
    <t>21 0 11 11 12 0 11 11</t>
  </si>
  <si>
    <t>11 21 11 0 21 11 0 12</t>
  </si>
  <si>
    <t>12 0 12 21 0 11 11 12</t>
  </si>
  <si>
    <t>11 11 0 12 0 21 12</t>
  </si>
  <si>
    <t>11 21 0 12 0 11 21</t>
  </si>
  <si>
    <t>11 12 0 21 11 0 21</t>
  </si>
  <si>
    <t>12 0 11 12 21 0 12</t>
  </si>
  <si>
    <t>11 12 12 0 21 0 22</t>
  </si>
  <si>
    <t>12 12 0 21 11 0 21</t>
  </si>
  <si>
    <t>11 12 21 0 22 0 21</t>
  </si>
  <si>
    <t>21 0 22 0 12 11 12 0 22</t>
  </si>
  <si>
    <t>11 12 11  0 21 12 0 22 0 11 31</t>
  </si>
  <si>
    <t xml:space="preserve">12 11 22 21 0 12  0 21 0 22  </t>
  </si>
  <si>
    <t>11 12 21 0 11 22 0 22</t>
  </si>
  <si>
    <t>12 11 0 11 12 0 21 31</t>
  </si>
  <si>
    <t xml:space="preserve">21 11 12 0 22 22 0 12 0 </t>
  </si>
  <si>
    <t>Gun5</t>
  </si>
  <si>
    <t>Gun6</t>
  </si>
  <si>
    <t>Gun7</t>
  </si>
  <si>
    <t>Gun8</t>
  </si>
  <si>
    <t>Gun 9</t>
  </si>
  <si>
    <t>Gun10</t>
  </si>
  <si>
    <t>Lần 6</t>
  </si>
  <si>
    <t>11 12 11 21 0 22 21 0 12 31 0 22</t>
  </si>
  <si>
    <t>12 21 11 0 12 11 0 22 0 21 0 31</t>
  </si>
  <si>
    <t>21 11 11 0 22 0 22 31 0</t>
  </si>
  <si>
    <t>22 12 0 12 0 22 21 31 0 22 21 0 31</t>
  </si>
  <si>
    <t>12 22 0 21 22 0 12 21 0 22 0 31</t>
  </si>
  <si>
    <t>22 22 0 31 12 21 0 31 12 0 21 0 22 21</t>
  </si>
  <si>
    <t>12 31 12 0 22 21 31 0 12 21 0 22 0 31</t>
  </si>
  <si>
    <t xml:space="preserve">12 12 0 22 0 31 12 </t>
  </si>
  <si>
    <t>22 12 31 0 22 0 22</t>
  </si>
  <si>
    <t>12 22 31 0 31 0 22</t>
  </si>
  <si>
    <t>31 22 0 12 22 0 12</t>
  </si>
  <si>
    <t>12 31 22 12 0 22 0 13</t>
  </si>
  <si>
    <t>22 12 0 31 0 31 12 22</t>
  </si>
  <si>
    <t>12 13 0 31 12 0 13</t>
  </si>
  <si>
    <t>31 0 12 13 0 31 0 31</t>
  </si>
  <si>
    <t>12 22 31 0 22 12 0 13 0 31 13</t>
  </si>
  <si>
    <t>22 12 0 31 13 0 22 0 13 0 31</t>
  </si>
  <si>
    <t>12 13 0 31 12 0 22 13 0 31 0 31</t>
  </si>
  <si>
    <t>22 22 12 0 31 0 13 0 13 0 31</t>
  </si>
  <si>
    <t>13 13 0 31 0 31 0 32</t>
  </si>
  <si>
    <t>31 0 31 13 0 32 0 13</t>
  </si>
  <si>
    <t>13 22 22 0 31 0 32 0 13 31</t>
  </si>
  <si>
    <t>31 22 0 13 0 32 0 32 13 22</t>
  </si>
  <si>
    <t>13 13 22 0 32 0 32 22 0 31 0 32</t>
  </si>
  <si>
    <t xml:space="preserve">32 0 13 0 22 31 0 13 0 32 13 </t>
  </si>
  <si>
    <t>12 13 22 12 0 32 22 0 31 0 32 0 31 13</t>
  </si>
  <si>
    <t xml:space="preserve">13 22 32 0 31 13 0 31 13 22 32 0 32 0 31 </t>
  </si>
  <si>
    <t>Gun15</t>
  </si>
  <si>
    <t>12 31 22 12 0 22 0 41</t>
  </si>
  <si>
    <t>12 41 0 31 12 0 41</t>
  </si>
  <si>
    <t>31 0 12 41 0 31 0 31</t>
  </si>
  <si>
    <t>12 22 31 0 22 12 0 41 0 31 41</t>
  </si>
  <si>
    <t>22 12 0 31 41 0 22 0 41 0 31</t>
  </si>
  <si>
    <t>12 41 0 31 12 0 22 41 0 31 0 31</t>
  </si>
  <si>
    <t>22 22 12 0 31 0 41 0 41 0 31</t>
  </si>
  <si>
    <t>41 41 0 31 0 31 0 32</t>
  </si>
  <si>
    <t>31 0 31 41 0 32 0 41</t>
  </si>
  <si>
    <t>41 22 22 0 31 0 32 0 41 31</t>
  </si>
  <si>
    <t>31 22 0 41 0 32 0 32 41 22</t>
  </si>
  <si>
    <t>41 41 22 0 32 0 32 22 0 31 0 32</t>
  </si>
  <si>
    <t xml:space="preserve">32 0 41 0 22 31 0 41 0 32 41 </t>
  </si>
  <si>
    <t>12 41 22 12 0 32 22 0 31 0 32 0 31 41</t>
  </si>
  <si>
    <t xml:space="preserve">41 22 32 0 31 41 0 31 41 22 32 0 32 0 31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</si>
</sst>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4" borderId="0" xfId="0" applyFill="1"/>
    <xf numFmtId="0" fontId="0" fillId="4" borderId="2" xfId="0" applyFill="1" applyBorder="1"/>
    <xf numFmtId="0" fontId="0" fillId="2" borderId="1" xfId="0" applyFill="1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y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GunLevel"/>
      <sheetName val="HeroLevel"/>
    </sheetNames>
    <sheetDataSet>
      <sheetData sheetId="0"/>
      <sheetData sheetId="1">
        <row r="2">
          <cell r="A2">
            <v>1</v>
          </cell>
          <cell r="B2" t="str">
            <v>Run</v>
          </cell>
          <cell r="C2">
            <v>1</v>
          </cell>
          <cell r="D2">
            <v>1.75</v>
          </cell>
          <cell r="E2">
            <v>3</v>
          </cell>
          <cell r="F2">
            <v>0.7</v>
          </cell>
          <cell r="G2">
            <v>5.25</v>
          </cell>
          <cell r="H2">
            <v>3.5</v>
          </cell>
          <cell r="I2">
            <v>5</v>
          </cell>
          <cell r="J2">
            <v>1</v>
          </cell>
        </row>
        <row r="3">
          <cell r="A3">
            <v>2</v>
          </cell>
          <cell r="B3" t="str">
            <v>Tank</v>
          </cell>
          <cell r="C3">
            <v>3</v>
          </cell>
          <cell r="D3">
            <v>1</v>
          </cell>
          <cell r="E3">
            <v>1</v>
          </cell>
          <cell r="F3">
            <v>0.5</v>
          </cell>
          <cell r="G3">
            <v>1</v>
          </cell>
          <cell r="H3">
            <v>3.5</v>
          </cell>
          <cell r="I3">
            <v>7</v>
          </cell>
          <cell r="J3">
            <v>1.8</v>
          </cell>
        </row>
        <row r="4">
          <cell r="A4">
            <v>3</v>
          </cell>
          <cell r="B4" t="str">
            <v>Tele</v>
          </cell>
          <cell r="C4">
            <v>1.5</v>
          </cell>
          <cell r="D4">
            <v>1.5</v>
          </cell>
          <cell r="E4">
            <v>2</v>
          </cell>
          <cell r="F4">
            <v>0.57999999999999996</v>
          </cell>
          <cell r="G4">
            <v>3</v>
          </cell>
          <cell r="H4">
            <v>3.5</v>
          </cell>
          <cell r="I4">
            <v>6</v>
          </cell>
          <cell r="J4">
            <v>1.5</v>
          </cell>
        </row>
        <row r="5">
          <cell r="A5">
            <v>4</v>
          </cell>
          <cell r="B5" t="str">
            <v>Fly</v>
          </cell>
          <cell r="C5">
            <v>0.9</v>
          </cell>
          <cell r="D5">
            <v>2</v>
          </cell>
          <cell r="E5">
            <v>1</v>
          </cell>
          <cell r="F5">
            <v>0.88</v>
          </cell>
          <cell r="G5">
            <v>2</v>
          </cell>
          <cell r="H5">
            <v>3.5</v>
          </cell>
          <cell r="I5">
            <v>4</v>
          </cell>
          <cell r="J5">
            <v>1.25</v>
          </cell>
        </row>
      </sheetData>
      <sheetData sheetId="2">
        <row r="1">
          <cell r="A1" t="str">
            <v>EnemyLevel</v>
          </cell>
          <cell r="B1" t="str">
            <v>HP</v>
          </cell>
          <cell r="C1" t="str">
            <v>!Lượng Đạn Để tiêu diệt Enemy</v>
          </cell>
          <cell r="D1" t="str">
            <v>!GunLevel</v>
          </cell>
          <cell r="E1" t="str">
            <v>!GunDamage</v>
          </cell>
          <cell r="F1" t="str">
            <v>Damage</v>
          </cell>
        </row>
        <row r="2">
          <cell r="A2">
            <v>1</v>
          </cell>
          <cell r="B2">
            <v>255</v>
          </cell>
          <cell r="C2">
            <v>3</v>
          </cell>
          <cell r="D2">
            <v>3</v>
          </cell>
          <cell r="E2">
            <v>85</v>
          </cell>
          <cell r="F2">
            <v>90</v>
          </cell>
          <cell r="G2">
            <v>10</v>
          </cell>
          <cell r="H2">
            <v>3</v>
          </cell>
          <cell r="I2">
            <v>900</v>
          </cell>
          <cell r="J2">
            <v>99</v>
          </cell>
        </row>
        <row r="3">
          <cell r="A3">
            <v>2</v>
          </cell>
          <cell r="B3">
            <v>724.5</v>
          </cell>
          <cell r="C3">
            <v>4.5</v>
          </cell>
          <cell r="D3">
            <v>7</v>
          </cell>
          <cell r="E3">
            <v>161</v>
          </cell>
          <cell r="F3">
            <v>140</v>
          </cell>
          <cell r="G3">
            <v>15</v>
          </cell>
          <cell r="H3">
            <v>10</v>
          </cell>
          <cell r="I3">
            <v>2100</v>
          </cell>
          <cell r="J3">
            <v>399</v>
          </cell>
        </row>
        <row r="4">
          <cell r="A4">
            <v>3</v>
          </cell>
          <cell r="B4">
            <v>1944</v>
          </cell>
          <cell r="C4">
            <v>6</v>
          </cell>
          <cell r="D4">
            <v>12</v>
          </cell>
          <cell r="E4">
            <v>324</v>
          </cell>
          <cell r="F4">
            <v>220</v>
          </cell>
          <cell r="G4">
            <v>20</v>
          </cell>
          <cell r="H4">
            <v>17</v>
          </cell>
          <cell r="I4">
            <v>4400</v>
          </cell>
          <cell r="J4">
            <v>599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3" sqref="M3:M12"/>
    </sheetView>
  </sheetViews>
  <sheetFormatPr baseColWidth="10" defaultRowHeight="15" x14ac:dyDescent="0"/>
  <cols>
    <col min="14" max="14" width="23" customWidth="1"/>
    <col min="15" max="15" width="23.83203125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1</v>
      </c>
      <c r="B3" s="2">
        <v>1</v>
      </c>
      <c r="C3" s="2">
        <v>8</v>
      </c>
      <c r="D3" s="2">
        <v>0</v>
      </c>
      <c r="E3" s="2">
        <v>0</v>
      </c>
      <c r="F3" s="2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792</v>
      </c>
      <c r="N3" t="s">
        <v>43</v>
      </c>
      <c r="O3" t="s">
        <v>44</v>
      </c>
    </row>
    <row r="4" spans="1:15">
      <c r="A4" s="2">
        <f>A3</f>
        <v>1</v>
      </c>
      <c r="B4" s="2">
        <f>B3 +1</f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990</v>
      </c>
      <c r="N4" t="s">
        <v>45</v>
      </c>
      <c r="O4" t="s">
        <v>46</v>
      </c>
    </row>
    <row r="5" spans="1:15">
      <c r="A5" s="2">
        <f t="shared" ref="A5:A12" si="0">A4</f>
        <v>1</v>
      </c>
      <c r="B5" s="2">
        <f t="shared" ref="B5:B12" si="1">B4 +1</f>
        <v>3</v>
      </c>
      <c r="C5" s="2">
        <v>8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1590</v>
      </c>
      <c r="N5" t="s">
        <v>47</v>
      </c>
      <c r="O5" t="s">
        <v>48</v>
      </c>
    </row>
    <row r="6" spans="1:15">
      <c r="A6" s="2">
        <f t="shared" si="0"/>
        <v>1</v>
      </c>
      <c r="B6" s="2">
        <f t="shared" si="1"/>
        <v>4</v>
      </c>
      <c r="C6" s="2">
        <v>7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1890</v>
      </c>
      <c r="N6" t="s">
        <v>49</v>
      </c>
      <c r="O6" t="s">
        <v>50</v>
      </c>
    </row>
    <row r="7" spans="1:15">
      <c r="A7" s="2">
        <f t="shared" si="0"/>
        <v>1</v>
      </c>
      <c r="B7" s="2">
        <f t="shared" si="1"/>
        <v>5</v>
      </c>
      <c r="C7" s="2">
        <v>7</v>
      </c>
      <c r="D7" s="2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1890</v>
      </c>
      <c r="N7" t="s">
        <v>51</v>
      </c>
      <c r="O7" t="s">
        <v>52</v>
      </c>
    </row>
    <row r="8" spans="1:15">
      <c r="A8" s="2">
        <f t="shared" si="0"/>
        <v>1</v>
      </c>
      <c r="B8" s="2">
        <f t="shared" si="1"/>
        <v>6</v>
      </c>
      <c r="C8" s="2">
        <v>7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1491</v>
      </c>
      <c r="N8" t="s">
        <v>53</v>
      </c>
      <c r="O8" t="s">
        <v>54</v>
      </c>
    </row>
    <row r="9" spans="1:15">
      <c r="A9" s="2">
        <f t="shared" si="0"/>
        <v>1</v>
      </c>
      <c r="B9" s="2">
        <f t="shared" si="1"/>
        <v>7</v>
      </c>
      <c r="C9" s="2">
        <v>5</v>
      </c>
      <c r="D9" s="2">
        <v>3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2048</v>
      </c>
      <c r="N9" t="s">
        <v>55</v>
      </c>
      <c r="O9" t="s">
        <v>56</v>
      </c>
    </row>
    <row r="10" spans="1:15">
      <c r="A10" s="2">
        <f t="shared" si="0"/>
        <v>1</v>
      </c>
      <c r="B10" s="2">
        <f t="shared" si="1"/>
        <v>8</v>
      </c>
      <c r="C10" s="2">
        <v>4</v>
      </c>
      <c r="D10" s="2">
        <v>3</v>
      </c>
      <c r="E10" s="2">
        <v>0</v>
      </c>
      <c r="F10" s="2"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2305</v>
      </c>
      <c r="N10" t="s">
        <v>57</v>
      </c>
      <c r="O10" t="s">
        <v>58</v>
      </c>
    </row>
    <row r="11" spans="1:15">
      <c r="A11" s="2">
        <f t="shared" si="0"/>
        <v>1</v>
      </c>
      <c r="B11" s="2">
        <f t="shared" si="1"/>
        <v>9</v>
      </c>
      <c r="C11" s="2">
        <v>6</v>
      </c>
      <c r="D11" s="2">
        <v>4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2546</v>
      </c>
      <c r="N11" t="s">
        <v>59</v>
      </c>
      <c r="O11" t="s">
        <v>60</v>
      </c>
    </row>
    <row r="12" spans="1:15">
      <c r="A12" s="2">
        <f t="shared" si="0"/>
        <v>1</v>
      </c>
      <c r="B12" s="2">
        <f t="shared" si="1"/>
        <v>10</v>
      </c>
      <c r="C12" s="2">
        <v>5</v>
      </c>
      <c r="D12" s="2">
        <v>4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2447</v>
      </c>
      <c r="N12" t="s">
        <v>61</v>
      </c>
      <c r="O12" t="s">
        <v>62</v>
      </c>
    </row>
    <row r="13" spans="1:15">
      <c r="A13" s="2">
        <v>1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17989</v>
      </c>
    </row>
    <row r="15" spans="1:15">
      <c r="J15" s="2" t="s">
        <v>31</v>
      </c>
      <c r="K15" s="2" t="s">
        <v>29</v>
      </c>
      <c r="L15" s="4">
        <v>4</v>
      </c>
      <c r="M15" s="2">
        <f>SUM(M3:M6)</f>
        <v>5262</v>
      </c>
    </row>
    <row r="16" spans="1:15">
      <c r="J16" s="2" t="s">
        <v>32</v>
      </c>
      <c r="K16" s="2" t="s">
        <v>30</v>
      </c>
      <c r="L16" s="4">
        <v>5</v>
      </c>
      <c r="M16" s="2">
        <f>SUM(M3:M8)</f>
        <v>8643</v>
      </c>
    </row>
    <row r="17" spans="10:13">
      <c r="J17" s="2" t="s">
        <v>33</v>
      </c>
      <c r="K17" s="2" t="s">
        <v>34</v>
      </c>
      <c r="L17" s="4">
        <v>7</v>
      </c>
      <c r="M17" s="2">
        <f>SUM(M3:M9)</f>
        <v>10691</v>
      </c>
    </row>
    <row r="18" spans="10:13">
      <c r="J18" s="2" t="s">
        <v>35</v>
      </c>
      <c r="K18" s="2" t="s">
        <v>36</v>
      </c>
      <c r="L18" s="4">
        <v>9</v>
      </c>
      <c r="M18" s="2">
        <f>SUM(M3:M11)</f>
        <v>15542</v>
      </c>
    </row>
    <row r="19" spans="10:13">
      <c r="J19" s="2" t="s">
        <v>37</v>
      </c>
      <c r="K19" s="2" t="s">
        <v>38</v>
      </c>
      <c r="L19" s="2" t="s">
        <v>39</v>
      </c>
      <c r="M19" s="2">
        <f>M14</f>
        <v>17989</v>
      </c>
    </row>
    <row r="20" spans="10:13">
      <c r="L20" t="s">
        <v>40</v>
      </c>
      <c r="M20">
        <f>SUM(M15:M19)</f>
        <v>58127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O12" sqref="O12"/>
    </sheetView>
  </sheetViews>
  <sheetFormatPr baseColWidth="10" defaultRowHeight="15" x14ac:dyDescent="0"/>
  <cols>
    <col min="14" max="15" width="31.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2</v>
      </c>
      <c r="B3" s="2">
        <v>1</v>
      </c>
      <c r="C3" s="2">
        <v>4</v>
      </c>
      <c r="D3" s="2">
        <v>3</v>
      </c>
      <c r="E3" s="2">
        <v>0</v>
      </c>
      <c r="F3" s="2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2127</v>
      </c>
      <c r="N3" t="s">
        <v>63</v>
      </c>
      <c r="O3" t="s">
        <v>64</v>
      </c>
    </row>
    <row r="4" spans="1:15">
      <c r="A4" s="2">
        <f>A3</f>
        <v>2</v>
      </c>
      <c r="B4" s="2">
        <f>B3 +1</f>
        <v>2</v>
      </c>
      <c r="C4" s="2">
        <v>3</v>
      </c>
      <c r="D4" s="2">
        <v>4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2427</v>
      </c>
      <c r="N4" t="s">
        <v>65</v>
      </c>
      <c r="O4" t="s">
        <v>66</v>
      </c>
    </row>
    <row r="5" spans="1:15">
      <c r="A5" s="2">
        <f t="shared" ref="A5:A13" si="0">A4</f>
        <v>2</v>
      </c>
      <c r="B5" s="2">
        <f t="shared" ref="B5:B12" si="1">B4 +1</f>
        <v>3</v>
      </c>
      <c r="C5" s="2">
        <v>2</v>
      </c>
      <c r="D5" s="2">
        <v>4</v>
      </c>
      <c r="E5" s="2">
        <v>0</v>
      </c>
      <c r="F5" s="2">
        <v>3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3046</v>
      </c>
      <c r="N5" t="s">
        <v>67</v>
      </c>
      <c r="O5" t="s">
        <v>68</v>
      </c>
    </row>
    <row r="6" spans="1:15">
      <c r="A6" s="2">
        <f t="shared" si="0"/>
        <v>2</v>
      </c>
      <c r="B6" s="2">
        <f t="shared" si="1"/>
        <v>4</v>
      </c>
      <c r="C6" s="2">
        <v>2</v>
      </c>
      <c r="D6" s="2">
        <v>3</v>
      </c>
      <c r="E6" s="2">
        <v>0</v>
      </c>
      <c r="F6" s="2">
        <v>3</v>
      </c>
      <c r="G6" s="2">
        <v>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4083</v>
      </c>
      <c r="N6" t="s">
        <v>69</v>
      </c>
      <c r="O6" t="s">
        <v>70</v>
      </c>
    </row>
    <row r="7" spans="1:15">
      <c r="A7" s="2">
        <f t="shared" si="0"/>
        <v>2</v>
      </c>
      <c r="B7" s="2">
        <f t="shared" si="1"/>
        <v>5</v>
      </c>
      <c r="C7" s="2">
        <v>4</v>
      </c>
      <c r="D7" s="2">
        <v>4</v>
      </c>
      <c r="E7" s="2">
        <v>0</v>
      </c>
      <c r="F7" s="2">
        <v>3</v>
      </c>
      <c r="G7" s="2">
        <v>3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4829</v>
      </c>
      <c r="N7" t="s">
        <v>71</v>
      </c>
      <c r="O7" t="s">
        <v>72</v>
      </c>
    </row>
    <row r="8" spans="1:15">
      <c r="A8" s="2">
        <f t="shared" si="0"/>
        <v>2</v>
      </c>
      <c r="B8" s="2">
        <f t="shared" si="1"/>
        <v>6</v>
      </c>
      <c r="C8" s="2">
        <v>4</v>
      </c>
      <c r="D8" s="2">
        <v>3</v>
      </c>
      <c r="E8" s="2">
        <v>0</v>
      </c>
      <c r="F8" s="2">
        <v>2</v>
      </c>
      <c r="G8" s="2">
        <v>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3534</v>
      </c>
      <c r="N8" t="s">
        <v>73</v>
      </c>
      <c r="O8" t="s">
        <v>74</v>
      </c>
    </row>
    <row r="9" spans="1:15">
      <c r="A9" s="2">
        <f t="shared" si="0"/>
        <v>2</v>
      </c>
      <c r="B9" s="2">
        <f t="shared" si="1"/>
        <v>7</v>
      </c>
      <c r="C9" s="2">
        <v>4</v>
      </c>
      <c r="D9" s="2">
        <v>4</v>
      </c>
      <c r="E9" s="2">
        <v>0</v>
      </c>
      <c r="F9" s="2">
        <v>4</v>
      </c>
      <c r="G9" s="2">
        <v>4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5874</v>
      </c>
      <c r="N9" t="s">
        <v>83</v>
      </c>
      <c r="O9" t="s">
        <v>84</v>
      </c>
    </row>
    <row r="10" spans="1:15">
      <c r="A10" s="2">
        <f t="shared" si="0"/>
        <v>2</v>
      </c>
      <c r="B10" s="2">
        <f t="shared" si="1"/>
        <v>8</v>
      </c>
      <c r="C10" s="2">
        <v>3</v>
      </c>
      <c r="D10" s="2">
        <v>3</v>
      </c>
      <c r="E10" s="2">
        <v>0</v>
      </c>
      <c r="F10" s="2">
        <v>3</v>
      </c>
      <c r="G10" s="2">
        <v>4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5049</v>
      </c>
      <c r="N10" t="s">
        <v>75</v>
      </c>
      <c r="O10" t="s">
        <v>85</v>
      </c>
    </row>
    <row r="11" spans="1:15">
      <c r="A11" s="2">
        <f t="shared" si="0"/>
        <v>2</v>
      </c>
      <c r="B11" s="2">
        <f t="shared" si="1"/>
        <v>9</v>
      </c>
      <c r="C11" s="2">
        <v>0</v>
      </c>
      <c r="D11" s="2">
        <v>4</v>
      </c>
      <c r="E11" s="2">
        <v>0</v>
      </c>
      <c r="F11" s="2">
        <v>4</v>
      </c>
      <c r="G11" s="2">
        <v>6</v>
      </c>
      <c r="H11" s="2">
        <v>3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7063</v>
      </c>
      <c r="N11" t="s">
        <v>86</v>
      </c>
      <c r="O11" t="s">
        <v>87</v>
      </c>
    </row>
    <row r="12" spans="1:15">
      <c r="A12" s="2">
        <f t="shared" si="0"/>
        <v>2</v>
      </c>
      <c r="B12" s="2">
        <f t="shared" si="1"/>
        <v>10</v>
      </c>
      <c r="C12" s="2">
        <v>0</v>
      </c>
      <c r="D12" s="2">
        <v>5</v>
      </c>
      <c r="E12" s="2">
        <v>0</v>
      </c>
      <c r="F12" s="2">
        <v>5</v>
      </c>
      <c r="G12" s="2">
        <v>6</v>
      </c>
      <c r="H12" s="2">
        <v>5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7938</v>
      </c>
      <c r="N12" t="s">
        <v>88</v>
      </c>
      <c r="O12" t="s">
        <v>89</v>
      </c>
    </row>
    <row r="13" spans="1:15">
      <c r="A13" s="2">
        <f t="shared" si="0"/>
        <v>2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45970</v>
      </c>
    </row>
    <row r="15" spans="1:15">
      <c r="J15" s="2" t="s">
        <v>76</v>
      </c>
      <c r="K15" s="2" t="s">
        <v>29</v>
      </c>
      <c r="L15" s="4">
        <v>5</v>
      </c>
      <c r="M15" s="2">
        <f>SUM(M3:M6)</f>
        <v>11683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20046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25920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38032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45970</v>
      </c>
    </row>
    <row r="20" spans="10:13">
      <c r="J20" s="4" t="s">
        <v>81</v>
      </c>
      <c r="K20" s="4" t="s">
        <v>82</v>
      </c>
      <c r="L20" s="2" t="s">
        <v>39</v>
      </c>
      <c r="M20" s="2"/>
    </row>
    <row r="21" spans="10:13">
      <c r="L21" t="s">
        <v>40</v>
      </c>
      <c r="M21">
        <f>SUM(M15:M19)</f>
        <v>141651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workbookViewId="0">
      <selection activeCell="K10" sqref="K10"/>
    </sheetView>
  </sheetViews>
  <sheetFormatPr baseColWidth="10" defaultRowHeight="15" x14ac:dyDescent="0"/>
  <cols>
    <col min="14" max="14" width="31.5" bestFit="1" customWidth="1"/>
    <col min="15" max="15" width="34.3320312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3</v>
      </c>
      <c r="B3" s="2">
        <v>1</v>
      </c>
      <c r="C3" s="2">
        <v>0</v>
      </c>
      <c r="D3" s="2">
        <v>4</v>
      </c>
      <c r="E3" s="2">
        <v>0</v>
      </c>
      <c r="F3" s="2">
        <v>0</v>
      </c>
      <c r="G3" s="2">
        <v>4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4766</v>
      </c>
      <c r="N3" t="s">
        <v>90</v>
      </c>
      <c r="O3" t="s">
        <v>91</v>
      </c>
    </row>
    <row r="4" spans="1:15">
      <c r="A4" s="2">
        <f>A3</f>
        <v>3</v>
      </c>
      <c r="B4" s="2">
        <f>B3 +1</f>
        <v>2</v>
      </c>
      <c r="C4" s="2">
        <v>0</v>
      </c>
      <c r="D4" s="2">
        <v>3</v>
      </c>
      <c r="E4" s="2">
        <v>0</v>
      </c>
      <c r="F4" s="2">
        <v>0</v>
      </c>
      <c r="G4" s="2">
        <v>4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4516</v>
      </c>
      <c r="N4" t="s">
        <v>92</v>
      </c>
      <c r="O4" t="s">
        <v>93</v>
      </c>
    </row>
    <row r="5" spans="1:15">
      <c r="A5" s="2">
        <f t="shared" ref="A5:A13" si="0">A4</f>
        <v>3</v>
      </c>
      <c r="B5" s="2">
        <f t="shared" ref="B5:B12" si="1">B4 +1</f>
        <v>3</v>
      </c>
      <c r="C5" s="2">
        <v>0</v>
      </c>
      <c r="D5" s="2">
        <v>4</v>
      </c>
      <c r="E5" s="2">
        <v>0</v>
      </c>
      <c r="F5" s="2">
        <v>0</v>
      </c>
      <c r="G5" s="2">
        <v>4</v>
      </c>
      <c r="H5" s="2">
        <v>3</v>
      </c>
      <c r="I5" s="2">
        <v>0</v>
      </c>
      <c r="J5" s="2">
        <v>1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5039</v>
      </c>
      <c r="N5" t="s">
        <v>111</v>
      </c>
      <c r="O5" t="s">
        <v>95</v>
      </c>
    </row>
    <row r="6" spans="1:15">
      <c r="A6" s="2">
        <f t="shared" si="0"/>
        <v>3</v>
      </c>
      <c r="B6" s="2">
        <f t="shared" si="1"/>
        <v>4</v>
      </c>
      <c r="C6" s="2">
        <v>0</v>
      </c>
      <c r="D6" s="2">
        <v>3</v>
      </c>
      <c r="E6" s="2">
        <v>0</v>
      </c>
      <c r="F6" s="2">
        <v>0</v>
      </c>
      <c r="G6" s="2">
        <v>0</v>
      </c>
      <c r="H6" s="2">
        <v>4</v>
      </c>
      <c r="I6" s="2">
        <v>0</v>
      </c>
      <c r="J6" s="2">
        <v>3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2165</v>
      </c>
      <c r="N6" t="s">
        <v>112</v>
      </c>
      <c r="O6" t="s">
        <v>113</v>
      </c>
    </row>
    <row r="7" spans="1:15">
      <c r="A7" s="2">
        <f t="shared" si="0"/>
        <v>3</v>
      </c>
      <c r="B7" s="2">
        <f t="shared" si="1"/>
        <v>5</v>
      </c>
      <c r="C7" s="2">
        <v>0</v>
      </c>
      <c r="D7" s="2">
        <v>3</v>
      </c>
      <c r="E7" s="2">
        <v>0</v>
      </c>
      <c r="F7" s="2">
        <v>0</v>
      </c>
      <c r="G7" s="2">
        <v>4</v>
      </c>
      <c r="H7" s="2">
        <v>4</v>
      </c>
      <c r="I7" s="2">
        <v>0</v>
      </c>
      <c r="J7" s="2">
        <v>4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5161</v>
      </c>
      <c r="N7" t="s">
        <v>114</v>
      </c>
      <c r="O7" t="s">
        <v>115</v>
      </c>
    </row>
    <row r="8" spans="1:15">
      <c r="A8" s="2">
        <f t="shared" si="0"/>
        <v>3</v>
      </c>
      <c r="B8" s="2">
        <f t="shared" si="1"/>
        <v>6</v>
      </c>
      <c r="C8" s="2">
        <v>0</v>
      </c>
      <c r="D8" s="2">
        <v>4</v>
      </c>
      <c r="E8" s="2">
        <v>0</v>
      </c>
      <c r="F8" s="2">
        <v>0</v>
      </c>
      <c r="G8" s="2">
        <v>3</v>
      </c>
      <c r="H8" s="2">
        <v>5</v>
      </c>
      <c r="I8" s="2">
        <v>0</v>
      </c>
      <c r="J8" s="2">
        <v>4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4991</v>
      </c>
      <c r="N8" t="s">
        <v>116</v>
      </c>
      <c r="O8" t="s">
        <v>117</v>
      </c>
    </row>
    <row r="9" spans="1:15">
      <c r="A9" s="2">
        <f t="shared" si="0"/>
        <v>3</v>
      </c>
      <c r="B9" s="2">
        <f t="shared" si="1"/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2</v>
      </c>
      <c r="J9" s="2">
        <v>4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2290</v>
      </c>
      <c r="N9" t="s">
        <v>118</v>
      </c>
      <c r="O9" t="s">
        <v>119</v>
      </c>
    </row>
    <row r="10" spans="1:15">
      <c r="A10" s="2">
        <f t="shared" si="0"/>
        <v>3</v>
      </c>
      <c r="B10" s="2">
        <f t="shared" si="1"/>
        <v>8</v>
      </c>
      <c r="C10" s="2">
        <v>0</v>
      </c>
      <c r="D10" s="2">
        <v>0</v>
      </c>
      <c r="E10" s="2">
        <v>0</v>
      </c>
      <c r="F10" s="2">
        <v>0</v>
      </c>
      <c r="G10" s="2">
        <v>4</v>
      </c>
      <c r="H10" s="2">
        <v>3</v>
      </c>
      <c r="I10" s="2">
        <v>3</v>
      </c>
      <c r="J10" s="2">
        <v>4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5612</v>
      </c>
      <c r="N10" t="s">
        <v>120</v>
      </c>
      <c r="O10" t="s">
        <v>121</v>
      </c>
    </row>
    <row r="11" spans="1:15">
      <c r="A11" s="2">
        <f t="shared" si="0"/>
        <v>3</v>
      </c>
      <c r="B11" s="2">
        <f t="shared" si="1"/>
        <v>9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2</v>
      </c>
      <c r="I11" s="2">
        <v>5</v>
      </c>
      <c r="J11" s="2">
        <v>5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6067</v>
      </c>
      <c r="N11" t="s">
        <v>122</v>
      </c>
      <c r="O11" t="s">
        <v>123</v>
      </c>
    </row>
    <row r="12" spans="1:15">
      <c r="A12" s="2">
        <f t="shared" si="0"/>
        <v>3</v>
      </c>
      <c r="B12" s="2">
        <f t="shared" si="1"/>
        <v>10</v>
      </c>
      <c r="C12" s="2">
        <v>0</v>
      </c>
      <c r="D12" s="2">
        <v>2</v>
      </c>
      <c r="E12" s="2">
        <v>0</v>
      </c>
      <c r="F12" s="2">
        <v>0</v>
      </c>
      <c r="G12" s="2">
        <v>4</v>
      </c>
      <c r="H12" s="2">
        <v>5</v>
      </c>
      <c r="I12" s="2">
        <v>5</v>
      </c>
      <c r="J12" s="2">
        <v>5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8030</v>
      </c>
      <c r="N12" t="s">
        <v>124</v>
      </c>
      <c r="O12" t="s">
        <v>125</v>
      </c>
    </row>
    <row r="13" spans="1:15">
      <c r="A13" s="2">
        <f t="shared" si="0"/>
        <v>3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48637</v>
      </c>
    </row>
    <row r="15" spans="1:15">
      <c r="J15" s="2" t="s">
        <v>81</v>
      </c>
      <c r="K15" s="2" t="s">
        <v>29</v>
      </c>
      <c r="L15" s="4">
        <v>5</v>
      </c>
      <c r="M15" s="2">
        <f>SUM(M3:M6)</f>
        <v>16486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26638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28928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40607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48637</v>
      </c>
    </row>
    <row r="20" spans="10:13">
      <c r="L20" t="s">
        <v>40</v>
      </c>
      <c r="M20">
        <f>SUM(M15:M19)</f>
        <v>161296</v>
      </c>
    </row>
  </sheetData>
  <mergeCells count="3">
    <mergeCell ref="A1:A2"/>
    <mergeCell ref="B1:B2"/>
    <mergeCell ref="M1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H4" sqref="H4"/>
    </sheetView>
  </sheetViews>
  <sheetFormatPr baseColWidth="10" defaultRowHeight="15" x14ac:dyDescent="0"/>
  <cols>
    <col min="14" max="14" width="31.5" bestFit="1" customWidth="1"/>
    <col min="15" max="15" width="34.3320312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4</v>
      </c>
      <c r="B3" s="2">
        <v>1</v>
      </c>
      <c r="C3" s="2">
        <v>0</v>
      </c>
      <c r="D3" s="2">
        <v>0</v>
      </c>
      <c r="E3" s="2">
        <v>4</v>
      </c>
      <c r="F3" s="2">
        <v>0</v>
      </c>
      <c r="G3" s="2">
        <v>3</v>
      </c>
      <c r="H3" s="2">
        <v>3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4997</v>
      </c>
      <c r="N3" t="s">
        <v>90</v>
      </c>
      <c r="O3" t="s">
        <v>91</v>
      </c>
    </row>
    <row r="4" spans="1:15">
      <c r="A4" s="2">
        <f>A3</f>
        <v>4</v>
      </c>
      <c r="B4" s="2">
        <f>B3 +1</f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0</v>
      </c>
      <c r="N4" t="s">
        <v>92</v>
      </c>
      <c r="O4" t="s">
        <v>93</v>
      </c>
    </row>
    <row r="5" spans="1:15">
      <c r="A5" s="2">
        <f t="shared" ref="A5:A13" si="0">A4</f>
        <v>4</v>
      </c>
      <c r="B5" s="2">
        <f t="shared" ref="B5:B12" si="1">B4 +1</f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0</v>
      </c>
      <c r="N5" t="s">
        <v>94</v>
      </c>
      <c r="O5" t="s">
        <v>95</v>
      </c>
    </row>
    <row r="6" spans="1:15">
      <c r="A6" s="2">
        <f t="shared" si="0"/>
        <v>4</v>
      </c>
      <c r="B6" s="2">
        <f t="shared" si="1"/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0</v>
      </c>
      <c r="N6" t="s">
        <v>96</v>
      </c>
      <c r="O6" t="s">
        <v>97</v>
      </c>
    </row>
    <row r="7" spans="1:15">
      <c r="A7" s="2">
        <f t="shared" si="0"/>
        <v>4</v>
      </c>
      <c r="B7" s="2">
        <f t="shared" si="1"/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0</v>
      </c>
      <c r="N7" t="s">
        <v>98</v>
      </c>
      <c r="O7" t="s">
        <v>99</v>
      </c>
    </row>
    <row r="8" spans="1:15">
      <c r="A8" s="2">
        <f t="shared" si="0"/>
        <v>4</v>
      </c>
      <c r="B8" s="2">
        <f t="shared" si="1"/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0</v>
      </c>
      <c r="N8" t="s">
        <v>100</v>
      </c>
      <c r="O8" t="s">
        <v>101</v>
      </c>
    </row>
    <row r="9" spans="1:15">
      <c r="A9" s="2">
        <f t="shared" si="0"/>
        <v>4</v>
      </c>
      <c r="B9" s="2">
        <f t="shared" si="1"/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0</v>
      </c>
      <c r="N9" t="s">
        <v>102</v>
      </c>
      <c r="O9" t="s">
        <v>103</v>
      </c>
    </row>
    <row r="10" spans="1:15">
      <c r="A10" s="2">
        <f t="shared" si="0"/>
        <v>4</v>
      </c>
      <c r="B10" s="2">
        <f t="shared" si="1"/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0</v>
      </c>
      <c r="N10" t="s">
        <v>104</v>
      </c>
      <c r="O10" t="s">
        <v>105</v>
      </c>
    </row>
    <row r="11" spans="1:15">
      <c r="A11" s="2">
        <f t="shared" si="0"/>
        <v>4</v>
      </c>
      <c r="B11" s="2">
        <f t="shared" si="1"/>
        <v>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0</v>
      </c>
      <c r="N11" t="s">
        <v>106</v>
      </c>
      <c r="O11" t="s">
        <v>107</v>
      </c>
    </row>
    <row r="12" spans="1:15">
      <c r="A12" s="2">
        <f t="shared" si="0"/>
        <v>4</v>
      </c>
      <c r="B12" s="2">
        <f t="shared" si="1"/>
        <v>10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0</v>
      </c>
      <c r="N12" t="s">
        <v>108</v>
      </c>
      <c r="O12" t="s">
        <v>109</v>
      </c>
    </row>
    <row r="13" spans="1:15">
      <c r="A13" s="2">
        <f t="shared" si="0"/>
        <v>4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4997</v>
      </c>
    </row>
    <row r="15" spans="1:15">
      <c r="J15" s="2" t="s">
        <v>110</v>
      </c>
      <c r="K15" s="2" t="s">
        <v>29</v>
      </c>
      <c r="L15" s="4">
        <v>5</v>
      </c>
      <c r="M15" s="2">
        <f>SUM(M3:M6)</f>
        <v>4997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4997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4997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4997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4997</v>
      </c>
    </row>
    <row r="20" spans="10:13">
      <c r="L20" t="s">
        <v>40</v>
      </c>
      <c r="M20">
        <f>SUM(M15:M19)</f>
        <v>24985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A19"/>
    </sheetView>
  </sheetViews>
  <sheetFormatPr baseColWidth="10" defaultRowHeight="15" x14ac:dyDescent="0"/>
  <sheetData>
    <row r="1" spans="1:9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11</v>
      </c>
    </row>
    <row r="2" spans="1:9">
      <c r="A2" s="3" t="s">
        <v>21</v>
      </c>
      <c r="B2" s="3" t="s">
        <v>21</v>
      </c>
      <c r="C2" s="3" t="s">
        <v>21</v>
      </c>
      <c r="D2" s="3" t="s">
        <v>22</v>
      </c>
      <c r="E2" s="3" t="s">
        <v>21</v>
      </c>
      <c r="F2" s="3" t="s">
        <v>21</v>
      </c>
      <c r="G2" s="3" t="s">
        <v>23</v>
      </c>
      <c r="H2" s="3" t="s">
        <v>23</v>
      </c>
      <c r="I2" s="3" t="s">
        <v>21</v>
      </c>
    </row>
    <row r="3" spans="1:9">
      <c r="A3" s="2">
        <v>11</v>
      </c>
      <c r="B3" s="2">
        <v>1</v>
      </c>
      <c r="C3" s="2">
        <v>1</v>
      </c>
      <c r="D3" s="2" t="s">
        <v>2</v>
      </c>
      <c r="E3" s="2">
        <f xml:space="preserve"> VLOOKUP(B3,[1]Sheet2!$A$2:$C$5,3) * VLOOKUP(C3, [1]Sheet3!$A$2:$B$4,2)</f>
        <v>255</v>
      </c>
      <c r="F3" s="2">
        <f>VLOOKUP(B3, [1]Sheet2!$A$2:$D$5,4) * VLOOKUP(C3, [1]Sheet3!$A$1:$F$4,6)</f>
        <v>157.5</v>
      </c>
      <c r="G3" s="2">
        <f>VLOOKUP(B3, [1]Sheet2!$A$2:$E$5, 5)</f>
        <v>3</v>
      </c>
      <c r="H3" s="2">
        <f>VLOOKUP(B3, [1]Sheet2!$A$2:$F$5, 6)</f>
        <v>0.7</v>
      </c>
      <c r="I3" s="2">
        <f>ROUND(VLOOKUP(B3, [1]Sheet2!A$2:J$5,10) * VLOOKUP(C3, [1]Sheet3!A$2:J$4,10), 0)</f>
        <v>99</v>
      </c>
    </row>
    <row r="4" spans="1:9">
      <c r="A4" s="2">
        <v>12</v>
      </c>
      <c r="B4" s="2">
        <v>1</v>
      </c>
      <c r="C4" s="2">
        <v>2</v>
      </c>
      <c r="D4" s="2" t="s">
        <v>3</v>
      </c>
      <c r="E4" s="2">
        <f xml:space="preserve"> VLOOKUP(B4,[1]Sheet2!$A$2:$C$5,3) * VLOOKUP(C4, [1]Sheet3!$A$2:$B$4,2)</f>
        <v>724.5</v>
      </c>
      <c r="F4" s="2">
        <f>VLOOKUP(B4, [1]Sheet2!$A$2:$D$5,4) * VLOOKUP(C4, [1]Sheet3!$A$1:$F$4,6)</f>
        <v>245</v>
      </c>
      <c r="G4" s="2">
        <f>VLOOKUP(B4, [1]Sheet2!$A$2:$E$5, 5)</f>
        <v>3</v>
      </c>
      <c r="H4" s="2">
        <f>VLOOKUP(B4, [1]Sheet2!$A$2:$F$5, 6)</f>
        <v>0.7</v>
      </c>
      <c r="I4" s="2">
        <f>ROUND(VLOOKUP(B4, [1]Sheet2!A$2:J$5,10) * VLOOKUP(C4, [1]Sheet3!A$2:J$4,10), 0)</f>
        <v>399</v>
      </c>
    </row>
    <row r="5" spans="1:9">
      <c r="A5" s="2">
        <v>13</v>
      </c>
      <c r="B5" s="2">
        <v>1</v>
      </c>
      <c r="C5" s="2">
        <v>3</v>
      </c>
      <c r="D5" s="2" t="s">
        <v>4</v>
      </c>
      <c r="E5" s="2">
        <f xml:space="preserve"> VLOOKUP(B5,[1]Sheet2!$A$2:$C$5,3) * VLOOKUP(C5, [1]Sheet3!$A$2:$B$4,2)</f>
        <v>1944</v>
      </c>
      <c r="F5" s="2">
        <f>VLOOKUP(B5, [1]Sheet2!$A$2:$D$5,4) * VLOOKUP(C5, [1]Sheet3!$A$1:$F$4,6)</f>
        <v>385</v>
      </c>
      <c r="G5" s="2">
        <f>VLOOKUP(B5, [1]Sheet2!$A$2:$E$5, 5)</f>
        <v>3</v>
      </c>
      <c r="H5" s="2">
        <f>VLOOKUP(B5, [1]Sheet2!$A$2:$F$5, 6)</f>
        <v>0.7</v>
      </c>
      <c r="I5" s="2">
        <f>ROUND(VLOOKUP(B5, [1]Sheet2!A$2:J$5,10) * VLOOKUP(C5, [1]Sheet3!A$2:J$4,10), 0)</f>
        <v>599</v>
      </c>
    </row>
    <row r="6" spans="1:9">
      <c r="A6" s="2">
        <v>21</v>
      </c>
      <c r="B6" s="2">
        <v>2</v>
      </c>
      <c r="C6" s="2">
        <v>1</v>
      </c>
      <c r="D6" s="2" t="s">
        <v>5</v>
      </c>
      <c r="E6" s="2">
        <f xml:space="preserve"> VLOOKUP(B6,[1]Sheet2!$A$2:$C$5,3) * VLOOKUP(C6, [1]Sheet3!$A$2:$B$4,2)</f>
        <v>765</v>
      </c>
      <c r="F6" s="2">
        <f>VLOOKUP(B6, [1]Sheet2!$A$2:$D$5,4) * VLOOKUP(C6, [1]Sheet3!$A$1:$F$4,6)</f>
        <v>90</v>
      </c>
      <c r="G6" s="2">
        <f>VLOOKUP(B6, [1]Sheet2!$A$2:$E$5, 5)</f>
        <v>1</v>
      </c>
      <c r="H6" s="2">
        <f>VLOOKUP(B6, [1]Sheet2!$A$2:$F$5, 6)</f>
        <v>0.5</v>
      </c>
      <c r="I6" s="2">
        <f>ROUND(VLOOKUP(B6, [1]Sheet2!A$2:J$5,10) * VLOOKUP(C6, [1]Sheet3!A$2:J$4,10), 0)</f>
        <v>178</v>
      </c>
    </row>
    <row r="7" spans="1:9">
      <c r="A7" s="2">
        <v>22</v>
      </c>
      <c r="B7" s="2">
        <v>2</v>
      </c>
      <c r="C7" s="2">
        <v>2</v>
      </c>
      <c r="D7" s="2" t="s">
        <v>6</v>
      </c>
      <c r="E7" s="2">
        <f xml:space="preserve"> VLOOKUP(B7,[1]Sheet2!$A$2:$C$5,3) * VLOOKUP(C7, [1]Sheet3!$A$2:$B$4,2)</f>
        <v>2173.5</v>
      </c>
      <c r="F7" s="2">
        <f>VLOOKUP(B7, [1]Sheet2!$A$2:$D$5,4) * VLOOKUP(C7, [1]Sheet3!$A$1:$F$4,6)</f>
        <v>140</v>
      </c>
      <c r="G7" s="2">
        <f>VLOOKUP(B7, [1]Sheet2!$A$2:$E$5, 5)</f>
        <v>1</v>
      </c>
      <c r="H7" s="2">
        <f>VLOOKUP(B7, [1]Sheet2!$A$2:$F$5, 6)</f>
        <v>0.5</v>
      </c>
      <c r="I7" s="2">
        <f>ROUND(VLOOKUP(B7, [1]Sheet2!A$2:J$5,10) * VLOOKUP(C7, [1]Sheet3!A$2:J$4,10), 0)</f>
        <v>718</v>
      </c>
    </row>
    <row r="8" spans="1:9">
      <c r="A8" s="2">
        <v>23</v>
      </c>
      <c r="B8" s="2">
        <v>2</v>
      </c>
      <c r="C8" s="2">
        <v>3</v>
      </c>
      <c r="D8" s="2" t="s">
        <v>24</v>
      </c>
      <c r="E8" s="2">
        <f xml:space="preserve"> VLOOKUP(B8,[1]Sheet2!$A$2:$C$5,3) * VLOOKUP(C8, [1]Sheet3!$A$2:$B$4,2)</f>
        <v>5832</v>
      </c>
      <c r="F8" s="2">
        <f>VLOOKUP(B8, [1]Sheet2!$A$2:$D$5,4) * VLOOKUP(C8, [1]Sheet3!$A$1:$F$4,6)</f>
        <v>220</v>
      </c>
      <c r="G8" s="2">
        <f>VLOOKUP(B8, [1]Sheet2!$A$2:$E$5, 5)</f>
        <v>1</v>
      </c>
      <c r="H8" s="2">
        <f>VLOOKUP(B8, [1]Sheet2!$A$2:$F$5, 6)</f>
        <v>0.5</v>
      </c>
      <c r="I8" s="2">
        <f>ROUND(VLOOKUP(B8, [1]Sheet2!A$2:J$5,10) * VLOOKUP(C8, [1]Sheet3!A$2:J$4,10), 0)</f>
        <v>1078</v>
      </c>
    </row>
    <row r="9" spans="1:9">
      <c r="A9" s="2">
        <v>31</v>
      </c>
      <c r="B9" s="2">
        <v>3</v>
      </c>
      <c r="C9" s="2">
        <v>1</v>
      </c>
      <c r="D9" s="2" t="s">
        <v>7</v>
      </c>
      <c r="E9" s="2">
        <f xml:space="preserve"> VLOOKUP(B9,[1]Sheet2!$A$2:$C$5,3) * VLOOKUP(C9, [1]Sheet3!$A$2:$B$4,2)</f>
        <v>382.5</v>
      </c>
      <c r="F9" s="2">
        <f>VLOOKUP(B9, [1]Sheet2!$A$2:$D$5,4) * VLOOKUP(C9, [1]Sheet3!$A$1:$F$4,6)</f>
        <v>135</v>
      </c>
      <c r="G9" s="2">
        <f>VLOOKUP(B9, [1]Sheet2!$A$2:$E$5, 5)</f>
        <v>2</v>
      </c>
      <c r="H9" s="2">
        <f>VLOOKUP(B9, [1]Sheet2!$A$2:$F$5, 6)</f>
        <v>0.57999999999999996</v>
      </c>
      <c r="I9" s="2">
        <f>ROUND(VLOOKUP(B9, [1]Sheet2!A$2:J$5,10) * VLOOKUP(C9, [1]Sheet3!A$2:J$4,10), 0)</f>
        <v>149</v>
      </c>
    </row>
    <row r="10" spans="1:9">
      <c r="A10" s="2">
        <v>32</v>
      </c>
      <c r="B10" s="2">
        <v>3</v>
      </c>
      <c r="C10" s="2">
        <v>2</v>
      </c>
      <c r="D10" s="2" t="s">
        <v>8</v>
      </c>
      <c r="E10" s="2">
        <f xml:space="preserve"> VLOOKUP(B10,[1]Sheet2!$A$2:$C$5,3) * VLOOKUP(C10, [1]Sheet3!$A$2:$B$4,2)</f>
        <v>1086.75</v>
      </c>
      <c r="F10" s="2">
        <f>VLOOKUP(B10, [1]Sheet2!$A$2:$D$5,4) * VLOOKUP(C10, [1]Sheet3!$A$1:$F$4,6)</f>
        <v>210</v>
      </c>
      <c r="G10" s="2">
        <f>VLOOKUP(B10, [1]Sheet2!$A$2:$E$5, 5)</f>
        <v>2</v>
      </c>
      <c r="H10" s="2">
        <f>VLOOKUP(B10, [1]Sheet2!$A$2:$F$5, 6)</f>
        <v>0.57999999999999996</v>
      </c>
      <c r="I10" s="2">
        <f>ROUND(VLOOKUP(B10, [1]Sheet2!A$2:J$5,10) * VLOOKUP(C10, [1]Sheet3!A$2:J$4,10), 0)</f>
        <v>599</v>
      </c>
    </row>
    <row r="11" spans="1:9">
      <c r="A11" s="2">
        <v>33</v>
      </c>
      <c r="B11" s="2">
        <v>3</v>
      </c>
      <c r="C11" s="2">
        <v>3</v>
      </c>
      <c r="D11" s="2" t="s">
        <v>25</v>
      </c>
      <c r="E11" s="2">
        <f xml:space="preserve"> VLOOKUP(B11,[1]Sheet2!$A$2:$C$5,3) * VLOOKUP(C11, [1]Sheet3!$A$2:$B$4,2)</f>
        <v>2916</v>
      </c>
      <c r="F11" s="2">
        <f>VLOOKUP(B11, [1]Sheet2!$A$2:$D$5,4) * VLOOKUP(C11, [1]Sheet3!$A$1:$F$4,6)</f>
        <v>330</v>
      </c>
      <c r="G11" s="2">
        <f>VLOOKUP(B11, [1]Sheet2!$A$2:$E$5, 5)</f>
        <v>2</v>
      </c>
      <c r="H11" s="2">
        <f>VLOOKUP(B11, [1]Sheet2!$A$2:$F$5, 6)</f>
        <v>0.57999999999999996</v>
      </c>
      <c r="I11" s="2">
        <f>ROUND(VLOOKUP(B11, [1]Sheet2!A$2:J$5,10) * VLOOKUP(C11, [1]Sheet3!A$2:J$4,10), 0)</f>
        <v>899</v>
      </c>
    </row>
    <row r="12" spans="1:9">
      <c r="A12" s="2">
        <v>41</v>
      </c>
      <c r="B12" s="2">
        <v>4</v>
      </c>
      <c r="C12" s="2">
        <v>1</v>
      </c>
      <c r="D12" s="2" t="s">
        <v>9</v>
      </c>
      <c r="E12" s="2">
        <f xml:space="preserve"> VLOOKUP(B12,[1]Sheet2!$A$2:$C$5,3) * VLOOKUP(C12, [1]Sheet3!$A$2:$B$4,2)</f>
        <v>229.5</v>
      </c>
      <c r="F12" s="2">
        <f>VLOOKUP(B12, [1]Sheet2!$A$2:$D$5,4) * VLOOKUP(C12, [1]Sheet3!$A$1:$F$4,6)</f>
        <v>180</v>
      </c>
      <c r="G12" s="2">
        <f>VLOOKUP(B12, [1]Sheet2!$A$2:$E$5, 5)</f>
        <v>1</v>
      </c>
      <c r="H12" s="2">
        <f>VLOOKUP(B12, [1]Sheet2!$A$2:$F$5, 6)</f>
        <v>0.88</v>
      </c>
      <c r="I12" s="2">
        <f>ROUND(VLOOKUP(B12, [1]Sheet2!A$2:J$5,10) * VLOOKUP(C12, [1]Sheet3!A$2:J$4,10), 0)</f>
        <v>124</v>
      </c>
    </row>
    <row r="13" spans="1:9">
      <c r="A13" s="2">
        <v>42</v>
      </c>
      <c r="B13" s="2">
        <v>4</v>
      </c>
      <c r="C13" s="2">
        <v>2</v>
      </c>
      <c r="D13" s="2" t="s">
        <v>10</v>
      </c>
      <c r="E13" s="2">
        <f xml:space="preserve"> VLOOKUP(B13,[1]Sheet2!$A$2:$C$5,3) * VLOOKUP(C13, [1]Sheet3!$A$2:$B$4,2)</f>
        <v>652.05000000000007</v>
      </c>
      <c r="F13" s="2">
        <f>VLOOKUP(B13, [1]Sheet2!$A$2:$D$5,4) * VLOOKUP(C13, [1]Sheet3!$A$1:$F$4,6)</f>
        <v>280</v>
      </c>
      <c r="G13" s="2">
        <f>VLOOKUP(B13, [1]Sheet2!$A$2:$E$5, 5)</f>
        <v>1</v>
      </c>
      <c r="H13" s="2">
        <f>VLOOKUP(B13, [1]Sheet2!$A$2:$F$5, 6)</f>
        <v>0.88</v>
      </c>
      <c r="I13" s="2">
        <f>ROUND(VLOOKUP(B13, [1]Sheet2!A$2:J$5,10) * VLOOKUP(C13, [1]Sheet3!A$2:J$4,10), 0)</f>
        <v>499</v>
      </c>
    </row>
    <row r="14" spans="1:9">
      <c r="A14" s="2">
        <v>43</v>
      </c>
      <c r="B14" s="2">
        <v>4</v>
      </c>
      <c r="C14" s="2">
        <v>3</v>
      </c>
      <c r="D14" s="2" t="s">
        <v>26</v>
      </c>
      <c r="E14" s="2">
        <f xml:space="preserve"> VLOOKUP(B14,[1]Sheet2!$A$2:$C$5,3) * VLOOKUP(C14, [1]Sheet3!$A$2:$B$4,2)</f>
        <v>1749.6000000000001</v>
      </c>
      <c r="F14" s="2">
        <f>VLOOKUP(B14, [1]Sheet2!$A$2:$D$5,4) * VLOOKUP(C14, [1]Sheet3!$A$1:$F$4,6)</f>
        <v>440</v>
      </c>
      <c r="G14" s="2">
        <f>VLOOKUP(B14, [1]Sheet2!$A$2:$E$5, 5)</f>
        <v>1</v>
      </c>
      <c r="H14" s="2">
        <f>VLOOKUP(B14, [1]Sheet2!$A$2:$F$5, 6)</f>
        <v>0.88</v>
      </c>
      <c r="I14" s="2">
        <f>ROUND(VLOOKUP(B14, [1]Sheet2!A$2:J$5,10) * VLOOKUP(C14, [1]Sheet3!A$2:J$4,10), 0)</f>
        <v>749</v>
      </c>
    </row>
    <row r="15" spans="1:9">
      <c r="A15" s="4">
        <v>51</v>
      </c>
      <c r="B15" s="2">
        <v>5</v>
      </c>
      <c r="C15" s="2">
        <v>1</v>
      </c>
      <c r="D15" s="2" t="s">
        <v>27</v>
      </c>
      <c r="E15" s="2"/>
      <c r="F15" s="2"/>
      <c r="G15" s="2"/>
      <c r="H15" s="2"/>
      <c r="I15" s="2"/>
    </row>
    <row r="16" spans="1:9">
      <c r="A16" s="4">
        <v>52</v>
      </c>
      <c r="B16" s="2">
        <v>5</v>
      </c>
      <c r="C16" s="2">
        <v>1</v>
      </c>
      <c r="D16" s="2"/>
      <c r="E16" s="2"/>
      <c r="F16" s="2"/>
      <c r="G16" s="2"/>
      <c r="H16" s="2"/>
      <c r="I16" s="2"/>
    </row>
    <row r="17" spans="1:9">
      <c r="A17" s="4">
        <v>53</v>
      </c>
      <c r="B17" s="2">
        <v>5</v>
      </c>
      <c r="C17" s="2">
        <v>1</v>
      </c>
      <c r="D17" s="2"/>
      <c r="E17" s="2"/>
      <c r="F17" s="2"/>
      <c r="G17" s="2"/>
      <c r="H17" s="2"/>
      <c r="I17" s="2"/>
    </row>
    <row r="18" spans="1:9">
      <c r="A18" s="4">
        <v>54</v>
      </c>
      <c r="B18" s="2">
        <v>5</v>
      </c>
      <c r="C18" s="2">
        <v>1</v>
      </c>
      <c r="D18" s="2"/>
      <c r="E18" s="2"/>
      <c r="F18" s="2"/>
      <c r="G18" s="2"/>
      <c r="H18" s="2"/>
      <c r="I18" s="2"/>
    </row>
    <row r="19" spans="1:9">
      <c r="A19" s="4">
        <v>55</v>
      </c>
      <c r="B19" s="2">
        <v>5</v>
      </c>
      <c r="C19" s="2">
        <v>1</v>
      </c>
      <c r="D19" s="2"/>
      <c r="E19" s="2"/>
      <c r="F19" s="2"/>
      <c r="G19" s="2"/>
      <c r="H19" s="2"/>
      <c r="I1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4" sqref="B4"/>
    </sheetView>
  </sheetViews>
  <sheetFormatPr baseColWidth="10" defaultRowHeight="15" x14ac:dyDescent="0"/>
  <sheetData>
    <row r="1" spans="1:2">
      <c r="A1" s="3" t="s">
        <v>13</v>
      </c>
      <c r="B1" s="1" t="s">
        <v>11</v>
      </c>
    </row>
    <row r="2" spans="1:2">
      <c r="A2" s="3" t="s">
        <v>21</v>
      </c>
      <c r="B2" s="1" t="s">
        <v>21</v>
      </c>
    </row>
    <row r="3" spans="1:2">
      <c r="A3" s="2">
        <v>11</v>
      </c>
      <c r="B3" s="2">
        <v>99</v>
      </c>
    </row>
    <row r="4" spans="1:2">
      <c r="A4" s="2">
        <v>12</v>
      </c>
      <c r="B4" s="2">
        <v>399</v>
      </c>
    </row>
    <row r="5" spans="1:2">
      <c r="A5" s="2">
        <v>13</v>
      </c>
      <c r="B5" s="2">
        <v>599</v>
      </c>
    </row>
    <row r="6" spans="1:2">
      <c r="A6" s="2">
        <v>21</v>
      </c>
      <c r="B6" s="2">
        <v>178</v>
      </c>
    </row>
    <row r="7" spans="1:2">
      <c r="A7" s="2">
        <v>22</v>
      </c>
      <c r="B7" s="2">
        <v>718</v>
      </c>
    </row>
    <row r="8" spans="1:2">
      <c r="A8" s="2">
        <v>23</v>
      </c>
      <c r="B8" s="2">
        <v>1078</v>
      </c>
    </row>
    <row r="9" spans="1:2">
      <c r="A9" s="2">
        <v>31</v>
      </c>
      <c r="B9" s="2">
        <v>149</v>
      </c>
    </row>
    <row r="10" spans="1:2">
      <c r="A10" s="2">
        <v>32</v>
      </c>
      <c r="B10" s="2">
        <v>599</v>
      </c>
    </row>
    <row r="11" spans="1:2">
      <c r="A11" s="2">
        <v>33</v>
      </c>
      <c r="B11" s="2">
        <v>849</v>
      </c>
    </row>
    <row r="12" spans="1:2">
      <c r="A12" s="2">
        <v>41</v>
      </c>
      <c r="B12" s="2">
        <v>124</v>
      </c>
    </row>
    <row r="13" spans="1:2">
      <c r="A13" s="2">
        <v>42</v>
      </c>
      <c r="B13" s="2">
        <v>499</v>
      </c>
    </row>
    <row r="14" spans="1:2">
      <c r="A14" s="2">
        <v>43</v>
      </c>
      <c r="B14" s="2">
        <v>749</v>
      </c>
    </row>
    <row r="15" spans="1:2">
      <c r="A15" s="4">
        <v>51</v>
      </c>
      <c r="B15" s="2">
        <v>1000</v>
      </c>
    </row>
    <row r="16" spans="1:2">
      <c r="A16" s="4">
        <v>52</v>
      </c>
      <c r="B16" s="2">
        <v>1000</v>
      </c>
    </row>
    <row r="17" spans="1:2">
      <c r="A17" s="4">
        <v>53</v>
      </c>
      <c r="B17" s="2">
        <v>1000</v>
      </c>
    </row>
    <row r="18" spans="1:2">
      <c r="A18" s="4">
        <v>54</v>
      </c>
      <c r="B18" s="2">
        <v>1000</v>
      </c>
    </row>
    <row r="19" spans="1:2">
      <c r="A19" s="4">
        <v>55</v>
      </c>
      <c r="B19" s="2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Level1</vt:lpstr>
      <vt:lpstr>Level2</vt:lpstr>
      <vt:lpstr>Level3</vt:lpstr>
      <vt:lpstr>Level4</vt:lpstr>
      <vt:lpstr>Sheet2</vt:lpstr>
      <vt:lpstr>Sheet1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2015-11-14T17:21:16Z</dcterms:created>
  <dcterms:modified xsi:type="dcterms:W3CDTF">2015-11-15T04:33:40Z</dcterms:modified>
</cp:coreProperties>
</file>