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fulinq/Desktop/Project/"/>
    </mc:Choice>
  </mc:AlternateContent>
  <xr:revisionPtr revIDLastSave="0" documentId="13_ncr:1_{EFD1ABA0-306C-B249-B383-872BAC8B1AE7}" xr6:coauthVersionLast="47" xr6:coauthVersionMax="47" xr10:uidLastSave="{00000000-0000-0000-0000-000000000000}"/>
  <bookViews>
    <workbookView xWindow="0" yWindow="740" windowWidth="29400" windowHeight="16580" xr2:uid="{00000000-000D-0000-FFFF-FFFF00000000}"/>
  </bookViews>
  <sheets>
    <sheet name="Historical Pri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56" i="1" l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B56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B55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B54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B53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B5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P3" i="1"/>
  <c r="AQ3" i="1"/>
  <c r="AR3" i="1"/>
  <c r="AS3" i="1"/>
  <c r="AT3" i="1"/>
  <c r="AU3" i="1"/>
  <c r="AP4" i="1"/>
  <c r="AQ4" i="1"/>
  <c r="AR4" i="1"/>
  <c r="AS4" i="1"/>
  <c r="AT4" i="1"/>
  <c r="AU4" i="1"/>
  <c r="AP5" i="1"/>
  <c r="AQ5" i="1"/>
  <c r="AR5" i="1"/>
  <c r="AS5" i="1"/>
  <c r="AT5" i="1"/>
  <c r="AU5" i="1"/>
  <c r="AP6" i="1"/>
  <c r="AQ6" i="1"/>
  <c r="AR6" i="1"/>
  <c r="AS6" i="1"/>
  <c r="AT6" i="1"/>
  <c r="AU6" i="1"/>
  <c r="AP7" i="1"/>
  <c r="AQ7" i="1"/>
  <c r="AR7" i="1"/>
  <c r="AS7" i="1"/>
  <c r="AT7" i="1"/>
  <c r="AU7" i="1"/>
  <c r="AP8" i="1"/>
  <c r="AQ8" i="1"/>
  <c r="AR8" i="1"/>
  <c r="AS8" i="1"/>
  <c r="AT8" i="1"/>
  <c r="AU8" i="1"/>
  <c r="AP9" i="1"/>
  <c r="AQ9" i="1"/>
  <c r="AR9" i="1"/>
  <c r="AS9" i="1"/>
  <c r="AT9" i="1"/>
  <c r="AU9" i="1"/>
  <c r="AP10" i="1"/>
  <c r="AQ10" i="1"/>
  <c r="AR10" i="1"/>
  <c r="AS10" i="1"/>
  <c r="AT10" i="1"/>
  <c r="AU10" i="1"/>
  <c r="AP11" i="1"/>
  <c r="AQ11" i="1"/>
  <c r="AR11" i="1"/>
  <c r="AS11" i="1"/>
  <c r="AT11" i="1"/>
  <c r="AU11" i="1"/>
  <c r="AP12" i="1"/>
  <c r="AQ12" i="1"/>
  <c r="AR12" i="1"/>
  <c r="AS12" i="1"/>
  <c r="AT12" i="1"/>
  <c r="AU12" i="1"/>
  <c r="AP13" i="1"/>
  <c r="AQ13" i="1"/>
  <c r="AR13" i="1"/>
  <c r="AS13" i="1"/>
  <c r="AT13" i="1"/>
  <c r="AU13" i="1"/>
  <c r="AP14" i="1"/>
  <c r="AQ14" i="1"/>
  <c r="AR14" i="1"/>
  <c r="AS14" i="1"/>
  <c r="AT14" i="1"/>
  <c r="AU14" i="1"/>
  <c r="AP15" i="1"/>
  <c r="AQ15" i="1"/>
  <c r="AR15" i="1"/>
  <c r="AS15" i="1"/>
  <c r="AT15" i="1"/>
  <c r="AU15" i="1"/>
  <c r="AP16" i="1"/>
  <c r="AQ16" i="1"/>
  <c r="AR16" i="1"/>
  <c r="AS16" i="1"/>
  <c r="AT16" i="1"/>
  <c r="AU16" i="1"/>
  <c r="AP17" i="1"/>
  <c r="AQ17" i="1"/>
  <c r="AR17" i="1"/>
  <c r="AS17" i="1"/>
  <c r="AT17" i="1"/>
  <c r="AU17" i="1"/>
  <c r="AP18" i="1"/>
  <c r="AQ18" i="1"/>
  <c r="AR18" i="1"/>
  <c r="AS18" i="1"/>
  <c r="AT18" i="1"/>
  <c r="AU18" i="1"/>
  <c r="AP19" i="1"/>
  <c r="AQ19" i="1"/>
  <c r="AR19" i="1"/>
  <c r="AS19" i="1"/>
  <c r="AT19" i="1"/>
  <c r="AU19" i="1"/>
  <c r="AP20" i="1"/>
  <c r="AQ20" i="1"/>
  <c r="AR20" i="1"/>
  <c r="AS20" i="1"/>
  <c r="AT20" i="1"/>
  <c r="AU20" i="1"/>
  <c r="AP21" i="1"/>
  <c r="AQ21" i="1"/>
  <c r="AR21" i="1"/>
  <c r="AS21" i="1"/>
  <c r="AT21" i="1"/>
  <c r="AU21" i="1"/>
  <c r="AP22" i="1"/>
  <c r="AQ22" i="1"/>
  <c r="AR22" i="1"/>
  <c r="AS22" i="1"/>
  <c r="AT22" i="1"/>
  <c r="AU22" i="1"/>
  <c r="AP23" i="1"/>
  <c r="AQ23" i="1"/>
  <c r="AR23" i="1"/>
  <c r="AS23" i="1"/>
  <c r="AT23" i="1"/>
  <c r="AU23" i="1"/>
  <c r="AP24" i="1"/>
  <c r="AQ24" i="1"/>
  <c r="AR24" i="1"/>
  <c r="AS24" i="1"/>
  <c r="AT24" i="1"/>
  <c r="AU24" i="1"/>
  <c r="AP25" i="1"/>
  <c r="AQ25" i="1"/>
  <c r="AR25" i="1"/>
  <c r="AS25" i="1"/>
  <c r="AT25" i="1"/>
  <c r="AU25" i="1"/>
  <c r="AP26" i="1"/>
  <c r="AQ26" i="1"/>
  <c r="AR26" i="1"/>
  <c r="AS26" i="1"/>
  <c r="AT26" i="1"/>
  <c r="AU26" i="1"/>
  <c r="AP27" i="1"/>
  <c r="AQ27" i="1"/>
  <c r="AR27" i="1"/>
  <c r="AS27" i="1"/>
  <c r="AT27" i="1"/>
  <c r="AU27" i="1"/>
  <c r="AP28" i="1"/>
  <c r="AQ28" i="1"/>
  <c r="AR28" i="1"/>
  <c r="AS28" i="1"/>
  <c r="AT28" i="1"/>
  <c r="AU28" i="1"/>
  <c r="AP29" i="1"/>
  <c r="AQ29" i="1"/>
  <c r="AR29" i="1"/>
  <c r="AS29" i="1"/>
  <c r="AT29" i="1"/>
  <c r="AU29" i="1"/>
  <c r="AP30" i="1"/>
  <c r="AQ30" i="1"/>
  <c r="AR30" i="1"/>
  <c r="AS30" i="1"/>
  <c r="AT30" i="1"/>
  <c r="AU30" i="1"/>
  <c r="AP31" i="1"/>
  <c r="AQ31" i="1"/>
  <c r="AR31" i="1"/>
  <c r="AS31" i="1"/>
  <c r="AT31" i="1"/>
  <c r="AU31" i="1"/>
  <c r="AP32" i="1"/>
  <c r="AQ32" i="1"/>
  <c r="AR32" i="1"/>
  <c r="AS32" i="1"/>
  <c r="AT32" i="1"/>
  <c r="AU32" i="1"/>
  <c r="AP33" i="1"/>
  <c r="AQ33" i="1"/>
  <c r="AR33" i="1"/>
  <c r="AS33" i="1"/>
  <c r="AT33" i="1"/>
  <c r="AU33" i="1"/>
  <c r="AP34" i="1"/>
  <c r="AQ34" i="1"/>
  <c r="AR34" i="1"/>
  <c r="AS34" i="1"/>
  <c r="AT34" i="1"/>
  <c r="AU34" i="1"/>
  <c r="AP35" i="1"/>
  <c r="AQ35" i="1"/>
  <c r="AR35" i="1"/>
  <c r="AS35" i="1"/>
  <c r="AT35" i="1"/>
  <c r="AU35" i="1"/>
  <c r="AP36" i="1"/>
  <c r="AQ36" i="1"/>
  <c r="AR36" i="1"/>
  <c r="AS36" i="1"/>
  <c r="AT36" i="1"/>
  <c r="AU36" i="1"/>
  <c r="AP37" i="1"/>
  <c r="AQ37" i="1"/>
  <c r="AR37" i="1"/>
  <c r="AS37" i="1"/>
  <c r="AT37" i="1"/>
  <c r="AU37" i="1"/>
  <c r="AP38" i="1"/>
  <c r="AQ38" i="1"/>
  <c r="AR38" i="1"/>
  <c r="AS38" i="1"/>
  <c r="AT38" i="1"/>
  <c r="AU38" i="1"/>
  <c r="AP39" i="1"/>
  <c r="AQ39" i="1"/>
  <c r="AR39" i="1"/>
  <c r="AS39" i="1"/>
  <c r="AT39" i="1"/>
  <c r="AU39" i="1"/>
  <c r="AP40" i="1"/>
  <c r="AQ40" i="1"/>
  <c r="AR40" i="1"/>
  <c r="AS40" i="1"/>
  <c r="AT40" i="1"/>
  <c r="AU40" i="1"/>
  <c r="AP41" i="1"/>
  <c r="AQ41" i="1"/>
  <c r="AR41" i="1"/>
  <c r="AS41" i="1"/>
  <c r="AT41" i="1"/>
  <c r="AU41" i="1"/>
  <c r="AP42" i="1"/>
  <c r="AQ42" i="1"/>
  <c r="AR42" i="1"/>
  <c r="AS42" i="1"/>
  <c r="AT42" i="1"/>
  <c r="AU42" i="1"/>
  <c r="AP43" i="1"/>
  <c r="AQ43" i="1"/>
  <c r="AR43" i="1"/>
  <c r="AS43" i="1"/>
  <c r="AT43" i="1"/>
  <c r="AU43" i="1"/>
  <c r="AP44" i="1"/>
  <c r="AQ44" i="1"/>
  <c r="AR44" i="1"/>
  <c r="AS44" i="1"/>
  <c r="AT44" i="1"/>
  <c r="AU44" i="1"/>
  <c r="AP45" i="1"/>
  <c r="AQ45" i="1"/>
  <c r="AR45" i="1"/>
  <c r="AS45" i="1"/>
  <c r="AT45" i="1"/>
  <c r="AU45" i="1"/>
  <c r="AP46" i="1"/>
  <c r="AQ46" i="1"/>
  <c r="AR46" i="1"/>
  <c r="AS46" i="1"/>
  <c r="AT46" i="1"/>
  <c r="AU46" i="1"/>
  <c r="AP47" i="1"/>
  <c r="AQ47" i="1"/>
  <c r="AR47" i="1"/>
  <c r="AS47" i="1"/>
  <c r="AT47" i="1"/>
  <c r="AU47" i="1"/>
  <c r="AP48" i="1"/>
  <c r="AQ48" i="1"/>
  <c r="AR48" i="1"/>
  <c r="AS48" i="1"/>
  <c r="AT48" i="1"/>
  <c r="AU48" i="1"/>
  <c r="AP49" i="1"/>
  <c r="AQ49" i="1"/>
  <c r="AR49" i="1"/>
  <c r="AS49" i="1"/>
  <c r="AT49" i="1"/>
  <c r="AU49" i="1"/>
  <c r="AP50" i="1"/>
  <c r="AQ50" i="1"/>
  <c r="AR50" i="1"/>
  <c r="AS50" i="1"/>
  <c r="AT50" i="1"/>
  <c r="AU50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B53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B52" i="1"/>
</calcChain>
</file>

<file path=xl/sharedStrings.xml><?xml version="1.0" encoding="utf-8"?>
<sst xmlns="http://schemas.openxmlformats.org/spreadsheetml/2006/main" count="73" uniqueCount="31">
  <si>
    <t>Date</t>
  </si>
  <si>
    <t>^IXIC</t>
  </si>
  <si>
    <t>AAPL</t>
  </si>
  <si>
    <t>AMT</t>
  </si>
  <si>
    <t>AMZN</t>
  </si>
  <si>
    <t>APD</t>
  </si>
  <si>
    <t>BAC</t>
  </si>
  <si>
    <t>BX</t>
  </si>
  <si>
    <t>CCZ</t>
  </si>
  <si>
    <t>EP</t>
  </si>
  <si>
    <t>JNJ</t>
  </si>
  <si>
    <t>JPM</t>
  </si>
  <si>
    <t>PCG</t>
  </si>
  <si>
    <t>SHEL</t>
  </si>
  <si>
    <t>T</t>
  </si>
  <si>
    <t>TMO</t>
  </si>
  <si>
    <t>TSLA</t>
  </si>
  <si>
    <t>TSM</t>
  </si>
  <si>
    <t>VRTX</t>
  </si>
  <si>
    <t>VZ</t>
  </si>
  <si>
    <t>WM</t>
  </si>
  <si>
    <t>XOM</t>
  </si>
  <si>
    <t>Average</t>
  </si>
  <si>
    <t>SD</t>
  </si>
  <si>
    <t>5-year rf</t>
  </si>
  <si>
    <t>-</t>
  </si>
  <si>
    <t>Average : mo</t>
  </si>
  <si>
    <t>Average : y</t>
  </si>
  <si>
    <t>SD : mo</t>
  </si>
  <si>
    <t>SD : y</t>
  </si>
  <si>
    <t>Sharpe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</si>
</sst>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dd\-mmm\-yy;@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166" fontId="0" fillId="0" borderId="0" xfId="0" applyNumberFormat="1" applyAlignment="1">
      <alignment horizontal="right"/>
    </xf>
    <xf numFmtId="10" fontId="0" fillId="0" borderId="0" xfId="0" applyNumberFormat="1"/>
    <xf numFmtId="10" fontId="0" fillId="0" borderId="0" xfId="1" applyNumberFormat="1" applyFont="1"/>
    <xf numFmtId="166" fontId="1" fillId="2" borderId="1" xfId="0" applyNumberFormat="1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center" vertical="top"/>
    </xf>
    <xf numFmtId="166" fontId="0" fillId="2" borderId="1" xfId="0" applyNumberFormat="1" applyFill="1" applyBorder="1" applyAlignment="1">
      <alignment horizontal="right"/>
    </xf>
    <xf numFmtId="2" fontId="0" fillId="0" borderId="1" xfId="0" applyNumberFormat="1" applyBorder="1"/>
    <xf numFmtId="10" fontId="0" fillId="0" borderId="1" xfId="1" applyNumberFormat="1" applyFont="1" applyBorder="1"/>
    <xf numFmtId="0" fontId="0" fillId="0" borderId="1" xfId="0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56"/>
  <sheetViews>
    <sheetView tabSelected="1" topLeftCell="P1" workbookViewId="0">
      <selection activeCell="X9" sqref="X9"/>
    </sheetView>
  </sheetViews>
  <sheetFormatPr baseColWidth="10" defaultColWidth="8.83203125" defaultRowHeight="15" x14ac:dyDescent="0.2"/>
  <cols>
    <col min="1" max="1" width="10.5" style="1" customWidth="1"/>
    <col min="2" max="2" width="9.6640625" bestFit="1" customWidth="1"/>
    <col min="3" max="22" width="9" bestFit="1" customWidth="1"/>
    <col min="27" max="27" width="11.83203125" customWidth="1"/>
    <col min="28" max="28" width="21.1640625" bestFit="1" customWidth="1"/>
  </cols>
  <sheetData>
    <row r="1" spans="1:48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AA1" s="4" t="s">
        <v>0</v>
      </c>
      <c r="AB1" s="5" t="s">
        <v>1</v>
      </c>
      <c r="AC1" s="5" t="s">
        <v>2</v>
      </c>
      <c r="AD1" s="5" t="s">
        <v>3</v>
      </c>
      <c r="AE1" s="5" t="s">
        <v>4</v>
      </c>
      <c r="AF1" s="5" t="s">
        <v>5</v>
      </c>
      <c r="AG1" s="5" t="s">
        <v>6</v>
      </c>
      <c r="AH1" s="5" t="s">
        <v>7</v>
      </c>
      <c r="AI1" s="5" t="s">
        <v>8</v>
      </c>
      <c r="AJ1" s="5" t="s">
        <v>9</v>
      </c>
      <c r="AK1" s="5" t="s">
        <v>10</v>
      </c>
      <c r="AL1" s="5" t="s">
        <v>11</v>
      </c>
      <c r="AM1" s="5" t="s">
        <v>12</v>
      </c>
      <c r="AN1" s="5" t="s">
        <v>13</v>
      </c>
      <c r="AO1" s="5" t="s">
        <v>14</v>
      </c>
      <c r="AP1" s="5" t="s">
        <v>15</v>
      </c>
      <c r="AQ1" s="5" t="s">
        <v>16</v>
      </c>
      <c r="AR1" s="5" t="s">
        <v>17</v>
      </c>
      <c r="AS1" s="5" t="s">
        <v>18</v>
      </c>
      <c r="AT1" s="5" t="s">
        <v>19</v>
      </c>
      <c r="AU1" s="5" t="s">
        <v>20</v>
      </c>
      <c r="AV1" s="5" t="s">
        <v>21</v>
      </c>
    </row>
    <row r="2" spans="1:48" x14ac:dyDescent="0.2">
      <c r="A2" s="6">
        <v>44197</v>
      </c>
      <c r="B2" s="7">
        <v>13070.69</v>
      </c>
      <c r="C2" s="7">
        <v>129.04</v>
      </c>
      <c r="D2" s="7">
        <v>203.21</v>
      </c>
      <c r="E2" s="7">
        <v>160.31</v>
      </c>
      <c r="F2" s="7">
        <v>241.95</v>
      </c>
      <c r="G2" s="7">
        <v>26.89</v>
      </c>
      <c r="H2" s="7">
        <v>58.28</v>
      </c>
      <c r="I2" s="7">
        <v>62.01</v>
      </c>
      <c r="J2" s="7">
        <v>1.73</v>
      </c>
      <c r="K2" s="7">
        <v>145.86000000000001</v>
      </c>
      <c r="L2" s="7">
        <v>114.81</v>
      </c>
      <c r="M2" s="7">
        <v>11.39</v>
      </c>
      <c r="N2" s="7">
        <v>31.88</v>
      </c>
      <c r="O2" s="7">
        <v>15.94</v>
      </c>
      <c r="P2" s="7">
        <v>504.83</v>
      </c>
      <c r="Q2" s="7">
        <v>264.51</v>
      </c>
      <c r="R2" s="7">
        <v>113.25</v>
      </c>
      <c r="S2" s="7">
        <v>229.08</v>
      </c>
      <c r="T2" s="7">
        <v>42.61</v>
      </c>
      <c r="U2" s="7">
        <v>104.43</v>
      </c>
      <c r="V2" s="7">
        <v>37.99</v>
      </c>
      <c r="AA2" s="6">
        <v>44197</v>
      </c>
      <c r="AB2" s="9" t="s">
        <v>25</v>
      </c>
      <c r="AC2" s="9" t="s">
        <v>25</v>
      </c>
      <c r="AD2" s="9" t="s">
        <v>25</v>
      </c>
      <c r="AE2" s="9" t="s">
        <v>25</v>
      </c>
      <c r="AF2" s="9" t="s">
        <v>25</v>
      </c>
      <c r="AG2" s="9" t="s">
        <v>25</v>
      </c>
      <c r="AH2" s="9" t="s">
        <v>25</v>
      </c>
      <c r="AI2" s="9" t="s">
        <v>25</v>
      </c>
      <c r="AJ2" s="9" t="s">
        <v>25</v>
      </c>
      <c r="AK2" s="9" t="s">
        <v>25</v>
      </c>
      <c r="AL2" s="9" t="s">
        <v>25</v>
      </c>
      <c r="AM2" s="9" t="s">
        <v>25</v>
      </c>
      <c r="AN2" s="9" t="s">
        <v>25</v>
      </c>
      <c r="AO2" s="9" t="s">
        <v>25</v>
      </c>
      <c r="AP2" s="9" t="s">
        <v>25</v>
      </c>
      <c r="AQ2" s="9" t="s">
        <v>25</v>
      </c>
      <c r="AR2" s="9" t="s">
        <v>25</v>
      </c>
      <c r="AS2" s="9" t="s">
        <v>25</v>
      </c>
      <c r="AT2" s="9" t="s">
        <v>25</v>
      </c>
      <c r="AU2" s="9" t="s">
        <v>25</v>
      </c>
      <c r="AV2" s="9" t="s">
        <v>25</v>
      </c>
    </row>
    <row r="3" spans="1:48" x14ac:dyDescent="0.2">
      <c r="A3" s="6">
        <v>44228</v>
      </c>
      <c r="B3" s="7">
        <v>13192.35</v>
      </c>
      <c r="C3" s="7">
        <v>118.57</v>
      </c>
      <c r="D3" s="7">
        <v>193.17</v>
      </c>
      <c r="E3" s="7">
        <v>154.65</v>
      </c>
      <c r="F3" s="7">
        <v>231.84</v>
      </c>
      <c r="G3" s="7">
        <v>31.47</v>
      </c>
      <c r="H3" s="7">
        <v>60.05</v>
      </c>
      <c r="I3" s="7">
        <v>56.07</v>
      </c>
      <c r="J3" s="7">
        <v>2</v>
      </c>
      <c r="K3" s="7">
        <v>141.69</v>
      </c>
      <c r="L3" s="7">
        <v>132.26</v>
      </c>
      <c r="M3" s="7">
        <v>10.47</v>
      </c>
      <c r="N3" s="7">
        <v>35.46</v>
      </c>
      <c r="O3" s="7">
        <v>15.89</v>
      </c>
      <c r="P3" s="7">
        <v>445.78</v>
      </c>
      <c r="Q3" s="7">
        <v>225.17</v>
      </c>
      <c r="R3" s="7">
        <v>117.37</v>
      </c>
      <c r="S3" s="7">
        <v>212.55</v>
      </c>
      <c r="T3" s="7">
        <v>43.5</v>
      </c>
      <c r="U3" s="7">
        <v>104.02</v>
      </c>
      <c r="V3" s="7">
        <v>46.07</v>
      </c>
      <c r="X3" t="s">
        <v>24</v>
      </c>
      <c r="Y3" s="2">
        <v>5.3600000000000002E-2</v>
      </c>
      <c r="AA3" s="6">
        <v>44228</v>
      </c>
      <c r="AB3" s="8">
        <f>LN(B3/B2)</f>
        <v>9.2647972388176757E-3</v>
      </c>
      <c r="AC3" s="8">
        <f t="shared" ref="AC3:AO18" si="0">LN(C3/C2)</f>
        <v>-8.4618930346974208E-2</v>
      </c>
      <c r="AD3" s="8">
        <f t="shared" si="0"/>
        <v>-5.0669296873650106E-2</v>
      </c>
      <c r="AE3" s="8">
        <f t="shared" si="0"/>
        <v>-3.5944941570503534E-2</v>
      </c>
      <c r="AF3" s="8">
        <f t="shared" si="0"/>
        <v>-4.2683614666955298E-2</v>
      </c>
      <c r="AG3" s="8">
        <f t="shared" si="0"/>
        <v>0.15728024079554209</v>
      </c>
      <c r="AH3" s="8">
        <f t="shared" si="0"/>
        <v>2.9918567198988322E-2</v>
      </c>
      <c r="AI3" s="8">
        <f t="shared" si="0"/>
        <v>-0.10069475222620537</v>
      </c>
      <c r="AJ3" s="8">
        <f t="shared" si="0"/>
        <v>0.1450257720502578</v>
      </c>
      <c r="AK3" s="8">
        <f t="shared" si="0"/>
        <v>-2.9005684979951638E-2</v>
      </c>
      <c r="AL3" s="8">
        <f t="shared" si="0"/>
        <v>0.14149109414079569</v>
      </c>
      <c r="AM3" s="8">
        <f t="shared" si="0"/>
        <v>-8.4221752576645284E-2</v>
      </c>
      <c r="AN3" s="8">
        <f t="shared" si="0"/>
        <v>0.10642644672404758</v>
      </c>
      <c r="AO3" s="8">
        <f t="shared" si="0"/>
        <v>-3.1416928134442548E-3</v>
      </c>
      <c r="AP3" s="8">
        <f>LN(P3/P2)</f>
        <v>-0.12439618216011572</v>
      </c>
      <c r="AQ3" s="8">
        <f t="shared" ref="AQ3:AQ50" si="1">LN(Q3/Q2)</f>
        <v>-0.16102338529547663</v>
      </c>
      <c r="AR3" s="8">
        <f t="shared" ref="AR3:AR50" si="2">LN(R3/R2)</f>
        <v>3.5733573748889094E-2</v>
      </c>
      <c r="AS3" s="8">
        <f t="shared" ref="AS3:AS50" si="3">LN(S3/S2)</f>
        <v>-7.4894032720857415E-2</v>
      </c>
      <c r="AT3" s="8">
        <f t="shared" ref="AT3:AT50" si="4">LN(T3/T2)</f>
        <v>2.067197058281766E-2</v>
      </c>
      <c r="AU3" s="8">
        <f t="shared" ref="AU3:AV50" si="5">LN(U3/U2)</f>
        <v>-3.9338021465309654E-3</v>
      </c>
      <c r="AV3" s="8">
        <f>LN(V3/V2)</f>
        <v>0.19283901174829143</v>
      </c>
    </row>
    <row r="4" spans="1:48" x14ac:dyDescent="0.2">
      <c r="A4" s="6">
        <v>44256</v>
      </c>
      <c r="B4" s="7">
        <v>13246.87</v>
      </c>
      <c r="C4" s="7">
        <v>119.62</v>
      </c>
      <c r="D4" s="7">
        <v>213.67</v>
      </c>
      <c r="E4" s="7">
        <v>154.69999999999999</v>
      </c>
      <c r="F4" s="7">
        <v>255.17</v>
      </c>
      <c r="G4" s="7">
        <v>35.08</v>
      </c>
      <c r="H4" s="7">
        <v>65.540000000000006</v>
      </c>
      <c r="I4" s="7">
        <v>59.69</v>
      </c>
      <c r="J4" s="7">
        <v>6.48</v>
      </c>
      <c r="K4" s="7">
        <v>147.87</v>
      </c>
      <c r="L4" s="7">
        <v>136.81</v>
      </c>
      <c r="M4" s="7">
        <v>11.67</v>
      </c>
      <c r="N4" s="7">
        <v>34.17</v>
      </c>
      <c r="O4" s="7">
        <v>17.25</v>
      </c>
      <c r="P4" s="7">
        <v>452.02</v>
      </c>
      <c r="Q4" s="7">
        <v>222.64</v>
      </c>
      <c r="R4" s="7">
        <v>110.23</v>
      </c>
      <c r="S4" s="7">
        <v>214.89</v>
      </c>
      <c r="T4" s="7">
        <v>45.75</v>
      </c>
      <c r="U4" s="7">
        <v>121.03</v>
      </c>
      <c r="V4" s="7">
        <v>48.11</v>
      </c>
      <c r="AA4" s="6">
        <v>44256</v>
      </c>
      <c r="AB4" s="8">
        <f t="shared" ref="AB4:AB50" si="6">LN(B4/B3)</f>
        <v>4.1241819748824441E-3</v>
      </c>
      <c r="AC4" s="8">
        <f t="shared" si="0"/>
        <v>8.8165481464319434E-3</v>
      </c>
      <c r="AD4" s="8">
        <f t="shared" si="0"/>
        <v>0.10086213853669497</v>
      </c>
      <c r="AE4" s="8">
        <f t="shared" si="0"/>
        <v>3.2325844794168146E-4</v>
      </c>
      <c r="AF4" s="8">
        <f t="shared" si="0"/>
        <v>9.588251112921431E-2</v>
      </c>
      <c r="AG4" s="8">
        <f t="shared" si="0"/>
        <v>0.10859645642766674</v>
      </c>
      <c r="AH4" s="8">
        <f t="shared" si="0"/>
        <v>8.748309474467611E-2</v>
      </c>
      <c r="AI4" s="8">
        <f t="shared" si="0"/>
        <v>6.2563592044977398E-2</v>
      </c>
      <c r="AJ4" s="8">
        <f t="shared" si="0"/>
        <v>1.1755733298042381</v>
      </c>
      <c r="AK4" s="8">
        <f t="shared" si="0"/>
        <v>4.2691936809260762E-2</v>
      </c>
      <c r="AL4" s="8">
        <f t="shared" si="0"/>
        <v>3.3823419685506548E-2</v>
      </c>
      <c r="AM4" s="8">
        <f t="shared" si="0"/>
        <v>0.10850742141601913</v>
      </c>
      <c r="AN4" s="8">
        <f t="shared" si="0"/>
        <v>-3.7057234518861344E-2</v>
      </c>
      <c r="AO4" s="8">
        <f t="shared" si="0"/>
        <v>8.2122162928744094E-2</v>
      </c>
      <c r="AP4" s="8">
        <f t="shared" ref="AP4:AP50" si="7">LN(P4/P3)</f>
        <v>1.3900869862890569E-2</v>
      </c>
      <c r="AQ4" s="8">
        <f t="shared" si="1"/>
        <v>-1.1299555253933394E-2</v>
      </c>
      <c r="AR4" s="8">
        <f t="shared" si="2"/>
        <v>-6.2762246136808461E-2</v>
      </c>
      <c r="AS4" s="8">
        <f t="shared" si="3"/>
        <v>1.0949014489670303E-2</v>
      </c>
      <c r="AT4" s="8">
        <f t="shared" si="4"/>
        <v>5.0430853626891904E-2</v>
      </c>
      <c r="AU4" s="8">
        <f t="shared" si="5"/>
        <v>0.15145526040558613</v>
      </c>
      <c r="AV4" s="8">
        <f t="shared" si="5"/>
        <v>4.3328076763536789E-2</v>
      </c>
    </row>
    <row r="5" spans="1:48" x14ac:dyDescent="0.2">
      <c r="A5" s="6">
        <v>44287</v>
      </c>
      <c r="B5" s="7">
        <v>13962.68</v>
      </c>
      <c r="C5" s="7">
        <v>128.74</v>
      </c>
      <c r="D5" s="7">
        <v>227.71</v>
      </c>
      <c r="E5" s="7">
        <v>173.37</v>
      </c>
      <c r="F5" s="7">
        <v>263.04000000000002</v>
      </c>
      <c r="G5" s="7">
        <v>36.93</v>
      </c>
      <c r="H5" s="7">
        <v>77.81</v>
      </c>
      <c r="I5" s="7">
        <v>56.47</v>
      </c>
      <c r="J5" s="7">
        <v>7.6</v>
      </c>
      <c r="K5" s="7">
        <v>146.41</v>
      </c>
      <c r="L5" s="7">
        <v>138.22999999999999</v>
      </c>
      <c r="M5" s="7">
        <v>11.28</v>
      </c>
      <c r="N5" s="7">
        <v>33.119999999999997</v>
      </c>
      <c r="O5" s="7">
        <v>17.899999999999999</v>
      </c>
      <c r="P5" s="7">
        <v>466.01</v>
      </c>
      <c r="Q5" s="7">
        <v>236.48</v>
      </c>
      <c r="R5" s="7">
        <v>109.21</v>
      </c>
      <c r="S5" s="7">
        <v>218.2</v>
      </c>
      <c r="T5" s="7">
        <v>45.46</v>
      </c>
      <c r="U5" s="7">
        <v>130.04</v>
      </c>
      <c r="V5" s="7">
        <v>49.32</v>
      </c>
      <c r="AA5" s="6">
        <v>44287</v>
      </c>
      <c r="AB5" s="8">
        <f t="shared" si="6"/>
        <v>5.2626757875066842E-2</v>
      </c>
      <c r="AC5" s="8">
        <f t="shared" si="0"/>
        <v>7.3474815008058886E-2</v>
      </c>
      <c r="AD5" s="8">
        <f t="shared" si="0"/>
        <v>6.3640120785676699E-2</v>
      </c>
      <c r="AE5" s="8">
        <f t="shared" si="0"/>
        <v>0.11394028141877588</v>
      </c>
      <c r="AF5" s="8">
        <f t="shared" si="0"/>
        <v>3.0376122166228592E-2</v>
      </c>
      <c r="AG5" s="8">
        <f t="shared" si="0"/>
        <v>5.1393061360489566E-2</v>
      </c>
      <c r="AH5" s="8">
        <f t="shared" si="0"/>
        <v>0.17160931435817017</v>
      </c>
      <c r="AI5" s="8">
        <f t="shared" si="0"/>
        <v>-5.5454978495813156E-2</v>
      </c>
      <c r="AJ5" s="8">
        <f t="shared" si="0"/>
        <v>0.15942773692810197</v>
      </c>
      <c r="AK5" s="8">
        <f t="shared" si="0"/>
        <v>-9.9226041800053195E-3</v>
      </c>
      <c r="AL5" s="8">
        <f t="shared" si="0"/>
        <v>1.0325862544243204E-2</v>
      </c>
      <c r="AM5" s="8">
        <f t="shared" si="0"/>
        <v>-3.3990200228551773E-2</v>
      </c>
      <c r="AN5" s="8">
        <f t="shared" si="0"/>
        <v>-3.1210736610141659E-2</v>
      </c>
      <c r="AO5" s="8">
        <f t="shared" si="0"/>
        <v>3.6988569369340411E-2</v>
      </c>
      <c r="AP5" s="8">
        <f t="shared" si="7"/>
        <v>3.0480666481930374E-2</v>
      </c>
      <c r="AQ5" s="8">
        <f t="shared" si="1"/>
        <v>6.0307520542201634E-2</v>
      </c>
      <c r="AR5" s="8">
        <f t="shared" si="2"/>
        <v>-9.2964577655871346E-3</v>
      </c>
      <c r="AS5" s="8">
        <f t="shared" si="3"/>
        <v>1.5285804104500878E-2</v>
      </c>
      <c r="AT5" s="8">
        <f t="shared" si="4"/>
        <v>-6.358973297133177E-3</v>
      </c>
      <c r="AU5" s="8">
        <f t="shared" si="5"/>
        <v>7.1803646685192082E-2</v>
      </c>
      <c r="AV5" s="8">
        <f t="shared" si="5"/>
        <v>2.4839622584781156E-2</v>
      </c>
    </row>
    <row r="6" spans="1:48" x14ac:dyDescent="0.2">
      <c r="A6" s="6">
        <v>44317</v>
      </c>
      <c r="B6" s="7">
        <v>13748.74</v>
      </c>
      <c r="C6" s="7">
        <v>122.03</v>
      </c>
      <c r="D6" s="7">
        <v>229.51</v>
      </c>
      <c r="E6" s="7">
        <v>161.15</v>
      </c>
      <c r="F6" s="7">
        <v>273.24</v>
      </c>
      <c r="G6" s="7">
        <v>38.630000000000003</v>
      </c>
      <c r="H6" s="7">
        <v>82.24</v>
      </c>
      <c r="I6" s="7">
        <v>61.55</v>
      </c>
      <c r="J6" s="7">
        <v>8.5299999999999994</v>
      </c>
      <c r="K6" s="7">
        <v>152.28</v>
      </c>
      <c r="L6" s="7">
        <v>148.47</v>
      </c>
      <c r="M6" s="7">
        <v>10.1</v>
      </c>
      <c r="N6" s="7">
        <v>33.65</v>
      </c>
      <c r="O6" s="7">
        <v>17.149999999999999</v>
      </c>
      <c r="P6" s="7">
        <v>465.28</v>
      </c>
      <c r="Q6" s="7">
        <v>208.41</v>
      </c>
      <c r="R6" s="7">
        <v>109.79</v>
      </c>
      <c r="S6" s="7">
        <v>208.63</v>
      </c>
      <c r="T6" s="7">
        <v>44.92</v>
      </c>
      <c r="U6" s="7">
        <v>132.59</v>
      </c>
      <c r="V6" s="7">
        <v>50.3</v>
      </c>
      <c r="AA6" s="6">
        <v>44317</v>
      </c>
      <c r="AB6" s="8">
        <f t="shared" si="6"/>
        <v>-1.5440872436273451E-2</v>
      </c>
      <c r="AC6" s="8">
        <f t="shared" si="0"/>
        <v>-5.3527950480721759E-2</v>
      </c>
      <c r="AD6" s="8">
        <f t="shared" si="0"/>
        <v>7.8737119955009371E-3</v>
      </c>
      <c r="AE6" s="8">
        <f t="shared" si="0"/>
        <v>-7.3092430736349467E-2</v>
      </c>
      <c r="AF6" s="8">
        <f t="shared" si="0"/>
        <v>3.8044417995833517E-2</v>
      </c>
      <c r="AG6" s="8">
        <f t="shared" si="0"/>
        <v>4.5004947813718117E-2</v>
      </c>
      <c r="AH6" s="8">
        <f t="shared" si="0"/>
        <v>5.5371844078016166E-2</v>
      </c>
      <c r="AI6" s="8">
        <f t="shared" si="0"/>
        <v>8.6140328945717243E-2</v>
      </c>
      <c r="AJ6" s="8">
        <f t="shared" si="0"/>
        <v>0.11544111421130225</v>
      </c>
      <c r="AK6" s="8">
        <f t="shared" si="0"/>
        <v>3.9310026308905899E-2</v>
      </c>
      <c r="AL6" s="8">
        <f t="shared" si="0"/>
        <v>7.1463953155638457E-2</v>
      </c>
      <c r="AM6" s="8">
        <f t="shared" si="0"/>
        <v>-0.11049582222269902</v>
      </c>
      <c r="AN6" s="8">
        <f t="shared" si="0"/>
        <v>1.5875726573677994E-2</v>
      </c>
      <c r="AO6" s="8">
        <f t="shared" si="0"/>
        <v>-4.2802539234760434E-2</v>
      </c>
      <c r="AP6" s="8">
        <f t="shared" si="7"/>
        <v>-1.5677182177679754E-3</v>
      </c>
      <c r="AQ6" s="8">
        <f t="shared" si="1"/>
        <v>-0.12635634438693763</v>
      </c>
      <c r="AR6" s="8">
        <f t="shared" si="2"/>
        <v>5.2968160370040138E-3</v>
      </c>
      <c r="AS6" s="8">
        <f t="shared" si="3"/>
        <v>-4.4849725257187716E-2</v>
      </c>
      <c r="AT6" s="8">
        <f t="shared" si="4"/>
        <v>-1.19496885541547E-2</v>
      </c>
      <c r="AU6" s="8">
        <f t="shared" si="5"/>
        <v>1.9419564690922961E-2</v>
      </c>
      <c r="AV6" s="8">
        <f t="shared" si="5"/>
        <v>1.9675398809549969E-2</v>
      </c>
    </row>
    <row r="7" spans="1:48" x14ac:dyDescent="0.2">
      <c r="A7" s="6">
        <v>44348</v>
      </c>
      <c r="B7" s="7">
        <v>14503.95</v>
      </c>
      <c r="C7" s="7">
        <v>134.35</v>
      </c>
      <c r="D7" s="7">
        <v>242.7</v>
      </c>
      <c r="E7" s="7">
        <v>172.01</v>
      </c>
      <c r="F7" s="7">
        <v>262.31</v>
      </c>
      <c r="G7" s="7">
        <v>37.57</v>
      </c>
      <c r="H7" s="7">
        <v>86.21</v>
      </c>
      <c r="I7" s="7">
        <v>58.41</v>
      </c>
      <c r="J7" s="7">
        <v>7.12</v>
      </c>
      <c r="K7" s="7">
        <v>149.13999999999999</v>
      </c>
      <c r="L7" s="7">
        <v>140.6</v>
      </c>
      <c r="M7" s="7">
        <v>10.130000000000001</v>
      </c>
      <c r="N7" s="7">
        <v>35.520000000000003</v>
      </c>
      <c r="O7" s="7">
        <v>16.77</v>
      </c>
      <c r="P7" s="7">
        <v>499.94</v>
      </c>
      <c r="Q7" s="7">
        <v>226.57</v>
      </c>
      <c r="R7" s="7">
        <v>112.4</v>
      </c>
      <c r="S7" s="7">
        <v>201.63</v>
      </c>
      <c r="T7" s="7">
        <v>44.55</v>
      </c>
      <c r="U7" s="7">
        <v>132.06</v>
      </c>
      <c r="V7" s="7">
        <v>55.15</v>
      </c>
      <c r="AA7" s="6">
        <v>44348</v>
      </c>
      <c r="AB7" s="8">
        <f t="shared" si="6"/>
        <v>5.3473842571656167E-2</v>
      </c>
      <c r="AC7" s="8">
        <f t="shared" si="0"/>
        <v>9.6181418917751949E-2</v>
      </c>
      <c r="AD7" s="8">
        <f t="shared" si="0"/>
        <v>5.5879511196481234E-2</v>
      </c>
      <c r="AE7" s="8">
        <f t="shared" si="0"/>
        <v>6.5217006396852545E-2</v>
      </c>
      <c r="AF7" s="8">
        <f t="shared" si="0"/>
        <v>-4.0823519432363044E-2</v>
      </c>
      <c r="AG7" s="8">
        <f t="shared" si="0"/>
        <v>-2.7823317092312456E-2</v>
      </c>
      <c r="AH7" s="8">
        <f t="shared" si="0"/>
        <v>4.7144378514978609E-2</v>
      </c>
      <c r="AI7" s="8">
        <f t="shared" si="0"/>
        <v>-5.2362744578244573E-2</v>
      </c>
      <c r="AJ7" s="8">
        <f t="shared" si="0"/>
        <v>-0.1806816360797032</v>
      </c>
      <c r="AK7" s="8">
        <f t="shared" si="0"/>
        <v>-2.0835469398647968E-2</v>
      </c>
      <c r="AL7" s="8">
        <f t="shared" si="0"/>
        <v>-5.4463938255339864E-2</v>
      </c>
      <c r="AM7" s="8">
        <f t="shared" si="0"/>
        <v>2.965894413378248E-3</v>
      </c>
      <c r="AN7" s="8">
        <f t="shared" si="0"/>
        <v>5.4082862033232738E-2</v>
      </c>
      <c r="AO7" s="8">
        <f t="shared" si="0"/>
        <v>-2.2406597776831388E-2</v>
      </c>
      <c r="AP7" s="8">
        <f t="shared" si="7"/>
        <v>7.1848716316515945E-2</v>
      </c>
      <c r="AQ7" s="8">
        <f t="shared" si="1"/>
        <v>8.3546654576463472E-2</v>
      </c>
      <c r="AR7" s="8">
        <f t="shared" si="2"/>
        <v>2.3494487212949559E-2</v>
      </c>
      <c r="AS7" s="8">
        <f t="shared" si="3"/>
        <v>-3.4128013491798538E-2</v>
      </c>
      <c r="AT7" s="8">
        <f t="shared" si="4"/>
        <v>-8.2709759534241797E-3</v>
      </c>
      <c r="AU7" s="8">
        <f t="shared" si="5"/>
        <v>-4.005295360202157E-3</v>
      </c>
      <c r="AV7" s="8">
        <f t="shared" si="5"/>
        <v>9.2051668593818012E-2</v>
      </c>
    </row>
    <row r="8" spans="1:48" x14ac:dyDescent="0.2">
      <c r="A8" s="6">
        <v>44378</v>
      </c>
      <c r="B8" s="7">
        <v>14672.68</v>
      </c>
      <c r="C8" s="7">
        <v>143.09</v>
      </c>
      <c r="D8" s="7">
        <v>255.29</v>
      </c>
      <c r="E8" s="7">
        <v>166.38</v>
      </c>
      <c r="F8" s="7">
        <v>266.76</v>
      </c>
      <c r="G8" s="7">
        <v>35.1</v>
      </c>
      <c r="H8" s="7">
        <v>102.3</v>
      </c>
      <c r="I8" s="7">
        <v>55.41</v>
      </c>
      <c r="J8" s="7">
        <v>6.6</v>
      </c>
      <c r="K8" s="7">
        <v>155.9</v>
      </c>
      <c r="L8" s="7">
        <v>137.21</v>
      </c>
      <c r="M8" s="7">
        <v>8.76</v>
      </c>
      <c r="N8" s="7">
        <v>35.71</v>
      </c>
      <c r="O8" s="7">
        <v>16.350000000000001</v>
      </c>
      <c r="P8" s="7">
        <v>535.46</v>
      </c>
      <c r="Q8" s="7">
        <v>229.07</v>
      </c>
      <c r="R8" s="7">
        <v>109.53</v>
      </c>
      <c r="S8" s="7">
        <v>201.58</v>
      </c>
      <c r="T8" s="7">
        <v>44.35</v>
      </c>
      <c r="U8" s="7">
        <v>140.31</v>
      </c>
      <c r="V8" s="7">
        <v>50.33</v>
      </c>
      <c r="AA8" s="6">
        <v>44378</v>
      </c>
      <c r="AB8" s="8">
        <f t="shared" si="6"/>
        <v>1.1566235101386123E-2</v>
      </c>
      <c r="AC8" s="8">
        <f t="shared" si="0"/>
        <v>6.3025467857143344E-2</v>
      </c>
      <c r="AD8" s="8">
        <f t="shared" si="0"/>
        <v>5.0574041143346404E-2</v>
      </c>
      <c r="AE8" s="8">
        <f t="shared" si="0"/>
        <v>-3.3278285802557789E-2</v>
      </c>
      <c r="AF8" s="8">
        <f t="shared" si="0"/>
        <v>1.6822367332819825E-2</v>
      </c>
      <c r="AG8" s="8">
        <f t="shared" si="0"/>
        <v>-6.8004729114057416E-2</v>
      </c>
      <c r="AH8" s="8">
        <f t="shared" si="0"/>
        <v>0.17112349273574726</v>
      </c>
      <c r="AI8" s="8">
        <f t="shared" si="0"/>
        <v>-5.2727025172959671E-2</v>
      </c>
      <c r="AJ8" s="8">
        <f t="shared" si="0"/>
        <v>-7.5838076391504611E-2</v>
      </c>
      <c r="AK8" s="8">
        <f t="shared" si="0"/>
        <v>4.4329313948082233E-2</v>
      </c>
      <c r="AL8" s="8">
        <f t="shared" si="0"/>
        <v>-2.4406380443480553E-2</v>
      </c>
      <c r="AM8" s="8">
        <f t="shared" si="0"/>
        <v>-0.14530541331229199</v>
      </c>
      <c r="AN8" s="8">
        <f t="shared" si="0"/>
        <v>5.3348434823876382E-3</v>
      </c>
      <c r="AO8" s="8">
        <f t="shared" si="0"/>
        <v>-2.5363678491855026E-2</v>
      </c>
      <c r="AP8" s="8">
        <f t="shared" si="7"/>
        <v>6.8638099330977184E-2</v>
      </c>
      <c r="AQ8" s="8">
        <f t="shared" si="1"/>
        <v>1.0973685751120558E-2</v>
      </c>
      <c r="AR8" s="8">
        <f t="shared" si="2"/>
        <v>-2.5865453123935594E-2</v>
      </c>
      <c r="AS8" s="8">
        <f t="shared" si="3"/>
        <v>-2.4800972325228525E-4</v>
      </c>
      <c r="AT8" s="8">
        <f t="shared" si="4"/>
        <v>-4.4994451612296871E-3</v>
      </c>
      <c r="AU8" s="8">
        <f t="shared" si="5"/>
        <v>6.0597895639479177E-2</v>
      </c>
      <c r="AV8" s="8">
        <f t="shared" si="5"/>
        <v>-9.1455424911242852E-2</v>
      </c>
    </row>
    <row r="9" spans="1:48" x14ac:dyDescent="0.2">
      <c r="A9" s="6">
        <v>44409</v>
      </c>
      <c r="B9" s="7">
        <v>15259.24</v>
      </c>
      <c r="C9" s="7">
        <v>148.94</v>
      </c>
      <c r="D9" s="7">
        <v>263.75</v>
      </c>
      <c r="E9" s="7">
        <v>173.54</v>
      </c>
      <c r="F9" s="7">
        <v>247.03</v>
      </c>
      <c r="G9" s="7">
        <v>38.21</v>
      </c>
      <c r="H9" s="7">
        <v>112.25</v>
      </c>
      <c r="I9" s="7">
        <v>55.72</v>
      </c>
      <c r="J9" s="7">
        <v>6.4</v>
      </c>
      <c r="K9" s="7">
        <v>156.74</v>
      </c>
      <c r="L9" s="7">
        <v>145.41999999999999</v>
      </c>
      <c r="M9" s="7">
        <v>9.14</v>
      </c>
      <c r="N9" s="7">
        <v>34.96</v>
      </c>
      <c r="O9" s="7">
        <v>16.37</v>
      </c>
      <c r="P9" s="7">
        <v>550.27</v>
      </c>
      <c r="Q9" s="7">
        <v>245.24</v>
      </c>
      <c r="R9" s="7">
        <v>111.76</v>
      </c>
      <c r="S9" s="7">
        <v>200.29</v>
      </c>
      <c r="T9" s="7">
        <v>44.22</v>
      </c>
      <c r="U9" s="7">
        <v>146.79</v>
      </c>
      <c r="V9" s="7">
        <v>47.66</v>
      </c>
      <c r="AA9" s="6">
        <v>44409</v>
      </c>
      <c r="AB9" s="8">
        <f t="shared" si="6"/>
        <v>3.9197959985360312E-2</v>
      </c>
      <c r="AC9" s="8">
        <f t="shared" si="0"/>
        <v>4.0069737363855794E-2</v>
      </c>
      <c r="AD9" s="8">
        <f t="shared" si="0"/>
        <v>3.2601530914374142E-2</v>
      </c>
      <c r="AE9" s="8">
        <f t="shared" si="0"/>
        <v>4.2133791509601913E-2</v>
      </c>
      <c r="AF9" s="8">
        <f t="shared" si="0"/>
        <v>-7.6839591021613488E-2</v>
      </c>
      <c r="AG9" s="8">
        <f t="shared" si="0"/>
        <v>8.4896130986988505E-2</v>
      </c>
      <c r="AH9" s="8">
        <f t="shared" si="0"/>
        <v>9.2818853664782999E-2</v>
      </c>
      <c r="AI9" s="8">
        <f t="shared" si="0"/>
        <v>5.5790660323467838E-3</v>
      </c>
      <c r="AJ9" s="8">
        <f t="shared" si="0"/>
        <v>-3.0771658666753545E-2</v>
      </c>
      <c r="AK9" s="8">
        <f t="shared" si="0"/>
        <v>5.3736055609877416E-3</v>
      </c>
      <c r="AL9" s="8">
        <f t="shared" si="0"/>
        <v>5.8113508288826887E-2</v>
      </c>
      <c r="AM9" s="8">
        <f t="shared" si="0"/>
        <v>4.2464480517758592E-2</v>
      </c>
      <c r="AN9" s="8">
        <f t="shared" si="0"/>
        <v>-2.1226210819022397E-2</v>
      </c>
      <c r="AO9" s="8">
        <f t="shared" si="0"/>
        <v>1.2224940397811E-3</v>
      </c>
      <c r="AP9" s="8">
        <f t="shared" si="7"/>
        <v>2.7282876308385544E-2</v>
      </c>
      <c r="AQ9" s="8">
        <f t="shared" si="1"/>
        <v>6.8209689194004025E-2</v>
      </c>
      <c r="AR9" s="8">
        <f t="shared" si="2"/>
        <v>2.0155230613051231E-2</v>
      </c>
      <c r="AS9" s="8">
        <f t="shared" si="3"/>
        <v>-6.4200086135908488E-3</v>
      </c>
      <c r="AT9" s="8">
        <f t="shared" si="4"/>
        <v>-2.9355333262882817E-3</v>
      </c>
      <c r="AU9" s="8">
        <f t="shared" si="5"/>
        <v>4.5148733563237321E-2</v>
      </c>
      <c r="AV9" s="8">
        <f t="shared" si="5"/>
        <v>-5.4508849117672571E-2</v>
      </c>
    </row>
    <row r="10" spans="1:48" x14ac:dyDescent="0.2">
      <c r="A10" s="6">
        <v>44440</v>
      </c>
      <c r="B10" s="7">
        <v>14448.58</v>
      </c>
      <c r="C10" s="7">
        <v>139.02000000000001</v>
      </c>
      <c r="D10" s="7">
        <v>239.59</v>
      </c>
      <c r="E10" s="7">
        <v>164.25</v>
      </c>
      <c r="F10" s="7">
        <v>234.75</v>
      </c>
      <c r="G10" s="7">
        <v>38.85</v>
      </c>
      <c r="H10" s="7">
        <v>103.87</v>
      </c>
      <c r="I10" s="7">
        <v>56.76</v>
      </c>
      <c r="J10" s="7">
        <v>8.1999999999999993</v>
      </c>
      <c r="K10" s="7">
        <v>147.08000000000001</v>
      </c>
      <c r="L10" s="7">
        <v>148.82</v>
      </c>
      <c r="M10" s="7">
        <v>9.57</v>
      </c>
      <c r="N10" s="7">
        <v>39.64</v>
      </c>
      <c r="O10" s="7">
        <v>16.13</v>
      </c>
      <c r="P10" s="7">
        <v>566.51</v>
      </c>
      <c r="Q10" s="7">
        <v>258.49</v>
      </c>
      <c r="R10" s="7">
        <v>104.84</v>
      </c>
      <c r="S10" s="7">
        <v>181.39</v>
      </c>
      <c r="T10" s="7">
        <v>43.43</v>
      </c>
      <c r="U10" s="7">
        <v>141.35</v>
      </c>
      <c r="V10" s="7">
        <v>52.2</v>
      </c>
      <c r="AA10" s="6">
        <v>44440</v>
      </c>
      <c r="AB10" s="8">
        <f t="shared" si="6"/>
        <v>-5.4589081375033648E-2</v>
      </c>
      <c r="AC10" s="8">
        <f t="shared" si="0"/>
        <v>-6.892573261015951E-2</v>
      </c>
      <c r="AD10" s="8">
        <f t="shared" si="0"/>
        <v>-9.6072555647007535E-2</v>
      </c>
      <c r="AE10" s="8">
        <f t="shared" si="0"/>
        <v>-5.5018463000623657E-2</v>
      </c>
      <c r="AF10" s="8">
        <f t="shared" si="0"/>
        <v>-5.0988668654119704E-2</v>
      </c>
      <c r="AG10" s="8">
        <f t="shared" si="0"/>
        <v>1.661081535484785E-2</v>
      </c>
      <c r="AH10" s="8">
        <f t="shared" si="0"/>
        <v>-7.7588409382643608E-2</v>
      </c>
      <c r="AI10" s="8">
        <f t="shared" si="0"/>
        <v>1.8492703380236977E-2</v>
      </c>
      <c r="AJ10" s="8">
        <f t="shared" si="0"/>
        <v>0.24783616390458107</v>
      </c>
      <c r="AK10" s="8">
        <f t="shared" si="0"/>
        <v>-6.361172519164722E-2</v>
      </c>
      <c r="AL10" s="8">
        <f t="shared" si="0"/>
        <v>2.3111414747204448E-2</v>
      </c>
      <c r="AM10" s="8">
        <f t="shared" si="0"/>
        <v>4.5972819998804211E-2</v>
      </c>
      <c r="AN10" s="8">
        <f t="shared" si="0"/>
        <v>0.1256341586744526</v>
      </c>
      <c r="AO10" s="8">
        <f t="shared" si="0"/>
        <v>-1.476949924592611E-2</v>
      </c>
      <c r="AP10" s="8">
        <f t="shared" si="7"/>
        <v>2.9085665701945387E-2</v>
      </c>
      <c r="AQ10" s="8">
        <f t="shared" si="1"/>
        <v>5.2619685586187806E-2</v>
      </c>
      <c r="AR10" s="8">
        <f t="shared" si="2"/>
        <v>-6.391833649350076E-2</v>
      </c>
      <c r="AS10" s="8">
        <f t="shared" si="3"/>
        <v>-9.9116906943263167E-2</v>
      </c>
      <c r="AT10" s="8">
        <f t="shared" si="4"/>
        <v>-1.8026728882569704E-2</v>
      </c>
      <c r="AU10" s="8">
        <f t="shared" si="5"/>
        <v>-3.7763909829542475E-2</v>
      </c>
      <c r="AV10" s="8">
        <f t="shared" si="5"/>
        <v>9.099002321799711E-2</v>
      </c>
    </row>
    <row r="11" spans="1:48" x14ac:dyDescent="0.2">
      <c r="A11" s="6">
        <v>44470</v>
      </c>
      <c r="B11" s="7">
        <v>15498.39</v>
      </c>
      <c r="C11" s="7">
        <v>147.16999999999999</v>
      </c>
      <c r="D11" s="7">
        <v>255.73</v>
      </c>
      <c r="E11" s="7">
        <v>168.62</v>
      </c>
      <c r="F11" s="7">
        <v>276.39999999999998</v>
      </c>
      <c r="G11" s="7">
        <v>43.95</v>
      </c>
      <c r="H11" s="7">
        <v>123.58</v>
      </c>
      <c r="I11" s="7">
        <v>59.41</v>
      </c>
      <c r="J11" s="7">
        <v>10.52</v>
      </c>
      <c r="K11" s="7">
        <v>148.34</v>
      </c>
      <c r="L11" s="7">
        <v>154.46</v>
      </c>
      <c r="M11" s="7">
        <v>11.56</v>
      </c>
      <c r="N11" s="7">
        <v>40.840000000000003</v>
      </c>
      <c r="O11" s="7">
        <v>15.08</v>
      </c>
      <c r="P11" s="7">
        <v>628.03</v>
      </c>
      <c r="Q11" s="7">
        <v>371.33</v>
      </c>
      <c r="R11" s="7">
        <v>107.21</v>
      </c>
      <c r="S11" s="7">
        <v>184.93</v>
      </c>
      <c r="T11" s="7">
        <v>42.61</v>
      </c>
      <c r="U11" s="7">
        <v>152.19999999999999</v>
      </c>
      <c r="V11" s="7">
        <v>57.22</v>
      </c>
      <c r="AA11" s="6">
        <v>44470</v>
      </c>
      <c r="AB11" s="8">
        <f t="shared" si="6"/>
        <v>7.0140007729051518E-2</v>
      </c>
      <c r="AC11" s="8">
        <f t="shared" si="0"/>
        <v>5.6970573503681524E-2</v>
      </c>
      <c r="AD11" s="8">
        <f t="shared" si="0"/>
        <v>6.5193071262056729E-2</v>
      </c>
      <c r="AE11" s="8">
        <f t="shared" si="0"/>
        <v>2.6258005129809688E-2</v>
      </c>
      <c r="AF11" s="8">
        <f t="shared" si="0"/>
        <v>0.1633279738051425</v>
      </c>
      <c r="AG11" s="8">
        <f t="shared" si="0"/>
        <v>0.12334454731752952</v>
      </c>
      <c r="AH11" s="8">
        <f t="shared" si="0"/>
        <v>0.17374860239311338</v>
      </c>
      <c r="AI11" s="8">
        <f t="shared" si="0"/>
        <v>4.5630710075808045E-2</v>
      </c>
      <c r="AJ11" s="8">
        <f t="shared" si="0"/>
        <v>0.24914405303935638</v>
      </c>
      <c r="AK11" s="8">
        <f t="shared" si="0"/>
        <v>8.5302798753406454E-3</v>
      </c>
      <c r="AL11" s="8">
        <f t="shared" si="0"/>
        <v>3.7197641172002693E-2</v>
      </c>
      <c r="AM11" s="8">
        <f t="shared" si="0"/>
        <v>0.18891765777936848</v>
      </c>
      <c r="AN11" s="8">
        <f t="shared" si="0"/>
        <v>2.9823283834677732E-2</v>
      </c>
      <c r="AO11" s="8">
        <f t="shared" si="0"/>
        <v>-6.7311529557307459E-2</v>
      </c>
      <c r="AP11" s="8">
        <f t="shared" si="7"/>
        <v>0.10309320346492817</v>
      </c>
      <c r="AQ11" s="8">
        <f t="shared" si="1"/>
        <v>0.36223414663747194</v>
      </c>
      <c r="AR11" s="8">
        <f t="shared" si="2"/>
        <v>2.2354149412942701E-2</v>
      </c>
      <c r="AS11" s="8">
        <f t="shared" si="3"/>
        <v>1.9327965726907231E-2</v>
      </c>
      <c r="AT11" s="8">
        <f t="shared" si="4"/>
        <v>-1.9061479034909845E-2</v>
      </c>
      <c r="AU11" s="8">
        <f t="shared" si="5"/>
        <v>7.3956361287986105E-2</v>
      </c>
      <c r="AV11" s="8">
        <f t="shared" si="5"/>
        <v>9.1820992733371021E-2</v>
      </c>
    </row>
    <row r="12" spans="1:48" x14ac:dyDescent="0.2">
      <c r="A12" s="6">
        <v>44501</v>
      </c>
      <c r="B12" s="7">
        <v>15537.69</v>
      </c>
      <c r="C12" s="7">
        <v>162.4</v>
      </c>
      <c r="D12" s="7">
        <v>238.05</v>
      </c>
      <c r="E12" s="7">
        <v>175.35</v>
      </c>
      <c r="F12" s="7">
        <v>264.99</v>
      </c>
      <c r="G12" s="7">
        <v>40.9</v>
      </c>
      <c r="H12" s="7">
        <v>127.28</v>
      </c>
      <c r="I12" s="7">
        <v>58.17</v>
      </c>
      <c r="J12" s="7">
        <v>14.24</v>
      </c>
      <c r="K12" s="7">
        <v>142.01</v>
      </c>
      <c r="L12" s="7">
        <v>145.28</v>
      </c>
      <c r="M12" s="7">
        <v>11.84</v>
      </c>
      <c r="N12" s="7">
        <v>37.39</v>
      </c>
      <c r="O12" s="7">
        <v>13.98</v>
      </c>
      <c r="P12" s="7">
        <v>627.79</v>
      </c>
      <c r="Q12" s="7">
        <v>381.59</v>
      </c>
      <c r="R12" s="7">
        <v>110.46</v>
      </c>
      <c r="S12" s="7">
        <v>186.94</v>
      </c>
      <c r="T12" s="7">
        <v>40.9</v>
      </c>
      <c r="U12" s="7">
        <v>152.62</v>
      </c>
      <c r="V12" s="7">
        <v>53.11</v>
      </c>
      <c r="AA12" s="6">
        <v>44501</v>
      </c>
      <c r="AB12" s="8">
        <f t="shared" si="6"/>
        <v>2.5325376790509397E-3</v>
      </c>
      <c r="AC12" s="8">
        <f t="shared" si="0"/>
        <v>9.8474046551556157E-2</v>
      </c>
      <c r="AD12" s="8">
        <f t="shared" si="0"/>
        <v>-7.164146476479763E-2</v>
      </c>
      <c r="AE12" s="8">
        <f t="shared" si="0"/>
        <v>3.9136314091657493E-2</v>
      </c>
      <c r="AF12" s="8">
        <f t="shared" si="0"/>
        <v>-4.2157002468364138E-2</v>
      </c>
      <c r="AG12" s="8">
        <f t="shared" si="0"/>
        <v>-7.1922561082430017E-2</v>
      </c>
      <c r="AH12" s="8">
        <f t="shared" si="0"/>
        <v>2.9500664396698056E-2</v>
      </c>
      <c r="AI12" s="8">
        <f t="shared" si="0"/>
        <v>-2.1092804444979844E-2</v>
      </c>
      <c r="AJ12" s="8">
        <f t="shared" si="0"/>
        <v>0.30277669867426593</v>
      </c>
      <c r="AK12" s="8">
        <f t="shared" si="0"/>
        <v>-4.3609458651490476E-2</v>
      </c>
      <c r="AL12" s="8">
        <f t="shared" si="0"/>
        <v>-6.1272248288134712E-2</v>
      </c>
      <c r="AM12" s="8">
        <f t="shared" si="0"/>
        <v>2.393276621162814E-2</v>
      </c>
      <c r="AN12" s="8">
        <f t="shared" si="0"/>
        <v>-8.8258704307442551E-2</v>
      </c>
      <c r="AO12" s="8">
        <f t="shared" si="0"/>
        <v>-7.574162577414574E-2</v>
      </c>
      <c r="AP12" s="8">
        <f t="shared" si="7"/>
        <v>-3.8222038655517492E-4</v>
      </c>
      <c r="AQ12" s="8">
        <f t="shared" si="1"/>
        <v>2.7255578661881968E-2</v>
      </c>
      <c r="AR12" s="8">
        <f t="shared" si="2"/>
        <v>2.9863936604893046E-2</v>
      </c>
      <c r="AS12" s="8">
        <f t="shared" si="3"/>
        <v>1.0810334657652196E-2</v>
      </c>
      <c r="AT12" s="8">
        <f t="shared" si="4"/>
        <v>-4.0958904463064646E-2</v>
      </c>
      <c r="AU12" s="8">
        <f t="shared" si="5"/>
        <v>2.7557264339017253E-3</v>
      </c>
      <c r="AV12" s="8">
        <f t="shared" si="5"/>
        <v>-7.4538253187656431E-2</v>
      </c>
    </row>
    <row r="13" spans="1:48" x14ac:dyDescent="0.2">
      <c r="A13" s="6">
        <v>44531</v>
      </c>
      <c r="B13" s="7">
        <v>15644.97</v>
      </c>
      <c r="C13" s="7">
        <v>174.71</v>
      </c>
      <c r="D13" s="7">
        <v>265.27999999999997</v>
      </c>
      <c r="E13" s="7">
        <v>166.72</v>
      </c>
      <c r="F13" s="7">
        <v>280.5</v>
      </c>
      <c r="G13" s="7">
        <v>40.92</v>
      </c>
      <c r="H13" s="7">
        <v>116.43</v>
      </c>
      <c r="I13" s="7">
        <v>58.05</v>
      </c>
      <c r="J13" s="7">
        <v>12.07</v>
      </c>
      <c r="K13" s="7">
        <v>156.82</v>
      </c>
      <c r="L13" s="7">
        <v>144.84</v>
      </c>
      <c r="M13" s="7">
        <v>12.1</v>
      </c>
      <c r="N13" s="7">
        <v>39.01</v>
      </c>
      <c r="O13" s="7">
        <v>15.07</v>
      </c>
      <c r="P13" s="7">
        <v>661.92</v>
      </c>
      <c r="Q13" s="7">
        <v>352.26</v>
      </c>
      <c r="R13" s="7">
        <v>113.44</v>
      </c>
      <c r="S13" s="7">
        <v>219.6</v>
      </c>
      <c r="T13" s="7">
        <v>42.28</v>
      </c>
      <c r="U13" s="7">
        <v>158.54</v>
      </c>
      <c r="V13" s="7">
        <v>55.03</v>
      </c>
      <c r="AA13" s="6">
        <v>44531</v>
      </c>
      <c r="AB13" s="8">
        <f t="shared" si="6"/>
        <v>6.8807743319177651E-3</v>
      </c>
      <c r="AC13" s="8">
        <f t="shared" si="0"/>
        <v>7.3065028758775699E-2</v>
      </c>
      <c r="AD13" s="8">
        <f t="shared" si="0"/>
        <v>0.10830513630640225</v>
      </c>
      <c r="AE13" s="8">
        <f t="shared" si="0"/>
        <v>-5.0468218021184993E-2</v>
      </c>
      <c r="AF13" s="8">
        <f t="shared" si="0"/>
        <v>5.6881635537600478E-2</v>
      </c>
      <c r="AG13" s="8">
        <f t="shared" si="0"/>
        <v>4.8887803466963944E-4</v>
      </c>
      <c r="AH13" s="8">
        <f t="shared" si="0"/>
        <v>-8.9099149980606751E-2</v>
      </c>
      <c r="AI13" s="8">
        <f t="shared" si="0"/>
        <v>-2.0650497787696692E-3</v>
      </c>
      <c r="AJ13" s="8">
        <f t="shared" si="0"/>
        <v>-0.16533187087438958</v>
      </c>
      <c r="AK13" s="8">
        <f t="shared" si="0"/>
        <v>9.9201173145854318E-2</v>
      </c>
      <c r="AL13" s="8">
        <f t="shared" si="0"/>
        <v>-3.0332299555427015E-3</v>
      </c>
      <c r="AM13" s="8">
        <f t="shared" si="0"/>
        <v>2.172182314683575E-2</v>
      </c>
      <c r="AN13" s="8">
        <f t="shared" si="0"/>
        <v>4.2414734529542718E-2</v>
      </c>
      <c r="AO13" s="8">
        <f t="shared" si="0"/>
        <v>7.5078275832739877E-2</v>
      </c>
      <c r="AP13" s="8">
        <f t="shared" si="7"/>
        <v>5.2938987071804423E-2</v>
      </c>
      <c r="AQ13" s="8">
        <f t="shared" si="1"/>
        <v>-7.997719447587924E-2</v>
      </c>
      <c r="AR13" s="8">
        <f t="shared" si="2"/>
        <v>2.6620598310775914E-2</v>
      </c>
      <c r="AS13" s="8">
        <f t="shared" si="3"/>
        <v>0.16101999988093818</v>
      </c>
      <c r="AT13" s="8">
        <f t="shared" si="4"/>
        <v>3.3184097953280901E-2</v>
      </c>
      <c r="AU13" s="8">
        <f t="shared" si="5"/>
        <v>3.8055755547522496E-2</v>
      </c>
      <c r="AV13" s="8">
        <f t="shared" si="5"/>
        <v>3.5513256637359651E-2</v>
      </c>
    </row>
    <row r="14" spans="1:48" x14ac:dyDescent="0.2">
      <c r="A14" s="6">
        <v>44562</v>
      </c>
      <c r="B14" s="7">
        <v>14239.88</v>
      </c>
      <c r="C14" s="7">
        <v>171.96</v>
      </c>
      <c r="D14" s="7">
        <v>229.23</v>
      </c>
      <c r="E14" s="7">
        <v>149.57</v>
      </c>
      <c r="F14" s="7">
        <v>261.38</v>
      </c>
      <c r="G14" s="7">
        <v>42.64</v>
      </c>
      <c r="H14" s="7">
        <v>118.75</v>
      </c>
      <c r="I14" s="7">
        <v>57.63</v>
      </c>
      <c r="J14" s="7">
        <v>11.6</v>
      </c>
      <c r="K14" s="7">
        <v>157.93</v>
      </c>
      <c r="L14" s="7">
        <v>135.91999999999999</v>
      </c>
      <c r="M14" s="7">
        <v>12.75</v>
      </c>
      <c r="N14" s="7">
        <v>46.19</v>
      </c>
      <c r="O14" s="7">
        <v>15.62</v>
      </c>
      <c r="P14" s="7">
        <v>576.9</v>
      </c>
      <c r="Q14" s="7">
        <v>312.24</v>
      </c>
      <c r="R14" s="7">
        <v>116.11</v>
      </c>
      <c r="S14" s="7">
        <v>243.05</v>
      </c>
      <c r="T14" s="7">
        <v>43.31</v>
      </c>
      <c r="U14" s="7">
        <v>143.41999999999999</v>
      </c>
      <c r="V14" s="7">
        <v>68.319999999999993</v>
      </c>
      <c r="AA14" s="6">
        <v>44562</v>
      </c>
      <c r="AB14" s="8">
        <f t="shared" si="6"/>
        <v>-9.4102980591434821E-2</v>
      </c>
      <c r="AC14" s="8">
        <f t="shared" si="0"/>
        <v>-1.5865564858272403E-2</v>
      </c>
      <c r="AD14" s="8">
        <f t="shared" si="0"/>
        <v>-0.1460600056193451</v>
      </c>
      <c r="AE14" s="8">
        <f t="shared" si="0"/>
        <v>-0.10855124789376699</v>
      </c>
      <c r="AF14" s="8">
        <f t="shared" si="0"/>
        <v>-7.0598437793861213E-2</v>
      </c>
      <c r="AG14" s="8">
        <f t="shared" si="0"/>
        <v>4.1173838774163335E-2</v>
      </c>
      <c r="AH14" s="8">
        <f t="shared" si="0"/>
        <v>1.9730208865825837E-2</v>
      </c>
      <c r="AI14" s="8">
        <f t="shared" si="0"/>
        <v>-7.2614426953254855E-3</v>
      </c>
      <c r="AJ14" s="8">
        <f t="shared" si="0"/>
        <v>-3.9717936997121263E-2</v>
      </c>
      <c r="AK14" s="8">
        <f t="shared" si="0"/>
        <v>7.053246079187515E-3</v>
      </c>
      <c r="AL14" s="8">
        <f t="shared" si="0"/>
        <v>-6.356320753376396E-2</v>
      </c>
      <c r="AM14" s="8">
        <f t="shared" si="0"/>
        <v>5.2325819001739687E-2</v>
      </c>
      <c r="AN14" s="8">
        <f t="shared" si="0"/>
        <v>0.16894530092394888</v>
      </c>
      <c r="AO14" s="8">
        <f t="shared" si="0"/>
        <v>3.5846131773135663E-2</v>
      </c>
      <c r="AP14" s="8">
        <f t="shared" si="7"/>
        <v>-0.13747576145025764</v>
      </c>
      <c r="AQ14" s="8">
        <f t="shared" si="1"/>
        <v>-0.12059741643178999</v>
      </c>
      <c r="AR14" s="8">
        <f t="shared" si="2"/>
        <v>2.3263954855097493E-2</v>
      </c>
      <c r="AS14" s="8">
        <f t="shared" si="3"/>
        <v>0.10145947385608899</v>
      </c>
      <c r="AT14" s="8">
        <f t="shared" si="4"/>
        <v>2.4069394224498393E-2</v>
      </c>
      <c r="AU14" s="8">
        <f t="shared" si="5"/>
        <v>-0.10022953895458098</v>
      </c>
      <c r="AV14" s="8">
        <f t="shared" si="5"/>
        <v>0.21632405840864694</v>
      </c>
    </row>
    <row r="15" spans="1:48" x14ac:dyDescent="0.2">
      <c r="A15" s="6">
        <v>44593</v>
      </c>
      <c r="B15" s="7">
        <v>13751.4</v>
      </c>
      <c r="C15" s="7">
        <v>162.46</v>
      </c>
      <c r="D15" s="7">
        <v>206.78</v>
      </c>
      <c r="E15" s="7">
        <v>153.56</v>
      </c>
      <c r="F15" s="7">
        <v>218.93</v>
      </c>
      <c r="G15" s="7">
        <v>40.85</v>
      </c>
      <c r="H15" s="7">
        <v>114.7</v>
      </c>
      <c r="I15" s="7">
        <v>58.01</v>
      </c>
      <c r="J15" s="7">
        <v>11.8</v>
      </c>
      <c r="K15" s="7">
        <v>150.86000000000001</v>
      </c>
      <c r="L15" s="7">
        <v>130.47999999999999</v>
      </c>
      <c r="M15" s="7">
        <v>11.33</v>
      </c>
      <c r="N15" s="7">
        <v>47.08</v>
      </c>
      <c r="O15" s="7">
        <v>14.9</v>
      </c>
      <c r="P15" s="7">
        <v>539.88</v>
      </c>
      <c r="Q15" s="7">
        <v>290.14</v>
      </c>
      <c r="R15" s="7">
        <v>101.32</v>
      </c>
      <c r="S15" s="7">
        <v>230.02</v>
      </c>
      <c r="T15" s="7">
        <v>44.19</v>
      </c>
      <c r="U15" s="7">
        <v>137.66</v>
      </c>
      <c r="V15" s="7">
        <v>70.53</v>
      </c>
      <c r="AA15" s="6">
        <v>44593</v>
      </c>
      <c r="AB15" s="8">
        <f t="shared" si="6"/>
        <v>-3.490584187075127E-2</v>
      </c>
      <c r="AC15" s="8">
        <f t="shared" si="0"/>
        <v>-5.6830074005273026E-2</v>
      </c>
      <c r="AD15" s="8">
        <f t="shared" si="0"/>
        <v>-0.10307044016903794</v>
      </c>
      <c r="AE15" s="8">
        <f t="shared" si="0"/>
        <v>2.6326859461361731E-2</v>
      </c>
      <c r="AF15" s="8">
        <f t="shared" si="0"/>
        <v>-0.17722324314964497</v>
      </c>
      <c r="AG15" s="8">
        <f t="shared" si="0"/>
        <v>-4.288595855157714E-2</v>
      </c>
      <c r="AH15" s="8">
        <f t="shared" si="0"/>
        <v>-3.4700418779425597E-2</v>
      </c>
      <c r="AI15" s="8">
        <f t="shared" si="0"/>
        <v>6.5721440293980138E-3</v>
      </c>
      <c r="AJ15" s="8">
        <f t="shared" si="0"/>
        <v>1.7094433359300255E-2</v>
      </c>
      <c r="AK15" s="8">
        <f t="shared" si="0"/>
        <v>-4.5799642456478405E-2</v>
      </c>
      <c r="AL15" s="8">
        <f t="shared" si="0"/>
        <v>-4.0846519050918184E-2</v>
      </c>
      <c r="AM15" s="8">
        <f t="shared" si="0"/>
        <v>-0.11807719656452016</v>
      </c>
      <c r="AN15" s="8">
        <f t="shared" si="0"/>
        <v>1.9084957949561897E-2</v>
      </c>
      <c r="AO15" s="8">
        <f t="shared" si="0"/>
        <v>-4.7190931460126366E-2</v>
      </c>
      <c r="AP15" s="8">
        <f t="shared" si="7"/>
        <v>-6.6322048621762456E-2</v>
      </c>
      <c r="AQ15" s="8">
        <f t="shared" si="1"/>
        <v>-7.3408557761603543E-2</v>
      </c>
      <c r="AR15" s="8">
        <f t="shared" si="2"/>
        <v>-0.13625419250544041</v>
      </c>
      <c r="AS15" s="8">
        <f t="shared" si="3"/>
        <v>-5.5100921827029178E-2</v>
      </c>
      <c r="AT15" s="8">
        <f t="shared" si="4"/>
        <v>2.011496391611322E-2</v>
      </c>
      <c r="AU15" s="8">
        <f t="shared" si="5"/>
        <v>-4.0990511484210637E-2</v>
      </c>
      <c r="AV15" s="8">
        <f t="shared" si="5"/>
        <v>3.1835601739773622E-2</v>
      </c>
    </row>
    <row r="16" spans="1:48" x14ac:dyDescent="0.2">
      <c r="A16" s="6">
        <v>44621</v>
      </c>
      <c r="B16" s="7">
        <v>14220.52</v>
      </c>
      <c r="C16" s="7">
        <v>172.01</v>
      </c>
      <c r="D16" s="7">
        <v>228.97</v>
      </c>
      <c r="E16" s="7">
        <v>163</v>
      </c>
      <c r="F16" s="7">
        <v>231.54</v>
      </c>
      <c r="G16" s="7">
        <v>38.1</v>
      </c>
      <c r="H16" s="7">
        <v>115.47</v>
      </c>
      <c r="I16" s="7">
        <v>56.08</v>
      </c>
      <c r="J16" s="7">
        <v>18.79</v>
      </c>
      <c r="K16" s="7">
        <v>163.51</v>
      </c>
      <c r="L16" s="7">
        <v>125.43</v>
      </c>
      <c r="M16" s="7">
        <v>11.9</v>
      </c>
      <c r="N16" s="7">
        <v>49.37</v>
      </c>
      <c r="O16" s="7">
        <v>14.86</v>
      </c>
      <c r="P16" s="7">
        <v>586.17999999999995</v>
      </c>
      <c r="Q16" s="7">
        <v>359.2</v>
      </c>
      <c r="R16" s="7">
        <v>98.71</v>
      </c>
      <c r="S16" s="7">
        <v>260.97000000000003</v>
      </c>
      <c r="T16" s="7">
        <v>41.95</v>
      </c>
      <c r="U16" s="7">
        <v>151.1</v>
      </c>
      <c r="V16" s="7">
        <v>75.11</v>
      </c>
      <c r="AA16" s="6">
        <v>44621</v>
      </c>
      <c r="AB16" s="8">
        <f t="shared" si="6"/>
        <v>3.3545354808998264E-2</v>
      </c>
      <c r="AC16" s="8">
        <f t="shared" si="0"/>
        <v>5.7120797035491555E-2</v>
      </c>
      <c r="AD16" s="8">
        <f t="shared" si="0"/>
        <v>0.10193556444705887</v>
      </c>
      <c r="AE16" s="8">
        <f t="shared" si="0"/>
        <v>5.9658830674165449E-2</v>
      </c>
      <c r="AF16" s="8">
        <f t="shared" si="0"/>
        <v>5.6000600758337474E-2</v>
      </c>
      <c r="AG16" s="8">
        <f t="shared" si="0"/>
        <v>-6.9692539173356619E-2</v>
      </c>
      <c r="AH16" s="8">
        <f t="shared" si="0"/>
        <v>6.6907318284393329E-3</v>
      </c>
      <c r="AI16" s="8">
        <f t="shared" si="0"/>
        <v>-3.3836166751638322E-2</v>
      </c>
      <c r="AJ16" s="8">
        <f t="shared" si="0"/>
        <v>0.46522528195375484</v>
      </c>
      <c r="AK16" s="8">
        <f t="shared" si="0"/>
        <v>8.0521896121010031E-2</v>
      </c>
      <c r="AL16" s="8">
        <f t="shared" si="0"/>
        <v>-3.9472124276174921E-2</v>
      </c>
      <c r="AM16" s="8">
        <f t="shared" si="0"/>
        <v>4.9084325077568713E-2</v>
      </c>
      <c r="AN16" s="8">
        <f t="shared" si="0"/>
        <v>4.749466987869546E-2</v>
      </c>
      <c r="AO16" s="8">
        <f t="shared" si="0"/>
        <v>-2.6881736618004138E-3</v>
      </c>
      <c r="AP16" s="8">
        <f t="shared" si="7"/>
        <v>8.2280017005229272E-2</v>
      </c>
      <c r="AQ16" s="8">
        <f t="shared" si="1"/>
        <v>0.21351577131728838</v>
      </c>
      <c r="AR16" s="8">
        <f t="shared" si="2"/>
        <v>-2.6097566703677889E-2</v>
      </c>
      <c r="AS16" s="8">
        <f t="shared" si="3"/>
        <v>0.12623919652312374</v>
      </c>
      <c r="AT16" s="8">
        <f t="shared" si="4"/>
        <v>-5.2020086229433306E-2</v>
      </c>
      <c r="AU16" s="8">
        <f t="shared" si="5"/>
        <v>9.3154992308475806E-2</v>
      </c>
      <c r="AV16" s="8">
        <f t="shared" si="5"/>
        <v>6.2915554477832633E-2</v>
      </c>
    </row>
    <row r="17" spans="1:48" x14ac:dyDescent="0.2">
      <c r="A17" s="6">
        <v>44652</v>
      </c>
      <c r="B17" s="7">
        <v>12334.64</v>
      </c>
      <c r="C17" s="7">
        <v>155.31</v>
      </c>
      <c r="D17" s="7">
        <v>219.67</v>
      </c>
      <c r="E17" s="7">
        <v>124.28</v>
      </c>
      <c r="F17" s="7">
        <v>218.26</v>
      </c>
      <c r="G17" s="7">
        <v>33.14</v>
      </c>
      <c r="H17" s="7">
        <v>92.4</v>
      </c>
      <c r="I17" s="7">
        <v>56.52</v>
      </c>
      <c r="J17" s="7">
        <v>23.8</v>
      </c>
      <c r="K17" s="7">
        <v>166.49</v>
      </c>
      <c r="L17" s="7">
        <v>109.83</v>
      </c>
      <c r="M17" s="7">
        <v>12.61</v>
      </c>
      <c r="N17" s="7">
        <v>48.02</v>
      </c>
      <c r="O17" s="7">
        <v>15.71</v>
      </c>
      <c r="P17" s="7">
        <v>549.04</v>
      </c>
      <c r="Q17" s="7">
        <v>290.25</v>
      </c>
      <c r="R17" s="7">
        <v>88.41</v>
      </c>
      <c r="S17" s="7">
        <v>273.22000000000003</v>
      </c>
      <c r="T17" s="7">
        <v>38.130000000000003</v>
      </c>
      <c r="U17" s="7">
        <v>157.41999999999999</v>
      </c>
      <c r="V17" s="7">
        <v>77.52</v>
      </c>
      <c r="AA17" s="6">
        <v>44652</v>
      </c>
      <c r="AB17" s="8">
        <f t="shared" si="6"/>
        <v>-0.14227442761009207</v>
      </c>
      <c r="AC17" s="8">
        <f t="shared" si="0"/>
        <v>-0.10212949507637979</v>
      </c>
      <c r="AD17" s="8">
        <f t="shared" si="0"/>
        <v>-4.1464570379511463E-2</v>
      </c>
      <c r="AE17" s="8">
        <f t="shared" si="0"/>
        <v>-0.27121311628191569</v>
      </c>
      <c r="AF17" s="8">
        <f t="shared" si="0"/>
        <v>-5.9065632092638626E-2</v>
      </c>
      <c r="AG17" s="8">
        <f t="shared" si="0"/>
        <v>-0.13947327013423844</v>
      </c>
      <c r="AH17" s="8">
        <f t="shared" si="0"/>
        <v>-0.22288377731612583</v>
      </c>
      <c r="AI17" s="8">
        <f t="shared" si="0"/>
        <v>7.815315089992031E-3</v>
      </c>
      <c r="AJ17" s="8">
        <f t="shared" si="0"/>
        <v>0.23636076725205521</v>
      </c>
      <c r="AK17" s="8">
        <f t="shared" si="0"/>
        <v>1.8061097010265884E-2</v>
      </c>
      <c r="AL17" s="8">
        <f t="shared" si="0"/>
        <v>-0.13281411823632891</v>
      </c>
      <c r="AM17" s="8">
        <f t="shared" si="0"/>
        <v>5.7951749859344495E-2</v>
      </c>
      <c r="AN17" s="8">
        <f t="shared" si="0"/>
        <v>-2.7725361477664287E-2</v>
      </c>
      <c r="AO17" s="8">
        <f t="shared" si="0"/>
        <v>5.5624412977916697E-2</v>
      </c>
      <c r="AP17" s="8">
        <f t="shared" si="7"/>
        <v>-6.5455611045931297E-2</v>
      </c>
      <c r="AQ17" s="8">
        <f t="shared" si="1"/>
        <v>-0.21313671585004357</v>
      </c>
      <c r="AR17" s="8">
        <f t="shared" si="2"/>
        <v>-0.11020117301208347</v>
      </c>
      <c r="AS17" s="8">
        <f t="shared" si="3"/>
        <v>4.5871873271782104E-2</v>
      </c>
      <c r="AT17" s="8">
        <f t="shared" si="4"/>
        <v>-9.547705904374286E-2</v>
      </c>
      <c r="AU17" s="8">
        <f t="shared" si="5"/>
        <v>4.0975523435610242E-2</v>
      </c>
      <c r="AV17" s="8">
        <f t="shared" si="5"/>
        <v>3.1582261884590367E-2</v>
      </c>
    </row>
    <row r="18" spans="1:48" x14ac:dyDescent="0.2">
      <c r="A18" s="6">
        <v>44682</v>
      </c>
      <c r="B18" s="7">
        <v>12081.39</v>
      </c>
      <c r="C18" s="7">
        <v>146.63</v>
      </c>
      <c r="D18" s="7">
        <v>234.69</v>
      </c>
      <c r="E18" s="7">
        <v>120.21</v>
      </c>
      <c r="F18" s="7">
        <v>229.53</v>
      </c>
      <c r="G18" s="7">
        <v>34.549999999999997</v>
      </c>
      <c r="H18" s="7">
        <v>108.47</v>
      </c>
      <c r="I18" s="7">
        <v>57.85</v>
      </c>
      <c r="J18" s="7">
        <v>20.98</v>
      </c>
      <c r="K18" s="7">
        <v>165.63</v>
      </c>
      <c r="L18" s="7">
        <v>122.57</v>
      </c>
      <c r="M18" s="7">
        <v>12.16</v>
      </c>
      <c r="N18" s="7">
        <v>53.22</v>
      </c>
      <c r="O18" s="7">
        <v>17.989999999999998</v>
      </c>
      <c r="P18" s="7">
        <v>563.59</v>
      </c>
      <c r="Q18" s="7">
        <v>252.75</v>
      </c>
      <c r="R18" s="7">
        <v>90.67</v>
      </c>
      <c r="S18" s="7">
        <v>268.64999999999998</v>
      </c>
      <c r="T18" s="7">
        <v>42.75</v>
      </c>
      <c r="U18" s="7">
        <v>151.74</v>
      </c>
      <c r="V18" s="7">
        <v>87.3</v>
      </c>
      <c r="AA18" s="6">
        <v>44682</v>
      </c>
      <c r="AB18" s="8">
        <f t="shared" si="6"/>
        <v>-2.0745312197961167E-2</v>
      </c>
      <c r="AC18" s="8">
        <f t="shared" si="0"/>
        <v>-5.7510712592931869E-2</v>
      </c>
      <c r="AD18" s="8">
        <f t="shared" si="0"/>
        <v>6.6139074139004675E-2</v>
      </c>
      <c r="AE18" s="8">
        <f t="shared" si="0"/>
        <v>-3.3296871208683805E-2</v>
      </c>
      <c r="AF18" s="8">
        <f t="shared" si="0"/>
        <v>5.0346727226926465E-2</v>
      </c>
      <c r="AG18" s="8">
        <f t="shared" si="0"/>
        <v>4.1666538215261992E-2</v>
      </c>
      <c r="AH18" s="8">
        <f t="shared" si="0"/>
        <v>0.16034665840448759</v>
      </c>
      <c r="AI18" s="8">
        <f t="shared" si="0"/>
        <v>2.3258895823358796E-2</v>
      </c>
      <c r="AJ18" s="8">
        <f t="shared" si="0"/>
        <v>-0.12611597770927793</v>
      </c>
      <c r="AK18" s="8">
        <f t="shared" si="0"/>
        <v>-5.1788625926979344E-3</v>
      </c>
      <c r="AL18" s="8">
        <f t="shared" si="0"/>
        <v>0.10974857955281914</v>
      </c>
      <c r="AM18" s="8">
        <f t="shared" si="0"/>
        <v>-3.6338273438807224E-2</v>
      </c>
      <c r="AN18" s="8">
        <f t="shared" si="0"/>
        <v>0.10281667475643586</v>
      </c>
      <c r="AO18" s="8">
        <f t="shared" si="0"/>
        <v>0.13551859569491187</v>
      </c>
      <c r="AP18" s="8">
        <f t="shared" si="7"/>
        <v>2.6155738186536992E-2</v>
      </c>
      <c r="AQ18" s="8">
        <f t="shared" si="1"/>
        <v>-0.13834176267742013</v>
      </c>
      <c r="AR18" s="8">
        <f t="shared" si="2"/>
        <v>2.5241456240251862E-2</v>
      </c>
      <c r="AS18" s="8">
        <f t="shared" si="3"/>
        <v>-1.6867914284510795E-2</v>
      </c>
      <c r="AT18" s="8">
        <f t="shared" si="4"/>
        <v>0.11436782151329679</v>
      </c>
      <c r="AU18" s="8">
        <f t="shared" si="5"/>
        <v>-3.6748862804375192E-2</v>
      </c>
      <c r="AV18" s="8">
        <f t="shared" si="5"/>
        <v>0.11881449526304584</v>
      </c>
    </row>
    <row r="19" spans="1:48" x14ac:dyDescent="0.2">
      <c r="A19" s="6">
        <v>44713</v>
      </c>
      <c r="B19" s="7">
        <v>11028.74</v>
      </c>
      <c r="C19" s="7">
        <v>134.88999999999999</v>
      </c>
      <c r="D19" s="7">
        <v>234.2</v>
      </c>
      <c r="E19" s="7">
        <v>106.21</v>
      </c>
      <c r="F19" s="7">
        <v>224.24</v>
      </c>
      <c r="G19" s="7">
        <v>28.91</v>
      </c>
      <c r="H19" s="7">
        <v>84.01</v>
      </c>
      <c r="I19" s="7">
        <v>55.78</v>
      </c>
      <c r="J19" s="7">
        <v>11.87</v>
      </c>
      <c r="K19" s="7">
        <v>164.82</v>
      </c>
      <c r="L19" s="7">
        <v>104.39</v>
      </c>
      <c r="M19" s="7">
        <v>9.9499999999999993</v>
      </c>
      <c r="N19" s="7">
        <v>47.4</v>
      </c>
      <c r="O19" s="7">
        <v>17.71</v>
      </c>
      <c r="P19" s="7">
        <v>539.47</v>
      </c>
      <c r="Q19" s="7">
        <v>224.47</v>
      </c>
      <c r="R19" s="7">
        <v>77.77</v>
      </c>
      <c r="S19" s="7">
        <v>281.79000000000002</v>
      </c>
      <c r="T19" s="7">
        <v>42.3</v>
      </c>
      <c r="U19" s="7">
        <v>146.44999999999999</v>
      </c>
      <c r="V19" s="7">
        <v>78.680000000000007</v>
      </c>
      <c r="AA19" s="6">
        <v>44713</v>
      </c>
      <c r="AB19" s="8">
        <f t="shared" si="6"/>
        <v>-9.1161659279527657E-2</v>
      </c>
      <c r="AC19" s="8">
        <f t="shared" ref="AC19:AC50" si="8">LN(C19/C18)</f>
        <v>-8.3452775507399629E-2</v>
      </c>
      <c r="AD19" s="8">
        <f t="shared" ref="AD19:AD50" si="9">LN(D19/D18)</f>
        <v>-2.0900432014820522E-3</v>
      </c>
      <c r="AE19" s="8">
        <f t="shared" ref="AE19:AE50" si="10">LN(E19/E18)</f>
        <v>-0.12382194698271465</v>
      </c>
      <c r="AF19" s="8">
        <f t="shared" ref="AF19:AF50" si="11">LN(F19/F18)</f>
        <v>-2.3316833055337344E-2</v>
      </c>
      <c r="AG19" s="8">
        <f t="shared" ref="AG19:AG50" si="12">LN(G19/G18)</f>
        <v>-0.17821999418542417</v>
      </c>
      <c r="AH19" s="8">
        <f t="shared" ref="AH19:AH50" si="13">LN(H19/H18)</f>
        <v>-0.25553779767537033</v>
      </c>
      <c r="AI19" s="8">
        <f t="shared" ref="AI19:AI50" si="14">LN(I19/I18)</f>
        <v>-3.643807144034273E-2</v>
      </c>
      <c r="AJ19" s="8">
        <f t="shared" ref="AJ19:AJ50" si="15">LN(J19/J18)</f>
        <v>-0.56955539434657454</v>
      </c>
      <c r="AK19" s="8">
        <f t="shared" ref="AK19:AK50" si="16">LN(K19/K18)</f>
        <v>-4.9024156288254052E-3</v>
      </c>
      <c r="AL19" s="8">
        <f t="shared" ref="AL19:AL50" si="17">LN(L19/L18)</f>
        <v>-0.1605484099328667</v>
      </c>
      <c r="AM19" s="8">
        <f t="shared" ref="AM19:AM50" si="18">LN(M19/M18)</f>
        <v>-0.20057932536751963</v>
      </c>
      <c r="AN19" s="8">
        <f t="shared" ref="AN19:AN50" si="19">LN(N19/N18)</f>
        <v>-0.11581203684851228</v>
      </c>
      <c r="AO19" s="8">
        <f t="shared" ref="AO19:AO50" si="20">LN(O19/O18)</f>
        <v>-1.5686596167699393E-2</v>
      </c>
      <c r="AP19" s="8">
        <f t="shared" si="7"/>
        <v>-4.3739860678414622E-2</v>
      </c>
      <c r="AQ19" s="8">
        <f t="shared" si="1"/>
        <v>-0.11865878993712679</v>
      </c>
      <c r="AR19" s="8">
        <f t="shared" si="2"/>
        <v>-0.15347078895111291</v>
      </c>
      <c r="AS19" s="8">
        <f t="shared" si="3"/>
        <v>4.7752695499703408E-2</v>
      </c>
      <c r="AT19" s="8">
        <f t="shared" si="4"/>
        <v>-1.0582109330536972E-2</v>
      </c>
      <c r="AU19" s="8">
        <f t="shared" si="5"/>
        <v>-3.5484456636186379E-2</v>
      </c>
      <c r="AV19" s="8">
        <f t="shared" si="5"/>
        <v>-0.10396146932469806</v>
      </c>
    </row>
    <row r="20" spans="1:48" x14ac:dyDescent="0.2">
      <c r="A20" s="6">
        <v>44743</v>
      </c>
      <c r="B20" s="7">
        <v>12390.69</v>
      </c>
      <c r="C20" s="7">
        <v>160.33000000000001</v>
      </c>
      <c r="D20" s="7">
        <v>249.64</v>
      </c>
      <c r="E20" s="7">
        <v>134.94999999999999</v>
      </c>
      <c r="F20" s="7">
        <v>233.01</v>
      </c>
      <c r="G20" s="7">
        <v>31.58</v>
      </c>
      <c r="H20" s="7">
        <v>94</v>
      </c>
      <c r="I20" s="7">
        <v>57.37</v>
      </c>
      <c r="J20" s="7">
        <v>11</v>
      </c>
      <c r="K20" s="7">
        <v>162.04</v>
      </c>
      <c r="L20" s="7">
        <v>106.93</v>
      </c>
      <c r="M20" s="7">
        <v>10.82</v>
      </c>
      <c r="N20" s="7">
        <v>48.39</v>
      </c>
      <c r="O20" s="7">
        <v>15.87</v>
      </c>
      <c r="P20" s="7">
        <v>594.55999999999995</v>
      </c>
      <c r="Q20" s="7">
        <v>297.14999999999998</v>
      </c>
      <c r="R20" s="7">
        <v>84.62</v>
      </c>
      <c r="S20" s="7">
        <v>280.41000000000003</v>
      </c>
      <c r="T20" s="7">
        <v>38.5</v>
      </c>
      <c r="U20" s="7">
        <v>158.18</v>
      </c>
      <c r="V20" s="7">
        <v>89.05</v>
      </c>
      <c r="AA20" s="6">
        <v>44743</v>
      </c>
      <c r="AB20" s="8">
        <f t="shared" si="6"/>
        <v>0.11644079133035948</v>
      </c>
      <c r="AC20" s="8">
        <f t="shared" si="8"/>
        <v>0.17277455971915776</v>
      </c>
      <c r="AD20" s="8">
        <f t="shared" si="9"/>
        <v>6.3844428902225192E-2</v>
      </c>
      <c r="AE20" s="8">
        <f t="shared" si="10"/>
        <v>0.23948607313056541</v>
      </c>
      <c r="AF20" s="8">
        <f t="shared" si="11"/>
        <v>3.8364464243132786E-2</v>
      </c>
      <c r="AG20" s="8">
        <f t="shared" si="12"/>
        <v>8.833645279924135E-2</v>
      </c>
      <c r="AH20" s="8">
        <f t="shared" si="13"/>
        <v>0.11235894289324797</v>
      </c>
      <c r="AI20" s="8">
        <f t="shared" si="14"/>
        <v>2.8106136414436773E-2</v>
      </c>
      <c r="AJ20" s="8">
        <f t="shared" si="15"/>
        <v>-7.611893582320603E-2</v>
      </c>
      <c r="AK20" s="8">
        <f t="shared" si="16"/>
        <v>-1.7010751000747747E-2</v>
      </c>
      <c r="AL20" s="8">
        <f t="shared" si="17"/>
        <v>2.404052934835824E-2</v>
      </c>
      <c r="AM20" s="8">
        <f t="shared" si="18"/>
        <v>8.3823722247834145E-2</v>
      </c>
      <c r="AN20" s="8">
        <f t="shared" si="19"/>
        <v>2.0670952104196484E-2</v>
      </c>
      <c r="AO20" s="8">
        <f t="shared" si="20"/>
        <v>-0.1096989172564245</v>
      </c>
      <c r="AP20" s="8">
        <f t="shared" si="7"/>
        <v>9.7234460076917273E-2</v>
      </c>
      <c r="AQ20" s="8">
        <f t="shared" si="1"/>
        <v>0.28049499384921556</v>
      </c>
      <c r="AR20" s="8">
        <f t="shared" si="2"/>
        <v>8.4414892585069526E-2</v>
      </c>
      <c r="AS20" s="8">
        <f t="shared" si="3"/>
        <v>-4.9092948119319694E-3</v>
      </c>
      <c r="AT20" s="8">
        <f t="shared" si="4"/>
        <v>-9.4128844758493646E-2</v>
      </c>
      <c r="AU20" s="8">
        <f t="shared" si="5"/>
        <v>7.7049551817528775E-2</v>
      </c>
      <c r="AV20" s="8">
        <f t="shared" si="5"/>
        <v>0.12380901621481225</v>
      </c>
    </row>
    <row r="21" spans="1:48" x14ac:dyDescent="0.2">
      <c r="A21" s="6">
        <v>44774</v>
      </c>
      <c r="B21" s="7">
        <v>11816.2</v>
      </c>
      <c r="C21" s="7">
        <v>155.11000000000001</v>
      </c>
      <c r="D21" s="7">
        <v>234.18</v>
      </c>
      <c r="E21" s="7">
        <v>126.77</v>
      </c>
      <c r="F21" s="7">
        <v>236.98</v>
      </c>
      <c r="G21" s="7">
        <v>31.39</v>
      </c>
      <c r="H21" s="7">
        <v>87.59</v>
      </c>
      <c r="I21" s="7">
        <v>58.92</v>
      </c>
      <c r="J21" s="7">
        <v>14.76</v>
      </c>
      <c r="K21" s="7">
        <v>149.80000000000001</v>
      </c>
      <c r="L21" s="7">
        <v>106.36</v>
      </c>
      <c r="M21" s="7">
        <v>12.29</v>
      </c>
      <c r="N21" s="7">
        <v>48.03</v>
      </c>
      <c r="O21" s="7">
        <v>15.02</v>
      </c>
      <c r="P21" s="7">
        <v>541.80999999999995</v>
      </c>
      <c r="Q21" s="7">
        <v>275.61</v>
      </c>
      <c r="R21" s="7">
        <v>79.709999999999994</v>
      </c>
      <c r="S21" s="7">
        <v>281.76</v>
      </c>
      <c r="T21" s="7">
        <v>35.29</v>
      </c>
      <c r="U21" s="7">
        <v>162.47999999999999</v>
      </c>
      <c r="V21" s="7">
        <v>87.82</v>
      </c>
      <c r="AA21" s="6">
        <v>44774</v>
      </c>
      <c r="AB21" s="8">
        <f t="shared" si="6"/>
        <v>-4.7473912875463244E-2</v>
      </c>
      <c r="AC21" s="8">
        <f t="shared" si="8"/>
        <v>-3.3099648564086537E-2</v>
      </c>
      <c r="AD21" s="8">
        <f t="shared" si="9"/>
        <v>-6.3929829645263558E-2</v>
      </c>
      <c r="AE21" s="8">
        <f t="shared" si="10"/>
        <v>-6.2529918513378344E-2</v>
      </c>
      <c r="AF21" s="8">
        <f t="shared" si="11"/>
        <v>1.689437828892814E-2</v>
      </c>
      <c r="AG21" s="8">
        <f t="shared" si="12"/>
        <v>-6.0346379736338227E-3</v>
      </c>
      <c r="AH21" s="8">
        <f t="shared" si="13"/>
        <v>-7.0627946095006208E-2</v>
      </c>
      <c r="AI21" s="8">
        <f t="shared" si="14"/>
        <v>2.665907298064997E-2</v>
      </c>
      <c r="AJ21" s="8">
        <f t="shared" si="15"/>
        <v>0.29402554637395589</v>
      </c>
      <c r="AK21" s="8">
        <f t="shared" si="16"/>
        <v>-7.8542147251370625E-2</v>
      </c>
      <c r="AL21" s="8">
        <f t="shared" si="17"/>
        <v>-5.3448483937462762E-3</v>
      </c>
      <c r="AM21" s="8">
        <f t="shared" si="18"/>
        <v>0.12738965015960785</v>
      </c>
      <c r="AN21" s="8">
        <f t="shared" si="19"/>
        <v>-7.4673651284941737E-3</v>
      </c>
      <c r="AO21" s="8">
        <f t="shared" si="20"/>
        <v>-5.5047888202329052E-2</v>
      </c>
      <c r="AP21" s="8">
        <f t="shared" si="7"/>
        <v>-9.2906249709551372E-2</v>
      </c>
      <c r="AQ21" s="8">
        <f t="shared" si="1"/>
        <v>-7.5250238861184759E-2</v>
      </c>
      <c r="AR21" s="8">
        <f t="shared" si="2"/>
        <v>-5.9775596852089684E-2</v>
      </c>
      <c r="AS21" s="8">
        <f t="shared" si="3"/>
        <v>4.8028268852942308E-3</v>
      </c>
      <c r="AT21" s="8">
        <f t="shared" si="4"/>
        <v>-8.7058603606559912E-2</v>
      </c>
      <c r="AU21" s="8">
        <f t="shared" si="5"/>
        <v>2.6821292180857881E-2</v>
      </c>
      <c r="AV21" s="8">
        <f t="shared" si="5"/>
        <v>-1.3908744602099291E-2</v>
      </c>
    </row>
    <row r="22" spans="1:48" x14ac:dyDescent="0.2">
      <c r="A22" s="6">
        <v>44805</v>
      </c>
      <c r="B22" s="7">
        <v>10575.62</v>
      </c>
      <c r="C22" s="7">
        <v>136.54</v>
      </c>
      <c r="D22" s="7">
        <v>197.9</v>
      </c>
      <c r="E22" s="7">
        <v>113</v>
      </c>
      <c r="F22" s="7">
        <v>218.46</v>
      </c>
      <c r="G22" s="7">
        <v>28.21</v>
      </c>
      <c r="H22" s="7">
        <v>78.05</v>
      </c>
      <c r="I22" s="7">
        <v>56.91</v>
      </c>
      <c r="J22" s="7">
        <v>13.15</v>
      </c>
      <c r="K22" s="7">
        <v>152.69999999999999</v>
      </c>
      <c r="L22" s="7">
        <v>97.72</v>
      </c>
      <c r="M22" s="7">
        <v>12.46</v>
      </c>
      <c r="N22" s="7">
        <v>45.54</v>
      </c>
      <c r="O22" s="7">
        <v>13.13</v>
      </c>
      <c r="P22" s="7">
        <v>503.93</v>
      </c>
      <c r="Q22" s="7">
        <v>265.25</v>
      </c>
      <c r="R22" s="7">
        <v>65.569999999999993</v>
      </c>
      <c r="S22" s="7">
        <v>289.54000000000002</v>
      </c>
      <c r="T22" s="7">
        <v>32.04</v>
      </c>
      <c r="U22" s="7">
        <v>154</v>
      </c>
      <c r="V22" s="7">
        <v>80.989999999999995</v>
      </c>
      <c r="AA22" s="6">
        <v>44805</v>
      </c>
      <c r="AB22" s="8">
        <f t="shared" si="6"/>
        <v>-0.11092011923224661</v>
      </c>
      <c r="AC22" s="8">
        <f t="shared" si="8"/>
        <v>-0.12751693064652533</v>
      </c>
      <c r="AD22" s="8">
        <f t="shared" si="9"/>
        <v>-0.16832819781205854</v>
      </c>
      <c r="AE22" s="8">
        <f t="shared" si="10"/>
        <v>-0.11498660223829471</v>
      </c>
      <c r="AF22" s="8">
        <f t="shared" si="11"/>
        <v>-8.1372817973196801E-2</v>
      </c>
      <c r="AG22" s="8">
        <f t="shared" si="12"/>
        <v>-0.10681284583995723</v>
      </c>
      <c r="AH22" s="8">
        <f t="shared" si="13"/>
        <v>-0.11531718921355665</v>
      </c>
      <c r="AI22" s="8">
        <f t="shared" si="14"/>
        <v>-3.4709518979397121E-2</v>
      </c>
      <c r="AJ22" s="8">
        <f t="shared" si="15"/>
        <v>-0.1154990605485529</v>
      </c>
      <c r="AK22" s="8">
        <f t="shared" si="16"/>
        <v>1.9174141141467437E-2</v>
      </c>
      <c r="AL22" s="8">
        <f t="shared" si="17"/>
        <v>-8.4723319985279308E-2</v>
      </c>
      <c r="AM22" s="8">
        <f t="shared" si="18"/>
        <v>1.3737589781363867E-2</v>
      </c>
      <c r="AN22" s="8">
        <f t="shared" si="19"/>
        <v>-5.3234755041139475E-2</v>
      </c>
      <c r="AO22" s="8">
        <f t="shared" si="20"/>
        <v>-0.13448295802128379</v>
      </c>
      <c r="AP22" s="8">
        <f t="shared" si="7"/>
        <v>-7.2478016939342735E-2</v>
      </c>
      <c r="AQ22" s="8">
        <f t="shared" si="1"/>
        <v>-3.8314045457392337E-2</v>
      </c>
      <c r="AR22" s="8">
        <f t="shared" si="2"/>
        <v>-0.19527677416430383</v>
      </c>
      <c r="AS22" s="8">
        <f t="shared" si="3"/>
        <v>2.7237811978001687E-2</v>
      </c>
      <c r="AT22" s="8">
        <f t="shared" si="4"/>
        <v>-9.6614515487020255E-2</v>
      </c>
      <c r="AU22" s="8">
        <f t="shared" si="5"/>
        <v>-5.3602314858500033E-2</v>
      </c>
      <c r="AV22" s="8">
        <f t="shared" si="5"/>
        <v>-8.0963574872672917E-2</v>
      </c>
    </row>
    <row r="23" spans="1:48" x14ac:dyDescent="0.2">
      <c r="A23" s="6">
        <v>44835</v>
      </c>
      <c r="B23" s="7">
        <v>10988.15</v>
      </c>
      <c r="C23" s="7">
        <v>151.49</v>
      </c>
      <c r="D23" s="7">
        <v>190.98</v>
      </c>
      <c r="E23" s="7">
        <v>102.44</v>
      </c>
      <c r="F23" s="7">
        <v>236.71</v>
      </c>
      <c r="G23" s="7">
        <v>33.89</v>
      </c>
      <c r="H23" s="7">
        <v>84.98</v>
      </c>
      <c r="I23" s="7">
        <v>52.11</v>
      </c>
      <c r="J23" s="7">
        <v>16</v>
      </c>
      <c r="K23" s="7">
        <v>162.62</v>
      </c>
      <c r="L23" s="7">
        <v>117.72</v>
      </c>
      <c r="M23" s="7">
        <v>14.88</v>
      </c>
      <c r="N23" s="7">
        <v>50.91</v>
      </c>
      <c r="O23" s="7">
        <v>15.61</v>
      </c>
      <c r="P23" s="7">
        <v>510.94</v>
      </c>
      <c r="Q23" s="7">
        <v>227.54</v>
      </c>
      <c r="R23" s="7">
        <v>59.2</v>
      </c>
      <c r="S23" s="7">
        <v>312</v>
      </c>
      <c r="T23" s="7">
        <v>31.54</v>
      </c>
      <c r="U23" s="7">
        <v>152.81</v>
      </c>
      <c r="V23" s="7">
        <v>102.79</v>
      </c>
      <c r="AA23" s="6">
        <v>44835</v>
      </c>
      <c r="AB23" s="8">
        <f t="shared" si="6"/>
        <v>3.826606734041936E-2</v>
      </c>
      <c r="AC23" s="8">
        <f t="shared" si="8"/>
        <v>0.10390200418009814</v>
      </c>
      <c r="AD23" s="8">
        <f t="shared" si="9"/>
        <v>-3.5593142086463699E-2</v>
      </c>
      <c r="AE23" s="8">
        <f t="shared" si="10"/>
        <v>-9.811055738101615E-2</v>
      </c>
      <c r="AF23" s="8">
        <f t="shared" si="11"/>
        <v>8.0232831782902303E-2</v>
      </c>
      <c r="AG23" s="8">
        <f t="shared" si="12"/>
        <v>0.18344346060505501</v>
      </c>
      <c r="AH23" s="8">
        <f t="shared" si="13"/>
        <v>8.5066287725224593E-2</v>
      </c>
      <c r="AI23" s="8">
        <f t="shared" si="14"/>
        <v>-8.8114203693909168E-2</v>
      </c>
      <c r="AJ23" s="8">
        <f t="shared" si="15"/>
        <v>0.19616696361600766</v>
      </c>
      <c r="AK23" s="8">
        <f t="shared" si="16"/>
        <v>6.2940978555104901E-2</v>
      </c>
      <c r="AL23" s="8">
        <f t="shared" si="17"/>
        <v>0.18620267697573234</v>
      </c>
      <c r="AM23" s="8">
        <f t="shared" si="18"/>
        <v>0.17749451604563873</v>
      </c>
      <c r="AN23" s="8">
        <f t="shared" si="19"/>
        <v>0.11146830727865094</v>
      </c>
      <c r="AO23" s="8">
        <f t="shared" si="20"/>
        <v>0.1730120462126358</v>
      </c>
      <c r="AP23" s="8">
        <f t="shared" si="7"/>
        <v>1.3814796943538382E-2</v>
      </c>
      <c r="AQ23" s="8">
        <f t="shared" si="1"/>
        <v>-0.15334673038252214</v>
      </c>
      <c r="AR23" s="8">
        <f t="shared" si="2"/>
        <v>-0.10219673238556791</v>
      </c>
      <c r="AS23" s="8">
        <f t="shared" si="3"/>
        <v>7.4709731083584724E-2</v>
      </c>
      <c r="AT23" s="8">
        <f t="shared" si="4"/>
        <v>-1.5728540665266185E-2</v>
      </c>
      <c r="AU23" s="8">
        <f t="shared" si="5"/>
        <v>-7.7572827964632928E-3</v>
      </c>
      <c r="AV23" s="8">
        <f t="shared" si="5"/>
        <v>0.23836238176393218</v>
      </c>
    </row>
    <row r="24" spans="1:48" x14ac:dyDescent="0.2">
      <c r="A24" s="6">
        <v>44866</v>
      </c>
      <c r="B24" s="7">
        <v>11468</v>
      </c>
      <c r="C24" s="7">
        <v>146.25</v>
      </c>
      <c r="D24" s="7">
        <v>205.43</v>
      </c>
      <c r="E24" s="7">
        <v>96.54</v>
      </c>
      <c r="F24" s="7">
        <v>293.2</v>
      </c>
      <c r="G24" s="7">
        <v>35.590000000000003</v>
      </c>
      <c r="H24" s="7">
        <v>86.18</v>
      </c>
      <c r="I24" s="7">
        <v>49.57</v>
      </c>
      <c r="J24" s="7">
        <v>13.72</v>
      </c>
      <c r="K24" s="7">
        <v>166.38</v>
      </c>
      <c r="L24" s="7">
        <v>130.38</v>
      </c>
      <c r="M24" s="7">
        <v>15.65</v>
      </c>
      <c r="N24" s="7">
        <v>53.51</v>
      </c>
      <c r="O24" s="7">
        <v>16.8</v>
      </c>
      <c r="P24" s="7">
        <v>556.91999999999996</v>
      </c>
      <c r="Q24" s="7">
        <v>194.7</v>
      </c>
      <c r="R24" s="7">
        <v>79.81</v>
      </c>
      <c r="S24" s="7">
        <v>316.39999999999998</v>
      </c>
      <c r="T24" s="7">
        <v>33.450000000000003</v>
      </c>
      <c r="U24" s="7">
        <v>161.83000000000001</v>
      </c>
      <c r="V24" s="7">
        <v>103.28</v>
      </c>
      <c r="AA24" s="6">
        <v>44866</v>
      </c>
      <c r="AB24" s="8">
        <f t="shared" si="6"/>
        <v>4.274312862535809E-2</v>
      </c>
      <c r="AC24" s="8">
        <f t="shared" si="8"/>
        <v>-3.5202130058266459E-2</v>
      </c>
      <c r="AD24" s="8">
        <f t="shared" si="9"/>
        <v>7.2936632782363273E-2</v>
      </c>
      <c r="AE24" s="8">
        <f t="shared" si="10"/>
        <v>-5.93198310989776E-2</v>
      </c>
      <c r="AF24" s="8">
        <f t="shared" si="11"/>
        <v>0.21401920681419695</v>
      </c>
      <c r="AG24" s="8">
        <f t="shared" si="12"/>
        <v>4.8944713903141361E-2</v>
      </c>
      <c r="AH24" s="8">
        <f t="shared" si="13"/>
        <v>1.4022197501026542E-2</v>
      </c>
      <c r="AI24" s="8">
        <f t="shared" si="14"/>
        <v>-4.9971056888640661E-2</v>
      </c>
      <c r="AJ24" s="8">
        <f t="shared" si="15"/>
        <v>-0.15373409994204201</v>
      </c>
      <c r="AK24" s="8">
        <f t="shared" si="16"/>
        <v>2.2858138076050184E-2</v>
      </c>
      <c r="AL24" s="8">
        <f t="shared" si="17"/>
        <v>0.10214434013112125</v>
      </c>
      <c r="AM24" s="8">
        <f t="shared" si="18"/>
        <v>5.0452887581216424E-2</v>
      </c>
      <c r="AN24" s="8">
        <f t="shared" si="19"/>
        <v>4.9809184408968664E-2</v>
      </c>
      <c r="AO24" s="8">
        <f t="shared" si="20"/>
        <v>7.3467151881872542E-2</v>
      </c>
      <c r="AP24" s="8">
        <f t="shared" si="7"/>
        <v>8.6169436561021426E-2</v>
      </c>
      <c r="AQ24" s="8">
        <f t="shared" si="1"/>
        <v>-0.15586613473341651</v>
      </c>
      <c r="AR24" s="8">
        <f t="shared" si="2"/>
        <v>0.29872726799795757</v>
      </c>
      <c r="AS24" s="8">
        <f t="shared" si="3"/>
        <v>1.4004048084016403E-2</v>
      </c>
      <c r="AT24" s="8">
        <f t="shared" si="4"/>
        <v>5.8795205039345183E-2</v>
      </c>
      <c r="AU24" s="8">
        <f t="shared" si="5"/>
        <v>5.7351081911628209E-2</v>
      </c>
      <c r="AV24" s="8">
        <f t="shared" si="5"/>
        <v>4.75567451355646E-3</v>
      </c>
    </row>
    <row r="25" spans="1:48" x14ac:dyDescent="0.2">
      <c r="A25" s="6">
        <v>44896</v>
      </c>
      <c r="B25" s="7">
        <v>10466.48</v>
      </c>
      <c r="C25" s="7">
        <v>128.58000000000001</v>
      </c>
      <c r="D25" s="7">
        <v>196.71</v>
      </c>
      <c r="E25" s="7">
        <v>84</v>
      </c>
      <c r="F25" s="7">
        <v>291.39999999999998</v>
      </c>
      <c r="G25" s="7">
        <v>31.14</v>
      </c>
      <c r="H25" s="7">
        <v>69.849999999999994</v>
      </c>
      <c r="I25" s="7">
        <v>52.84</v>
      </c>
      <c r="J25" s="7">
        <v>12.3</v>
      </c>
      <c r="K25" s="7">
        <v>166.19</v>
      </c>
      <c r="L25" s="7">
        <v>126.53</v>
      </c>
      <c r="M25" s="7">
        <v>16.2</v>
      </c>
      <c r="N25" s="7">
        <v>52.58</v>
      </c>
      <c r="O25" s="7">
        <v>16.04</v>
      </c>
      <c r="P25" s="7">
        <v>547.44000000000005</v>
      </c>
      <c r="Q25" s="7">
        <v>123.18</v>
      </c>
      <c r="R25" s="7">
        <v>71.64</v>
      </c>
      <c r="S25" s="7">
        <v>288.77999999999997</v>
      </c>
      <c r="T25" s="7">
        <v>33.81</v>
      </c>
      <c r="U25" s="7">
        <v>151.37</v>
      </c>
      <c r="V25" s="7">
        <v>103.14</v>
      </c>
      <c r="AA25" s="6">
        <v>44896</v>
      </c>
      <c r="AB25" s="8">
        <f t="shared" si="6"/>
        <v>-9.1382778328964576E-2</v>
      </c>
      <c r="AC25" s="8">
        <f t="shared" si="8"/>
        <v>-0.12876620739842515</v>
      </c>
      <c r="AD25" s="8">
        <f t="shared" si="9"/>
        <v>-4.3374780360782031E-2</v>
      </c>
      <c r="AE25" s="8">
        <f t="shared" si="10"/>
        <v>-0.13914063138903329</v>
      </c>
      <c r="AF25" s="8">
        <f t="shared" si="11"/>
        <v>-6.1580762513920228E-3</v>
      </c>
      <c r="AG25" s="8">
        <f t="shared" si="12"/>
        <v>-0.13357153311624914</v>
      </c>
      <c r="AH25" s="8">
        <f t="shared" si="13"/>
        <v>-0.21008804648472124</v>
      </c>
      <c r="AI25" s="8">
        <f t="shared" si="14"/>
        <v>6.3882667621642103E-2</v>
      </c>
      <c r="AJ25" s="8">
        <f t="shared" si="15"/>
        <v>-0.10925535991936729</v>
      </c>
      <c r="AK25" s="8">
        <f t="shared" si="16"/>
        <v>-1.1426167163098087E-3</v>
      </c>
      <c r="AL25" s="8">
        <f t="shared" si="17"/>
        <v>-2.9973829295220918E-2</v>
      </c>
      <c r="AM25" s="8">
        <f t="shared" si="18"/>
        <v>3.4540325252176075E-2</v>
      </c>
      <c r="AN25" s="8">
        <f t="shared" si="19"/>
        <v>-1.7532733021478137E-2</v>
      </c>
      <c r="AO25" s="8">
        <f t="shared" si="20"/>
        <v>-4.6293283970844867E-2</v>
      </c>
      <c r="AP25" s="8">
        <f t="shared" si="7"/>
        <v>-1.7168736396842299E-2</v>
      </c>
      <c r="AQ25" s="8">
        <f t="shared" si="1"/>
        <v>-0.45781321211925669</v>
      </c>
      <c r="AR25" s="8">
        <f t="shared" si="2"/>
        <v>-0.10799523269540653</v>
      </c>
      <c r="AS25" s="8">
        <f t="shared" si="3"/>
        <v>-9.1342083350425818E-2</v>
      </c>
      <c r="AT25" s="8">
        <f t="shared" si="4"/>
        <v>1.0704830145557155E-2</v>
      </c>
      <c r="AU25" s="8">
        <f t="shared" si="5"/>
        <v>-6.6819230754320239E-2</v>
      </c>
      <c r="AV25" s="8">
        <f t="shared" si="5"/>
        <v>-1.3564579155741485E-3</v>
      </c>
    </row>
    <row r="26" spans="1:48" x14ac:dyDescent="0.2">
      <c r="A26" s="6">
        <v>44927</v>
      </c>
      <c r="B26" s="7">
        <v>11584.55</v>
      </c>
      <c r="C26" s="7">
        <v>142.79</v>
      </c>
      <c r="D26" s="7">
        <v>208.95</v>
      </c>
      <c r="E26" s="7">
        <v>103.13</v>
      </c>
      <c r="F26" s="7">
        <v>304.57</v>
      </c>
      <c r="G26" s="7">
        <v>33.549999999999997</v>
      </c>
      <c r="H26" s="7">
        <v>90.35</v>
      </c>
      <c r="I26" s="7">
        <v>50.07</v>
      </c>
      <c r="J26" s="7">
        <v>13.19</v>
      </c>
      <c r="K26" s="7">
        <v>153.74</v>
      </c>
      <c r="L26" s="7">
        <v>132.06</v>
      </c>
      <c r="M26" s="7">
        <v>15.84</v>
      </c>
      <c r="N26" s="7">
        <v>54.3</v>
      </c>
      <c r="O26" s="7">
        <v>17.75</v>
      </c>
      <c r="P26" s="7">
        <v>567.26</v>
      </c>
      <c r="Q26" s="7">
        <v>173.22</v>
      </c>
      <c r="R26" s="7">
        <v>89.69</v>
      </c>
      <c r="S26" s="7">
        <v>323.10000000000002</v>
      </c>
      <c r="T26" s="7">
        <v>35.67</v>
      </c>
      <c r="U26" s="7">
        <v>149.87</v>
      </c>
      <c r="V26" s="7">
        <v>108.48</v>
      </c>
      <c r="AA26" s="6">
        <v>44927</v>
      </c>
      <c r="AB26" s="8">
        <f t="shared" si="6"/>
        <v>0.10149454410586431</v>
      </c>
      <c r="AC26" s="8">
        <f t="shared" si="8"/>
        <v>0.10482374072866305</v>
      </c>
      <c r="AD26" s="8">
        <f t="shared" si="9"/>
        <v>6.0364425950286481E-2</v>
      </c>
      <c r="AE26" s="8">
        <f t="shared" si="10"/>
        <v>0.20517352948466397</v>
      </c>
      <c r="AF26" s="8">
        <f t="shared" si="11"/>
        <v>4.4204052026797676E-2</v>
      </c>
      <c r="AG26" s="8">
        <f t="shared" si="12"/>
        <v>7.4543697011838397E-2</v>
      </c>
      <c r="AH26" s="8">
        <f t="shared" si="13"/>
        <v>0.25734093133526664</v>
      </c>
      <c r="AI26" s="8">
        <f t="shared" si="14"/>
        <v>-5.384645331227117E-2</v>
      </c>
      <c r="AJ26" s="8">
        <f t="shared" si="15"/>
        <v>6.9859704350851343E-2</v>
      </c>
      <c r="AK26" s="8">
        <f t="shared" si="16"/>
        <v>-7.7868848218445877E-2</v>
      </c>
      <c r="AL26" s="8">
        <f t="shared" si="17"/>
        <v>4.2776930565253078E-2</v>
      </c>
      <c r="AM26" s="8">
        <f t="shared" si="18"/>
        <v>-2.2472855852058514E-2</v>
      </c>
      <c r="AN26" s="8">
        <f t="shared" si="19"/>
        <v>3.2188407638154476E-2</v>
      </c>
      <c r="AO26" s="8">
        <f t="shared" si="20"/>
        <v>0.10129991348305646</v>
      </c>
      <c r="AP26" s="8">
        <f t="shared" si="7"/>
        <v>3.556488577173595E-2</v>
      </c>
      <c r="AQ26" s="8">
        <f t="shared" si="1"/>
        <v>0.34091576264400142</v>
      </c>
      <c r="AR26" s="8">
        <f t="shared" si="2"/>
        <v>0.22470570293740064</v>
      </c>
      <c r="AS26" s="8">
        <f t="shared" si="3"/>
        <v>0.11229672028737965</v>
      </c>
      <c r="AT26" s="8">
        <f t="shared" si="4"/>
        <v>5.3553382651005475E-2</v>
      </c>
      <c r="AU26" s="8">
        <f t="shared" si="5"/>
        <v>-9.9589191175691264E-3</v>
      </c>
      <c r="AV26" s="8">
        <f t="shared" si="5"/>
        <v>5.0478535569272502E-2</v>
      </c>
    </row>
    <row r="27" spans="1:48" x14ac:dyDescent="0.2">
      <c r="A27" s="6">
        <v>44958</v>
      </c>
      <c r="B27" s="7">
        <v>11455.54</v>
      </c>
      <c r="C27" s="7">
        <v>145.88</v>
      </c>
      <c r="D27" s="7">
        <v>185.21</v>
      </c>
      <c r="E27" s="7">
        <v>94.23</v>
      </c>
      <c r="F27" s="7">
        <v>271.75</v>
      </c>
      <c r="G27" s="7">
        <v>32.44</v>
      </c>
      <c r="H27" s="7">
        <v>85.49</v>
      </c>
      <c r="I27" s="7">
        <v>51.91</v>
      </c>
      <c r="J27" s="7">
        <v>13</v>
      </c>
      <c r="K27" s="7">
        <v>144.18</v>
      </c>
      <c r="L27" s="7">
        <v>136.25</v>
      </c>
      <c r="M27" s="7">
        <v>15.57</v>
      </c>
      <c r="N27" s="7">
        <v>56.11</v>
      </c>
      <c r="O27" s="7">
        <v>16.72</v>
      </c>
      <c r="P27" s="7">
        <v>538.85</v>
      </c>
      <c r="Q27" s="7">
        <v>205.71</v>
      </c>
      <c r="R27" s="7">
        <v>84.22</v>
      </c>
      <c r="S27" s="7">
        <v>290.29000000000002</v>
      </c>
      <c r="T27" s="7">
        <v>33.83</v>
      </c>
      <c r="U27" s="7">
        <v>145.06</v>
      </c>
      <c r="V27" s="7">
        <v>102.78</v>
      </c>
      <c r="AA27" s="6">
        <v>44958</v>
      </c>
      <c r="AB27" s="8">
        <f t="shared" si="6"/>
        <v>-1.1198858017196672E-2</v>
      </c>
      <c r="AC27" s="8">
        <f t="shared" si="8"/>
        <v>2.1409346498275628E-2</v>
      </c>
      <c r="AD27" s="8">
        <f t="shared" si="9"/>
        <v>-0.120604672459214</v>
      </c>
      <c r="AE27" s="8">
        <f t="shared" si="10"/>
        <v>-9.0251726109312633E-2</v>
      </c>
      <c r="AF27" s="8">
        <f t="shared" si="11"/>
        <v>-0.11401841978658324</v>
      </c>
      <c r="AG27" s="8">
        <f t="shared" si="12"/>
        <v>-3.3644634170478568E-2</v>
      </c>
      <c r="AH27" s="8">
        <f t="shared" si="13"/>
        <v>-5.5291607000095166E-2</v>
      </c>
      <c r="AI27" s="8">
        <f t="shared" si="14"/>
        <v>3.6089423497284265E-2</v>
      </c>
      <c r="AJ27" s="8">
        <f t="shared" si="15"/>
        <v>-1.4509609267686402E-2</v>
      </c>
      <c r="AK27" s="8">
        <f t="shared" si="16"/>
        <v>-6.42003449445534E-2</v>
      </c>
      <c r="AL27" s="8">
        <f t="shared" si="17"/>
        <v>3.1235068776928158E-2</v>
      </c>
      <c r="AM27" s="8">
        <f t="shared" si="18"/>
        <v>-1.7192400540372764E-2</v>
      </c>
      <c r="AN27" s="8">
        <f t="shared" si="19"/>
        <v>3.278982282299097E-2</v>
      </c>
      <c r="AO27" s="8">
        <f t="shared" si="20"/>
        <v>-5.9779908264869321E-2</v>
      </c>
      <c r="AP27" s="8">
        <f t="shared" si="7"/>
        <v>-5.1380513373137628E-2</v>
      </c>
      <c r="AQ27" s="8">
        <f t="shared" si="1"/>
        <v>0.17190494706148407</v>
      </c>
      <c r="AR27" s="8">
        <f t="shared" si="2"/>
        <v>-6.2926857396129979E-2</v>
      </c>
      <c r="AS27" s="8">
        <f t="shared" si="3"/>
        <v>-0.10708144951684931</v>
      </c>
      <c r="AT27" s="8">
        <f t="shared" si="4"/>
        <v>-5.2962016578183196E-2</v>
      </c>
      <c r="AU27" s="8">
        <f t="shared" si="5"/>
        <v>-3.2620801721638434E-2</v>
      </c>
      <c r="AV27" s="8">
        <f t="shared" si="5"/>
        <v>-5.3975042628001971E-2</v>
      </c>
    </row>
    <row r="28" spans="1:48" x14ac:dyDescent="0.2">
      <c r="A28" s="6">
        <v>44986</v>
      </c>
      <c r="B28" s="7">
        <v>12221.91</v>
      </c>
      <c r="C28" s="7">
        <v>163.43</v>
      </c>
      <c r="D28" s="7">
        <v>191.13</v>
      </c>
      <c r="E28" s="7">
        <v>103.29</v>
      </c>
      <c r="F28" s="7">
        <v>272.92</v>
      </c>
      <c r="G28" s="7">
        <v>27.05</v>
      </c>
      <c r="H28" s="7">
        <v>83.46</v>
      </c>
      <c r="I28" s="7">
        <v>52.43</v>
      </c>
      <c r="J28" s="7">
        <v>12.41</v>
      </c>
      <c r="K28" s="7">
        <v>146.87</v>
      </c>
      <c r="L28" s="7">
        <v>123.86</v>
      </c>
      <c r="M28" s="7">
        <v>16.11</v>
      </c>
      <c r="N28" s="7">
        <v>53.62</v>
      </c>
      <c r="O28" s="7">
        <v>17.02</v>
      </c>
      <c r="P28" s="7">
        <v>573.27</v>
      </c>
      <c r="Q28" s="7">
        <v>207.46</v>
      </c>
      <c r="R28" s="7">
        <v>89.97</v>
      </c>
      <c r="S28" s="7">
        <v>315.07</v>
      </c>
      <c r="T28" s="7">
        <v>33.9</v>
      </c>
      <c r="U28" s="7">
        <v>158.05000000000001</v>
      </c>
      <c r="V28" s="7">
        <v>103.33</v>
      </c>
      <c r="AA28" s="6">
        <v>44986</v>
      </c>
      <c r="AB28" s="8">
        <f t="shared" si="6"/>
        <v>6.4756786894534332E-2</v>
      </c>
      <c r="AC28" s="8">
        <f t="shared" si="8"/>
        <v>0.11360039816448723</v>
      </c>
      <c r="AD28" s="8">
        <f t="shared" si="9"/>
        <v>3.146350836179615E-2</v>
      </c>
      <c r="AE28" s="8">
        <f t="shared" si="10"/>
        <v>9.1801963799877331E-2</v>
      </c>
      <c r="AF28" s="8">
        <f t="shared" si="11"/>
        <v>4.2961859459040401E-3</v>
      </c>
      <c r="AG28" s="8">
        <f t="shared" si="12"/>
        <v>-0.1817052239547215</v>
      </c>
      <c r="AH28" s="8">
        <f t="shared" si="13"/>
        <v>-2.4031934874735816E-2</v>
      </c>
      <c r="AI28" s="8">
        <f t="shared" si="14"/>
        <v>9.9674967453037347E-3</v>
      </c>
      <c r="AJ28" s="8">
        <f t="shared" si="15"/>
        <v>-4.6446758245020862E-2</v>
      </c>
      <c r="AK28" s="8">
        <f t="shared" si="16"/>
        <v>1.8485322789338565E-2</v>
      </c>
      <c r="AL28" s="8">
        <f t="shared" si="17"/>
        <v>-9.5339538033438628E-2</v>
      </c>
      <c r="AM28" s="8">
        <f t="shared" si="18"/>
        <v>3.4094211342975925E-2</v>
      </c>
      <c r="AN28" s="8">
        <f t="shared" si="19"/>
        <v>-4.5391916955067377E-2</v>
      </c>
      <c r="AO28" s="8">
        <f t="shared" si="20"/>
        <v>1.7783515488672578E-2</v>
      </c>
      <c r="AP28" s="8">
        <f t="shared" si="7"/>
        <v>6.191957087854881E-2</v>
      </c>
      <c r="AQ28" s="8">
        <f t="shared" si="1"/>
        <v>8.4711400392992759E-3</v>
      </c>
      <c r="AR28" s="8">
        <f t="shared" si="2"/>
        <v>6.6043858695245733E-2</v>
      </c>
      <c r="AS28" s="8">
        <f t="shared" si="3"/>
        <v>8.1914413046551338E-2</v>
      </c>
      <c r="AT28" s="8">
        <f t="shared" si="4"/>
        <v>2.0670315937875491E-3</v>
      </c>
      <c r="AU28" s="8">
        <f t="shared" si="5"/>
        <v>8.5763988726360527E-2</v>
      </c>
      <c r="AV28" s="8">
        <f t="shared" si="5"/>
        <v>5.3369686621799715E-3</v>
      </c>
    </row>
    <row r="29" spans="1:48" x14ac:dyDescent="0.2">
      <c r="A29" s="6">
        <v>45017</v>
      </c>
      <c r="B29" s="7">
        <v>12226.58</v>
      </c>
      <c r="C29" s="7">
        <v>168.17</v>
      </c>
      <c r="D29" s="7">
        <v>191.18</v>
      </c>
      <c r="E29" s="7">
        <v>105.45</v>
      </c>
      <c r="F29" s="7">
        <v>281.48</v>
      </c>
      <c r="G29" s="7">
        <v>27.87</v>
      </c>
      <c r="H29" s="7">
        <v>84.88</v>
      </c>
      <c r="I29" s="7">
        <v>57.05</v>
      </c>
      <c r="J29" s="7">
        <v>10.85</v>
      </c>
      <c r="K29" s="7">
        <v>155.11000000000001</v>
      </c>
      <c r="L29" s="7">
        <v>131.4</v>
      </c>
      <c r="M29" s="7">
        <v>17.05</v>
      </c>
      <c r="N29" s="7">
        <v>57.76</v>
      </c>
      <c r="O29" s="7">
        <v>15.62</v>
      </c>
      <c r="P29" s="7">
        <v>552.27</v>
      </c>
      <c r="Q29" s="7">
        <v>164.31</v>
      </c>
      <c r="R29" s="7">
        <v>81.96</v>
      </c>
      <c r="S29" s="7">
        <v>340.73</v>
      </c>
      <c r="T29" s="7">
        <v>33.85</v>
      </c>
      <c r="U29" s="7">
        <v>161.59</v>
      </c>
      <c r="V29" s="7">
        <v>111.51</v>
      </c>
      <c r="AA29" s="6">
        <v>45017</v>
      </c>
      <c r="AB29" s="8">
        <f t="shared" si="6"/>
        <v>3.8202768815553625E-4</v>
      </c>
      <c r="AC29" s="8">
        <f t="shared" si="8"/>
        <v>2.8590608429691803E-2</v>
      </c>
      <c r="AD29" s="8">
        <f t="shared" si="9"/>
        <v>2.6156783910997154E-4</v>
      </c>
      <c r="AE29" s="8">
        <f t="shared" si="10"/>
        <v>2.0696340906241388E-2</v>
      </c>
      <c r="AF29" s="8">
        <f t="shared" si="11"/>
        <v>3.0882685151125359E-2</v>
      </c>
      <c r="AG29" s="8">
        <f t="shared" si="12"/>
        <v>2.9863836201366425E-2</v>
      </c>
      <c r="AH29" s="8">
        <f t="shared" si="13"/>
        <v>1.687101914232108E-2</v>
      </c>
      <c r="AI29" s="8">
        <f t="shared" si="14"/>
        <v>8.4449129723643185E-2</v>
      </c>
      <c r="AJ29" s="8">
        <f t="shared" si="15"/>
        <v>-0.13433751923004736</v>
      </c>
      <c r="AK29" s="8">
        <f t="shared" si="16"/>
        <v>5.4586700870888495E-2</v>
      </c>
      <c r="AL29" s="8">
        <f t="shared" si="17"/>
        <v>5.909421054059532E-2</v>
      </c>
      <c r="AM29" s="8">
        <f t="shared" si="18"/>
        <v>5.6710006540642829E-2</v>
      </c>
      <c r="AN29" s="8">
        <f t="shared" si="19"/>
        <v>7.4374361776757603E-2</v>
      </c>
      <c r="AO29" s="8">
        <f t="shared" si="20"/>
        <v>-8.5836978733688188E-2</v>
      </c>
      <c r="AP29" s="8">
        <f t="shared" si="7"/>
        <v>-3.7319752794809202E-2</v>
      </c>
      <c r="AQ29" s="8">
        <f t="shared" si="1"/>
        <v>-0.23318366253994235</v>
      </c>
      <c r="AR29" s="8">
        <f t="shared" si="2"/>
        <v>-9.3244958058328428E-2</v>
      </c>
      <c r="AS29" s="8">
        <f t="shared" si="3"/>
        <v>7.8295538436697232E-2</v>
      </c>
      <c r="AT29" s="8">
        <f t="shared" si="4"/>
        <v>-1.4760150281205415E-3</v>
      </c>
      <c r="AU29" s="8">
        <f t="shared" si="5"/>
        <v>2.2150824322529735E-2</v>
      </c>
      <c r="AV29" s="8">
        <f t="shared" si="5"/>
        <v>7.6186522751006888E-2</v>
      </c>
    </row>
    <row r="30" spans="1:48" x14ac:dyDescent="0.2">
      <c r="A30" s="6">
        <v>45047</v>
      </c>
      <c r="B30" s="7">
        <v>12935.29</v>
      </c>
      <c r="C30" s="7">
        <v>175.67</v>
      </c>
      <c r="D30" s="7">
        <v>173.8</v>
      </c>
      <c r="E30" s="7">
        <v>120.58</v>
      </c>
      <c r="F30" s="7">
        <v>257.36</v>
      </c>
      <c r="G30" s="7">
        <v>26.45</v>
      </c>
      <c r="H30" s="7">
        <v>82.15</v>
      </c>
      <c r="I30" s="7">
        <v>50.87</v>
      </c>
      <c r="J30" s="7">
        <v>9.4600000000000009</v>
      </c>
      <c r="K30" s="7">
        <v>146.91999999999999</v>
      </c>
      <c r="L30" s="7">
        <v>130.01</v>
      </c>
      <c r="M30" s="7">
        <v>16.88</v>
      </c>
      <c r="N30" s="7">
        <v>52.19</v>
      </c>
      <c r="O30" s="7">
        <v>14.1</v>
      </c>
      <c r="P30" s="7">
        <v>506.05</v>
      </c>
      <c r="Q30" s="7">
        <v>203.93</v>
      </c>
      <c r="R30" s="7">
        <v>95.86</v>
      </c>
      <c r="S30" s="7">
        <v>323.57</v>
      </c>
      <c r="T30" s="7">
        <v>31.57</v>
      </c>
      <c r="U30" s="7">
        <v>157.57</v>
      </c>
      <c r="V30" s="7">
        <v>96.28</v>
      </c>
      <c r="AA30" s="6">
        <v>45047</v>
      </c>
      <c r="AB30" s="8">
        <f>LN(B30/B29)</f>
        <v>5.6346964814420433E-2</v>
      </c>
      <c r="AC30" s="8">
        <f t="shared" si="8"/>
        <v>4.3631862490632951E-2</v>
      </c>
      <c r="AD30" s="8">
        <f t="shared" si="9"/>
        <v>-9.5310179804324768E-2</v>
      </c>
      <c r="AE30" s="8">
        <f t="shared" si="10"/>
        <v>0.13407652613647589</v>
      </c>
      <c r="AF30" s="8">
        <f t="shared" si="11"/>
        <v>-8.9585514167577221E-2</v>
      </c>
      <c r="AG30" s="8">
        <f t="shared" si="12"/>
        <v>-5.2294683189548559E-2</v>
      </c>
      <c r="AH30" s="8">
        <f t="shared" si="13"/>
        <v>-3.2691649822450528E-2</v>
      </c>
      <c r="AI30" s="8">
        <f t="shared" si="14"/>
        <v>-0.11465471747341098</v>
      </c>
      <c r="AJ30" s="8">
        <f t="shared" si="15"/>
        <v>-0.1370926969226815</v>
      </c>
      <c r="AK30" s="8">
        <f t="shared" si="16"/>
        <v>-5.4246321685193034E-2</v>
      </c>
      <c r="AL30" s="8">
        <f t="shared" si="17"/>
        <v>-1.0634735476432974E-2</v>
      </c>
      <c r="AM30" s="8">
        <f t="shared" si="18"/>
        <v>-1.0020714561714888E-2</v>
      </c>
      <c r="AN30" s="8">
        <f t="shared" si="19"/>
        <v>-0.10140558892924888</v>
      </c>
      <c r="AO30" s="8">
        <f t="shared" si="20"/>
        <v>-0.10237734702741726</v>
      </c>
      <c r="AP30" s="8">
        <f>LN(P30/P29)</f>
        <v>-8.7401578491670157E-2</v>
      </c>
      <c r="AQ30" s="8">
        <f t="shared" si="1"/>
        <v>0.21602191024051604</v>
      </c>
      <c r="AR30" s="8">
        <f t="shared" si="2"/>
        <v>0.15665747036078634</v>
      </c>
      <c r="AS30" s="8">
        <f t="shared" si="3"/>
        <v>-5.1674900955814451E-2</v>
      </c>
      <c r="AT30" s="8">
        <f t="shared" si="4"/>
        <v>-6.9731696788383701E-2</v>
      </c>
      <c r="AU30" s="8">
        <f t="shared" si="5"/>
        <v>-2.5192459010202419E-2</v>
      </c>
      <c r="AV30" s="8">
        <f>LN(V30/V29)</f>
        <v>-0.14685366006239925</v>
      </c>
    </row>
    <row r="31" spans="1:48" x14ac:dyDescent="0.2">
      <c r="A31" s="6">
        <v>45078</v>
      </c>
      <c r="B31" s="7">
        <v>13787.92</v>
      </c>
      <c r="C31" s="7">
        <v>192.51</v>
      </c>
      <c r="D31" s="7">
        <v>182.75</v>
      </c>
      <c r="E31" s="7">
        <v>130.36000000000001</v>
      </c>
      <c r="F31" s="7">
        <v>286.42</v>
      </c>
      <c r="G31" s="7">
        <v>27.31</v>
      </c>
      <c r="H31" s="7">
        <v>89.18</v>
      </c>
      <c r="I31" s="7">
        <v>55.62</v>
      </c>
      <c r="J31" s="7">
        <v>9.1</v>
      </c>
      <c r="K31" s="7">
        <v>158.02000000000001</v>
      </c>
      <c r="L31" s="7">
        <v>139.33000000000001</v>
      </c>
      <c r="M31" s="7">
        <v>17.22</v>
      </c>
      <c r="N31" s="7">
        <v>56.81</v>
      </c>
      <c r="O31" s="7">
        <v>14.3</v>
      </c>
      <c r="P31" s="7">
        <v>519.28</v>
      </c>
      <c r="Q31" s="7">
        <v>261.77</v>
      </c>
      <c r="R31" s="7">
        <v>98.12</v>
      </c>
      <c r="S31" s="7">
        <v>351.91</v>
      </c>
      <c r="T31" s="7">
        <v>32.950000000000003</v>
      </c>
      <c r="U31" s="7">
        <v>168.77</v>
      </c>
      <c r="V31" s="7">
        <v>101.94</v>
      </c>
      <c r="AA31" s="6">
        <v>45078</v>
      </c>
      <c r="AB31" s="8">
        <f t="shared" si="6"/>
        <v>6.383361131305533E-2</v>
      </c>
      <c r="AC31" s="8">
        <f t="shared" si="8"/>
        <v>9.1540865405242061E-2</v>
      </c>
      <c r="AD31" s="8">
        <f t="shared" si="9"/>
        <v>5.0213885798596175E-2</v>
      </c>
      <c r="AE31" s="8">
        <f t="shared" si="10"/>
        <v>7.7986420908101345E-2</v>
      </c>
      <c r="AF31" s="8">
        <f t="shared" si="11"/>
        <v>0.10698338211978552</v>
      </c>
      <c r="AG31" s="8">
        <f t="shared" si="12"/>
        <v>3.1996777181305294E-2</v>
      </c>
      <c r="AH31" s="8">
        <f t="shared" si="13"/>
        <v>8.210995471605341E-2</v>
      </c>
      <c r="AI31" s="8">
        <f t="shared" si="14"/>
        <v>8.9269489971145186E-2</v>
      </c>
      <c r="AJ31" s="8">
        <f t="shared" si="15"/>
        <v>-3.8797969540982656E-2</v>
      </c>
      <c r="AK31" s="8">
        <f t="shared" si="16"/>
        <v>7.2833386343120851E-2</v>
      </c>
      <c r="AL31" s="8">
        <f t="shared" si="17"/>
        <v>6.9233849551423268E-2</v>
      </c>
      <c r="AM31" s="8">
        <f t="shared" si="18"/>
        <v>1.9942009831773699E-2</v>
      </c>
      <c r="AN31" s="8">
        <f t="shared" si="19"/>
        <v>8.4821460913713648E-2</v>
      </c>
      <c r="AO31" s="8">
        <f t="shared" si="20"/>
        <v>1.4084739881739023E-2</v>
      </c>
      <c r="AP31" s="8">
        <f t="shared" ref="AP31:AP50" si="21">LN(P31/P30)</f>
        <v>2.5807758090302852E-2</v>
      </c>
      <c r="AQ31" s="8">
        <f t="shared" si="1"/>
        <v>0.24968945791439814</v>
      </c>
      <c r="AR31" s="8">
        <f t="shared" si="2"/>
        <v>2.3302425658803409E-2</v>
      </c>
      <c r="AS31" s="8">
        <f t="shared" si="3"/>
        <v>8.3959987246709361E-2</v>
      </c>
      <c r="AT31" s="8">
        <f t="shared" si="4"/>
        <v>4.2783958378616024E-2</v>
      </c>
      <c r="AU31" s="8">
        <f t="shared" si="5"/>
        <v>6.8667037274438847E-2</v>
      </c>
      <c r="AV31" s="8">
        <f t="shared" si="5"/>
        <v>5.7123791997024352E-2</v>
      </c>
    </row>
    <row r="32" spans="1:48" x14ac:dyDescent="0.2">
      <c r="A32" s="6">
        <v>45108</v>
      </c>
      <c r="B32" s="7">
        <v>14346.02</v>
      </c>
      <c r="C32" s="7">
        <v>194.97</v>
      </c>
      <c r="D32" s="7">
        <v>180.8</v>
      </c>
      <c r="E32" s="7">
        <v>133.68</v>
      </c>
      <c r="F32" s="7">
        <v>293.70999999999998</v>
      </c>
      <c r="G32" s="7">
        <v>30.7</v>
      </c>
      <c r="H32" s="7">
        <v>100.51</v>
      </c>
      <c r="I32" s="7">
        <v>54.58</v>
      </c>
      <c r="J32" s="7">
        <v>9</v>
      </c>
      <c r="K32" s="7">
        <v>159.94</v>
      </c>
      <c r="L32" s="7">
        <v>151.32</v>
      </c>
      <c r="M32" s="7">
        <v>17.55</v>
      </c>
      <c r="N32" s="7">
        <v>57.98</v>
      </c>
      <c r="O32" s="7">
        <v>13.02</v>
      </c>
      <c r="P32" s="7">
        <v>546.42999999999995</v>
      </c>
      <c r="Q32" s="7">
        <v>267.43</v>
      </c>
      <c r="R32" s="7">
        <v>96.8</v>
      </c>
      <c r="S32" s="7">
        <v>352.34</v>
      </c>
      <c r="T32" s="7">
        <v>30.2</v>
      </c>
      <c r="U32" s="7">
        <v>160.09</v>
      </c>
      <c r="V32" s="7">
        <v>101.93</v>
      </c>
      <c r="AA32" s="6">
        <v>45108</v>
      </c>
      <c r="AB32" s="8">
        <f t="shared" si="6"/>
        <v>3.9679705329105801E-2</v>
      </c>
      <c r="AC32" s="8">
        <f t="shared" si="8"/>
        <v>1.269760014383352E-2</v>
      </c>
      <c r="AD32" s="8">
        <f t="shared" si="9"/>
        <v>-1.0727650671811664E-2</v>
      </c>
      <c r="AE32" s="8">
        <f t="shared" si="10"/>
        <v>2.5149030317777449E-2</v>
      </c>
      <c r="AF32" s="8">
        <f t="shared" si="11"/>
        <v>2.5133620923040934E-2</v>
      </c>
      <c r="AG32" s="8">
        <f t="shared" si="12"/>
        <v>0.11700971910753781</v>
      </c>
      <c r="AH32" s="8">
        <f t="shared" si="13"/>
        <v>0.11960042583731786</v>
      </c>
      <c r="AI32" s="8">
        <f t="shared" si="14"/>
        <v>-1.8875333525626349E-2</v>
      </c>
      <c r="AJ32" s="8">
        <f t="shared" si="15"/>
        <v>-1.1049836186584935E-2</v>
      </c>
      <c r="AK32" s="8">
        <f t="shared" si="16"/>
        <v>1.2077137609156517E-2</v>
      </c>
      <c r="AL32" s="8">
        <f t="shared" si="17"/>
        <v>8.2551579639328049E-2</v>
      </c>
      <c r="AM32" s="8">
        <f t="shared" si="18"/>
        <v>1.8982450912290248E-2</v>
      </c>
      <c r="AN32" s="8">
        <f t="shared" si="19"/>
        <v>2.0385756924473742E-2</v>
      </c>
      <c r="AO32" s="8">
        <f t="shared" si="20"/>
        <v>-9.3772900485438473E-2</v>
      </c>
      <c r="AP32" s="8">
        <f t="shared" si="21"/>
        <v>5.0962974855777284E-2</v>
      </c>
      <c r="AQ32" s="8">
        <f t="shared" si="1"/>
        <v>2.139159422964413E-2</v>
      </c>
      <c r="AR32" s="8">
        <f t="shared" si="2"/>
        <v>-1.354422510775726E-2</v>
      </c>
      <c r="AS32" s="8">
        <f t="shared" si="3"/>
        <v>1.2211574112474209E-3</v>
      </c>
      <c r="AT32" s="8">
        <f t="shared" si="4"/>
        <v>-8.7149336567692415E-2</v>
      </c>
      <c r="AU32" s="8">
        <f t="shared" si="5"/>
        <v>-5.2800684158390003E-2</v>
      </c>
      <c r="AV32" s="8">
        <f t="shared" si="5"/>
        <v>-9.8101731574114603E-5</v>
      </c>
    </row>
    <row r="33" spans="1:48" x14ac:dyDescent="0.2">
      <c r="A33" s="6">
        <v>45139</v>
      </c>
      <c r="B33" s="7">
        <v>14034.97</v>
      </c>
      <c r="C33" s="7">
        <v>186.46</v>
      </c>
      <c r="D33" s="7">
        <v>172.26</v>
      </c>
      <c r="E33" s="7">
        <v>138.01</v>
      </c>
      <c r="F33" s="7">
        <v>284.25</v>
      </c>
      <c r="G33" s="7">
        <v>27.51</v>
      </c>
      <c r="H33" s="7">
        <v>102.82</v>
      </c>
      <c r="I33" s="7">
        <v>51.85</v>
      </c>
      <c r="J33" s="7">
        <v>8.74</v>
      </c>
      <c r="K33" s="7">
        <v>154.35</v>
      </c>
      <c r="L33" s="7">
        <v>141.13999999999999</v>
      </c>
      <c r="M33" s="7">
        <v>16.239999999999998</v>
      </c>
      <c r="N33" s="7">
        <v>58.41</v>
      </c>
      <c r="O33" s="7">
        <v>13.5</v>
      </c>
      <c r="P33" s="7">
        <v>554.83000000000004</v>
      </c>
      <c r="Q33" s="7">
        <v>258.08</v>
      </c>
      <c r="R33" s="7">
        <v>91.36</v>
      </c>
      <c r="S33" s="7">
        <v>348.34</v>
      </c>
      <c r="T33" s="7">
        <v>31.55</v>
      </c>
      <c r="U33" s="7">
        <v>153.24</v>
      </c>
      <c r="V33" s="7">
        <v>105.68</v>
      </c>
      <c r="AA33" s="6">
        <v>45139</v>
      </c>
      <c r="AB33" s="8">
        <f t="shared" si="6"/>
        <v>-2.1920479521896075E-2</v>
      </c>
      <c r="AC33" s="8">
        <f t="shared" si="8"/>
        <v>-4.4628961705819578E-2</v>
      </c>
      <c r="AD33" s="8">
        <f t="shared" si="9"/>
        <v>-4.8386484597048619E-2</v>
      </c>
      <c r="AE33" s="8">
        <f t="shared" si="10"/>
        <v>3.1877262012810242E-2</v>
      </c>
      <c r="AF33" s="8">
        <f t="shared" si="11"/>
        <v>-3.2738753342952093E-2</v>
      </c>
      <c r="AG33" s="8">
        <f t="shared" si="12"/>
        <v>-0.1097130796566682</v>
      </c>
      <c r="AH33" s="8">
        <f t="shared" si="13"/>
        <v>2.2722661590710017E-2</v>
      </c>
      <c r="AI33" s="8">
        <f t="shared" si="14"/>
        <v>-5.1312580604656016E-2</v>
      </c>
      <c r="AJ33" s="8">
        <f t="shared" si="15"/>
        <v>-2.9314387668775255E-2</v>
      </c>
      <c r="AK33" s="8">
        <f t="shared" si="16"/>
        <v>-3.5575993955575605E-2</v>
      </c>
      <c r="AL33" s="8">
        <f t="shared" si="17"/>
        <v>-6.9644494192144413E-2</v>
      </c>
      <c r="AM33" s="8">
        <f t="shared" si="18"/>
        <v>-7.7576615178343078E-2</v>
      </c>
      <c r="AN33" s="8">
        <f t="shared" si="19"/>
        <v>7.3889845587086543E-3</v>
      </c>
      <c r="AO33" s="8">
        <f t="shared" si="20"/>
        <v>3.6203048663960638E-2</v>
      </c>
      <c r="AP33" s="8">
        <f t="shared" si="21"/>
        <v>1.5255548937779596E-2</v>
      </c>
      <c r="AQ33" s="8">
        <f t="shared" si="1"/>
        <v>-3.5588235471399533E-2</v>
      </c>
      <c r="AR33" s="8">
        <f t="shared" si="2"/>
        <v>-5.7839248374831211E-2</v>
      </c>
      <c r="AS33" s="8">
        <f t="shared" si="3"/>
        <v>-1.1417604195355351E-2</v>
      </c>
      <c r="AT33" s="8">
        <f t="shared" si="4"/>
        <v>4.3731664606398268E-2</v>
      </c>
      <c r="AU33" s="8">
        <f t="shared" si="5"/>
        <v>-4.373083725755475E-2</v>
      </c>
      <c r="AV33" s="8">
        <f t="shared" si="5"/>
        <v>3.612935703374856E-2</v>
      </c>
    </row>
    <row r="34" spans="1:48" x14ac:dyDescent="0.2">
      <c r="A34" s="6">
        <v>45170</v>
      </c>
      <c r="B34" s="7">
        <v>13219.32</v>
      </c>
      <c r="C34" s="7">
        <v>170.15</v>
      </c>
      <c r="D34" s="7">
        <v>156.24</v>
      </c>
      <c r="E34" s="7">
        <v>127.12</v>
      </c>
      <c r="F34" s="7">
        <v>272.62</v>
      </c>
      <c r="G34" s="7">
        <v>26.49</v>
      </c>
      <c r="H34" s="7">
        <v>103.56</v>
      </c>
      <c r="I34" s="7">
        <v>51.9</v>
      </c>
      <c r="J34" s="7">
        <v>9.6300000000000008</v>
      </c>
      <c r="K34" s="7">
        <v>149.77000000000001</v>
      </c>
      <c r="L34" s="7">
        <v>139.88</v>
      </c>
      <c r="M34" s="7">
        <v>16.07</v>
      </c>
      <c r="N34" s="7">
        <v>61.22</v>
      </c>
      <c r="O34" s="7">
        <v>13.71</v>
      </c>
      <c r="P34" s="7">
        <v>504.11</v>
      </c>
      <c r="Q34" s="7">
        <v>250.22</v>
      </c>
      <c r="R34" s="7">
        <v>84.84</v>
      </c>
      <c r="S34" s="7">
        <v>347.74</v>
      </c>
      <c r="T34" s="7">
        <v>29.23</v>
      </c>
      <c r="U34" s="7">
        <v>148.99</v>
      </c>
      <c r="V34" s="7">
        <v>112.67</v>
      </c>
      <c r="AA34" s="6">
        <v>45170</v>
      </c>
      <c r="AB34" s="8">
        <f t="shared" si="6"/>
        <v>-5.9872676413939459E-2</v>
      </c>
      <c r="AC34" s="8">
        <f t="shared" si="8"/>
        <v>-9.1536337921632835E-2</v>
      </c>
      <c r="AD34" s="8">
        <f t="shared" si="9"/>
        <v>-9.7611676792603935E-2</v>
      </c>
      <c r="AE34" s="8">
        <f t="shared" si="10"/>
        <v>-8.2194624071487962E-2</v>
      </c>
      <c r="AF34" s="8">
        <f t="shared" si="11"/>
        <v>-4.177524848794844E-2</v>
      </c>
      <c r="AG34" s="8">
        <f t="shared" si="12"/>
        <v>-3.7782271652504917E-2</v>
      </c>
      <c r="AH34" s="8">
        <f t="shared" si="13"/>
        <v>7.1712682559783017E-3</v>
      </c>
      <c r="AI34" s="8">
        <f t="shared" si="14"/>
        <v>9.6385549630665897E-4</v>
      </c>
      <c r="AJ34" s="8">
        <f t="shared" si="15"/>
        <v>9.6973036142590258E-2</v>
      </c>
      <c r="AK34" s="8">
        <f t="shared" si="16"/>
        <v>-3.0121966943863956E-2</v>
      </c>
      <c r="AL34" s="8">
        <f t="shared" si="17"/>
        <v>-8.9673933775090368E-3</v>
      </c>
      <c r="AM34" s="8">
        <f t="shared" si="18"/>
        <v>-1.0523154984110564E-2</v>
      </c>
      <c r="AN34" s="8">
        <f t="shared" si="19"/>
        <v>4.6986825465048433E-2</v>
      </c>
      <c r="AO34" s="8">
        <f t="shared" si="20"/>
        <v>1.5435808129839248E-2</v>
      </c>
      <c r="AP34" s="8">
        <f t="shared" si="21"/>
        <v>-9.5867262293079653E-2</v>
      </c>
      <c r="AQ34" s="8">
        <f t="shared" si="1"/>
        <v>-3.0929083487644692E-2</v>
      </c>
      <c r="AR34" s="8">
        <f t="shared" si="2"/>
        <v>-7.4040616211218283E-2</v>
      </c>
      <c r="AS34" s="8">
        <f t="shared" si="3"/>
        <v>-1.7239402039951311E-3</v>
      </c>
      <c r="AT34" s="8">
        <f t="shared" si="4"/>
        <v>-7.6378009864067564E-2</v>
      </c>
      <c r="AU34" s="8">
        <f t="shared" si="5"/>
        <v>-2.812613023320043E-2</v>
      </c>
      <c r="AV34" s="8">
        <f t="shared" si="5"/>
        <v>6.4047531962004703E-2</v>
      </c>
    </row>
    <row r="35" spans="1:48" x14ac:dyDescent="0.2">
      <c r="A35" s="6">
        <v>45200</v>
      </c>
      <c r="B35" s="7">
        <v>12851.24</v>
      </c>
      <c r="C35" s="7">
        <v>169.71</v>
      </c>
      <c r="D35" s="7">
        <v>169.29</v>
      </c>
      <c r="E35" s="7">
        <v>133.09</v>
      </c>
      <c r="F35" s="7">
        <v>273.36</v>
      </c>
      <c r="G35" s="7">
        <v>25.48</v>
      </c>
      <c r="H35" s="7">
        <v>89.26</v>
      </c>
      <c r="I35" s="7">
        <v>50.73</v>
      </c>
      <c r="J35" s="7">
        <v>8.36</v>
      </c>
      <c r="K35" s="7">
        <v>142.65</v>
      </c>
      <c r="L35" s="7">
        <v>134.13</v>
      </c>
      <c r="M35" s="7">
        <v>16.239999999999998</v>
      </c>
      <c r="N35" s="7">
        <v>61.94</v>
      </c>
      <c r="O35" s="7">
        <v>14.05</v>
      </c>
      <c r="P35" s="7">
        <v>443.26</v>
      </c>
      <c r="Q35" s="7">
        <v>200.84</v>
      </c>
      <c r="R35" s="7">
        <v>84.71</v>
      </c>
      <c r="S35" s="7">
        <v>362.11</v>
      </c>
      <c r="T35" s="7">
        <v>31.69</v>
      </c>
      <c r="U35" s="7">
        <v>161.34</v>
      </c>
      <c r="V35" s="7">
        <v>101.43</v>
      </c>
      <c r="AA35" s="6">
        <v>45200</v>
      </c>
      <c r="AB35" s="8">
        <f t="shared" si="6"/>
        <v>-2.8239091144196569E-2</v>
      </c>
      <c r="AC35" s="8">
        <f t="shared" si="8"/>
        <v>-2.589302923740685E-3</v>
      </c>
      <c r="AD35" s="8">
        <f t="shared" si="9"/>
        <v>8.0219934080734773E-2</v>
      </c>
      <c r="AE35" s="8">
        <f t="shared" si="10"/>
        <v>4.5894068870004315E-2</v>
      </c>
      <c r="AF35" s="8">
        <f t="shared" si="11"/>
        <v>2.7107236643394367E-3</v>
      </c>
      <c r="AG35" s="8">
        <f t="shared" si="12"/>
        <v>-3.8873472580015681E-2</v>
      </c>
      <c r="AH35" s="8">
        <f t="shared" si="13"/>
        <v>-0.14859769568221298</v>
      </c>
      <c r="AI35" s="8">
        <f t="shared" si="14"/>
        <v>-2.2801338593244406E-2</v>
      </c>
      <c r="AJ35" s="8">
        <f t="shared" si="15"/>
        <v>-0.14142479871342403</v>
      </c>
      <c r="AK35" s="8">
        <f t="shared" si="16"/>
        <v>-4.8706706344795285E-2</v>
      </c>
      <c r="AL35" s="8">
        <f t="shared" si="17"/>
        <v>-4.1975433281176151E-2</v>
      </c>
      <c r="AM35" s="8">
        <f t="shared" si="18"/>
        <v>1.0523154984110538E-2</v>
      </c>
      <c r="AN35" s="8">
        <f t="shared" si="19"/>
        <v>1.1692241027790241E-2</v>
      </c>
      <c r="AO35" s="8">
        <f t="shared" si="20"/>
        <v>2.4496902205531672E-2</v>
      </c>
      <c r="AP35" s="8">
        <f t="shared" si="21"/>
        <v>-0.12863799289416256</v>
      </c>
      <c r="AQ35" s="8">
        <f t="shared" si="1"/>
        <v>-0.21983195972274922</v>
      </c>
      <c r="AR35" s="8">
        <f t="shared" si="2"/>
        <v>-1.5334712530222538E-3</v>
      </c>
      <c r="AS35" s="8">
        <f t="shared" si="3"/>
        <v>4.0492958971093326E-2</v>
      </c>
      <c r="AT35" s="8">
        <f t="shared" si="4"/>
        <v>8.0805594579674789E-2</v>
      </c>
      <c r="AU35" s="8">
        <f t="shared" si="5"/>
        <v>7.9634749909580374E-2</v>
      </c>
      <c r="AV35" s="8">
        <f t="shared" si="5"/>
        <v>-0.10509428678817012</v>
      </c>
    </row>
    <row r="36" spans="1:48" x14ac:dyDescent="0.2">
      <c r="A36" s="6">
        <v>45231</v>
      </c>
      <c r="B36" s="7">
        <v>14226.22</v>
      </c>
      <c r="C36" s="7">
        <v>188.78</v>
      </c>
      <c r="D36" s="7">
        <v>200.35</v>
      </c>
      <c r="E36" s="7">
        <v>146.09</v>
      </c>
      <c r="F36" s="7">
        <v>261.85000000000002</v>
      </c>
      <c r="G36" s="7">
        <v>29.5</v>
      </c>
      <c r="H36" s="7">
        <v>109.56</v>
      </c>
      <c r="I36" s="7">
        <v>52.4</v>
      </c>
      <c r="J36" s="7">
        <v>9.0399999999999991</v>
      </c>
      <c r="K36" s="7">
        <v>148.72</v>
      </c>
      <c r="L36" s="7">
        <v>151.66</v>
      </c>
      <c r="M36" s="7">
        <v>17.11</v>
      </c>
      <c r="N36" s="7">
        <v>62.57</v>
      </c>
      <c r="O36" s="7">
        <v>15.41</v>
      </c>
      <c r="P36" s="7">
        <v>494.08</v>
      </c>
      <c r="Q36" s="7">
        <v>240.08</v>
      </c>
      <c r="R36" s="7">
        <v>95.5</v>
      </c>
      <c r="S36" s="7">
        <v>354.81</v>
      </c>
      <c r="T36" s="7">
        <v>35.31</v>
      </c>
      <c r="U36" s="7">
        <v>167.88</v>
      </c>
      <c r="V36" s="7">
        <v>98.45</v>
      </c>
      <c r="AA36" s="6">
        <v>45231</v>
      </c>
      <c r="AB36" s="8">
        <f t="shared" si="6"/>
        <v>0.10164643609388575</v>
      </c>
      <c r="AC36" s="8">
        <f t="shared" si="8"/>
        <v>0.10649121787362426</v>
      </c>
      <c r="AD36" s="8">
        <f t="shared" si="9"/>
        <v>0.16845261643299514</v>
      </c>
      <c r="AE36" s="8">
        <f t="shared" si="10"/>
        <v>9.3197279045957968E-2</v>
      </c>
      <c r="AF36" s="8">
        <f t="shared" si="11"/>
        <v>-4.3017787081539631E-2</v>
      </c>
      <c r="AG36" s="8">
        <f t="shared" si="12"/>
        <v>0.14649643264181153</v>
      </c>
      <c r="AH36" s="8">
        <f t="shared" si="13"/>
        <v>0.20491888519375345</v>
      </c>
      <c r="AI36" s="8">
        <f t="shared" si="14"/>
        <v>3.2389139748397799E-2</v>
      </c>
      <c r="AJ36" s="8">
        <f t="shared" si="15"/>
        <v>7.8200747307474755E-2</v>
      </c>
      <c r="AK36" s="8">
        <f t="shared" si="16"/>
        <v>4.1671265753679521E-2</v>
      </c>
      <c r="AL36" s="8">
        <f t="shared" si="17"/>
        <v>0.12283169435879047</v>
      </c>
      <c r="AM36" s="8">
        <f t="shared" si="18"/>
        <v>5.2185753170570247E-2</v>
      </c>
      <c r="AN36" s="8">
        <f t="shared" si="19"/>
        <v>1.0119755465215373E-2</v>
      </c>
      <c r="AO36" s="8">
        <f t="shared" si="20"/>
        <v>9.2394253552269573E-2</v>
      </c>
      <c r="AP36" s="8">
        <f t="shared" si="21"/>
        <v>0.10854094206482898</v>
      </c>
      <c r="AQ36" s="8">
        <f t="shared" si="1"/>
        <v>0.17846362996560694</v>
      </c>
      <c r="AR36" s="8">
        <f t="shared" si="2"/>
        <v>0.11989258904322507</v>
      </c>
      <c r="AS36" s="8">
        <f t="shared" si="3"/>
        <v>-2.0365598139601794E-2</v>
      </c>
      <c r="AT36" s="8">
        <f t="shared" si="4"/>
        <v>0.10816503623746575</v>
      </c>
      <c r="AU36" s="8">
        <f t="shared" si="5"/>
        <v>3.9735498956561817E-2</v>
      </c>
      <c r="AV36" s="8">
        <f t="shared" si="5"/>
        <v>-2.9820100302769784E-2</v>
      </c>
    </row>
    <row r="37" spans="1:48" x14ac:dyDescent="0.2">
      <c r="A37" s="6">
        <v>45261</v>
      </c>
      <c r="B37" s="7">
        <v>15011.35</v>
      </c>
      <c r="C37" s="7">
        <v>191.59</v>
      </c>
      <c r="D37" s="7">
        <v>207.17</v>
      </c>
      <c r="E37" s="7">
        <v>151.94</v>
      </c>
      <c r="F37" s="7">
        <v>265</v>
      </c>
      <c r="G37" s="7">
        <v>32.83</v>
      </c>
      <c r="H37" s="7">
        <v>127.65</v>
      </c>
      <c r="I37" s="7">
        <v>54.78</v>
      </c>
      <c r="J37" s="7">
        <v>10.99</v>
      </c>
      <c r="K37" s="7">
        <v>151.93</v>
      </c>
      <c r="L37" s="7">
        <v>165.28</v>
      </c>
      <c r="M37" s="7">
        <v>17.97</v>
      </c>
      <c r="N37" s="7">
        <v>63.2</v>
      </c>
      <c r="O37" s="7">
        <v>15.6</v>
      </c>
      <c r="P37" s="7">
        <v>528.99</v>
      </c>
      <c r="Q37" s="7">
        <v>248.48</v>
      </c>
      <c r="R37" s="7">
        <v>102.07</v>
      </c>
      <c r="S37" s="7">
        <v>406.89</v>
      </c>
      <c r="T37" s="7">
        <v>34.729999999999997</v>
      </c>
      <c r="U37" s="7">
        <v>176.57</v>
      </c>
      <c r="V37" s="7">
        <v>96.68</v>
      </c>
      <c r="AA37" s="6">
        <v>45261</v>
      </c>
      <c r="AB37" s="8">
        <f t="shared" si="6"/>
        <v>5.3719840807029698E-2</v>
      </c>
      <c r="AC37" s="8">
        <f t="shared" si="8"/>
        <v>1.4775356211102748E-2</v>
      </c>
      <c r="AD37" s="8">
        <f t="shared" si="9"/>
        <v>3.3473875175643875E-2</v>
      </c>
      <c r="AE37" s="8">
        <f t="shared" si="10"/>
        <v>3.9262835930652829E-2</v>
      </c>
      <c r="AF37" s="8">
        <f t="shared" si="11"/>
        <v>1.1958005260725345E-2</v>
      </c>
      <c r="AG37" s="8">
        <f t="shared" si="12"/>
        <v>0.10695246816772706</v>
      </c>
      <c r="AH37" s="8">
        <f t="shared" si="13"/>
        <v>0.15281979929261535</v>
      </c>
      <c r="AI37" s="8">
        <f t="shared" si="14"/>
        <v>4.4418572507935676E-2</v>
      </c>
      <c r="AJ37" s="8">
        <f t="shared" si="15"/>
        <v>0.19532659401144503</v>
      </c>
      <c r="AK37" s="8">
        <f t="shared" si="16"/>
        <v>2.1354545042486444E-2</v>
      </c>
      <c r="AL37" s="8">
        <f t="shared" si="17"/>
        <v>8.5999832098539064E-2</v>
      </c>
      <c r="AM37" s="8">
        <f t="shared" si="18"/>
        <v>4.9040612891365493E-2</v>
      </c>
      <c r="AN37" s="8">
        <f t="shared" si="19"/>
        <v>1.0018371142539567E-2</v>
      </c>
      <c r="AO37" s="8">
        <f t="shared" si="20"/>
        <v>1.2254264923466929E-2</v>
      </c>
      <c r="AP37" s="8">
        <f t="shared" si="21"/>
        <v>6.8272080691585149E-2</v>
      </c>
      <c r="AQ37" s="8">
        <f t="shared" si="1"/>
        <v>3.439015826826522E-2</v>
      </c>
      <c r="AR37" s="8">
        <f t="shared" si="2"/>
        <v>6.6532604928722344E-2</v>
      </c>
      <c r="AS37" s="8">
        <f t="shared" si="3"/>
        <v>0.13696044371159796</v>
      </c>
      <c r="AT37" s="8">
        <f t="shared" si="4"/>
        <v>-1.6562343184312534E-2</v>
      </c>
      <c r="AU37" s="8">
        <f t="shared" si="5"/>
        <v>5.0467959849316742E-2</v>
      </c>
      <c r="AV37" s="8">
        <f t="shared" si="5"/>
        <v>-1.8142249249852197E-2</v>
      </c>
    </row>
    <row r="38" spans="1:48" x14ac:dyDescent="0.2">
      <c r="A38" s="6">
        <v>45292</v>
      </c>
      <c r="B38" s="7">
        <v>15164.01</v>
      </c>
      <c r="C38" s="7">
        <v>183.5</v>
      </c>
      <c r="D38" s="7">
        <v>189.24</v>
      </c>
      <c r="E38" s="7">
        <v>155.19999999999999</v>
      </c>
      <c r="F38" s="7">
        <v>249.08</v>
      </c>
      <c r="G38" s="7">
        <v>33.17</v>
      </c>
      <c r="H38" s="7">
        <v>121.34</v>
      </c>
      <c r="I38" s="7">
        <v>53.25</v>
      </c>
      <c r="J38" s="7">
        <v>6.68</v>
      </c>
      <c r="K38" s="7">
        <v>154.02000000000001</v>
      </c>
      <c r="L38" s="7">
        <v>169.42</v>
      </c>
      <c r="M38" s="7">
        <v>16.82</v>
      </c>
      <c r="N38" s="7">
        <v>60.43</v>
      </c>
      <c r="O38" s="7">
        <v>16.45</v>
      </c>
      <c r="P38" s="7">
        <v>537.52</v>
      </c>
      <c r="Q38" s="7">
        <v>187.29</v>
      </c>
      <c r="R38" s="7">
        <v>111.38</v>
      </c>
      <c r="S38" s="7">
        <v>433.38</v>
      </c>
      <c r="T38" s="7">
        <v>39.01</v>
      </c>
      <c r="U38" s="7">
        <v>183.01</v>
      </c>
      <c r="V38" s="7">
        <v>99.42</v>
      </c>
      <c r="AA38" s="6">
        <v>45292</v>
      </c>
      <c r="AB38" s="8">
        <f t="shared" si="6"/>
        <v>1.011827546949777E-2</v>
      </c>
      <c r="AC38" s="8">
        <f t="shared" si="8"/>
        <v>-4.3143004613276109E-2</v>
      </c>
      <c r="AD38" s="8">
        <f t="shared" si="9"/>
        <v>-9.0523661494850055E-2</v>
      </c>
      <c r="AE38" s="8">
        <f t="shared" si="10"/>
        <v>2.1228901674042767E-2</v>
      </c>
      <c r="AF38" s="8">
        <f t="shared" si="11"/>
        <v>-6.1955695981970885E-2</v>
      </c>
      <c r="AG38" s="8">
        <f t="shared" si="12"/>
        <v>1.0303121445459883E-2</v>
      </c>
      <c r="AH38" s="8">
        <f t="shared" si="13"/>
        <v>-5.0695621173341122E-2</v>
      </c>
      <c r="AI38" s="8">
        <f t="shared" si="14"/>
        <v>-2.8327359245397581E-2</v>
      </c>
      <c r="AJ38" s="8">
        <f t="shared" si="15"/>
        <v>-0.49786778086697575</v>
      </c>
      <c r="AK38" s="8">
        <f t="shared" si="16"/>
        <v>1.3662575655429063E-2</v>
      </c>
      <c r="AL38" s="8">
        <f t="shared" si="17"/>
        <v>2.4739833632076418E-2</v>
      </c>
      <c r="AM38" s="8">
        <f t="shared" si="18"/>
        <v>-6.6135046250665602E-2</v>
      </c>
      <c r="AN38" s="8">
        <f t="shared" si="19"/>
        <v>-4.4818630779344594E-2</v>
      </c>
      <c r="AO38" s="8">
        <f t="shared" si="20"/>
        <v>5.3054562955889562E-2</v>
      </c>
      <c r="AP38" s="8">
        <f t="shared" si="21"/>
        <v>1.5996440523952733E-2</v>
      </c>
      <c r="AQ38" s="8">
        <f t="shared" si="1"/>
        <v>-0.28270414165861452</v>
      </c>
      <c r="AR38" s="8">
        <f t="shared" si="2"/>
        <v>8.7288925746115631E-2</v>
      </c>
      <c r="AS38" s="8">
        <f t="shared" si="3"/>
        <v>6.3072062648077354E-2</v>
      </c>
      <c r="AT38" s="8">
        <f t="shared" si="4"/>
        <v>0.11621415676258261</v>
      </c>
      <c r="AU38" s="8">
        <f t="shared" si="5"/>
        <v>3.582339784248411E-2</v>
      </c>
      <c r="AV38" s="8">
        <f t="shared" si="5"/>
        <v>2.7946744831244125E-2</v>
      </c>
    </row>
    <row r="39" spans="1:48" x14ac:dyDescent="0.2">
      <c r="A39" s="6">
        <v>45323</v>
      </c>
      <c r="B39" s="7">
        <v>16091.92</v>
      </c>
      <c r="C39" s="7">
        <v>179.87</v>
      </c>
      <c r="D39" s="7">
        <v>192.35</v>
      </c>
      <c r="E39" s="7">
        <v>176.76</v>
      </c>
      <c r="F39" s="7">
        <v>227.97</v>
      </c>
      <c r="G39" s="7">
        <v>33.659999999999997</v>
      </c>
      <c r="H39" s="7">
        <v>124.63</v>
      </c>
      <c r="I39" s="7">
        <v>53.21</v>
      </c>
      <c r="J39" s="7">
        <v>5.93</v>
      </c>
      <c r="K39" s="7">
        <v>156.43</v>
      </c>
      <c r="L39" s="7">
        <v>181.9</v>
      </c>
      <c r="M39" s="7">
        <v>16.64</v>
      </c>
      <c r="N39" s="7">
        <v>60.35</v>
      </c>
      <c r="O39" s="7">
        <v>16</v>
      </c>
      <c r="P39" s="7">
        <v>568.63</v>
      </c>
      <c r="Q39" s="7">
        <v>201.88</v>
      </c>
      <c r="R39" s="7">
        <v>126.87</v>
      </c>
      <c r="S39" s="7">
        <v>420.74</v>
      </c>
      <c r="T39" s="7">
        <v>37.49</v>
      </c>
      <c r="U39" s="7">
        <v>202.74</v>
      </c>
      <c r="V39" s="7">
        <v>101.07</v>
      </c>
      <c r="AA39" s="6">
        <v>45323</v>
      </c>
      <c r="AB39" s="8">
        <f t="shared" si="6"/>
        <v>5.9392425550338065E-2</v>
      </c>
      <c r="AC39" s="8">
        <f t="shared" si="8"/>
        <v>-1.9980299754745575E-2</v>
      </c>
      <c r="AD39" s="8">
        <f t="shared" si="9"/>
        <v>1.6300578435356636E-2</v>
      </c>
      <c r="AE39" s="8">
        <f t="shared" si="10"/>
        <v>0.1300782725134208</v>
      </c>
      <c r="AF39" s="8">
        <f t="shared" si="11"/>
        <v>-8.8560088654447977E-2</v>
      </c>
      <c r="AG39" s="8">
        <f t="shared" si="12"/>
        <v>1.4664335803698733E-2</v>
      </c>
      <c r="AH39" s="8">
        <f t="shared" si="13"/>
        <v>2.6752825324133745E-2</v>
      </c>
      <c r="AI39" s="8">
        <f t="shared" si="14"/>
        <v>-7.5145598125657138E-4</v>
      </c>
      <c r="AJ39" s="8">
        <f t="shared" si="15"/>
        <v>-0.1190937745389203</v>
      </c>
      <c r="AK39" s="8">
        <f t="shared" si="16"/>
        <v>1.5526161462574808E-2</v>
      </c>
      <c r="AL39" s="8">
        <f t="shared" si="17"/>
        <v>7.1076246520671849E-2</v>
      </c>
      <c r="AM39" s="8">
        <f t="shared" si="18"/>
        <v>-1.0759219151739495E-2</v>
      </c>
      <c r="AN39" s="8">
        <f t="shared" si="19"/>
        <v>-1.3247228299266161E-3</v>
      </c>
      <c r="AO39" s="8">
        <f t="shared" si="20"/>
        <v>-2.7736754971599636E-2</v>
      </c>
      <c r="AP39" s="8">
        <f t="shared" si="21"/>
        <v>5.6263990380963948E-2</v>
      </c>
      <c r="AQ39" s="8">
        <f t="shared" si="1"/>
        <v>7.5015243730299289E-2</v>
      </c>
      <c r="AR39" s="8">
        <f t="shared" si="2"/>
        <v>0.13021516199098435</v>
      </c>
      <c r="AS39" s="8">
        <f t="shared" si="3"/>
        <v>-2.9599875584927243E-2</v>
      </c>
      <c r="AT39" s="8">
        <f t="shared" si="4"/>
        <v>-3.9743792770744427E-2</v>
      </c>
      <c r="AU39" s="8">
        <f t="shared" si="5"/>
        <v>0.10238357379706267</v>
      </c>
      <c r="AV39" s="8">
        <f t="shared" si="5"/>
        <v>1.6460045420044665E-2</v>
      </c>
    </row>
    <row r="40" spans="1:48" x14ac:dyDescent="0.2">
      <c r="A40" s="6">
        <v>45352</v>
      </c>
      <c r="B40" s="7">
        <v>16379.46</v>
      </c>
      <c r="C40" s="7">
        <v>170.86</v>
      </c>
      <c r="D40" s="7">
        <v>191.12</v>
      </c>
      <c r="E40" s="7">
        <v>180.38</v>
      </c>
      <c r="F40" s="7">
        <v>235.99</v>
      </c>
      <c r="G40" s="7">
        <v>37.24</v>
      </c>
      <c r="H40" s="7">
        <v>129.07</v>
      </c>
      <c r="I40" s="7">
        <v>54.17</v>
      </c>
      <c r="J40" s="7">
        <v>5.1100000000000003</v>
      </c>
      <c r="K40" s="7">
        <v>154.5</v>
      </c>
      <c r="L40" s="7">
        <v>195.82</v>
      </c>
      <c r="M40" s="7">
        <v>16.71</v>
      </c>
      <c r="N40" s="7">
        <v>65.099999999999994</v>
      </c>
      <c r="O40" s="7">
        <v>16.63</v>
      </c>
      <c r="P40" s="7">
        <v>579.63</v>
      </c>
      <c r="Q40" s="7">
        <v>175.79</v>
      </c>
      <c r="R40" s="7">
        <v>134.15</v>
      </c>
      <c r="S40" s="7">
        <v>418.01</v>
      </c>
      <c r="T40" s="7">
        <v>39.31</v>
      </c>
      <c r="U40" s="7">
        <v>210.14</v>
      </c>
      <c r="V40" s="7">
        <v>113.45</v>
      </c>
      <c r="AA40" s="6">
        <v>45352</v>
      </c>
      <c r="AB40" s="8">
        <f t="shared" si="6"/>
        <v>1.7710828187714731E-2</v>
      </c>
      <c r="AC40" s="8">
        <f t="shared" si="8"/>
        <v>-5.138986001640676E-2</v>
      </c>
      <c r="AD40" s="8">
        <f t="shared" si="9"/>
        <v>-6.4151261807500349E-3</v>
      </c>
      <c r="AE40" s="8">
        <f t="shared" si="10"/>
        <v>2.0272856475022888E-2</v>
      </c>
      <c r="AF40" s="8">
        <f t="shared" si="11"/>
        <v>3.4575389896695105E-2</v>
      </c>
      <c r="AG40" s="8">
        <f t="shared" si="12"/>
        <v>0.10107326364620658</v>
      </c>
      <c r="AH40" s="8">
        <f t="shared" si="13"/>
        <v>3.5005545008810819E-2</v>
      </c>
      <c r="AI40" s="8">
        <f t="shared" si="14"/>
        <v>1.7880901061529685E-2</v>
      </c>
      <c r="AJ40" s="8">
        <f t="shared" si="15"/>
        <v>-0.14882480879402091</v>
      </c>
      <c r="AK40" s="8">
        <f t="shared" si="16"/>
        <v>-1.2414529235878819E-2</v>
      </c>
      <c r="AL40" s="8">
        <f t="shared" si="17"/>
        <v>7.3738784401848695E-2</v>
      </c>
      <c r="AM40" s="8">
        <f t="shared" si="18"/>
        <v>4.1979072142398792E-3</v>
      </c>
      <c r="AN40" s="8">
        <f t="shared" si="19"/>
        <v>7.5763601670982894E-2</v>
      </c>
      <c r="AO40" s="8">
        <f t="shared" si="20"/>
        <v>3.8619570965055007E-2</v>
      </c>
      <c r="AP40" s="8">
        <f t="shared" si="21"/>
        <v>1.9160009948543465E-2</v>
      </c>
      <c r="AQ40" s="8">
        <f t="shared" si="1"/>
        <v>-0.13838336066026199</v>
      </c>
      <c r="AR40" s="8">
        <f t="shared" si="2"/>
        <v>5.579563671912615E-2</v>
      </c>
      <c r="AS40" s="8">
        <f t="shared" si="3"/>
        <v>-6.509710022311925E-3</v>
      </c>
      <c r="AT40" s="8">
        <f t="shared" si="4"/>
        <v>4.7404708685948239E-2</v>
      </c>
      <c r="AU40" s="8">
        <f t="shared" si="5"/>
        <v>3.5849605306375487E-2</v>
      </c>
      <c r="AV40" s="8">
        <f t="shared" si="5"/>
        <v>0.11554886513927962</v>
      </c>
    </row>
    <row r="41" spans="1:48" x14ac:dyDescent="0.2">
      <c r="A41" s="6">
        <v>45383</v>
      </c>
      <c r="B41" s="7">
        <v>15657.82</v>
      </c>
      <c r="C41" s="7">
        <v>169.72</v>
      </c>
      <c r="D41" s="7">
        <v>165.94</v>
      </c>
      <c r="E41" s="7">
        <v>175</v>
      </c>
      <c r="F41" s="7">
        <v>231.9</v>
      </c>
      <c r="G41" s="7">
        <v>36.35</v>
      </c>
      <c r="H41" s="7">
        <v>114.57</v>
      </c>
      <c r="I41" s="7">
        <v>54</v>
      </c>
      <c r="J41" s="7">
        <v>5.18</v>
      </c>
      <c r="K41" s="7">
        <v>141.22</v>
      </c>
      <c r="L41" s="7">
        <v>187.45</v>
      </c>
      <c r="M41" s="7">
        <v>17.07</v>
      </c>
      <c r="N41" s="7">
        <v>69.58</v>
      </c>
      <c r="O41" s="7">
        <v>15.96</v>
      </c>
      <c r="P41" s="7">
        <v>567.54999999999995</v>
      </c>
      <c r="Q41" s="7">
        <v>183.28</v>
      </c>
      <c r="R41" s="7">
        <v>135.97</v>
      </c>
      <c r="S41" s="7">
        <v>392.81</v>
      </c>
      <c r="T41" s="7">
        <v>36.99</v>
      </c>
      <c r="U41" s="7">
        <v>205.81</v>
      </c>
      <c r="V41" s="7">
        <v>115.43</v>
      </c>
      <c r="AA41" s="6">
        <v>45383</v>
      </c>
      <c r="AB41" s="8">
        <f t="shared" si="6"/>
        <v>-4.5057638149922703E-2</v>
      </c>
      <c r="AC41" s="8">
        <f t="shared" si="8"/>
        <v>-6.6944873893485376E-3</v>
      </c>
      <c r="AD41" s="8">
        <f t="shared" si="9"/>
        <v>-0.14127522578141491</v>
      </c>
      <c r="AE41" s="8">
        <f t="shared" si="10"/>
        <v>-3.0279762814048001E-2</v>
      </c>
      <c r="AF41" s="8">
        <f t="shared" si="11"/>
        <v>-1.748318698501234E-2</v>
      </c>
      <c r="AG41" s="8">
        <f t="shared" si="12"/>
        <v>-2.4189248429337926E-2</v>
      </c>
      <c r="AH41" s="8">
        <f t="shared" si="13"/>
        <v>-0.11916890294156174</v>
      </c>
      <c r="AI41" s="8">
        <f t="shared" si="14"/>
        <v>-3.1432031055331519E-3</v>
      </c>
      <c r="AJ41" s="8">
        <f t="shared" si="15"/>
        <v>1.3605652055778459E-2</v>
      </c>
      <c r="AK41" s="8">
        <f t="shared" si="16"/>
        <v>-8.9875138249599418E-2</v>
      </c>
      <c r="AL41" s="8">
        <f t="shared" si="17"/>
        <v>-4.3683726744004323E-2</v>
      </c>
      <c r="AM41" s="8">
        <f t="shared" si="18"/>
        <v>2.1315194199046934E-2</v>
      </c>
      <c r="AN41" s="8">
        <f t="shared" si="19"/>
        <v>6.6552620509272437E-2</v>
      </c>
      <c r="AO41" s="8">
        <f t="shared" si="20"/>
        <v>-4.1122701183173523E-2</v>
      </c>
      <c r="AP41" s="8">
        <f t="shared" si="21"/>
        <v>-2.1061117740053523E-2</v>
      </c>
      <c r="AQ41" s="8">
        <f t="shared" si="1"/>
        <v>4.172493733344055E-2</v>
      </c>
      <c r="AR41" s="8">
        <f t="shared" si="2"/>
        <v>1.3475696295961551E-2</v>
      </c>
      <c r="AS41" s="8">
        <f t="shared" si="3"/>
        <v>-6.2179321278843749E-2</v>
      </c>
      <c r="AT41" s="8">
        <f t="shared" si="4"/>
        <v>-6.0831333589406365E-2</v>
      </c>
      <c r="AU41" s="8">
        <f t="shared" si="5"/>
        <v>-2.0820562176260365E-2</v>
      </c>
      <c r="AV41" s="8">
        <f t="shared" si="5"/>
        <v>1.7302074400970039E-2</v>
      </c>
    </row>
    <row r="42" spans="1:48" x14ac:dyDescent="0.2">
      <c r="A42" s="6">
        <v>45413</v>
      </c>
      <c r="B42" s="7">
        <v>16735.02</v>
      </c>
      <c r="C42" s="7">
        <v>191.56</v>
      </c>
      <c r="D42" s="7">
        <v>191.03</v>
      </c>
      <c r="E42" s="7">
        <v>176.44</v>
      </c>
      <c r="F42" s="7">
        <v>261.69</v>
      </c>
      <c r="G42" s="7">
        <v>39.270000000000003</v>
      </c>
      <c r="H42" s="7">
        <v>119.19</v>
      </c>
      <c r="I42" s="7">
        <v>54</v>
      </c>
      <c r="J42" s="7">
        <v>7.24</v>
      </c>
      <c r="K42" s="7">
        <v>143.25</v>
      </c>
      <c r="L42" s="7">
        <v>199.26</v>
      </c>
      <c r="M42" s="7">
        <v>18.5</v>
      </c>
      <c r="N42" s="7">
        <v>70.67</v>
      </c>
      <c r="O42" s="7">
        <v>17.5</v>
      </c>
      <c r="P42" s="7">
        <v>566.80999999999995</v>
      </c>
      <c r="Q42" s="7">
        <v>178.08</v>
      </c>
      <c r="R42" s="7">
        <v>149.54</v>
      </c>
      <c r="S42" s="7">
        <v>455.34</v>
      </c>
      <c r="T42" s="7">
        <v>39.17</v>
      </c>
      <c r="U42" s="7">
        <v>208.49</v>
      </c>
      <c r="V42" s="7">
        <v>114.45</v>
      </c>
      <c r="AA42" s="6">
        <v>45413</v>
      </c>
      <c r="AB42" s="8">
        <f t="shared" si="6"/>
        <v>6.653305706405642E-2</v>
      </c>
      <c r="AC42" s="8">
        <f t="shared" si="8"/>
        <v>0.12105105514028459</v>
      </c>
      <c r="AD42" s="8">
        <f t="shared" si="9"/>
        <v>0.14080420653942113</v>
      </c>
      <c r="AE42" s="8">
        <f t="shared" si="10"/>
        <v>8.1949013132249712E-3</v>
      </c>
      <c r="AF42" s="8">
        <f t="shared" si="11"/>
        <v>0.1208543528517509</v>
      </c>
      <c r="AG42" s="8">
        <f t="shared" si="12"/>
        <v>7.7266664610390001E-2</v>
      </c>
      <c r="AH42" s="8">
        <f t="shared" si="13"/>
        <v>3.9532868589082858E-2</v>
      </c>
      <c r="AI42" s="8">
        <f t="shared" si="14"/>
        <v>0</v>
      </c>
      <c r="AJ42" s="8">
        <f t="shared" si="15"/>
        <v>0.33481615012623339</v>
      </c>
      <c r="AK42" s="8">
        <f t="shared" si="16"/>
        <v>1.4272397506648233E-2</v>
      </c>
      <c r="AL42" s="8">
        <f t="shared" si="17"/>
        <v>6.1098361434789243E-2</v>
      </c>
      <c r="AM42" s="8">
        <f t="shared" si="18"/>
        <v>8.0448195277929846E-2</v>
      </c>
      <c r="AN42" s="8">
        <f t="shared" si="19"/>
        <v>1.5543984978967022E-2</v>
      </c>
      <c r="AO42" s="8">
        <f t="shared" si="20"/>
        <v>9.2115288907805529E-2</v>
      </c>
      <c r="AP42" s="8">
        <f t="shared" si="21"/>
        <v>-1.3047006329061728E-3</v>
      </c>
      <c r="AQ42" s="8">
        <f t="shared" si="1"/>
        <v>-2.8782150618005268E-2</v>
      </c>
      <c r="AR42" s="8">
        <f t="shared" si="2"/>
        <v>9.5129642404174777E-2</v>
      </c>
      <c r="AS42" s="8">
        <f t="shared" si="3"/>
        <v>0.14771835823914875</v>
      </c>
      <c r="AT42" s="8">
        <f t="shared" si="4"/>
        <v>5.726354183337734E-2</v>
      </c>
      <c r="AU42" s="8">
        <f t="shared" si="5"/>
        <v>1.2937665373596046E-2</v>
      </c>
      <c r="AV42" s="8">
        <f t="shared" si="5"/>
        <v>-8.5262392282452176E-3</v>
      </c>
    </row>
    <row r="43" spans="1:48" x14ac:dyDescent="0.2">
      <c r="A43" s="6">
        <v>45444</v>
      </c>
      <c r="B43" s="7">
        <v>17732.599999999999</v>
      </c>
      <c r="C43" s="7">
        <v>210.15</v>
      </c>
      <c r="D43" s="7">
        <v>189.7</v>
      </c>
      <c r="E43" s="7">
        <v>193.25</v>
      </c>
      <c r="F43" s="7">
        <v>253.2</v>
      </c>
      <c r="G43" s="7">
        <v>39.06</v>
      </c>
      <c r="H43" s="7">
        <v>122.45</v>
      </c>
      <c r="I43" s="7">
        <v>57.24</v>
      </c>
      <c r="J43" s="7">
        <v>5.16</v>
      </c>
      <c r="K43" s="7">
        <v>143.9</v>
      </c>
      <c r="L43" s="7">
        <v>198.89</v>
      </c>
      <c r="M43" s="7">
        <v>17.420000000000002</v>
      </c>
      <c r="N43" s="7">
        <v>70.75</v>
      </c>
      <c r="O43" s="7">
        <v>18.36</v>
      </c>
      <c r="P43" s="7">
        <v>551.86</v>
      </c>
      <c r="Q43" s="7">
        <v>197.88</v>
      </c>
      <c r="R43" s="7">
        <v>172.08</v>
      </c>
      <c r="S43" s="7">
        <v>468.72</v>
      </c>
      <c r="T43" s="7">
        <v>39.26</v>
      </c>
      <c r="U43" s="7">
        <v>211.07</v>
      </c>
      <c r="V43" s="7">
        <v>113.27</v>
      </c>
      <c r="AA43" s="6">
        <v>45444</v>
      </c>
      <c r="AB43" s="8">
        <f t="shared" si="6"/>
        <v>5.7901223678290169E-2</v>
      </c>
      <c r="AC43" s="8">
        <f t="shared" si="8"/>
        <v>9.2620485976717182E-2</v>
      </c>
      <c r="AD43" s="8">
        <f t="shared" si="9"/>
        <v>-6.9866068345919201E-3</v>
      </c>
      <c r="AE43" s="8">
        <f t="shared" si="10"/>
        <v>9.1003812230792416E-2</v>
      </c>
      <c r="AF43" s="8">
        <f t="shared" si="11"/>
        <v>-3.2980906843215807E-2</v>
      </c>
      <c r="AG43" s="8">
        <f t="shared" si="12"/>
        <v>-5.3619431413853991E-3</v>
      </c>
      <c r="AH43" s="8">
        <f t="shared" si="13"/>
        <v>2.6983924903559449E-2</v>
      </c>
      <c r="AI43" s="8">
        <f t="shared" si="14"/>
        <v>5.8268908123975824E-2</v>
      </c>
      <c r="AJ43" s="8">
        <f t="shared" si="15"/>
        <v>-0.33868462690415368</v>
      </c>
      <c r="AK43" s="8">
        <f t="shared" si="16"/>
        <v>4.5272582984732324E-3</v>
      </c>
      <c r="AL43" s="8">
        <f t="shared" si="17"/>
        <v>-1.8585965415550694E-3</v>
      </c>
      <c r="AM43" s="8">
        <f t="shared" si="18"/>
        <v>-6.0151760659922351E-2</v>
      </c>
      <c r="AN43" s="8">
        <f t="shared" si="19"/>
        <v>1.1313818205840218E-3</v>
      </c>
      <c r="AO43" s="8">
        <f t="shared" si="20"/>
        <v>4.7973504262876047E-2</v>
      </c>
      <c r="AP43" s="8">
        <f t="shared" si="21"/>
        <v>-2.6729759647552583E-2</v>
      </c>
      <c r="AQ43" s="8">
        <f t="shared" si="1"/>
        <v>0.10542789883227302</v>
      </c>
      <c r="AR43" s="8">
        <f t="shared" si="2"/>
        <v>0.14039556938770534</v>
      </c>
      <c r="AS43" s="8">
        <f t="shared" si="3"/>
        <v>2.8961182592656832E-2</v>
      </c>
      <c r="AT43" s="8">
        <f t="shared" si="4"/>
        <v>2.2950411705750591E-3</v>
      </c>
      <c r="AU43" s="8">
        <f t="shared" si="5"/>
        <v>1.2298753554561337E-2</v>
      </c>
      <c r="AV43" s="8">
        <f t="shared" si="5"/>
        <v>-1.036369718595356E-2</v>
      </c>
    </row>
    <row r="44" spans="1:48" x14ac:dyDescent="0.2">
      <c r="A44" s="6">
        <v>45474</v>
      </c>
      <c r="B44" s="7">
        <v>17599.400000000001</v>
      </c>
      <c r="C44" s="7">
        <v>221.58</v>
      </c>
      <c r="D44" s="7">
        <v>216.88</v>
      </c>
      <c r="E44" s="7">
        <v>186.98</v>
      </c>
      <c r="F44" s="7">
        <v>258.89</v>
      </c>
      <c r="G44" s="7">
        <v>39.83</v>
      </c>
      <c r="H44" s="7">
        <v>140.6</v>
      </c>
      <c r="I44" s="7">
        <v>55.92</v>
      </c>
      <c r="J44" s="7">
        <v>5.47</v>
      </c>
      <c r="K44" s="7">
        <v>155.41</v>
      </c>
      <c r="L44" s="7">
        <v>209.26</v>
      </c>
      <c r="M44" s="7">
        <v>18.22</v>
      </c>
      <c r="N44" s="7">
        <v>71.77</v>
      </c>
      <c r="O44" s="7">
        <v>18.489999999999998</v>
      </c>
      <c r="P44" s="7">
        <v>612.5</v>
      </c>
      <c r="Q44" s="7">
        <v>232.07</v>
      </c>
      <c r="R44" s="7">
        <v>164.67</v>
      </c>
      <c r="S44" s="7">
        <v>495.72</v>
      </c>
      <c r="T44" s="7">
        <v>38.57</v>
      </c>
      <c r="U44" s="7">
        <v>201.25</v>
      </c>
      <c r="V44" s="7">
        <v>116.68</v>
      </c>
      <c r="AA44" s="6">
        <v>45474</v>
      </c>
      <c r="AB44" s="8">
        <f t="shared" si="6"/>
        <v>-7.5399428870485067E-3</v>
      </c>
      <c r="AC44" s="8">
        <f t="shared" si="8"/>
        <v>5.2962136641401099E-2</v>
      </c>
      <c r="AD44" s="8">
        <f t="shared" si="9"/>
        <v>0.13390032824944159</v>
      </c>
      <c r="AE44" s="8">
        <f t="shared" si="10"/>
        <v>-3.2983028204361768E-2</v>
      </c>
      <c r="AF44" s="8">
        <f t="shared" si="11"/>
        <v>2.2223570789789326E-2</v>
      </c>
      <c r="AG44" s="8">
        <f t="shared" si="12"/>
        <v>1.9521471745019892E-2</v>
      </c>
      <c r="AH44" s="8">
        <f t="shared" si="13"/>
        <v>0.13821619597838777</v>
      </c>
      <c r="AI44" s="8">
        <f t="shared" si="14"/>
        <v>-2.33308567626953E-2</v>
      </c>
      <c r="AJ44" s="8">
        <f t="shared" si="15"/>
        <v>5.8342036940418361E-2</v>
      </c>
      <c r="AK44" s="8">
        <f t="shared" si="16"/>
        <v>7.6948172034198264E-2</v>
      </c>
      <c r="AL44" s="8">
        <f t="shared" si="17"/>
        <v>5.0825589877746054E-2</v>
      </c>
      <c r="AM44" s="8">
        <f t="shared" si="18"/>
        <v>4.4900920407455309E-2</v>
      </c>
      <c r="AN44" s="8">
        <f t="shared" si="19"/>
        <v>1.4314024918633558E-2</v>
      </c>
      <c r="AO44" s="8">
        <f t="shared" si="20"/>
        <v>7.055660206688975E-3</v>
      </c>
      <c r="AP44" s="8">
        <f t="shared" si="21"/>
        <v>0.1042545514979925</v>
      </c>
      <c r="AQ44" s="8">
        <f t="shared" si="1"/>
        <v>0.15937826393515947</v>
      </c>
      <c r="AR44" s="8">
        <f t="shared" si="2"/>
        <v>-4.4016013729567219E-2</v>
      </c>
      <c r="AS44" s="8">
        <f t="shared" si="3"/>
        <v>5.6005675960140215E-2</v>
      </c>
      <c r="AT44" s="8">
        <f t="shared" si="4"/>
        <v>-1.7731416628178561E-2</v>
      </c>
      <c r="AU44" s="8">
        <f t="shared" si="5"/>
        <v>-4.7641915713853573E-2</v>
      </c>
      <c r="AV44" s="8">
        <f t="shared" si="5"/>
        <v>2.9660795786898557E-2</v>
      </c>
    </row>
    <row r="45" spans="1:48" x14ac:dyDescent="0.2">
      <c r="A45" s="6">
        <v>45505</v>
      </c>
      <c r="B45" s="7">
        <v>17713.62</v>
      </c>
      <c r="C45" s="7">
        <v>228.48</v>
      </c>
      <c r="D45" s="7">
        <v>220.48</v>
      </c>
      <c r="E45" s="7">
        <v>178.5</v>
      </c>
      <c r="F45" s="7">
        <v>275.5</v>
      </c>
      <c r="G45" s="7">
        <v>40.26</v>
      </c>
      <c r="H45" s="7">
        <v>141.63</v>
      </c>
      <c r="I45" s="7">
        <v>55.4</v>
      </c>
      <c r="J45" s="7">
        <v>5.91</v>
      </c>
      <c r="K45" s="7">
        <v>163.30000000000001</v>
      </c>
      <c r="L45" s="7">
        <v>222.28</v>
      </c>
      <c r="M45" s="7">
        <v>19.670000000000002</v>
      </c>
      <c r="N45" s="7">
        <v>70.239999999999995</v>
      </c>
      <c r="O45" s="7">
        <v>19.399999999999999</v>
      </c>
      <c r="P45" s="7">
        <v>614.22</v>
      </c>
      <c r="Q45" s="7">
        <v>214.11</v>
      </c>
      <c r="R45" s="7">
        <v>170.53</v>
      </c>
      <c r="S45" s="7">
        <v>495.89</v>
      </c>
      <c r="T45" s="7">
        <v>40.42</v>
      </c>
      <c r="U45" s="7">
        <v>210.57</v>
      </c>
      <c r="V45" s="7">
        <v>116.04</v>
      </c>
      <c r="AA45" s="6">
        <v>45505</v>
      </c>
      <c r="AB45" s="8">
        <f t="shared" si="6"/>
        <v>6.4690246444850802E-3</v>
      </c>
      <c r="AC45" s="8">
        <f t="shared" si="8"/>
        <v>3.0664981058692649E-2</v>
      </c>
      <c r="AD45" s="8">
        <f t="shared" si="9"/>
        <v>1.6462782634883537E-2</v>
      </c>
      <c r="AE45" s="8">
        <f t="shared" si="10"/>
        <v>-4.6413058043475758E-2</v>
      </c>
      <c r="AF45" s="8">
        <f t="shared" si="11"/>
        <v>6.2184367533158674E-2</v>
      </c>
      <c r="AG45" s="8">
        <f t="shared" si="12"/>
        <v>1.0738023018092475E-2</v>
      </c>
      <c r="AH45" s="8">
        <f t="shared" si="13"/>
        <v>7.2990438497405139E-3</v>
      </c>
      <c r="AI45" s="8">
        <f t="shared" si="14"/>
        <v>-9.3425041723167318E-3</v>
      </c>
      <c r="AJ45" s="8">
        <f t="shared" si="15"/>
        <v>7.7367214984117111E-2</v>
      </c>
      <c r="AK45" s="8">
        <f t="shared" si="16"/>
        <v>4.9522214048898928E-2</v>
      </c>
      <c r="AL45" s="8">
        <f t="shared" si="17"/>
        <v>6.0360350458819385E-2</v>
      </c>
      <c r="AM45" s="8">
        <f t="shared" si="18"/>
        <v>7.6574740569155531E-2</v>
      </c>
      <c r="AN45" s="8">
        <f t="shared" si="19"/>
        <v>-2.1548612115119326E-2</v>
      </c>
      <c r="AO45" s="8">
        <f t="shared" si="20"/>
        <v>4.8043020670248938E-2</v>
      </c>
      <c r="AP45" s="8">
        <f t="shared" si="21"/>
        <v>2.8042277408523403E-3</v>
      </c>
      <c r="AQ45" s="8">
        <f t="shared" si="1"/>
        <v>-8.0549148643581495E-2</v>
      </c>
      <c r="AR45" s="8">
        <f t="shared" si="2"/>
        <v>3.4967763094915505E-2</v>
      </c>
      <c r="AS45" s="8">
        <f t="shared" si="3"/>
        <v>3.428767391725297E-4</v>
      </c>
      <c r="AT45" s="8">
        <f t="shared" si="4"/>
        <v>4.6849939755338597E-2</v>
      </c>
      <c r="AU45" s="8">
        <f t="shared" si="5"/>
        <v>4.5270223111767045E-2</v>
      </c>
      <c r="AV45" s="8">
        <f t="shared" si="5"/>
        <v>-5.5001857463174491E-3</v>
      </c>
    </row>
    <row r="46" spans="1:48" x14ac:dyDescent="0.2">
      <c r="A46" s="6">
        <v>45536</v>
      </c>
      <c r="B46" s="7">
        <v>18189.169999999998</v>
      </c>
      <c r="C46" s="7">
        <v>232.74</v>
      </c>
      <c r="D46" s="7">
        <v>228.85</v>
      </c>
      <c r="E46" s="7">
        <v>186.33</v>
      </c>
      <c r="F46" s="7">
        <v>294.16000000000003</v>
      </c>
      <c r="G46" s="7">
        <v>39.200000000000003</v>
      </c>
      <c r="H46" s="7">
        <v>152.34</v>
      </c>
      <c r="I46" s="7">
        <v>58.05</v>
      </c>
      <c r="J46" s="7">
        <v>5.25</v>
      </c>
      <c r="K46" s="7">
        <v>160.77000000000001</v>
      </c>
      <c r="L46" s="7">
        <v>208.5</v>
      </c>
      <c r="M46" s="7">
        <v>19.739999999999998</v>
      </c>
      <c r="N46" s="7">
        <v>65.260000000000005</v>
      </c>
      <c r="O46" s="7">
        <v>21.45</v>
      </c>
      <c r="P46" s="7">
        <v>617.72</v>
      </c>
      <c r="Q46" s="7">
        <v>261.63</v>
      </c>
      <c r="R46" s="7">
        <v>172.48</v>
      </c>
      <c r="S46" s="7">
        <v>465.08</v>
      </c>
      <c r="T46" s="7">
        <v>43.45</v>
      </c>
      <c r="U46" s="7">
        <v>206.16</v>
      </c>
      <c r="V46" s="7">
        <v>116.26</v>
      </c>
      <c r="AA46" s="6">
        <v>45536</v>
      </c>
      <c r="AB46" s="8">
        <f t="shared" si="6"/>
        <v>2.6492526823843007E-2</v>
      </c>
      <c r="AC46" s="8">
        <f t="shared" si="8"/>
        <v>1.8473271528711283E-2</v>
      </c>
      <c r="AD46" s="8">
        <f t="shared" si="9"/>
        <v>3.7259779274357377E-2</v>
      </c>
      <c r="AE46" s="8">
        <f t="shared" si="10"/>
        <v>4.2930694019627513E-2</v>
      </c>
      <c r="AF46" s="8">
        <f t="shared" si="11"/>
        <v>6.5536208400047563E-2</v>
      </c>
      <c r="AG46" s="8">
        <f t="shared" si="12"/>
        <v>-2.6681673415228393E-2</v>
      </c>
      <c r="AH46" s="8">
        <f t="shared" si="13"/>
        <v>7.2896841718336963E-2</v>
      </c>
      <c r="AI46" s="8">
        <f t="shared" si="14"/>
        <v>4.6725114390662389E-2</v>
      </c>
      <c r="AJ46" s="8">
        <f t="shared" si="15"/>
        <v>-0.11841775481447446</v>
      </c>
      <c r="AK46" s="8">
        <f t="shared" si="16"/>
        <v>-1.5614227801550827E-2</v>
      </c>
      <c r="AL46" s="8">
        <f t="shared" si="17"/>
        <v>-6.3998807172864422E-2</v>
      </c>
      <c r="AM46" s="8">
        <f t="shared" si="18"/>
        <v>3.5524016043677006E-3</v>
      </c>
      <c r="AN46" s="8">
        <f t="shared" si="19"/>
        <v>-7.3538658161686449E-2</v>
      </c>
      <c r="AO46" s="8">
        <f t="shared" si="20"/>
        <v>0.10045157930474359</v>
      </c>
      <c r="AP46" s="8">
        <f t="shared" si="21"/>
        <v>5.682110195065742E-3</v>
      </c>
      <c r="AQ46" s="8">
        <f t="shared" si="1"/>
        <v>0.20044139025591809</v>
      </c>
      <c r="AR46" s="8">
        <f t="shared" si="2"/>
        <v>1.1370053395809387E-2</v>
      </c>
      <c r="AS46" s="8">
        <f t="shared" si="3"/>
        <v>-6.4144694135438718E-2</v>
      </c>
      <c r="AT46" s="8">
        <f t="shared" si="4"/>
        <v>7.2286139735926014E-2</v>
      </c>
      <c r="AU46" s="8">
        <f t="shared" si="5"/>
        <v>-2.116557306633015E-2</v>
      </c>
      <c r="AV46" s="8">
        <f t="shared" si="5"/>
        <v>1.8941030200011683E-3</v>
      </c>
    </row>
    <row r="47" spans="1:48" x14ac:dyDescent="0.2">
      <c r="A47" s="6">
        <v>45566</v>
      </c>
      <c r="B47" s="7">
        <v>18095.150000000001</v>
      </c>
      <c r="C47" s="7">
        <v>225.66</v>
      </c>
      <c r="D47" s="7">
        <v>210.13</v>
      </c>
      <c r="E47" s="7">
        <v>186.4</v>
      </c>
      <c r="F47" s="7">
        <v>306.8</v>
      </c>
      <c r="G47" s="7">
        <v>41.59</v>
      </c>
      <c r="H47" s="7">
        <v>166.89</v>
      </c>
      <c r="I47" s="7">
        <v>60.43</v>
      </c>
      <c r="J47" s="7">
        <v>5.18</v>
      </c>
      <c r="K47" s="7">
        <v>158.59</v>
      </c>
      <c r="L47" s="7">
        <v>219.44</v>
      </c>
      <c r="M47" s="7">
        <v>20.190000000000001</v>
      </c>
      <c r="N47" s="7">
        <v>66.84</v>
      </c>
      <c r="O47" s="7">
        <v>21.98</v>
      </c>
      <c r="P47" s="7">
        <v>545.91</v>
      </c>
      <c r="Q47" s="7">
        <v>249.85</v>
      </c>
      <c r="R47" s="7">
        <v>189.94</v>
      </c>
      <c r="S47" s="7">
        <v>475.98</v>
      </c>
      <c r="T47" s="7">
        <v>40.76</v>
      </c>
      <c r="U47" s="7">
        <v>215.13</v>
      </c>
      <c r="V47" s="7">
        <v>115.83</v>
      </c>
      <c r="AA47" s="6">
        <v>45566</v>
      </c>
      <c r="AB47" s="8">
        <f t="shared" si="6"/>
        <v>-5.1824154581299039E-3</v>
      </c>
      <c r="AC47" s="8">
        <f t="shared" si="8"/>
        <v>-3.089250896963085E-2</v>
      </c>
      <c r="AD47" s="8">
        <f t="shared" si="9"/>
        <v>-8.5340380294071622E-2</v>
      </c>
      <c r="AE47" s="8">
        <f t="shared" si="10"/>
        <v>3.7560701216951986E-4</v>
      </c>
      <c r="AF47" s="8">
        <f t="shared" si="11"/>
        <v>4.207223250008444E-2</v>
      </c>
      <c r="AG47" s="8">
        <f t="shared" si="12"/>
        <v>5.9183006958403485E-2</v>
      </c>
      <c r="AH47" s="8">
        <f t="shared" si="13"/>
        <v>9.1220047810669266E-2</v>
      </c>
      <c r="AI47" s="8">
        <f t="shared" si="14"/>
        <v>4.0180962229566679E-2</v>
      </c>
      <c r="AJ47" s="8">
        <f t="shared" si="15"/>
        <v>-1.3423020332140774E-2</v>
      </c>
      <c r="AK47" s="8">
        <f t="shared" si="16"/>
        <v>-1.3652516664359121E-2</v>
      </c>
      <c r="AL47" s="8">
        <f t="shared" si="17"/>
        <v>5.1139805390491656E-2</v>
      </c>
      <c r="AM47" s="8">
        <f t="shared" si="18"/>
        <v>2.2540398319410782E-2</v>
      </c>
      <c r="AN47" s="8">
        <f t="shared" si="19"/>
        <v>2.3922412562018328E-2</v>
      </c>
      <c r="AO47" s="8">
        <f t="shared" si="20"/>
        <v>2.4408303601449396E-2</v>
      </c>
      <c r="AP47" s="8">
        <f t="shared" si="21"/>
        <v>-0.1235811533615393</v>
      </c>
      <c r="AQ47" s="8">
        <f t="shared" si="1"/>
        <v>-4.6070554116789973E-2</v>
      </c>
      <c r="AR47" s="8">
        <f t="shared" si="2"/>
        <v>9.6426945094174113E-2</v>
      </c>
      <c r="AS47" s="8">
        <f t="shared" si="3"/>
        <v>2.3166402741559313E-2</v>
      </c>
      <c r="AT47" s="8">
        <f t="shared" si="4"/>
        <v>-6.3909643356877155E-2</v>
      </c>
      <c r="AU47" s="8">
        <f t="shared" si="5"/>
        <v>4.2589930218483528E-2</v>
      </c>
      <c r="AV47" s="8">
        <f t="shared" si="5"/>
        <v>-3.7054633289499107E-3</v>
      </c>
    </row>
    <row r="48" spans="1:48" x14ac:dyDescent="0.2">
      <c r="A48" s="6">
        <v>45597</v>
      </c>
      <c r="B48" s="7">
        <v>19218.169999999998</v>
      </c>
      <c r="C48" s="7">
        <v>237.07</v>
      </c>
      <c r="D48" s="7">
        <v>207.16</v>
      </c>
      <c r="E48" s="7">
        <v>207.89</v>
      </c>
      <c r="F48" s="7">
        <v>332.29</v>
      </c>
      <c r="G48" s="7">
        <v>47.25</v>
      </c>
      <c r="H48" s="7">
        <v>191.09</v>
      </c>
      <c r="I48" s="7">
        <v>59.79</v>
      </c>
      <c r="J48" s="7">
        <v>6.33</v>
      </c>
      <c r="K48" s="7">
        <v>153.78</v>
      </c>
      <c r="L48" s="7">
        <v>248.44</v>
      </c>
      <c r="M48" s="7">
        <v>21.6</v>
      </c>
      <c r="N48" s="7">
        <v>64.06</v>
      </c>
      <c r="O48" s="7">
        <v>22.87</v>
      </c>
      <c r="P48" s="7">
        <v>529.24</v>
      </c>
      <c r="Q48" s="7">
        <v>345.16</v>
      </c>
      <c r="R48" s="7">
        <v>184.08</v>
      </c>
      <c r="S48" s="7">
        <v>468.13</v>
      </c>
      <c r="T48" s="7">
        <v>43.57</v>
      </c>
      <c r="U48" s="7">
        <v>227.46</v>
      </c>
      <c r="V48" s="7">
        <v>117</v>
      </c>
      <c r="AA48" s="6">
        <v>45597</v>
      </c>
      <c r="AB48" s="8">
        <f t="shared" si="6"/>
        <v>6.021223912550646E-2</v>
      </c>
      <c r="AC48" s="8">
        <f t="shared" si="8"/>
        <v>4.9326014464841007E-2</v>
      </c>
      <c r="AD48" s="8">
        <f t="shared" si="9"/>
        <v>-1.4234945249888735E-2</v>
      </c>
      <c r="AE48" s="8">
        <f t="shared" si="10"/>
        <v>0.1091141914075318</v>
      </c>
      <c r="AF48" s="8">
        <f t="shared" si="11"/>
        <v>7.9812012125438786E-2</v>
      </c>
      <c r="AG48" s="8">
        <f t="shared" si="12"/>
        <v>0.1275929001849313</v>
      </c>
      <c r="AH48" s="8">
        <f t="shared" si="13"/>
        <v>0.13540960849796857</v>
      </c>
      <c r="AI48" s="8">
        <f t="shared" si="14"/>
        <v>-1.0647247480654093E-2</v>
      </c>
      <c r="AJ48" s="8">
        <f t="shared" si="15"/>
        <v>0.20049517988469323</v>
      </c>
      <c r="AK48" s="8">
        <f t="shared" si="16"/>
        <v>-3.0799245906474731E-2</v>
      </c>
      <c r="AL48" s="8">
        <f t="shared" si="17"/>
        <v>0.12412252106175435</v>
      </c>
      <c r="AM48" s="8">
        <f t="shared" si="18"/>
        <v>6.7505882365373165E-2</v>
      </c>
      <c r="AN48" s="8">
        <f t="shared" si="19"/>
        <v>-4.2481559546180887E-2</v>
      </c>
      <c r="AO48" s="8">
        <f t="shared" si="20"/>
        <v>3.9693059059214504E-2</v>
      </c>
      <c r="AP48" s="8">
        <f t="shared" si="21"/>
        <v>-3.1012111819050673E-2</v>
      </c>
      <c r="AQ48" s="8">
        <f t="shared" si="1"/>
        <v>0.32314733984989286</v>
      </c>
      <c r="AR48" s="8">
        <f t="shared" si="2"/>
        <v>-3.1337787087695981E-2</v>
      </c>
      <c r="AS48" s="8">
        <f t="shared" si="3"/>
        <v>-1.6629801419645963E-2</v>
      </c>
      <c r="AT48" s="8">
        <f t="shared" si="4"/>
        <v>6.6667631774826736E-2</v>
      </c>
      <c r="AU48" s="8">
        <f t="shared" si="5"/>
        <v>5.5731902193705336E-2</v>
      </c>
      <c r="AV48" s="8">
        <f t="shared" si="5"/>
        <v>1.0050335853501506E-2</v>
      </c>
    </row>
    <row r="49" spans="1:48" x14ac:dyDescent="0.2">
      <c r="A49" s="6">
        <v>45627</v>
      </c>
      <c r="B49" s="7">
        <v>19310.79</v>
      </c>
      <c r="C49" s="7">
        <v>250.42</v>
      </c>
      <c r="D49" s="7">
        <v>181.8</v>
      </c>
      <c r="E49" s="7">
        <v>219.39</v>
      </c>
      <c r="F49" s="7">
        <v>288.27</v>
      </c>
      <c r="G49" s="7">
        <v>43.71</v>
      </c>
      <c r="H49" s="7">
        <v>172.42</v>
      </c>
      <c r="I49" s="7">
        <v>60.62</v>
      </c>
      <c r="J49" s="7">
        <v>7.6</v>
      </c>
      <c r="K49" s="7">
        <v>144.62</v>
      </c>
      <c r="L49" s="7">
        <v>238.48</v>
      </c>
      <c r="M49" s="7">
        <v>20.149999999999999</v>
      </c>
      <c r="N49" s="7">
        <v>62.65</v>
      </c>
      <c r="O49" s="7">
        <v>22.48</v>
      </c>
      <c r="P49" s="7">
        <v>519.84</v>
      </c>
      <c r="Q49" s="7">
        <v>403.84</v>
      </c>
      <c r="R49" s="7">
        <v>196.86</v>
      </c>
      <c r="S49" s="7">
        <v>402.7</v>
      </c>
      <c r="T49" s="7">
        <v>39.29</v>
      </c>
      <c r="U49" s="7">
        <v>201.11</v>
      </c>
      <c r="V49" s="7">
        <v>107.57</v>
      </c>
      <c r="AA49" s="6">
        <v>45627</v>
      </c>
      <c r="AB49" s="8">
        <f t="shared" si="6"/>
        <v>4.8078213588083731E-3</v>
      </c>
      <c r="AC49" s="8">
        <f t="shared" si="8"/>
        <v>5.4784052065660664E-2</v>
      </c>
      <c r="AD49" s="8">
        <f t="shared" si="9"/>
        <v>-0.13058425981231223</v>
      </c>
      <c r="AE49" s="8">
        <f t="shared" si="10"/>
        <v>5.3841874291946805E-2</v>
      </c>
      <c r="AF49" s="8">
        <f t="shared" si="11"/>
        <v>-0.14211054066125395</v>
      </c>
      <c r="AG49" s="8">
        <f t="shared" si="12"/>
        <v>-7.7875745064528629E-2</v>
      </c>
      <c r="AH49" s="8">
        <f t="shared" si="13"/>
        <v>-0.1028111604715011</v>
      </c>
      <c r="AI49" s="8">
        <f t="shared" si="14"/>
        <v>1.3786448736844131E-2</v>
      </c>
      <c r="AJ49" s="8">
        <f t="shared" si="15"/>
        <v>0.18284801113620047</v>
      </c>
      <c r="AK49" s="8">
        <f t="shared" si="16"/>
        <v>-6.1413396857228873E-2</v>
      </c>
      <c r="AL49" s="8">
        <f t="shared" si="17"/>
        <v>-4.0915918321286271E-2</v>
      </c>
      <c r="AM49" s="8">
        <f t="shared" si="18"/>
        <v>-6.9489026297427467E-2</v>
      </c>
      <c r="AN49" s="8">
        <f t="shared" si="19"/>
        <v>-2.2256462838934836E-2</v>
      </c>
      <c r="AO49" s="8">
        <f t="shared" si="20"/>
        <v>-1.7199983009199463E-2</v>
      </c>
      <c r="AP49" s="8">
        <f t="shared" si="21"/>
        <v>-1.7920943253420061E-2</v>
      </c>
      <c r="AQ49" s="8">
        <f t="shared" si="1"/>
        <v>0.15701068227268675</v>
      </c>
      <c r="AR49" s="8">
        <f t="shared" si="2"/>
        <v>6.7122370473954904E-2</v>
      </c>
      <c r="AS49" s="8">
        <f t="shared" si="3"/>
        <v>-0.15055416726491216</v>
      </c>
      <c r="AT49" s="8">
        <f t="shared" si="4"/>
        <v>-0.10339880655898241</v>
      </c>
      <c r="AU49" s="8">
        <f t="shared" si="5"/>
        <v>-0.12312237670978694</v>
      </c>
      <c r="AV49" s="8">
        <f t="shared" si="5"/>
        <v>-8.4032136353842171E-2</v>
      </c>
    </row>
    <row r="50" spans="1:48" x14ac:dyDescent="0.2">
      <c r="A50" s="6">
        <v>45658</v>
      </c>
      <c r="B50" s="7">
        <v>19627.439999999999</v>
      </c>
      <c r="C50" s="7">
        <v>236</v>
      </c>
      <c r="D50" s="7">
        <v>184.95</v>
      </c>
      <c r="E50" s="7">
        <v>237.68</v>
      </c>
      <c r="F50" s="7">
        <v>333.21</v>
      </c>
      <c r="G50" s="7">
        <v>46.3</v>
      </c>
      <c r="H50" s="7">
        <v>177.11</v>
      </c>
      <c r="I50" s="7">
        <v>64</v>
      </c>
      <c r="J50" s="7">
        <v>5.85</v>
      </c>
      <c r="K50" s="7">
        <v>152.15</v>
      </c>
      <c r="L50" s="7">
        <v>265.93</v>
      </c>
      <c r="M50" s="7">
        <v>15.65</v>
      </c>
      <c r="N50" s="7">
        <v>65.849999999999994</v>
      </c>
      <c r="O50" s="7">
        <v>23.43</v>
      </c>
      <c r="P50" s="7">
        <v>597.75</v>
      </c>
      <c r="Q50" s="7">
        <v>404.6</v>
      </c>
      <c r="R50" s="7">
        <v>209.32</v>
      </c>
      <c r="S50" s="7">
        <v>461.68</v>
      </c>
      <c r="T50" s="7">
        <v>38.700000000000003</v>
      </c>
      <c r="U50" s="7">
        <v>220.26</v>
      </c>
      <c r="V50" s="7">
        <v>106.83</v>
      </c>
      <c r="AA50" s="6">
        <v>45658</v>
      </c>
      <c r="AB50" s="8">
        <f t="shared" si="6"/>
        <v>1.626458010175888E-2</v>
      </c>
      <c r="AC50" s="8">
        <f t="shared" si="8"/>
        <v>-5.9307703215191486E-2</v>
      </c>
      <c r="AD50" s="8">
        <f t="shared" si="9"/>
        <v>1.7178336535084333E-2</v>
      </c>
      <c r="AE50" s="8">
        <f t="shared" si="10"/>
        <v>8.0074263203382873E-2</v>
      </c>
      <c r="AF50" s="8">
        <f t="shared" si="11"/>
        <v>0.14487538088985227</v>
      </c>
      <c r="AG50" s="8">
        <f t="shared" si="12"/>
        <v>5.7565052216965111E-2</v>
      </c>
      <c r="AH50" s="8">
        <f t="shared" si="13"/>
        <v>2.6837647686762091E-2</v>
      </c>
      <c r="AI50" s="8">
        <f t="shared" si="14"/>
        <v>5.4258211730014903E-2</v>
      </c>
      <c r="AJ50" s="8">
        <f t="shared" si="15"/>
        <v>-0.26170658604852026</v>
      </c>
      <c r="AK50" s="8">
        <f t="shared" si="16"/>
        <v>5.075726359617426E-2</v>
      </c>
      <c r="AL50" s="8">
        <f t="shared" si="17"/>
        <v>0.10894766688503155</v>
      </c>
      <c r="AM50" s="8">
        <f t="shared" si="18"/>
        <v>-0.25273337140652963</v>
      </c>
      <c r="AN50" s="8">
        <f t="shared" si="19"/>
        <v>4.9815746847212752E-2</v>
      </c>
      <c r="AO50" s="8">
        <f t="shared" si="20"/>
        <v>4.1391227494213978E-2</v>
      </c>
      <c r="AP50" s="8">
        <f t="shared" si="21"/>
        <v>0.13965153441764391</v>
      </c>
      <c r="AQ50" s="8">
        <f t="shared" si="1"/>
        <v>1.8801648208516136E-3</v>
      </c>
      <c r="AR50" s="8">
        <f t="shared" si="2"/>
        <v>6.1371365302941724E-2</v>
      </c>
      <c r="AS50" s="8">
        <f t="shared" si="3"/>
        <v>0.13668014254530247</v>
      </c>
      <c r="AT50" s="8">
        <f t="shared" si="4"/>
        <v>-1.5130433534632165E-2</v>
      </c>
      <c r="AU50" s="8">
        <f t="shared" si="5"/>
        <v>9.0956644690286428E-2</v>
      </c>
      <c r="AV50" s="8">
        <f t="shared" si="5"/>
        <v>-6.9030124861179489E-3</v>
      </c>
    </row>
    <row r="52" spans="1:48" x14ac:dyDescent="0.2">
      <c r="A52" s="1" t="s">
        <v>22</v>
      </c>
      <c r="B52">
        <f>AVERAGE(B2:B50)</f>
        <v>14358.449387755099</v>
      </c>
      <c r="C52">
        <f t="shared" ref="C52:V52" si="22">AVERAGE(C2:C50)</f>
        <v>169.73387755102038</v>
      </c>
      <c r="D52">
        <f t="shared" si="22"/>
        <v>209.07755102040818</v>
      </c>
      <c r="E52">
        <f t="shared" si="22"/>
        <v>151.28061224489795</v>
      </c>
      <c r="F52">
        <f t="shared" si="22"/>
        <v>262.56857142857143</v>
      </c>
      <c r="G52">
        <f t="shared" si="22"/>
        <v>35.072653061224486</v>
      </c>
      <c r="H52">
        <f t="shared" si="22"/>
        <v>107.6018367346939</v>
      </c>
      <c r="I52">
        <f t="shared" si="22"/>
        <v>55.950612244897947</v>
      </c>
      <c r="J52">
        <f t="shared" si="22"/>
        <v>9.6310204081632698</v>
      </c>
      <c r="K52">
        <f t="shared" si="22"/>
        <v>153.33163265306123</v>
      </c>
      <c r="L52">
        <f t="shared" si="22"/>
        <v>153.5277551020408</v>
      </c>
      <c r="M52">
        <f t="shared" si="22"/>
        <v>14.678367346938778</v>
      </c>
      <c r="N52">
        <f t="shared" si="22"/>
        <v>52.678571428571431</v>
      </c>
      <c r="O52">
        <f t="shared" si="22"/>
        <v>16.631428571428572</v>
      </c>
      <c r="P52">
        <f t="shared" si="22"/>
        <v>545.96653061224515</v>
      </c>
      <c r="Q52">
        <f t="shared" si="22"/>
        <v>250.02510204081636</v>
      </c>
      <c r="R52">
        <f t="shared" si="22"/>
        <v>113.38775510204079</v>
      </c>
      <c r="S52">
        <f t="shared" si="22"/>
        <v>321.57918367346929</v>
      </c>
      <c r="T52">
        <f t="shared" si="22"/>
        <v>38.618571428571435</v>
      </c>
      <c r="U52">
        <f t="shared" si="22"/>
        <v>164.42163265306121</v>
      </c>
      <c r="V52">
        <f t="shared" si="22"/>
        <v>88.193469387755073</v>
      </c>
      <c r="AA52" t="s">
        <v>26</v>
      </c>
      <c r="AB52" s="2">
        <f>AVERAGE(AB3:AB50)</f>
        <v>8.4699222552624322E-3</v>
      </c>
      <c r="AC52" s="2">
        <f t="shared" ref="AC52:AV52" si="23">AVERAGE(AC3:AC50)</f>
        <v>1.2577278566847006E-2</v>
      </c>
      <c r="AD52" s="2">
        <f t="shared" si="23"/>
        <v>-1.9615501836122823E-3</v>
      </c>
      <c r="AE52" s="2">
        <f t="shared" si="23"/>
        <v>8.2044956344327069E-3</v>
      </c>
      <c r="AF52" s="2">
        <f t="shared" si="23"/>
        <v>6.667538095996052E-3</v>
      </c>
      <c r="AG52" s="2">
        <f t="shared" si="23"/>
        <v>1.132057272523781E-2</v>
      </c>
      <c r="AH52" s="2">
        <f t="shared" si="23"/>
        <v>2.3156500565448674E-2</v>
      </c>
      <c r="AI52" s="2">
        <f t="shared" si="23"/>
        <v>6.5807127078929342E-4</v>
      </c>
      <c r="AJ52" s="2">
        <f t="shared" si="23"/>
        <v>2.5381671931959966E-2</v>
      </c>
      <c r="AK52" s="2">
        <f t="shared" si="23"/>
        <v>8.7957539139360997E-4</v>
      </c>
      <c r="AL52" s="2">
        <f t="shared" si="23"/>
        <v>1.7499052669773484E-2</v>
      </c>
      <c r="AM52" s="2">
        <f t="shared" si="23"/>
        <v>6.6194820734806507E-3</v>
      </c>
      <c r="AN52" s="2">
        <f t="shared" si="23"/>
        <v>1.5112511963901573E-2</v>
      </c>
      <c r="AO52" s="2">
        <f t="shared" si="23"/>
        <v>8.0246995657840634E-3</v>
      </c>
      <c r="AP52" s="2">
        <f t="shared" si="23"/>
        <v>3.5198097375056547E-3</v>
      </c>
      <c r="AQ52" s="2">
        <f t="shared" si="23"/>
        <v>8.8545805618041647E-3</v>
      </c>
      <c r="AR52" s="2">
        <f t="shared" si="23"/>
        <v>1.2797217023767994E-2</v>
      </c>
      <c r="AS52" s="2">
        <f t="shared" si="23"/>
        <v>1.460001505993863E-2</v>
      </c>
      <c r="AT52" s="2">
        <f t="shared" si="23"/>
        <v>-2.0051951557517656E-3</v>
      </c>
      <c r="AU52" s="2">
        <f t="shared" si="23"/>
        <v>1.554774325511126E-2</v>
      </c>
      <c r="AV52" s="2">
        <f t="shared" si="23"/>
        <v>2.1539912890797114E-2</v>
      </c>
    </row>
    <row r="53" spans="1:48" x14ac:dyDescent="0.2">
      <c r="A53" s="1" t="s">
        <v>23</v>
      </c>
      <c r="B53">
        <f>STDEV(B2:B50)</f>
        <v>2392.7175390481016</v>
      </c>
      <c r="C53">
        <f t="shared" ref="C53:V53" si="24">STDEV(C2:C50)</f>
        <v>33.970476140830066</v>
      </c>
      <c r="D53">
        <f t="shared" si="24"/>
        <v>26.912210250074331</v>
      </c>
      <c r="E53">
        <f t="shared" si="24"/>
        <v>34.242153079705787</v>
      </c>
      <c r="F53">
        <f t="shared" si="24"/>
        <v>28.036100908769253</v>
      </c>
      <c r="G53">
        <f t="shared" si="24"/>
        <v>5.6766399155920322</v>
      </c>
      <c r="H53">
        <f t="shared" si="24"/>
        <v>29.905750190770661</v>
      </c>
      <c r="I53">
        <f t="shared" si="24"/>
        <v>3.2874213603796325</v>
      </c>
      <c r="J53">
        <f t="shared" si="24"/>
        <v>4.4494490505838407</v>
      </c>
      <c r="K53">
        <f t="shared" si="24"/>
        <v>7.3706392042285955</v>
      </c>
      <c r="L53">
        <f t="shared" si="24"/>
        <v>39.811535193192235</v>
      </c>
      <c r="M53">
        <f t="shared" si="24"/>
        <v>3.4065594489031827</v>
      </c>
      <c r="N53">
        <f t="shared" si="24"/>
        <v>11.904384171388269</v>
      </c>
      <c r="O53">
        <f t="shared" si="24"/>
        <v>2.4377756254421481</v>
      </c>
      <c r="P53">
        <f t="shared" si="24"/>
        <v>48.079018360014224</v>
      </c>
      <c r="Q53">
        <f t="shared" si="24"/>
        <v>63.595574732132171</v>
      </c>
      <c r="R53">
        <f t="shared" si="24"/>
        <v>35.839644091500837</v>
      </c>
      <c r="S53">
        <f t="shared" si="24"/>
        <v>95.724413026770591</v>
      </c>
      <c r="T53">
        <f t="shared" si="24"/>
        <v>4.7576123213224761</v>
      </c>
      <c r="U53">
        <f t="shared" si="24"/>
        <v>30.164735091033922</v>
      </c>
      <c r="V53">
        <f t="shared" si="24"/>
        <v>25.07529216770811</v>
      </c>
      <c r="AA53" t="s">
        <v>27</v>
      </c>
      <c r="AB53" s="3">
        <f>AB52*12</f>
        <v>0.10163906706314918</v>
      </c>
      <c r="AC53" s="3">
        <f t="shared" ref="AC53:AV53" si="25">AC52*12</f>
        <v>0.15092734280216408</v>
      </c>
      <c r="AD53" s="3">
        <f t="shared" si="25"/>
        <v>-2.3538602203347386E-2</v>
      </c>
      <c r="AE53" s="3">
        <f t="shared" si="25"/>
        <v>9.8453947613192483E-2</v>
      </c>
      <c r="AF53" s="3">
        <f t="shared" si="25"/>
        <v>8.0010457151952624E-2</v>
      </c>
      <c r="AG53" s="3">
        <f t="shared" si="25"/>
        <v>0.13584687270285373</v>
      </c>
      <c r="AH53" s="3">
        <f t="shared" si="25"/>
        <v>0.2778780067853841</v>
      </c>
      <c r="AI53" s="3">
        <f t="shared" si="25"/>
        <v>7.8968552494715211E-3</v>
      </c>
      <c r="AJ53" s="3">
        <f t="shared" si="25"/>
        <v>0.3045800631835196</v>
      </c>
      <c r="AK53" s="3">
        <f t="shared" si="25"/>
        <v>1.055490469672332E-2</v>
      </c>
      <c r="AL53" s="3">
        <f t="shared" si="25"/>
        <v>0.2099886320372818</v>
      </c>
      <c r="AM53" s="3">
        <f t="shared" si="25"/>
        <v>7.9433784881767805E-2</v>
      </c>
      <c r="AN53" s="3">
        <f t="shared" si="25"/>
        <v>0.18135014356681889</v>
      </c>
      <c r="AO53" s="3">
        <f t="shared" si="25"/>
        <v>9.6296394789408768E-2</v>
      </c>
      <c r="AP53" s="3">
        <f t="shared" si="25"/>
        <v>4.2237716850067858E-2</v>
      </c>
      <c r="AQ53" s="3">
        <f t="shared" si="25"/>
        <v>0.10625496674164997</v>
      </c>
      <c r="AR53" s="3">
        <f t="shared" si="25"/>
        <v>0.15356660428521593</v>
      </c>
      <c r="AS53" s="3">
        <f t="shared" si="25"/>
        <v>0.17520018071926355</v>
      </c>
      <c r="AT53" s="3">
        <f t="shared" si="25"/>
        <v>-2.4062341869021189E-2</v>
      </c>
      <c r="AU53" s="3">
        <f t="shared" si="25"/>
        <v>0.18657291906133511</v>
      </c>
      <c r="AV53" s="3">
        <f t="shared" si="25"/>
        <v>0.25847895468956539</v>
      </c>
    </row>
    <row r="54" spans="1:48" x14ac:dyDescent="0.2">
      <c r="AA54" t="s">
        <v>28</v>
      </c>
      <c r="AB54" s="3">
        <f>_xlfn.STDEV.S(AB3:AB50)</f>
        <v>5.6888882442107387E-2</v>
      </c>
      <c r="AC54" s="3">
        <f t="shared" ref="AC54:AV54" si="26">_xlfn.STDEV.S(AC3:AC50)</f>
        <v>7.2751283366271555E-2</v>
      </c>
      <c r="AD54" s="3">
        <f t="shared" si="26"/>
        <v>8.2335923501646022E-2</v>
      </c>
      <c r="AE54" s="3">
        <f t="shared" si="26"/>
        <v>9.2435576420249313E-2</v>
      </c>
      <c r="AF54" s="3">
        <f t="shared" si="26"/>
        <v>7.8259096894530283E-2</v>
      </c>
      <c r="AG54" s="3">
        <f t="shared" si="26"/>
        <v>8.7056787286133905E-2</v>
      </c>
      <c r="AH54" s="3">
        <f t="shared" si="26"/>
        <v>0.11194088783071543</v>
      </c>
      <c r="AI54" s="3">
        <f t="shared" si="26"/>
        <v>4.7143359767146446E-2</v>
      </c>
      <c r="AJ54" s="3">
        <f t="shared" si="26"/>
        <v>0.26433145377949291</v>
      </c>
      <c r="AK54" s="3">
        <f t="shared" si="26"/>
        <v>4.5312483486706148E-2</v>
      </c>
      <c r="AL54" s="3">
        <f t="shared" si="26"/>
        <v>7.3763990318680528E-2</v>
      </c>
      <c r="AM54" s="3">
        <f t="shared" si="26"/>
        <v>8.3628652307476362E-2</v>
      </c>
      <c r="AN54" s="3">
        <f t="shared" si="26"/>
        <v>5.8551117907476739E-2</v>
      </c>
      <c r="AO54" s="3">
        <f t="shared" si="26"/>
        <v>6.6202624338337651E-2</v>
      </c>
      <c r="AP54" s="3">
        <f t="shared" si="26"/>
        <v>6.8952878862041142E-2</v>
      </c>
      <c r="AQ54" s="3">
        <f t="shared" si="26"/>
        <v>0.17240912026121566</v>
      </c>
      <c r="AR54" s="3">
        <f t="shared" si="26"/>
        <v>9.4583243355639765E-2</v>
      </c>
      <c r="AS54" s="3">
        <f t="shared" si="26"/>
        <v>7.0326771522032913E-2</v>
      </c>
      <c r="AT54" s="3">
        <f t="shared" si="26"/>
        <v>5.8315710302887493E-2</v>
      </c>
      <c r="AU54" s="3">
        <f t="shared" si="26"/>
        <v>5.6538170598606573E-2</v>
      </c>
      <c r="AV54" s="3">
        <f t="shared" si="26"/>
        <v>7.9165468737070629E-2</v>
      </c>
    </row>
    <row r="55" spans="1:48" x14ac:dyDescent="0.2">
      <c r="AA55" t="s">
        <v>29</v>
      </c>
      <c r="AB55" s="3">
        <f>AB54*SQRT((12))</f>
        <v>0.19706886955108605</v>
      </c>
      <c r="AC55" s="3">
        <f t="shared" ref="AC55:AV55" si="27">AC54*SQRT((12))</f>
        <v>0.25201783821244572</v>
      </c>
      <c r="AD55" s="3">
        <f t="shared" si="27"/>
        <v>0.2852200055859106</v>
      </c>
      <c r="AE55" s="3">
        <f t="shared" si="27"/>
        <v>0.32020622957357497</v>
      </c>
      <c r="AF55" s="3">
        <f t="shared" si="27"/>
        <v>0.27109746395156437</v>
      </c>
      <c r="AG55" s="3">
        <f t="shared" si="27"/>
        <v>0.30157355744660036</v>
      </c>
      <c r="AH55" s="3">
        <f t="shared" si="27"/>
        <v>0.38777461033433552</v>
      </c>
      <c r="AI55" s="3">
        <f t="shared" si="27"/>
        <v>0.16330938871239223</v>
      </c>
      <c r="AJ55" s="3">
        <f t="shared" si="27"/>
        <v>0.91567101596925204</v>
      </c>
      <c r="AK55" s="3">
        <f t="shared" si="27"/>
        <v>0.15696704723220159</v>
      </c>
      <c r="AL55" s="3">
        <f t="shared" si="27"/>
        <v>0.25552595800194688</v>
      </c>
      <c r="AM55" s="3">
        <f t="shared" si="27"/>
        <v>0.28969814953012257</v>
      </c>
      <c r="AN55" s="3">
        <f t="shared" si="27"/>
        <v>0.20282702211141126</v>
      </c>
      <c r="AO55" s="3">
        <f t="shared" si="27"/>
        <v>0.22933261789679346</v>
      </c>
      <c r="AP55" s="3">
        <f t="shared" si="27"/>
        <v>0.23885977903439465</v>
      </c>
      <c r="AQ55" s="3">
        <f t="shared" si="27"/>
        <v>0.59724271196135648</v>
      </c>
      <c r="AR55" s="3">
        <f t="shared" si="27"/>
        <v>0.32764596607323898</v>
      </c>
      <c r="AS55" s="3">
        <f t="shared" si="27"/>
        <v>0.24361908281689804</v>
      </c>
      <c r="AT55" s="3">
        <f t="shared" si="27"/>
        <v>0.20201154624813794</v>
      </c>
      <c r="AU55" s="3">
        <f t="shared" si="27"/>
        <v>0.19585396808756692</v>
      </c>
      <c r="AV55" s="3">
        <f t="shared" si="27"/>
        <v>0.27423722811522377</v>
      </c>
    </row>
    <row r="56" spans="1:48" x14ac:dyDescent="0.2">
      <c r="AA56" t="s">
        <v>30</v>
      </c>
      <c r="AB56" s="2">
        <f>(AB53-0.0536)/AB55</f>
        <v>0.24376791307820456</v>
      </c>
      <c r="AC56" s="2">
        <f t="shared" ref="AC56:AV56" si="28">(AC53-0.0536)/AC55</f>
        <v>0.38619227707254267</v>
      </c>
      <c r="AD56" s="2">
        <f t="shared" si="28"/>
        <v>-0.27045298609011009</v>
      </c>
      <c r="AE56" s="2">
        <f t="shared" si="28"/>
        <v>0.14007831038429633</v>
      </c>
      <c r="AF56" s="2">
        <f t="shared" si="28"/>
        <v>9.7420524585472498E-2</v>
      </c>
      <c r="AG56" s="2">
        <f t="shared" si="28"/>
        <v>0.27272574359380686</v>
      </c>
      <c r="AH56" s="2">
        <f t="shared" si="28"/>
        <v>0.57837207699599968</v>
      </c>
      <c r="AI56" s="2">
        <f t="shared" si="28"/>
        <v>-0.2798561987824062</v>
      </c>
      <c r="AJ56" s="2">
        <f t="shared" si="28"/>
        <v>0.27409414386438047</v>
      </c>
      <c r="AK56" s="2">
        <f t="shared" si="28"/>
        <v>-0.27423013977959337</v>
      </c>
      <c r="AL56" s="2">
        <f t="shared" si="28"/>
        <v>0.61202639943175652</v>
      </c>
      <c r="AM56" s="2">
        <f t="shared" si="28"/>
        <v>8.9174835682136896E-2</v>
      </c>
      <c r="AN56" s="2">
        <f t="shared" si="28"/>
        <v>0.62984775025019468</v>
      </c>
      <c r="AO56" s="2">
        <f t="shared" si="28"/>
        <v>0.18617672087371112</v>
      </c>
      <c r="AP56" s="2">
        <f t="shared" si="28"/>
        <v>-4.7568842254919905E-2</v>
      </c>
      <c r="AQ56" s="2">
        <f t="shared" si="28"/>
        <v>8.816343119320795E-2</v>
      </c>
      <c r="AR56" s="2">
        <f t="shared" si="28"/>
        <v>0.30510555488685703</v>
      </c>
      <c r="AS56" s="2">
        <f t="shared" si="28"/>
        <v>0.49914062278387761</v>
      </c>
      <c r="AT56" s="2">
        <f t="shared" si="28"/>
        <v>-0.38444506421244745</v>
      </c>
      <c r="AU56" s="2">
        <f t="shared" si="28"/>
        <v>0.67893911141939434</v>
      </c>
      <c r="AV56" s="2">
        <f t="shared" si="28"/>
        <v>0.74708658666679362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THITIPHURIN PHIENPRASOP</cp:lastModifiedBy>
  <dcterms:created xsi:type="dcterms:W3CDTF">2025-02-03T16:38:24Z</dcterms:created>
  <dcterms:modified xsi:type="dcterms:W3CDTF">2025-02-03T17:00:09Z</dcterms:modified>
</cp:coreProperties>
</file>