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arghou\Desktop\Startup\Nerve Center\Saudi\Zain\Revenue Sheet Automation\MW BOQ\"/>
    </mc:Choice>
  </mc:AlternateContent>
  <xr:revisionPtr revIDLastSave="0" documentId="13_ncr:1_{3BAE44AA-F563-440A-9647-4485150ED1F4}" xr6:coauthVersionLast="47" xr6:coauthVersionMax="47" xr10:uidLastSave="{00000000-0000-0000-0000-000000000000}"/>
  <bookViews>
    <workbookView xWindow="-110" yWindow="-110" windowWidth="19420" windowHeight="11620" tabRatio="436" firstSheet="1" activeTab="4" xr2:uid="{00000000-000D-0000-FFFF-FFFF00000000}"/>
  </bookViews>
  <sheets>
    <sheet name="Summary" sheetId="12" state="hidden" r:id="rId1"/>
    <sheet name="L1 BOQ" sheetId="13" r:id="rId2"/>
    <sheet name="L2 BOQ" sheetId="19" r:id="rId3"/>
    <sheet name=" L3 BOQ" sheetId="18" r:id="rId4"/>
    <sheet name="Sheet1" sheetId="31" r:id="rId5"/>
    <sheet name=" L3 BOQ No Duplicates" sheetId="29" r:id="rId6"/>
    <sheet name="PB" sheetId="30" r:id="rId7"/>
  </sheets>
  <externalReferences>
    <externalReference r:id="rId8"/>
    <externalReference r:id="rId9"/>
  </externalReferences>
  <definedNames>
    <definedName name="_xlnm._FilterDatabase" localSheetId="3" hidden="1">' L3 BOQ'!$A$1:$L$619</definedName>
    <definedName name="_xlnm._FilterDatabase" localSheetId="5" hidden="1">' L3 BOQ No Duplicates'!$A$1:$K$470</definedName>
    <definedName name="_xlnm._FilterDatabase" localSheetId="2" hidden="1">'L2 BOQ'!$B$1:$I$135</definedName>
    <definedName name="_xlnm._FilterDatabase" localSheetId="6" hidden="1">PB!$A$1:$Z$469</definedName>
    <definedName name="Contract_Currency">[1]Currency_and_Delivery_Terms!$F$17</definedName>
    <definedName name="Currency_Rate">[1]Currency_and_Delivery_Terms!$F$39</definedName>
    <definedName name="INCOTERM_Cost">[1]Currency_and_Delivery_Terms!$H$117</definedName>
    <definedName name="Local_Currency">[1]Currency_and_Delivery_Terms!$F$18</definedName>
    <definedName name="Local_Currency_Rate">[1]Currency_and_Delivery_Terms!$F$42</definedName>
    <definedName name="Phase1">[1]Offer_Information!$C$30</definedName>
    <definedName name="Phase10">[1]Offer_Information!$C$39</definedName>
    <definedName name="Phase2">[1]Offer_Information!$C$31</definedName>
    <definedName name="Phase3">[1]Offer_Information!$C$32</definedName>
    <definedName name="Phase4">[1]Offer_Information!$C$33</definedName>
    <definedName name="Phase5">[1]Offer_Information!$C$34</definedName>
    <definedName name="Phase6">[1]Offer_Information!$C$35</definedName>
    <definedName name="Phase7">[1]Offer_Information!$C$36</definedName>
    <definedName name="Phase8">[1]Offer_Information!$C$37</definedName>
    <definedName name="Phase9">[1]Offer_Information!$C$38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73" i="30" l="1"/>
  <c r="I21" i="30"/>
  <c r="J21" i="30"/>
  <c r="I22" i="30"/>
  <c r="J22" i="30"/>
  <c r="I23" i="30"/>
  <c r="J23" i="30"/>
  <c r="I24" i="30"/>
  <c r="J24" i="30"/>
  <c r="I25" i="30"/>
  <c r="J25" i="30"/>
  <c r="I26" i="30"/>
  <c r="J26" i="30"/>
  <c r="I27" i="30"/>
  <c r="J27" i="30"/>
  <c r="I28" i="30"/>
  <c r="J28" i="30"/>
  <c r="I29" i="30"/>
  <c r="J29" i="30"/>
  <c r="I30" i="30"/>
  <c r="J30" i="30"/>
  <c r="I31" i="30"/>
  <c r="J31" i="30"/>
  <c r="I32" i="30"/>
  <c r="J32" i="30"/>
  <c r="I33" i="30"/>
  <c r="J33" i="30"/>
  <c r="I34" i="30"/>
  <c r="J34" i="30"/>
  <c r="I35" i="30"/>
  <c r="J35" i="30"/>
  <c r="I36" i="30"/>
  <c r="J36" i="30"/>
  <c r="I37" i="30"/>
  <c r="J37" i="30"/>
  <c r="I38" i="30"/>
  <c r="J38" i="30"/>
  <c r="I39" i="30"/>
  <c r="J39" i="30"/>
  <c r="I40" i="30"/>
  <c r="J40" i="30"/>
  <c r="I41" i="30"/>
  <c r="J41" i="30"/>
  <c r="I42" i="30"/>
  <c r="J42" i="30"/>
  <c r="I43" i="30"/>
  <c r="J43" i="30"/>
  <c r="I44" i="30"/>
  <c r="J44" i="30"/>
  <c r="I45" i="30"/>
  <c r="J45" i="30"/>
  <c r="I46" i="30"/>
  <c r="J46" i="30"/>
  <c r="I47" i="30"/>
  <c r="J47" i="30"/>
  <c r="I48" i="30"/>
  <c r="J48" i="30"/>
  <c r="I49" i="30"/>
  <c r="J49" i="30"/>
  <c r="I50" i="30"/>
  <c r="J50" i="30"/>
  <c r="I51" i="30"/>
  <c r="J51" i="30"/>
  <c r="I52" i="30"/>
  <c r="J52" i="30"/>
  <c r="I53" i="30"/>
  <c r="J53" i="30"/>
  <c r="I54" i="30"/>
  <c r="J54" i="30"/>
  <c r="I55" i="30"/>
  <c r="J55" i="30"/>
  <c r="I56" i="30"/>
  <c r="J56" i="30"/>
  <c r="I57" i="30"/>
  <c r="J57" i="30"/>
  <c r="I58" i="30"/>
  <c r="J58" i="30"/>
  <c r="I59" i="30"/>
  <c r="J59" i="30"/>
  <c r="I60" i="30"/>
  <c r="J60" i="30"/>
  <c r="I61" i="30"/>
  <c r="J61" i="30"/>
  <c r="I62" i="30"/>
  <c r="J62" i="30"/>
  <c r="I63" i="30"/>
  <c r="J63" i="30"/>
  <c r="I64" i="30"/>
  <c r="J64" i="30"/>
  <c r="I65" i="30"/>
  <c r="J65" i="30"/>
  <c r="I66" i="30"/>
  <c r="J66" i="30"/>
  <c r="I67" i="30"/>
  <c r="J67" i="30"/>
  <c r="I68" i="30"/>
  <c r="J68" i="30"/>
  <c r="I69" i="30"/>
  <c r="J69" i="30"/>
  <c r="I70" i="30"/>
  <c r="J70" i="30"/>
  <c r="I71" i="30"/>
  <c r="J71" i="30"/>
  <c r="I72" i="30"/>
  <c r="J72" i="30"/>
  <c r="I73" i="30"/>
  <c r="J73" i="30"/>
  <c r="I74" i="30"/>
  <c r="J74" i="30"/>
  <c r="I75" i="30"/>
  <c r="J75" i="30"/>
  <c r="I76" i="30"/>
  <c r="J76" i="30"/>
  <c r="I77" i="30"/>
  <c r="J77" i="30"/>
  <c r="I78" i="30"/>
  <c r="J78" i="30"/>
  <c r="I79" i="30"/>
  <c r="J79" i="30"/>
  <c r="I80" i="30"/>
  <c r="J80" i="30"/>
  <c r="I81" i="30"/>
  <c r="J81" i="30"/>
  <c r="I82" i="30"/>
  <c r="J82" i="30"/>
  <c r="I83" i="30"/>
  <c r="J83" i="30"/>
  <c r="I84" i="30"/>
  <c r="J84" i="30"/>
  <c r="I85" i="30"/>
  <c r="J85" i="30"/>
  <c r="I86" i="30"/>
  <c r="J86" i="30"/>
  <c r="I87" i="30"/>
  <c r="J87" i="30"/>
  <c r="I88" i="30"/>
  <c r="J88" i="30"/>
  <c r="I89" i="30"/>
  <c r="J89" i="30"/>
  <c r="I90" i="30"/>
  <c r="J90" i="30"/>
  <c r="I91" i="30"/>
  <c r="J91" i="30"/>
  <c r="I92" i="30"/>
  <c r="J92" i="30"/>
  <c r="I93" i="30"/>
  <c r="J93" i="30"/>
  <c r="I94" i="30"/>
  <c r="J94" i="30"/>
  <c r="I95" i="30"/>
  <c r="J95" i="30"/>
  <c r="I96" i="30"/>
  <c r="J96" i="30"/>
  <c r="I97" i="30"/>
  <c r="J97" i="30"/>
  <c r="I98" i="30"/>
  <c r="J98" i="30"/>
  <c r="I99" i="30"/>
  <c r="J99" i="30"/>
  <c r="I100" i="30"/>
  <c r="J100" i="30"/>
  <c r="I101" i="30"/>
  <c r="J101" i="30"/>
  <c r="I102" i="30"/>
  <c r="J102" i="30"/>
  <c r="I103" i="30"/>
  <c r="J103" i="30"/>
  <c r="I104" i="30"/>
  <c r="J104" i="30"/>
  <c r="I105" i="30"/>
  <c r="J105" i="30"/>
  <c r="I106" i="30"/>
  <c r="J106" i="30"/>
  <c r="I107" i="30"/>
  <c r="J107" i="30"/>
  <c r="I108" i="30"/>
  <c r="J108" i="30"/>
  <c r="I109" i="30"/>
  <c r="J109" i="30"/>
  <c r="I110" i="30"/>
  <c r="J110" i="30"/>
  <c r="I111" i="30"/>
  <c r="J111" i="30"/>
  <c r="I112" i="30"/>
  <c r="J112" i="30"/>
  <c r="I113" i="30"/>
  <c r="J113" i="30"/>
  <c r="I114" i="30"/>
  <c r="J114" i="30"/>
  <c r="I115" i="30"/>
  <c r="J115" i="30"/>
  <c r="I116" i="30"/>
  <c r="J116" i="30"/>
  <c r="I117" i="30"/>
  <c r="J117" i="30"/>
  <c r="I118" i="30"/>
  <c r="J118" i="30"/>
  <c r="I119" i="30"/>
  <c r="J119" i="30"/>
  <c r="I120" i="30"/>
  <c r="J120" i="30"/>
  <c r="I121" i="30"/>
  <c r="J121" i="30"/>
  <c r="I122" i="30"/>
  <c r="J122" i="30"/>
  <c r="I123" i="30"/>
  <c r="J123" i="30"/>
  <c r="I124" i="30"/>
  <c r="J124" i="30"/>
  <c r="I125" i="30"/>
  <c r="J125" i="30"/>
  <c r="I126" i="30"/>
  <c r="J126" i="30"/>
  <c r="I127" i="30"/>
  <c r="J127" i="30"/>
  <c r="I128" i="30"/>
  <c r="J128" i="30"/>
  <c r="I129" i="30"/>
  <c r="J129" i="30"/>
  <c r="I130" i="30"/>
  <c r="J130" i="30"/>
  <c r="I131" i="30"/>
  <c r="J131" i="30"/>
  <c r="I132" i="30"/>
  <c r="J132" i="30"/>
  <c r="I133" i="30"/>
  <c r="J133" i="30"/>
  <c r="I134" i="30"/>
  <c r="J134" i="30"/>
  <c r="I135" i="30"/>
  <c r="J135" i="30"/>
  <c r="I136" i="30"/>
  <c r="J136" i="30"/>
  <c r="I137" i="30"/>
  <c r="J137" i="30"/>
  <c r="I138" i="30"/>
  <c r="J138" i="30"/>
  <c r="I139" i="30"/>
  <c r="J139" i="30"/>
  <c r="I140" i="30"/>
  <c r="J140" i="30"/>
  <c r="I141" i="30"/>
  <c r="J141" i="30"/>
  <c r="I142" i="30"/>
  <c r="J142" i="30"/>
  <c r="I143" i="30"/>
  <c r="J143" i="30"/>
  <c r="I144" i="30"/>
  <c r="J144" i="30"/>
  <c r="I145" i="30"/>
  <c r="J145" i="30"/>
  <c r="I146" i="30"/>
  <c r="J146" i="30"/>
  <c r="I147" i="30"/>
  <c r="J147" i="30"/>
  <c r="I148" i="30"/>
  <c r="J148" i="30"/>
  <c r="I149" i="30"/>
  <c r="J149" i="30"/>
  <c r="I150" i="30"/>
  <c r="J150" i="30"/>
  <c r="I151" i="30"/>
  <c r="J151" i="30"/>
  <c r="I152" i="30"/>
  <c r="J152" i="30"/>
  <c r="I153" i="30"/>
  <c r="J153" i="30"/>
  <c r="I154" i="30"/>
  <c r="J154" i="30"/>
  <c r="I155" i="30"/>
  <c r="J155" i="30"/>
  <c r="I156" i="30"/>
  <c r="J156" i="30"/>
  <c r="I157" i="30"/>
  <c r="J157" i="30"/>
  <c r="I158" i="30"/>
  <c r="J158" i="30"/>
  <c r="I159" i="30"/>
  <c r="J159" i="30"/>
  <c r="I160" i="30"/>
  <c r="J160" i="30"/>
  <c r="I161" i="30"/>
  <c r="J161" i="30"/>
  <c r="I162" i="30"/>
  <c r="J162" i="30"/>
  <c r="I163" i="30"/>
  <c r="J163" i="30"/>
  <c r="I164" i="30"/>
  <c r="J164" i="30"/>
  <c r="I165" i="30"/>
  <c r="J165" i="30"/>
  <c r="I166" i="30"/>
  <c r="J166" i="30"/>
  <c r="I167" i="30"/>
  <c r="J167" i="30"/>
  <c r="I168" i="30"/>
  <c r="J168" i="30"/>
  <c r="I169" i="30"/>
  <c r="J169" i="30"/>
  <c r="I170" i="30"/>
  <c r="J170" i="30"/>
  <c r="I171" i="30"/>
  <c r="J171" i="30"/>
  <c r="I172" i="30"/>
  <c r="J172" i="30"/>
  <c r="I173" i="30"/>
  <c r="J173" i="30"/>
  <c r="I174" i="30"/>
  <c r="J174" i="30"/>
  <c r="I175" i="30"/>
  <c r="J175" i="30"/>
  <c r="I176" i="30"/>
  <c r="J176" i="30"/>
  <c r="I177" i="30"/>
  <c r="J177" i="30"/>
  <c r="I178" i="30"/>
  <c r="J178" i="30"/>
  <c r="I179" i="30"/>
  <c r="J179" i="30"/>
  <c r="I180" i="30"/>
  <c r="J180" i="30"/>
  <c r="I181" i="30"/>
  <c r="J181" i="30"/>
  <c r="I182" i="30"/>
  <c r="J182" i="30"/>
  <c r="I183" i="30"/>
  <c r="J183" i="30"/>
  <c r="I184" i="30"/>
  <c r="J184" i="30"/>
  <c r="I185" i="30"/>
  <c r="J185" i="30"/>
  <c r="I186" i="30"/>
  <c r="J186" i="30"/>
  <c r="I187" i="30"/>
  <c r="J187" i="30"/>
  <c r="I188" i="30"/>
  <c r="J188" i="30"/>
  <c r="I189" i="30"/>
  <c r="J189" i="30"/>
  <c r="I190" i="30"/>
  <c r="J190" i="30"/>
  <c r="I191" i="30"/>
  <c r="J191" i="30"/>
  <c r="I192" i="30"/>
  <c r="J192" i="30"/>
  <c r="I193" i="30"/>
  <c r="J193" i="30"/>
  <c r="I194" i="30"/>
  <c r="J194" i="30"/>
  <c r="I195" i="30"/>
  <c r="J195" i="30"/>
  <c r="I196" i="30"/>
  <c r="J196" i="30"/>
  <c r="I197" i="30"/>
  <c r="J197" i="30"/>
  <c r="I198" i="30"/>
  <c r="J198" i="30"/>
  <c r="I199" i="30"/>
  <c r="J199" i="30"/>
  <c r="I200" i="30"/>
  <c r="J200" i="30"/>
  <c r="I201" i="30"/>
  <c r="J201" i="30"/>
  <c r="I202" i="30"/>
  <c r="J202" i="30"/>
  <c r="I203" i="30"/>
  <c r="J203" i="30"/>
  <c r="I204" i="30"/>
  <c r="J204" i="30"/>
  <c r="I205" i="30"/>
  <c r="J205" i="30"/>
  <c r="I206" i="30"/>
  <c r="J206" i="30"/>
  <c r="I207" i="30"/>
  <c r="J207" i="30"/>
  <c r="I208" i="30"/>
  <c r="J208" i="30"/>
  <c r="I209" i="30"/>
  <c r="J209" i="30"/>
  <c r="I210" i="30"/>
  <c r="J210" i="30"/>
  <c r="I211" i="30"/>
  <c r="J211" i="30"/>
  <c r="I212" i="30"/>
  <c r="J212" i="30"/>
  <c r="I213" i="30"/>
  <c r="J213" i="30"/>
  <c r="I214" i="30"/>
  <c r="J214" i="30"/>
  <c r="I215" i="30"/>
  <c r="J215" i="30"/>
  <c r="I216" i="30"/>
  <c r="J216" i="30"/>
  <c r="I217" i="30"/>
  <c r="J217" i="30"/>
  <c r="I218" i="30"/>
  <c r="J218" i="30"/>
  <c r="I219" i="30"/>
  <c r="J219" i="30"/>
  <c r="I220" i="30"/>
  <c r="J220" i="30"/>
  <c r="I221" i="30"/>
  <c r="J221" i="30"/>
  <c r="I222" i="30"/>
  <c r="J222" i="30"/>
  <c r="I223" i="30"/>
  <c r="J223" i="30"/>
  <c r="I224" i="30"/>
  <c r="J224" i="30"/>
  <c r="I225" i="30"/>
  <c r="J225" i="30"/>
  <c r="I226" i="30"/>
  <c r="J226" i="30"/>
  <c r="I227" i="30"/>
  <c r="J227" i="30"/>
  <c r="I228" i="30"/>
  <c r="J228" i="30"/>
  <c r="I229" i="30"/>
  <c r="J229" i="30"/>
  <c r="I230" i="30"/>
  <c r="J230" i="30"/>
  <c r="I231" i="30"/>
  <c r="J231" i="30"/>
  <c r="I232" i="30"/>
  <c r="J232" i="30"/>
  <c r="I233" i="30"/>
  <c r="J233" i="30"/>
  <c r="I234" i="30"/>
  <c r="J234" i="30"/>
  <c r="I235" i="30"/>
  <c r="J235" i="30"/>
  <c r="I236" i="30"/>
  <c r="J236" i="30"/>
  <c r="I237" i="30"/>
  <c r="J237" i="30"/>
  <c r="I238" i="30"/>
  <c r="J238" i="30"/>
  <c r="I239" i="30"/>
  <c r="J239" i="30"/>
  <c r="I240" i="30"/>
  <c r="J240" i="30"/>
  <c r="I241" i="30"/>
  <c r="J241" i="30"/>
  <c r="I242" i="30"/>
  <c r="J242" i="30"/>
  <c r="I243" i="30"/>
  <c r="J243" i="30"/>
  <c r="I244" i="30"/>
  <c r="J244" i="30"/>
  <c r="I245" i="30"/>
  <c r="J245" i="30"/>
  <c r="I246" i="30"/>
  <c r="J246" i="30"/>
  <c r="I247" i="30"/>
  <c r="J247" i="30"/>
  <c r="I248" i="30"/>
  <c r="J248" i="30"/>
  <c r="I249" i="30"/>
  <c r="J249" i="30"/>
  <c r="I250" i="30"/>
  <c r="J250" i="30"/>
  <c r="I251" i="30"/>
  <c r="J251" i="30"/>
  <c r="I252" i="30"/>
  <c r="J252" i="30"/>
  <c r="I253" i="30"/>
  <c r="J253" i="30"/>
  <c r="I254" i="30"/>
  <c r="J254" i="30"/>
  <c r="I255" i="30"/>
  <c r="J255" i="30"/>
  <c r="I256" i="30"/>
  <c r="J256" i="30"/>
  <c r="I257" i="30"/>
  <c r="J257" i="30"/>
  <c r="I258" i="30"/>
  <c r="J258" i="30"/>
  <c r="I259" i="30"/>
  <c r="J259" i="30"/>
  <c r="I260" i="30"/>
  <c r="J260" i="30"/>
  <c r="I261" i="30"/>
  <c r="J261" i="30"/>
  <c r="I262" i="30"/>
  <c r="J262" i="30"/>
  <c r="I263" i="30"/>
  <c r="J263" i="30"/>
  <c r="I264" i="30"/>
  <c r="J264" i="30"/>
  <c r="I265" i="30"/>
  <c r="J265" i="30"/>
  <c r="I266" i="30"/>
  <c r="J266" i="30"/>
  <c r="I267" i="30"/>
  <c r="J267" i="30"/>
  <c r="I268" i="30"/>
  <c r="J268" i="30"/>
  <c r="I269" i="30"/>
  <c r="J269" i="30"/>
  <c r="I270" i="30"/>
  <c r="J270" i="30"/>
  <c r="I271" i="30"/>
  <c r="J271" i="30"/>
  <c r="I272" i="30"/>
  <c r="J272" i="30"/>
  <c r="I273" i="30"/>
  <c r="J273" i="30"/>
  <c r="I274" i="30"/>
  <c r="J274" i="30"/>
  <c r="I275" i="30"/>
  <c r="J275" i="30"/>
  <c r="I276" i="30"/>
  <c r="J276" i="30"/>
  <c r="I277" i="30"/>
  <c r="J277" i="30"/>
  <c r="I278" i="30"/>
  <c r="J278" i="30"/>
  <c r="I279" i="30"/>
  <c r="J279" i="30"/>
  <c r="I280" i="30"/>
  <c r="J280" i="30"/>
  <c r="I281" i="30"/>
  <c r="J281" i="30"/>
  <c r="I282" i="30"/>
  <c r="J282" i="30"/>
  <c r="I283" i="30"/>
  <c r="J283" i="30"/>
  <c r="I284" i="30"/>
  <c r="J284" i="30"/>
  <c r="I285" i="30"/>
  <c r="J285" i="30"/>
  <c r="I286" i="30"/>
  <c r="J286" i="30"/>
  <c r="I287" i="30"/>
  <c r="J287" i="30"/>
  <c r="I288" i="30"/>
  <c r="J288" i="30"/>
  <c r="I289" i="30"/>
  <c r="J289" i="30"/>
  <c r="I290" i="30"/>
  <c r="J290" i="30"/>
  <c r="I291" i="30"/>
  <c r="J291" i="30"/>
  <c r="I292" i="30"/>
  <c r="J292" i="30"/>
  <c r="I293" i="30"/>
  <c r="J293" i="30"/>
  <c r="I294" i="30"/>
  <c r="J294" i="30"/>
  <c r="I295" i="30"/>
  <c r="J295" i="30"/>
  <c r="I296" i="30"/>
  <c r="J296" i="30"/>
  <c r="I297" i="30"/>
  <c r="J297" i="30"/>
  <c r="I298" i="30"/>
  <c r="J298" i="30"/>
  <c r="I299" i="30"/>
  <c r="J299" i="30"/>
  <c r="I300" i="30"/>
  <c r="J300" i="30"/>
  <c r="I301" i="30"/>
  <c r="J301" i="30"/>
  <c r="I302" i="30"/>
  <c r="J302" i="30"/>
  <c r="I303" i="30"/>
  <c r="J303" i="30"/>
  <c r="I304" i="30"/>
  <c r="J304" i="30"/>
  <c r="I305" i="30"/>
  <c r="J305" i="30"/>
  <c r="I306" i="30"/>
  <c r="J306" i="30"/>
  <c r="I307" i="30"/>
  <c r="J307" i="30"/>
  <c r="I308" i="30"/>
  <c r="J308" i="30"/>
  <c r="I309" i="30"/>
  <c r="J309" i="30"/>
  <c r="I310" i="30"/>
  <c r="J310" i="30"/>
  <c r="I311" i="30"/>
  <c r="J311" i="30"/>
  <c r="I312" i="30"/>
  <c r="J312" i="30"/>
  <c r="I313" i="30"/>
  <c r="J313" i="30"/>
  <c r="I314" i="30"/>
  <c r="J314" i="30"/>
  <c r="I315" i="30"/>
  <c r="J315" i="30"/>
  <c r="I316" i="30"/>
  <c r="J316" i="30"/>
  <c r="I317" i="30"/>
  <c r="J317" i="30"/>
  <c r="I318" i="30"/>
  <c r="J318" i="30"/>
  <c r="I319" i="30"/>
  <c r="J319" i="30"/>
  <c r="I320" i="30"/>
  <c r="J320" i="30"/>
  <c r="I321" i="30"/>
  <c r="J321" i="30"/>
  <c r="I322" i="30"/>
  <c r="J322" i="30"/>
  <c r="I323" i="30"/>
  <c r="J323" i="30"/>
  <c r="I324" i="30"/>
  <c r="J324" i="30"/>
  <c r="I325" i="30"/>
  <c r="J325" i="30"/>
  <c r="I326" i="30"/>
  <c r="J326" i="30"/>
  <c r="I327" i="30"/>
  <c r="J327" i="30"/>
  <c r="I328" i="30"/>
  <c r="J328" i="30"/>
  <c r="I329" i="30"/>
  <c r="J329" i="30"/>
  <c r="I330" i="30"/>
  <c r="J330" i="30"/>
  <c r="I331" i="30"/>
  <c r="J331" i="30"/>
  <c r="I332" i="30"/>
  <c r="J332" i="30"/>
  <c r="I333" i="30"/>
  <c r="J333" i="30"/>
  <c r="I334" i="30"/>
  <c r="J334" i="30"/>
  <c r="I335" i="30"/>
  <c r="J335" i="30"/>
  <c r="I336" i="30"/>
  <c r="J336" i="30"/>
  <c r="I337" i="30"/>
  <c r="J337" i="30"/>
  <c r="I338" i="30"/>
  <c r="J338" i="30"/>
  <c r="I339" i="30"/>
  <c r="J339" i="30"/>
  <c r="I340" i="30"/>
  <c r="J340" i="30"/>
  <c r="I341" i="30"/>
  <c r="J341" i="30"/>
  <c r="I342" i="30"/>
  <c r="J342" i="30"/>
  <c r="I343" i="30"/>
  <c r="J343" i="30"/>
  <c r="I344" i="30"/>
  <c r="J344" i="30"/>
  <c r="I345" i="30"/>
  <c r="J345" i="30"/>
  <c r="I346" i="30"/>
  <c r="J346" i="30"/>
  <c r="I347" i="30"/>
  <c r="J347" i="30"/>
  <c r="I348" i="30"/>
  <c r="J348" i="30"/>
  <c r="I349" i="30"/>
  <c r="J349" i="30"/>
  <c r="I350" i="30"/>
  <c r="J350" i="30"/>
  <c r="I351" i="30"/>
  <c r="J351" i="30"/>
  <c r="I352" i="30"/>
  <c r="J352" i="30"/>
  <c r="I353" i="30"/>
  <c r="J353" i="30"/>
  <c r="I354" i="30"/>
  <c r="J354" i="30"/>
  <c r="I355" i="30"/>
  <c r="J355" i="30"/>
  <c r="I356" i="30"/>
  <c r="J356" i="30"/>
  <c r="I357" i="30"/>
  <c r="J357" i="30"/>
  <c r="I358" i="30"/>
  <c r="J358" i="30"/>
  <c r="I359" i="30"/>
  <c r="J359" i="30"/>
  <c r="I360" i="30"/>
  <c r="J360" i="30"/>
  <c r="I361" i="30"/>
  <c r="J361" i="30"/>
  <c r="I362" i="30"/>
  <c r="J362" i="30"/>
  <c r="I363" i="30"/>
  <c r="J363" i="30"/>
  <c r="I364" i="30"/>
  <c r="J364" i="30"/>
  <c r="I365" i="30"/>
  <c r="J365" i="30"/>
  <c r="I366" i="30"/>
  <c r="J366" i="30"/>
  <c r="I367" i="30"/>
  <c r="J367" i="30"/>
  <c r="I368" i="30"/>
  <c r="J368" i="30"/>
  <c r="I369" i="30"/>
  <c r="J369" i="30"/>
  <c r="I370" i="30"/>
  <c r="J370" i="30"/>
  <c r="I371" i="30"/>
  <c r="J371" i="30"/>
  <c r="I372" i="30"/>
  <c r="J372" i="30"/>
  <c r="I373" i="30"/>
  <c r="J373" i="30"/>
  <c r="I374" i="30"/>
  <c r="J374" i="30"/>
  <c r="I375" i="30"/>
  <c r="J375" i="30"/>
  <c r="I376" i="30"/>
  <c r="J376" i="30"/>
  <c r="I377" i="30"/>
  <c r="J377" i="30"/>
  <c r="I378" i="30"/>
  <c r="J378" i="30"/>
  <c r="I379" i="30"/>
  <c r="J379" i="30"/>
  <c r="I380" i="30"/>
  <c r="J380" i="30"/>
  <c r="I381" i="30"/>
  <c r="J381" i="30"/>
  <c r="I382" i="30"/>
  <c r="J382" i="30"/>
  <c r="I383" i="30"/>
  <c r="J383" i="30"/>
  <c r="I384" i="30"/>
  <c r="J384" i="30"/>
  <c r="I385" i="30"/>
  <c r="J385" i="30"/>
  <c r="I386" i="30"/>
  <c r="J386" i="30"/>
  <c r="I387" i="30"/>
  <c r="J387" i="30"/>
  <c r="I388" i="30"/>
  <c r="J388" i="30"/>
  <c r="I389" i="30"/>
  <c r="J389" i="30"/>
  <c r="I390" i="30"/>
  <c r="J390" i="30"/>
  <c r="I391" i="30"/>
  <c r="J391" i="30"/>
  <c r="I392" i="30"/>
  <c r="J392" i="30"/>
  <c r="I393" i="30"/>
  <c r="J393" i="30"/>
  <c r="I394" i="30"/>
  <c r="J394" i="30"/>
  <c r="I395" i="30"/>
  <c r="J395" i="30"/>
  <c r="I396" i="30"/>
  <c r="J396" i="30"/>
  <c r="I397" i="30"/>
  <c r="J397" i="30"/>
  <c r="I398" i="30"/>
  <c r="J398" i="30"/>
  <c r="I399" i="30"/>
  <c r="J399" i="30"/>
  <c r="I400" i="30"/>
  <c r="J400" i="30"/>
  <c r="I401" i="30"/>
  <c r="J401" i="30"/>
  <c r="I402" i="30"/>
  <c r="J402" i="30"/>
  <c r="I403" i="30"/>
  <c r="J403" i="30"/>
  <c r="I404" i="30"/>
  <c r="J404" i="30"/>
  <c r="I405" i="30"/>
  <c r="J405" i="30"/>
  <c r="I406" i="30"/>
  <c r="J406" i="30"/>
  <c r="I407" i="30"/>
  <c r="J407" i="30"/>
  <c r="I408" i="30"/>
  <c r="J408" i="30"/>
  <c r="I409" i="30"/>
  <c r="J409" i="30"/>
  <c r="I410" i="30"/>
  <c r="J410" i="30"/>
  <c r="I411" i="30"/>
  <c r="J411" i="30"/>
  <c r="I412" i="30"/>
  <c r="J412" i="30"/>
  <c r="I413" i="30"/>
  <c r="J413" i="30"/>
  <c r="I414" i="30"/>
  <c r="J414" i="30"/>
  <c r="I415" i="30"/>
  <c r="J415" i="30"/>
  <c r="I416" i="30"/>
  <c r="J416" i="30"/>
  <c r="I417" i="30"/>
  <c r="J417" i="30"/>
  <c r="I418" i="30"/>
  <c r="J418" i="30"/>
  <c r="I419" i="30"/>
  <c r="J419" i="30"/>
  <c r="I420" i="30"/>
  <c r="J420" i="30"/>
  <c r="I421" i="30"/>
  <c r="J421" i="30"/>
  <c r="I422" i="30"/>
  <c r="J422" i="30"/>
  <c r="I423" i="30"/>
  <c r="J423" i="30"/>
  <c r="I424" i="30"/>
  <c r="J424" i="30"/>
  <c r="I425" i="30"/>
  <c r="J425" i="30"/>
  <c r="I426" i="30"/>
  <c r="J426" i="30"/>
  <c r="I427" i="30"/>
  <c r="J427" i="30"/>
  <c r="I428" i="30"/>
  <c r="J428" i="30"/>
  <c r="I429" i="30"/>
  <c r="J429" i="30"/>
  <c r="I430" i="30"/>
  <c r="J430" i="30"/>
  <c r="I431" i="30"/>
  <c r="J431" i="30"/>
  <c r="I432" i="30"/>
  <c r="J432" i="30"/>
  <c r="I433" i="30"/>
  <c r="J433" i="30"/>
  <c r="I434" i="30"/>
  <c r="J434" i="30"/>
  <c r="I435" i="30"/>
  <c r="J435" i="30"/>
  <c r="I436" i="30"/>
  <c r="J436" i="30"/>
  <c r="I437" i="30"/>
  <c r="J437" i="30"/>
  <c r="I438" i="30"/>
  <c r="J438" i="30"/>
  <c r="I439" i="30"/>
  <c r="J439" i="30"/>
  <c r="I440" i="30"/>
  <c r="J440" i="30"/>
  <c r="I441" i="30"/>
  <c r="J441" i="30"/>
  <c r="I442" i="30"/>
  <c r="J442" i="30"/>
  <c r="I443" i="30"/>
  <c r="J443" i="30"/>
  <c r="I444" i="30"/>
  <c r="J444" i="30"/>
  <c r="I445" i="30"/>
  <c r="J445" i="30"/>
  <c r="I446" i="30"/>
  <c r="J446" i="30"/>
  <c r="I447" i="30"/>
  <c r="J447" i="30"/>
  <c r="I448" i="30"/>
  <c r="J448" i="30"/>
  <c r="I449" i="30"/>
  <c r="J449" i="30"/>
  <c r="I450" i="30"/>
  <c r="J450" i="30"/>
  <c r="I451" i="30"/>
  <c r="J451" i="30"/>
  <c r="I452" i="30"/>
  <c r="J452" i="30"/>
  <c r="I453" i="30"/>
  <c r="J453" i="30"/>
  <c r="I454" i="30"/>
  <c r="J454" i="30"/>
  <c r="I455" i="30"/>
  <c r="J455" i="30"/>
  <c r="I456" i="30"/>
  <c r="J456" i="30"/>
  <c r="I457" i="30"/>
  <c r="J457" i="30"/>
  <c r="I458" i="30"/>
  <c r="J458" i="30"/>
  <c r="I459" i="30"/>
  <c r="J459" i="30"/>
  <c r="I460" i="30"/>
  <c r="J460" i="30"/>
  <c r="I461" i="30"/>
  <c r="J461" i="30"/>
  <c r="I462" i="30"/>
  <c r="J462" i="30"/>
  <c r="I463" i="30"/>
  <c r="J463" i="30"/>
  <c r="I464" i="30"/>
  <c r="J464" i="30"/>
  <c r="I465" i="30"/>
  <c r="J465" i="30"/>
  <c r="I466" i="30"/>
  <c r="J466" i="30"/>
  <c r="I467" i="30"/>
  <c r="J467" i="30"/>
  <c r="I468" i="30"/>
  <c r="J468" i="30"/>
  <c r="I469" i="30"/>
  <c r="J469" i="30"/>
  <c r="J3" i="30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" i="30"/>
  <c r="Q3" i="30" l="1"/>
  <c r="Q4" i="30"/>
  <c r="Q5" i="30"/>
  <c r="Q6" i="30"/>
  <c r="Q7" i="30"/>
  <c r="Q8" i="30"/>
  <c r="Q9" i="30"/>
  <c r="Q10" i="30"/>
  <c r="Q11" i="30"/>
  <c r="Q12" i="30"/>
  <c r="Q13" i="30"/>
  <c r="Q14" i="30"/>
  <c r="Q15" i="30"/>
  <c r="Q16" i="30"/>
  <c r="Q17" i="30"/>
  <c r="Q18" i="30"/>
  <c r="Q19" i="30"/>
  <c r="Q20" i="30"/>
  <c r="Q21" i="30"/>
  <c r="Q22" i="30"/>
  <c r="Q23" i="30"/>
  <c r="Q24" i="30"/>
  <c r="Q25" i="30"/>
  <c r="Q26" i="30"/>
  <c r="Q27" i="30"/>
  <c r="Q28" i="30"/>
  <c r="Q29" i="30"/>
  <c r="Q30" i="30"/>
  <c r="Q31" i="30"/>
  <c r="Q32" i="30"/>
  <c r="Q33" i="30"/>
  <c r="Q34" i="30"/>
  <c r="Q35" i="30"/>
  <c r="Q36" i="30"/>
  <c r="Q37" i="30"/>
  <c r="Q38" i="30"/>
  <c r="Q39" i="30"/>
  <c r="Q40" i="30"/>
  <c r="Q41" i="30"/>
  <c r="Q42" i="30"/>
  <c r="Q43" i="30"/>
  <c r="Q44" i="30"/>
  <c r="Q45" i="30"/>
  <c r="Q46" i="30"/>
  <c r="Q47" i="30"/>
  <c r="Q48" i="30"/>
  <c r="Q49" i="30"/>
  <c r="Q50" i="30"/>
  <c r="Q51" i="30"/>
  <c r="Q52" i="30"/>
  <c r="Q53" i="30"/>
  <c r="Q54" i="30"/>
  <c r="Q55" i="30"/>
  <c r="Q56" i="30"/>
  <c r="Q57" i="30"/>
  <c r="Q58" i="30"/>
  <c r="Q59" i="30"/>
  <c r="Q60" i="30"/>
  <c r="Q61" i="30"/>
  <c r="Q62" i="30"/>
  <c r="Q63" i="30"/>
  <c r="Q64" i="30"/>
  <c r="Q65" i="30"/>
  <c r="Q66" i="30"/>
  <c r="Q67" i="30"/>
  <c r="Q68" i="30"/>
  <c r="Q69" i="30"/>
  <c r="Q70" i="30"/>
  <c r="Q71" i="30"/>
  <c r="Q72" i="30"/>
  <c r="Q73" i="30"/>
  <c r="Q74" i="30"/>
  <c r="Q75" i="30"/>
  <c r="Q76" i="30"/>
  <c r="Q77" i="30"/>
  <c r="Q78" i="30"/>
  <c r="Q79" i="30"/>
  <c r="Q80" i="30"/>
  <c r="Q81" i="30"/>
  <c r="Q82" i="30"/>
  <c r="Q83" i="30"/>
  <c r="Q84" i="30"/>
  <c r="Q85" i="30"/>
  <c r="Q86" i="30"/>
  <c r="Q87" i="30"/>
  <c r="Q88" i="30"/>
  <c r="Q89" i="30"/>
  <c r="Q90" i="30"/>
  <c r="Q91" i="30"/>
  <c r="Q92" i="30"/>
  <c r="Q93" i="30"/>
  <c r="Q94" i="30"/>
  <c r="Q95" i="30"/>
  <c r="Q96" i="30"/>
  <c r="Q97" i="30"/>
  <c r="Q98" i="30"/>
  <c r="Q99" i="30"/>
  <c r="Q100" i="30"/>
  <c r="Q101" i="30"/>
  <c r="Q102" i="30"/>
  <c r="Q103" i="30"/>
  <c r="Q104" i="30"/>
  <c r="Q105" i="30"/>
  <c r="Q106" i="30"/>
  <c r="Q107" i="30"/>
  <c r="Q108" i="30"/>
  <c r="Q109" i="30"/>
  <c r="Q110" i="30"/>
  <c r="Q111" i="30"/>
  <c r="Q112" i="30"/>
  <c r="Q113" i="30"/>
  <c r="Q114" i="30"/>
  <c r="Q115" i="30"/>
  <c r="Q116" i="30"/>
  <c r="Q117" i="30"/>
  <c r="Q118" i="30"/>
  <c r="Q119" i="30"/>
  <c r="Q120" i="30"/>
  <c r="Q121" i="30"/>
  <c r="Q122" i="30"/>
  <c r="Q123" i="30"/>
  <c r="Q124" i="30"/>
  <c r="Q125" i="30"/>
  <c r="Q126" i="30"/>
  <c r="Q127" i="30"/>
  <c r="Q128" i="30"/>
  <c r="Q129" i="30"/>
  <c r="Q130" i="30"/>
  <c r="Q131" i="30"/>
  <c r="Q132" i="30"/>
  <c r="Q133" i="30"/>
  <c r="Q134" i="30"/>
  <c r="Q135" i="30"/>
  <c r="Q136" i="30"/>
  <c r="Q137" i="30"/>
  <c r="Q138" i="30"/>
  <c r="Q139" i="30"/>
  <c r="Q140" i="30"/>
  <c r="Q141" i="30"/>
  <c r="Q142" i="30"/>
  <c r="Q143" i="30"/>
  <c r="Q144" i="30"/>
  <c r="Q145" i="30"/>
  <c r="Q146" i="30"/>
  <c r="Q147" i="30"/>
  <c r="Q148" i="30"/>
  <c r="Q149" i="30"/>
  <c r="Q150" i="30"/>
  <c r="Q151" i="30"/>
  <c r="Q152" i="30"/>
  <c r="Q153" i="30"/>
  <c r="Q154" i="30"/>
  <c r="Q155" i="30"/>
  <c r="Q156" i="30"/>
  <c r="Q157" i="30"/>
  <c r="Q158" i="30"/>
  <c r="Q159" i="30"/>
  <c r="Q160" i="30"/>
  <c r="Q161" i="30"/>
  <c r="Q162" i="30"/>
  <c r="Q163" i="30"/>
  <c r="Q164" i="30"/>
  <c r="Q165" i="30"/>
  <c r="Q166" i="30"/>
  <c r="Q167" i="30"/>
  <c r="Q168" i="30"/>
  <c r="Q169" i="30"/>
  <c r="Q170" i="30"/>
  <c r="Q171" i="30"/>
  <c r="Q172" i="30"/>
  <c r="Q173" i="30"/>
  <c r="Q174" i="30"/>
  <c r="Q175" i="30"/>
  <c r="Q176" i="30"/>
  <c r="Q177" i="30"/>
  <c r="Q178" i="30"/>
  <c r="Q179" i="30"/>
  <c r="Q180" i="30"/>
  <c r="Q181" i="30"/>
  <c r="Q182" i="30"/>
  <c r="Q183" i="30"/>
  <c r="Q184" i="30"/>
  <c r="Q185" i="30"/>
  <c r="Q186" i="30"/>
  <c r="Q187" i="30"/>
  <c r="Q188" i="30"/>
  <c r="Q189" i="30"/>
  <c r="Q190" i="30"/>
  <c r="Q191" i="30"/>
  <c r="Q192" i="30"/>
  <c r="Q193" i="30"/>
  <c r="Q194" i="30"/>
  <c r="Q195" i="30"/>
  <c r="Q196" i="30"/>
  <c r="Q197" i="30"/>
  <c r="Q198" i="30"/>
  <c r="Q199" i="30"/>
  <c r="Q200" i="30"/>
  <c r="Q201" i="30"/>
  <c r="Q202" i="30"/>
  <c r="Q203" i="30"/>
  <c r="Q204" i="30"/>
  <c r="Q205" i="30"/>
  <c r="Q206" i="30"/>
  <c r="Q207" i="30"/>
  <c r="Q208" i="30"/>
  <c r="Q209" i="30"/>
  <c r="Q210" i="30"/>
  <c r="Q211" i="30"/>
  <c r="Q212" i="30"/>
  <c r="Q213" i="30"/>
  <c r="Q214" i="30"/>
  <c r="Q215" i="30"/>
  <c r="Q216" i="30"/>
  <c r="Q217" i="30"/>
  <c r="Q218" i="30"/>
  <c r="Q219" i="30"/>
  <c r="Q220" i="30"/>
  <c r="Q221" i="30"/>
  <c r="Q222" i="30"/>
  <c r="Q223" i="30"/>
  <c r="Q224" i="30"/>
  <c r="Q225" i="30"/>
  <c r="Q226" i="30"/>
  <c r="Q227" i="30"/>
  <c r="Q228" i="30"/>
  <c r="Q229" i="30"/>
  <c r="Q230" i="30"/>
  <c r="Q231" i="30"/>
  <c r="Q232" i="30"/>
  <c r="Q233" i="30"/>
  <c r="Q234" i="30"/>
  <c r="Q235" i="30"/>
  <c r="Q236" i="30"/>
  <c r="Q237" i="30"/>
  <c r="Q238" i="30"/>
  <c r="Q239" i="30"/>
  <c r="Q240" i="30"/>
  <c r="Q241" i="30"/>
  <c r="Q242" i="30"/>
  <c r="Q243" i="30"/>
  <c r="Q244" i="30"/>
  <c r="Q245" i="30"/>
  <c r="Q246" i="30"/>
  <c r="Q247" i="30"/>
  <c r="Q248" i="30"/>
  <c r="Q249" i="30"/>
  <c r="Q250" i="30"/>
  <c r="Q251" i="30"/>
  <c r="Q252" i="30"/>
  <c r="Q253" i="30"/>
  <c r="Q254" i="30"/>
  <c r="Q255" i="30"/>
  <c r="Q256" i="30"/>
  <c r="Q257" i="30"/>
  <c r="Q258" i="30"/>
  <c r="Q259" i="30"/>
  <c r="Q260" i="30"/>
  <c r="Q261" i="30"/>
  <c r="Q262" i="30"/>
  <c r="Q263" i="30"/>
  <c r="Q264" i="30"/>
  <c r="Q265" i="30"/>
  <c r="Q266" i="30"/>
  <c r="Q267" i="30"/>
  <c r="Q268" i="30"/>
  <c r="Q269" i="30"/>
  <c r="Q270" i="30"/>
  <c r="Q271" i="30"/>
  <c r="Q272" i="30"/>
  <c r="Q273" i="30"/>
  <c r="Q274" i="30"/>
  <c r="Q275" i="30"/>
  <c r="Q276" i="30"/>
  <c r="Q277" i="30"/>
  <c r="Q278" i="30"/>
  <c r="Q279" i="30"/>
  <c r="Q280" i="30"/>
  <c r="Q281" i="30"/>
  <c r="Q282" i="30"/>
  <c r="Q283" i="30"/>
  <c r="Q284" i="30"/>
  <c r="Q285" i="30"/>
  <c r="Q286" i="30"/>
  <c r="Q287" i="30"/>
  <c r="Q288" i="30"/>
  <c r="Q289" i="30"/>
  <c r="Q290" i="30"/>
  <c r="Q291" i="30"/>
  <c r="Q292" i="30"/>
  <c r="Q293" i="30"/>
  <c r="Q294" i="30"/>
  <c r="Q295" i="30"/>
  <c r="Q296" i="30"/>
  <c r="Q297" i="30"/>
  <c r="Q298" i="30"/>
  <c r="Q299" i="30"/>
  <c r="Q300" i="30"/>
  <c r="Q301" i="30"/>
  <c r="Q302" i="30"/>
  <c r="Q303" i="30"/>
  <c r="Q304" i="30"/>
  <c r="Q305" i="30"/>
  <c r="Q306" i="30"/>
  <c r="Q307" i="30"/>
  <c r="Q308" i="30"/>
  <c r="Q309" i="30"/>
  <c r="Q310" i="30"/>
  <c r="Q311" i="30"/>
  <c r="Q312" i="30"/>
  <c r="Q313" i="30"/>
  <c r="Q314" i="30"/>
  <c r="Q315" i="30"/>
  <c r="Q316" i="30"/>
  <c r="Q317" i="30"/>
  <c r="Q318" i="30"/>
  <c r="Q319" i="30"/>
  <c r="Q320" i="30"/>
  <c r="Q321" i="30"/>
  <c r="Q322" i="30"/>
  <c r="Q323" i="30"/>
  <c r="Q324" i="30"/>
  <c r="Q325" i="30"/>
  <c r="Q326" i="30"/>
  <c r="Q327" i="30"/>
  <c r="Q328" i="30"/>
  <c r="Q329" i="30"/>
  <c r="Q330" i="30"/>
  <c r="Q331" i="30"/>
  <c r="Q332" i="30"/>
  <c r="Q333" i="30"/>
  <c r="Q334" i="30"/>
  <c r="Q335" i="30"/>
  <c r="Q336" i="30"/>
  <c r="Q337" i="30"/>
  <c r="Q338" i="30"/>
  <c r="Q339" i="30"/>
  <c r="Q340" i="30"/>
  <c r="Q341" i="30"/>
  <c r="Q342" i="30"/>
  <c r="Q343" i="30"/>
  <c r="Q344" i="30"/>
  <c r="Q345" i="30"/>
  <c r="Q346" i="30"/>
  <c r="Q347" i="30"/>
  <c r="Q348" i="30"/>
  <c r="Q349" i="30"/>
  <c r="Q350" i="30"/>
  <c r="Q351" i="30"/>
  <c r="Q352" i="30"/>
  <c r="Q353" i="30"/>
  <c r="Q354" i="30"/>
  <c r="Q355" i="30"/>
  <c r="Q356" i="30"/>
  <c r="Q357" i="30"/>
  <c r="Q358" i="30"/>
  <c r="Q359" i="30"/>
  <c r="Q360" i="30"/>
  <c r="Q361" i="30"/>
  <c r="Q362" i="30"/>
  <c r="Q363" i="30"/>
  <c r="Q364" i="30"/>
  <c r="Q365" i="30"/>
  <c r="Q366" i="30"/>
  <c r="Q367" i="30"/>
  <c r="Q368" i="30"/>
  <c r="Q369" i="30"/>
  <c r="Q370" i="30"/>
  <c r="Q371" i="30"/>
  <c r="Q372" i="30"/>
  <c r="Q373" i="30"/>
  <c r="Q374" i="30"/>
  <c r="Q375" i="30"/>
  <c r="Q376" i="30"/>
  <c r="Q377" i="30"/>
  <c r="Q378" i="30"/>
  <c r="Q379" i="30"/>
  <c r="Q380" i="30"/>
  <c r="Q381" i="30"/>
  <c r="Q382" i="30"/>
  <c r="Q383" i="30"/>
  <c r="Q384" i="30"/>
  <c r="Q385" i="30"/>
  <c r="Q386" i="30"/>
  <c r="Q387" i="30"/>
  <c r="Q388" i="30"/>
  <c r="Q389" i="30"/>
  <c r="Q390" i="30"/>
  <c r="Q391" i="30"/>
  <c r="Q392" i="30"/>
  <c r="Q393" i="30"/>
  <c r="Q394" i="30"/>
  <c r="Q395" i="30"/>
  <c r="Q396" i="30"/>
  <c r="Q397" i="30"/>
  <c r="Q398" i="30"/>
  <c r="Q399" i="30"/>
  <c r="Q400" i="30"/>
  <c r="Q401" i="30"/>
  <c r="Q402" i="30"/>
  <c r="Q403" i="30"/>
  <c r="Q404" i="30"/>
  <c r="Q405" i="30"/>
  <c r="Q406" i="30"/>
  <c r="Q467" i="30"/>
  <c r="Q468" i="30"/>
  <c r="Q469" i="30"/>
  <c r="Q2" i="30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118" i="29"/>
  <c r="K119" i="29"/>
  <c r="K120" i="29"/>
  <c r="K121" i="29"/>
  <c r="K122" i="29"/>
  <c r="K123" i="29"/>
  <c r="K124" i="29"/>
  <c r="K125" i="29"/>
  <c r="K126" i="29"/>
  <c r="K127" i="29"/>
  <c r="K128" i="29"/>
  <c r="K129" i="29"/>
  <c r="K130" i="29"/>
  <c r="K131" i="29"/>
  <c r="K132" i="29"/>
  <c r="K133" i="29"/>
  <c r="K134" i="29"/>
  <c r="K135" i="29"/>
  <c r="K136" i="29"/>
  <c r="K137" i="29"/>
  <c r="K138" i="29"/>
  <c r="K139" i="29"/>
  <c r="K140" i="29"/>
  <c r="K141" i="29"/>
  <c r="K142" i="29"/>
  <c r="K143" i="29"/>
  <c r="K144" i="29"/>
  <c r="K145" i="29"/>
  <c r="K146" i="29"/>
  <c r="K147" i="29"/>
  <c r="K148" i="29"/>
  <c r="K149" i="29"/>
  <c r="K150" i="29"/>
  <c r="K151" i="29"/>
  <c r="K152" i="29"/>
  <c r="K153" i="29"/>
  <c r="K154" i="29"/>
  <c r="K155" i="29"/>
  <c r="K156" i="29"/>
  <c r="K157" i="29"/>
  <c r="K158" i="29"/>
  <c r="K159" i="29"/>
  <c r="K160" i="29"/>
  <c r="K161" i="29"/>
  <c r="K162" i="29"/>
  <c r="K163" i="29"/>
  <c r="K164" i="29"/>
  <c r="K165" i="29"/>
  <c r="K166" i="29"/>
  <c r="K167" i="29"/>
  <c r="K168" i="29"/>
  <c r="K169" i="29"/>
  <c r="K170" i="29"/>
  <c r="K171" i="29"/>
  <c r="K172" i="29"/>
  <c r="K173" i="29"/>
  <c r="K174" i="29"/>
  <c r="K175" i="29"/>
  <c r="K176" i="29"/>
  <c r="K177" i="29"/>
  <c r="K178" i="29"/>
  <c r="K179" i="29"/>
  <c r="K180" i="29"/>
  <c r="K181" i="29"/>
  <c r="K182" i="29"/>
  <c r="K183" i="29"/>
  <c r="K184" i="29"/>
  <c r="K185" i="29"/>
  <c r="K186" i="29"/>
  <c r="K187" i="29"/>
  <c r="K188" i="29"/>
  <c r="K189" i="29"/>
  <c r="K190" i="29"/>
  <c r="K191" i="29"/>
  <c r="K192" i="29"/>
  <c r="K193" i="29"/>
  <c r="K194" i="29"/>
  <c r="K195" i="29"/>
  <c r="K196" i="29"/>
  <c r="K197" i="29"/>
  <c r="K198" i="29"/>
  <c r="K199" i="29"/>
  <c r="K200" i="29"/>
  <c r="K201" i="29"/>
  <c r="K202" i="29"/>
  <c r="K203" i="29"/>
  <c r="K204" i="29"/>
  <c r="K205" i="29"/>
  <c r="K206" i="29"/>
  <c r="K207" i="29"/>
  <c r="K208" i="29"/>
  <c r="K209" i="29"/>
  <c r="K210" i="29"/>
  <c r="K211" i="29"/>
  <c r="K212" i="29"/>
  <c r="K213" i="29"/>
  <c r="K214" i="29"/>
  <c r="K215" i="29"/>
  <c r="K216" i="29"/>
  <c r="K217" i="29"/>
  <c r="K218" i="29"/>
  <c r="K219" i="29"/>
  <c r="K220" i="29"/>
  <c r="K221" i="29"/>
  <c r="K222" i="29"/>
  <c r="K223" i="29"/>
  <c r="K224" i="29"/>
  <c r="K225" i="29"/>
  <c r="K226" i="29"/>
  <c r="K227" i="29"/>
  <c r="K228" i="29"/>
  <c r="K229" i="29"/>
  <c r="K230" i="29"/>
  <c r="K231" i="29"/>
  <c r="K232" i="29"/>
  <c r="K233" i="29"/>
  <c r="K234" i="29"/>
  <c r="K235" i="29"/>
  <c r="K236" i="29"/>
  <c r="K237" i="29"/>
  <c r="K238" i="29"/>
  <c r="K239" i="29"/>
  <c r="K240" i="29"/>
  <c r="K241" i="29"/>
  <c r="K242" i="29"/>
  <c r="K243" i="29"/>
  <c r="K244" i="29"/>
  <c r="K245" i="29"/>
  <c r="K246" i="29"/>
  <c r="K247" i="29"/>
  <c r="K248" i="29"/>
  <c r="K249" i="29"/>
  <c r="K250" i="29"/>
  <c r="K251" i="29"/>
  <c r="K252" i="29"/>
  <c r="K253" i="29"/>
  <c r="K254" i="29"/>
  <c r="K255" i="29"/>
  <c r="K256" i="29"/>
  <c r="K257" i="29"/>
  <c r="K258" i="29"/>
  <c r="K259" i="29"/>
  <c r="K260" i="29"/>
  <c r="K261" i="29"/>
  <c r="K262" i="29"/>
  <c r="K263" i="29"/>
  <c r="K264" i="29"/>
  <c r="K265" i="29"/>
  <c r="K266" i="29"/>
  <c r="K267" i="29"/>
  <c r="K268" i="29"/>
  <c r="K269" i="29"/>
  <c r="K270" i="29"/>
  <c r="K271" i="29"/>
  <c r="K272" i="29"/>
  <c r="K273" i="29"/>
  <c r="K274" i="29"/>
  <c r="K275" i="29"/>
  <c r="K276" i="29"/>
  <c r="K277" i="29"/>
  <c r="K278" i="29"/>
  <c r="K279" i="29"/>
  <c r="K280" i="29"/>
  <c r="K281" i="29"/>
  <c r="K282" i="29"/>
  <c r="K283" i="29"/>
  <c r="K284" i="29"/>
  <c r="K285" i="29"/>
  <c r="K286" i="29"/>
  <c r="K287" i="29"/>
  <c r="K288" i="29"/>
  <c r="K289" i="29"/>
  <c r="K290" i="29"/>
  <c r="K291" i="29"/>
  <c r="K292" i="29"/>
  <c r="K293" i="29"/>
  <c r="K294" i="29"/>
  <c r="K295" i="29"/>
  <c r="K296" i="29"/>
  <c r="K297" i="29"/>
  <c r="K298" i="29"/>
  <c r="K299" i="29"/>
  <c r="K300" i="29"/>
  <c r="K301" i="29"/>
  <c r="K302" i="29"/>
  <c r="K303" i="29"/>
  <c r="K304" i="29"/>
  <c r="K305" i="29"/>
  <c r="K306" i="29"/>
  <c r="K307" i="29"/>
  <c r="K308" i="29"/>
  <c r="K309" i="29"/>
  <c r="K310" i="29"/>
  <c r="K311" i="29"/>
  <c r="K312" i="29"/>
  <c r="K313" i="29"/>
  <c r="K314" i="29"/>
  <c r="K315" i="29"/>
  <c r="K316" i="29"/>
  <c r="K317" i="29"/>
  <c r="K318" i="29"/>
  <c r="K319" i="29"/>
  <c r="K320" i="29"/>
  <c r="K321" i="29"/>
  <c r="K322" i="29"/>
  <c r="K323" i="29"/>
  <c r="K324" i="29"/>
  <c r="K325" i="29"/>
  <c r="K326" i="29"/>
  <c r="K327" i="29"/>
  <c r="K328" i="29"/>
  <c r="K329" i="29"/>
  <c r="K330" i="29"/>
  <c r="K331" i="29"/>
  <c r="K332" i="29"/>
  <c r="K333" i="29"/>
  <c r="K334" i="29"/>
  <c r="K335" i="29"/>
  <c r="K336" i="29"/>
  <c r="K337" i="29"/>
  <c r="K338" i="29"/>
  <c r="K339" i="29"/>
  <c r="K340" i="29"/>
  <c r="K341" i="29"/>
  <c r="K342" i="29"/>
  <c r="K343" i="29"/>
  <c r="K344" i="29"/>
  <c r="K345" i="29"/>
  <c r="K346" i="29"/>
  <c r="K347" i="29"/>
  <c r="K348" i="29"/>
  <c r="K349" i="29"/>
  <c r="K350" i="29"/>
  <c r="K351" i="29"/>
  <c r="K352" i="29"/>
  <c r="K353" i="29"/>
  <c r="K354" i="29"/>
  <c r="K355" i="29"/>
  <c r="K356" i="29"/>
  <c r="K357" i="29"/>
  <c r="K358" i="29"/>
  <c r="K359" i="29"/>
  <c r="K360" i="29"/>
  <c r="K361" i="29"/>
  <c r="K362" i="29"/>
  <c r="K363" i="29"/>
  <c r="K364" i="29"/>
  <c r="K365" i="29"/>
  <c r="K366" i="29"/>
  <c r="K367" i="29"/>
  <c r="K368" i="29"/>
  <c r="K369" i="29"/>
  <c r="K370" i="29"/>
  <c r="K371" i="29"/>
  <c r="K372" i="29"/>
  <c r="K373" i="29"/>
  <c r="K374" i="29"/>
  <c r="K375" i="29"/>
  <c r="K376" i="29"/>
  <c r="K377" i="29"/>
  <c r="K378" i="29"/>
  <c r="K379" i="29"/>
  <c r="K380" i="29"/>
  <c r="K381" i="29"/>
  <c r="K382" i="29"/>
  <c r="K383" i="29"/>
  <c r="K384" i="29"/>
  <c r="K385" i="29"/>
  <c r="K386" i="29"/>
  <c r="K387" i="29"/>
  <c r="K388" i="29"/>
  <c r="K389" i="29"/>
  <c r="K390" i="29"/>
  <c r="K391" i="29"/>
  <c r="K392" i="29"/>
  <c r="K393" i="29"/>
  <c r="K394" i="29"/>
  <c r="K395" i="29"/>
  <c r="K396" i="29"/>
  <c r="K397" i="29"/>
  <c r="K398" i="29"/>
  <c r="K399" i="29"/>
  <c r="K400" i="29"/>
  <c r="K401" i="29"/>
  <c r="K402" i="29"/>
  <c r="K403" i="29"/>
  <c r="K404" i="29"/>
  <c r="K405" i="29"/>
  <c r="K406" i="29"/>
  <c r="K407" i="29"/>
  <c r="K408" i="29"/>
  <c r="K409" i="29"/>
  <c r="K410" i="29"/>
  <c r="K411" i="29"/>
  <c r="K412" i="29"/>
  <c r="K413" i="29"/>
  <c r="K414" i="29"/>
  <c r="K415" i="29"/>
  <c r="K416" i="29"/>
  <c r="K417" i="29"/>
  <c r="K418" i="29"/>
  <c r="K419" i="29"/>
  <c r="K420" i="29"/>
  <c r="K421" i="29"/>
  <c r="K422" i="29"/>
  <c r="K423" i="29"/>
  <c r="K424" i="29"/>
  <c r="K425" i="29"/>
  <c r="K426" i="29"/>
  <c r="K427" i="29"/>
  <c r="K428" i="29"/>
  <c r="K429" i="29"/>
  <c r="K430" i="29"/>
  <c r="K431" i="29"/>
  <c r="K432" i="29"/>
  <c r="K433" i="29"/>
  <c r="K434" i="29"/>
  <c r="K435" i="29"/>
  <c r="K436" i="29"/>
  <c r="K437" i="29"/>
  <c r="K438" i="29"/>
  <c r="K439" i="29"/>
  <c r="K440" i="29"/>
  <c r="K441" i="29"/>
  <c r="K442" i="29"/>
  <c r="K443" i="29"/>
  <c r="K444" i="29"/>
  <c r="K445" i="29"/>
  <c r="K446" i="29"/>
  <c r="K447" i="29"/>
  <c r="K448" i="29"/>
  <c r="K449" i="29"/>
  <c r="K451" i="29"/>
  <c r="K452" i="29"/>
  <c r="K453" i="29"/>
  <c r="K454" i="29"/>
  <c r="K455" i="29"/>
  <c r="K456" i="29"/>
  <c r="K457" i="29"/>
  <c r="K458" i="29"/>
  <c r="K459" i="29"/>
  <c r="K460" i="29"/>
  <c r="K461" i="29"/>
  <c r="K462" i="29"/>
  <c r="K463" i="29"/>
  <c r="K464" i="29"/>
  <c r="K465" i="29"/>
  <c r="K466" i="29"/>
  <c r="K2" i="29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59" i="29"/>
  <c r="J60" i="29"/>
  <c r="J61" i="29"/>
  <c r="J62" i="29"/>
  <c r="J63" i="29"/>
  <c r="J64" i="29"/>
  <c r="J65" i="29"/>
  <c r="J66" i="29"/>
  <c r="J67" i="29"/>
  <c r="J68" i="29"/>
  <c r="J69" i="29"/>
  <c r="J70" i="29"/>
  <c r="J71" i="29"/>
  <c r="J72" i="29"/>
  <c r="J73" i="29"/>
  <c r="J74" i="29"/>
  <c r="J75" i="29"/>
  <c r="J76" i="29"/>
  <c r="J77" i="29"/>
  <c r="J78" i="29"/>
  <c r="J79" i="29"/>
  <c r="J80" i="29"/>
  <c r="J81" i="29"/>
  <c r="J82" i="29"/>
  <c r="J83" i="29"/>
  <c r="J84" i="29"/>
  <c r="J85" i="29"/>
  <c r="J86" i="29"/>
  <c r="J87" i="29"/>
  <c r="J88" i="29"/>
  <c r="J89" i="29"/>
  <c r="J90" i="29"/>
  <c r="J91" i="29"/>
  <c r="J92" i="29"/>
  <c r="J93" i="29"/>
  <c r="J94" i="29"/>
  <c r="J95" i="29"/>
  <c r="J96" i="29"/>
  <c r="J97" i="29"/>
  <c r="J98" i="29"/>
  <c r="J99" i="29"/>
  <c r="J100" i="29"/>
  <c r="J101" i="29"/>
  <c r="J102" i="29"/>
  <c r="J103" i="29"/>
  <c r="J104" i="29"/>
  <c r="J105" i="29"/>
  <c r="J106" i="29"/>
  <c r="J107" i="29"/>
  <c r="J108" i="29"/>
  <c r="J109" i="29"/>
  <c r="J110" i="29"/>
  <c r="J111" i="29"/>
  <c r="J112" i="29"/>
  <c r="J113" i="29"/>
  <c r="J114" i="29"/>
  <c r="J115" i="29"/>
  <c r="J116" i="29"/>
  <c r="J117" i="29"/>
  <c r="J118" i="29"/>
  <c r="J119" i="29"/>
  <c r="J120" i="29"/>
  <c r="J121" i="29"/>
  <c r="J122" i="29"/>
  <c r="J123" i="29"/>
  <c r="J124" i="29"/>
  <c r="J125" i="29"/>
  <c r="J126" i="29"/>
  <c r="J127" i="29"/>
  <c r="J128" i="29"/>
  <c r="J129" i="29"/>
  <c r="J130" i="29"/>
  <c r="J131" i="29"/>
  <c r="J132" i="29"/>
  <c r="J133" i="29"/>
  <c r="J134" i="29"/>
  <c r="J135" i="29"/>
  <c r="J136" i="29"/>
  <c r="J137" i="29"/>
  <c r="J138" i="29"/>
  <c r="J139" i="29"/>
  <c r="J140" i="29"/>
  <c r="J141" i="29"/>
  <c r="J142" i="29"/>
  <c r="J143" i="29"/>
  <c r="J144" i="29"/>
  <c r="J145" i="29"/>
  <c r="J146" i="29"/>
  <c r="J147" i="29"/>
  <c r="J148" i="29"/>
  <c r="J149" i="29"/>
  <c r="J150" i="29"/>
  <c r="J151" i="29"/>
  <c r="J152" i="29"/>
  <c r="J153" i="29"/>
  <c r="J154" i="29"/>
  <c r="J155" i="29"/>
  <c r="J156" i="29"/>
  <c r="J157" i="29"/>
  <c r="J158" i="29"/>
  <c r="J159" i="29"/>
  <c r="J160" i="29"/>
  <c r="J161" i="29"/>
  <c r="J162" i="29"/>
  <c r="J163" i="29"/>
  <c r="J164" i="29"/>
  <c r="J165" i="29"/>
  <c r="J166" i="29"/>
  <c r="J167" i="29"/>
  <c r="J168" i="29"/>
  <c r="J169" i="29"/>
  <c r="J170" i="29"/>
  <c r="J171" i="29"/>
  <c r="J172" i="29"/>
  <c r="J173" i="29"/>
  <c r="J174" i="29"/>
  <c r="J175" i="29"/>
  <c r="J176" i="29"/>
  <c r="J177" i="29"/>
  <c r="J178" i="29"/>
  <c r="J179" i="29"/>
  <c r="J180" i="29"/>
  <c r="J181" i="29"/>
  <c r="J182" i="29"/>
  <c r="J183" i="29"/>
  <c r="J184" i="29"/>
  <c r="J185" i="29"/>
  <c r="J186" i="29"/>
  <c r="J187" i="29"/>
  <c r="J188" i="29"/>
  <c r="J189" i="29"/>
  <c r="J190" i="29"/>
  <c r="J191" i="29"/>
  <c r="J192" i="29"/>
  <c r="J193" i="29"/>
  <c r="J194" i="29"/>
  <c r="J195" i="29"/>
  <c r="J196" i="29"/>
  <c r="J197" i="29"/>
  <c r="J198" i="29"/>
  <c r="J199" i="29"/>
  <c r="J200" i="29"/>
  <c r="J201" i="29"/>
  <c r="J202" i="29"/>
  <c r="J203" i="29"/>
  <c r="J204" i="29"/>
  <c r="J205" i="29"/>
  <c r="J206" i="29"/>
  <c r="J207" i="29"/>
  <c r="J208" i="29"/>
  <c r="J209" i="29"/>
  <c r="J210" i="29"/>
  <c r="J211" i="29"/>
  <c r="J212" i="29"/>
  <c r="J213" i="29"/>
  <c r="J214" i="29"/>
  <c r="J215" i="29"/>
  <c r="J216" i="29"/>
  <c r="J217" i="29"/>
  <c r="J218" i="29"/>
  <c r="J219" i="29"/>
  <c r="J220" i="29"/>
  <c r="J221" i="29"/>
  <c r="J222" i="29"/>
  <c r="J223" i="29"/>
  <c r="J224" i="29"/>
  <c r="J225" i="29"/>
  <c r="J226" i="29"/>
  <c r="J227" i="29"/>
  <c r="J228" i="29"/>
  <c r="J229" i="29"/>
  <c r="J230" i="29"/>
  <c r="J231" i="29"/>
  <c r="J232" i="29"/>
  <c r="J233" i="29"/>
  <c r="J234" i="29"/>
  <c r="J235" i="29"/>
  <c r="J236" i="29"/>
  <c r="J237" i="29"/>
  <c r="J238" i="29"/>
  <c r="J239" i="29"/>
  <c r="J240" i="29"/>
  <c r="J241" i="29"/>
  <c r="J242" i="29"/>
  <c r="J243" i="29"/>
  <c r="J244" i="29"/>
  <c r="J245" i="29"/>
  <c r="J246" i="29"/>
  <c r="J247" i="29"/>
  <c r="J248" i="29"/>
  <c r="J249" i="29"/>
  <c r="J250" i="29"/>
  <c r="J251" i="29"/>
  <c r="J252" i="29"/>
  <c r="J253" i="29"/>
  <c r="J254" i="29"/>
  <c r="J255" i="29"/>
  <c r="J256" i="29"/>
  <c r="J257" i="29"/>
  <c r="J258" i="29"/>
  <c r="J259" i="29"/>
  <c r="J260" i="29"/>
  <c r="J261" i="29"/>
  <c r="J262" i="29"/>
  <c r="J263" i="29"/>
  <c r="J264" i="29"/>
  <c r="J265" i="29"/>
  <c r="J266" i="29"/>
  <c r="J267" i="29"/>
  <c r="J268" i="29"/>
  <c r="J269" i="29"/>
  <c r="J270" i="29"/>
  <c r="J271" i="29"/>
  <c r="J272" i="29"/>
  <c r="J273" i="29"/>
  <c r="J274" i="29"/>
  <c r="J275" i="29"/>
  <c r="J276" i="29"/>
  <c r="J277" i="29"/>
  <c r="J278" i="29"/>
  <c r="J279" i="29"/>
  <c r="J280" i="29"/>
  <c r="J281" i="29"/>
  <c r="J282" i="29"/>
  <c r="J283" i="29"/>
  <c r="J284" i="29"/>
  <c r="J285" i="29"/>
  <c r="J286" i="29"/>
  <c r="J287" i="29"/>
  <c r="J288" i="29"/>
  <c r="J289" i="29"/>
  <c r="J290" i="29"/>
  <c r="J291" i="29"/>
  <c r="J292" i="29"/>
  <c r="J293" i="29"/>
  <c r="J294" i="29"/>
  <c r="J295" i="29"/>
  <c r="J296" i="29"/>
  <c r="J297" i="29"/>
  <c r="J298" i="29"/>
  <c r="J299" i="29"/>
  <c r="J300" i="29"/>
  <c r="J301" i="29"/>
  <c r="J302" i="29"/>
  <c r="J303" i="29"/>
  <c r="J304" i="29"/>
  <c r="J305" i="29"/>
  <c r="J306" i="29"/>
  <c r="J307" i="29"/>
  <c r="J308" i="29"/>
  <c r="J309" i="29"/>
  <c r="J310" i="29"/>
  <c r="J311" i="29"/>
  <c r="J312" i="29"/>
  <c r="J313" i="29"/>
  <c r="J314" i="29"/>
  <c r="J315" i="29"/>
  <c r="J316" i="29"/>
  <c r="J317" i="29"/>
  <c r="J318" i="29"/>
  <c r="J319" i="29"/>
  <c r="J320" i="29"/>
  <c r="J321" i="29"/>
  <c r="J322" i="29"/>
  <c r="J323" i="29"/>
  <c r="J324" i="29"/>
  <c r="J325" i="29"/>
  <c r="J326" i="29"/>
  <c r="J327" i="29"/>
  <c r="J328" i="29"/>
  <c r="J329" i="29"/>
  <c r="J330" i="29"/>
  <c r="J331" i="29"/>
  <c r="J332" i="29"/>
  <c r="J333" i="29"/>
  <c r="J334" i="29"/>
  <c r="J335" i="29"/>
  <c r="J336" i="29"/>
  <c r="J337" i="29"/>
  <c r="J338" i="29"/>
  <c r="J339" i="29"/>
  <c r="J340" i="29"/>
  <c r="J341" i="29"/>
  <c r="J342" i="29"/>
  <c r="J343" i="29"/>
  <c r="J344" i="29"/>
  <c r="J345" i="29"/>
  <c r="J346" i="29"/>
  <c r="J347" i="29"/>
  <c r="J348" i="29"/>
  <c r="J349" i="29"/>
  <c r="J350" i="29"/>
  <c r="J351" i="29"/>
  <c r="J352" i="29"/>
  <c r="J353" i="29"/>
  <c r="J354" i="29"/>
  <c r="J355" i="29"/>
  <c r="J356" i="29"/>
  <c r="J357" i="29"/>
  <c r="J358" i="29"/>
  <c r="J359" i="29"/>
  <c r="J360" i="29"/>
  <c r="J361" i="29"/>
  <c r="J362" i="29"/>
  <c r="J363" i="29"/>
  <c r="J364" i="29"/>
  <c r="J365" i="29"/>
  <c r="J366" i="29"/>
  <c r="J367" i="29"/>
  <c r="J368" i="29"/>
  <c r="J369" i="29"/>
  <c r="J370" i="29"/>
  <c r="J371" i="29"/>
  <c r="J372" i="29"/>
  <c r="J373" i="29"/>
  <c r="J374" i="29"/>
  <c r="J375" i="29"/>
  <c r="J376" i="29"/>
  <c r="J377" i="29"/>
  <c r="J378" i="29"/>
  <c r="J379" i="29"/>
  <c r="J380" i="29"/>
  <c r="J381" i="29"/>
  <c r="J382" i="29"/>
  <c r="J383" i="29"/>
  <c r="J384" i="29"/>
  <c r="J385" i="29"/>
  <c r="J386" i="29"/>
  <c r="J387" i="29"/>
  <c r="J388" i="29"/>
  <c r="J389" i="29"/>
  <c r="J390" i="29"/>
  <c r="J391" i="29"/>
  <c r="J392" i="29"/>
  <c r="J393" i="29"/>
  <c r="J394" i="29"/>
  <c r="J395" i="29"/>
  <c r="J396" i="29"/>
  <c r="J397" i="29"/>
  <c r="J398" i="29"/>
  <c r="J399" i="29"/>
  <c r="J400" i="29"/>
  <c r="J401" i="29"/>
  <c r="J402" i="29"/>
  <c r="J403" i="29"/>
  <c r="J404" i="29"/>
  <c r="J405" i="29"/>
  <c r="J406" i="29"/>
  <c r="J408" i="29"/>
  <c r="J409" i="29"/>
  <c r="J410" i="29"/>
  <c r="J411" i="29"/>
  <c r="J412" i="29"/>
  <c r="J413" i="29"/>
  <c r="J414" i="29"/>
  <c r="J415" i="29"/>
  <c r="J416" i="29"/>
  <c r="J417" i="29"/>
  <c r="J419" i="29"/>
  <c r="J420" i="29"/>
  <c r="J421" i="29"/>
  <c r="J422" i="29"/>
  <c r="J423" i="29"/>
  <c r="J424" i="29"/>
  <c r="J425" i="29"/>
  <c r="J426" i="29"/>
  <c r="J427" i="29"/>
  <c r="J428" i="29"/>
  <c r="J429" i="29"/>
  <c r="J430" i="29"/>
  <c r="J431" i="29"/>
  <c r="J432" i="29"/>
  <c r="J433" i="29"/>
  <c r="J435" i="29"/>
  <c r="J436" i="29"/>
  <c r="J437" i="29"/>
  <c r="J438" i="29"/>
  <c r="J439" i="29"/>
  <c r="J440" i="29"/>
  <c r="J441" i="29"/>
  <c r="J442" i="29"/>
  <c r="J443" i="29"/>
  <c r="J444" i="29"/>
  <c r="J445" i="29"/>
  <c r="J446" i="29"/>
  <c r="J447" i="29"/>
  <c r="J448" i="29"/>
  <c r="J449" i="29"/>
  <c r="J451" i="29"/>
  <c r="J452" i="29"/>
  <c r="J453" i="29"/>
  <c r="J454" i="29"/>
  <c r="J455" i="29"/>
  <c r="J456" i="29"/>
  <c r="J457" i="29"/>
  <c r="J458" i="29"/>
  <c r="J459" i="29"/>
  <c r="J460" i="29"/>
  <c r="J461" i="29"/>
  <c r="J462" i="29"/>
  <c r="J463" i="29"/>
  <c r="J464" i="29"/>
  <c r="J465" i="29"/>
  <c r="J466" i="29"/>
  <c r="J469" i="29"/>
  <c r="J470" i="29"/>
  <c r="J2" i="29"/>
  <c r="J64" i="18" l="1"/>
  <c r="J63" i="18"/>
  <c r="J62" i="18"/>
  <c r="J61" i="18"/>
  <c r="J60" i="18"/>
  <c r="J58" i="18"/>
  <c r="J57" i="18"/>
  <c r="J56" i="18"/>
  <c r="J55" i="18"/>
  <c r="J54" i="18"/>
  <c r="J53" i="18"/>
  <c r="J51" i="18"/>
  <c r="J50" i="18"/>
  <c r="J49" i="18"/>
  <c r="J48" i="18"/>
  <c r="J47" i="18"/>
  <c r="J46" i="18"/>
  <c r="J45" i="18"/>
  <c r="J43" i="18"/>
  <c r="J42" i="18"/>
  <c r="J41" i="18"/>
  <c r="J40" i="18"/>
  <c r="J39" i="18"/>
  <c r="J32" i="18"/>
  <c r="J37" i="18"/>
  <c r="J36" i="18"/>
  <c r="J35" i="18"/>
  <c r="J34" i="18"/>
  <c r="J33" i="18"/>
  <c r="I135" i="19"/>
  <c r="G79" i="19"/>
  <c r="G78" i="19"/>
  <c r="C7" i="13" l="1"/>
  <c r="C5" i="12" l="1"/>
  <c r="C4" i="12"/>
  <c r="C6" i="12"/>
  <c r="C3" i="12" l="1"/>
  <c r="C7" i="12" s="1"/>
  <c r="J619" i="18"/>
</calcChain>
</file>

<file path=xl/sharedStrings.xml><?xml version="1.0" encoding="utf-8"?>
<sst xmlns="http://schemas.openxmlformats.org/spreadsheetml/2006/main" count="11365" uniqueCount="778">
  <si>
    <t>Item Description</t>
  </si>
  <si>
    <t>Type</t>
  </si>
  <si>
    <t>Category</t>
  </si>
  <si>
    <t>UOM</t>
  </si>
  <si>
    <t>Hardware</t>
  </si>
  <si>
    <t>FTK</t>
  </si>
  <si>
    <t>Site</t>
  </si>
  <si>
    <t xml:space="preserve">GSM New ASW </t>
  </si>
  <si>
    <t>Software</t>
  </si>
  <si>
    <t>Layer</t>
  </si>
  <si>
    <t xml:space="preserve">FD-LTE New ASW </t>
  </si>
  <si>
    <t xml:space="preserve">5G New/Int ASW </t>
  </si>
  <si>
    <t>Implementation services - New Site</t>
  </si>
  <si>
    <t>Services</t>
  </si>
  <si>
    <t>Planning services - New Site</t>
  </si>
  <si>
    <t xml:space="preserve">5G 2600MHZ mMIMO 64T64R Int HW </t>
  </si>
  <si>
    <t>5G</t>
  </si>
  <si>
    <t>5G 2600MHZ mMIMO 64T64R Int reuse CC HW</t>
  </si>
  <si>
    <t xml:space="preserve">5G 3500MHZ mMIMO 64T64R Exp HW  </t>
  </si>
  <si>
    <t xml:space="preserve">5G 3500MHZ mMIMO 64T64R Exp reuse CC HW  </t>
  </si>
  <si>
    <t xml:space="preserve">5G 3500MHZ mMIMO 64T64R Exp reuse BB HW  </t>
  </si>
  <si>
    <t>each</t>
  </si>
  <si>
    <t>Implementation services - 5G Intro/Exp with BB Mod</t>
  </si>
  <si>
    <t>Planning  services - Introduction 5G</t>
  </si>
  <si>
    <t>site</t>
  </si>
  <si>
    <t>LTE</t>
  </si>
  <si>
    <t>FD-LTE L800/L1800/L2100 intro/exp reuse BB HW</t>
  </si>
  <si>
    <t>FD-LTE L800 L1800/L800 L2100/L1800 L2100 intro/exp reuse BB HW</t>
  </si>
  <si>
    <t>Implementation services - LTE Introduction with BB Mod</t>
  </si>
  <si>
    <t>Planning  services - LTE Introduction</t>
  </si>
  <si>
    <t>LTE-3G shutdown</t>
  </si>
  <si>
    <t>FD-LTE L800/L1800/L2100 intro/exp HW reuse BB HW</t>
  </si>
  <si>
    <t>FD-LTE L800 L1800 L2100 intro/exp reuse BB HW</t>
  </si>
  <si>
    <t>TRX expansion - Radio Modernization HW</t>
  </si>
  <si>
    <t>2G Mod/Exp</t>
  </si>
  <si>
    <t xml:space="preserve">TRX Expansion -implementation services </t>
  </si>
  <si>
    <t xml:space="preserve">TRX Expansion -Planning services </t>
  </si>
  <si>
    <t xml:space="preserve">SRAN G9 (4) L1800 L2100 (6 sectors distributed) New HW </t>
  </si>
  <si>
    <t xml:space="preserve">SRAN G9 (4) L1800 L2100 (3 sectors distributed) New HW </t>
  </si>
  <si>
    <t xml:space="preserve">SRAN G9 (4) L1800 L2100 (27 sectors) New HW </t>
  </si>
  <si>
    <t xml:space="preserve">SRAN G9 (4) L1800 L2100 (12 sectors ) New HW </t>
  </si>
  <si>
    <t xml:space="preserve">SRAN G9 (4) L1800 L2100 (12 sectors distributed ) New HW </t>
  </si>
  <si>
    <t xml:space="preserve">SRAN G9 (4) L1800 L2100 (9 sectors ) New HW </t>
  </si>
  <si>
    <t>Implementation services - New Site (6 sectors distributed)</t>
  </si>
  <si>
    <t>Implementation services - New Site (3 sectors distributed)</t>
  </si>
  <si>
    <t>Implementation services - New Site (27 sectors)</t>
  </si>
  <si>
    <t>Implementation services - New Site (12 sectors)</t>
  </si>
  <si>
    <t>Implementation services - New Site (12 sectors distributed)</t>
  </si>
  <si>
    <t>Implementation services - New Site (9 sectors)</t>
  </si>
  <si>
    <t>Planning services - New Site (6 sectors)</t>
  </si>
  <si>
    <t>Planning services - New Site (3 sectors)</t>
  </si>
  <si>
    <t>Planning services - New Site (27 sectors)</t>
  </si>
  <si>
    <t>Planning services - New Site (12 sectors)</t>
  </si>
  <si>
    <t>Planning services - New Site (12 sectors distributed)</t>
  </si>
  <si>
    <t>Planning services - New Site (9 sectors)</t>
  </si>
  <si>
    <t>Sector addition -GSM</t>
  </si>
  <si>
    <t>Implementation services - Sector Addition</t>
  </si>
  <si>
    <t>Planning  services - Sector Addition</t>
  </si>
  <si>
    <t>EBAND 2+0  6Gbps 0.3/0.6m HW</t>
  </si>
  <si>
    <t>MW</t>
  </si>
  <si>
    <t>Link</t>
  </si>
  <si>
    <t>EBAND 2+0  6Gbps 0.3/0.6m SW</t>
  </si>
  <si>
    <t>EBAND 2+0  0.3/0.6m Implementation Services</t>
  </si>
  <si>
    <t>EBAND 2+0  12Gbps 0.3/0.6m HW</t>
  </si>
  <si>
    <t>EBAND 2+0  12Gbps 0.3/0.6m SW</t>
  </si>
  <si>
    <t>EBAND CA 4+0 6Gbps 0.3/0.6m HW</t>
  </si>
  <si>
    <t>EBAND CA 4+0 6Gbps 0.3/0.6m  SW</t>
  </si>
  <si>
    <t>EBAND CA 4+0 6Gbps 0.3/0.6m  Implementation Services</t>
  </si>
  <si>
    <t>EBAND CA 4+0 12Gbps 0.3/0.6m HW</t>
  </si>
  <si>
    <t>EBAND CA 4+0 12Gbps 0.3/0.6m SW</t>
  </si>
  <si>
    <t>WV MW - UBT 4+0 4Gbps 0.3/0.6m HW</t>
  </si>
  <si>
    <t>WV MW - UBT 4+0 4Gbps 0.3/0.6m SW</t>
  </si>
  <si>
    <t>WV MW - UBT 4+0 0.3/0.6m Implementation Services</t>
  </si>
  <si>
    <t>WV MW - UBT 4+0 4Gbps 0.9/1.2m HW</t>
  </si>
  <si>
    <t>WV MW - UBT 4+0 4Gbps 0.9/1.2m SW</t>
  </si>
  <si>
    <t>WV MW - UBT 4+0 0.9/1.2m Implementation Services</t>
  </si>
  <si>
    <t>WV MW - UBT 4+0 4Gbps 1.8m HW</t>
  </si>
  <si>
    <t>WV MW - UBT 4+0 4Gbps 1.8m SW</t>
  </si>
  <si>
    <t>WV MW - UBT 4+0 1.8m Implementation Services</t>
  </si>
  <si>
    <t>WV MW - UBT 4+4 SD 4Gbps 1.8m HW</t>
  </si>
  <si>
    <t>WV MW - UBT 4+4 SD 4Gbps 1.8m SW</t>
  </si>
  <si>
    <t>WV MW - UBT 4+4 SD 1.8m Implementation Services</t>
  </si>
  <si>
    <t>WV MW - UBT 8+0  8Gbps 1.8m HW</t>
  </si>
  <si>
    <t>WV MW - UBT 8+0  8Gbps 1.8m SW</t>
  </si>
  <si>
    <t>WV MW - UBT 8+0  1.8m Implementation Services</t>
  </si>
  <si>
    <t>WV MW - UBT 8+8 SD  8Gbps 1.8m HW</t>
  </si>
  <si>
    <t>WV MW - UBT 8+8 SD  8Gbps 1.8m SW</t>
  </si>
  <si>
    <t>WV MW - UBT 8+8 SD 1.8m Implementation Services</t>
  </si>
  <si>
    <t>WV MW - UBT 8+8 SD OCM 8Gbps 1.8m HW</t>
  </si>
  <si>
    <t>WV MW - UBT 8+8 SD OCM 8Gbps 1.8m SW</t>
  </si>
  <si>
    <t>WV MW - UBT 8+8 SD OCM  1.8m Implementation Services</t>
  </si>
  <si>
    <t xml:space="preserve">MW Licence upgrade 6GBps to 12 Gbps </t>
  </si>
  <si>
    <t>MW Planning services</t>
  </si>
  <si>
    <t>Dismantling services- MW dismantling</t>
  </si>
  <si>
    <t>Software Release Upgrade WCDMA 23</t>
  </si>
  <si>
    <t>Release Upg</t>
  </si>
  <si>
    <t>Software Release Upgrade LTE 23</t>
  </si>
  <si>
    <t>Software Release Upgrade 5G 23</t>
  </si>
  <si>
    <t>Software Release Upgrade GSM 24</t>
  </si>
  <si>
    <t>Implementation services - Rel Upg RAN</t>
  </si>
  <si>
    <t>Software Release Upgrade Wavence 23A</t>
  </si>
  <si>
    <t>Implementation services - Rel Upg MW</t>
  </si>
  <si>
    <t xml:space="preserve">NetAct 2G License Expansion </t>
  </si>
  <si>
    <t>Netact</t>
  </si>
  <si>
    <t>Each</t>
  </si>
  <si>
    <t xml:space="preserve">NetAct 4G License Expansion </t>
  </si>
  <si>
    <t xml:space="preserve">NetAct 5G License Expansion </t>
  </si>
  <si>
    <t xml:space="preserve">EdenNet 2G License Expansion </t>
  </si>
  <si>
    <t>EdenNet</t>
  </si>
  <si>
    <t xml:space="preserve">EdenNet 4G License Expansion </t>
  </si>
  <si>
    <t xml:space="preserve">EdenNet 5G License Expansion </t>
  </si>
  <si>
    <t>NSP Expansion Licence</t>
  </si>
  <si>
    <t>NSP</t>
  </si>
  <si>
    <t>Project Management</t>
  </si>
  <si>
    <t>PM</t>
  </si>
  <si>
    <t xml:space="preserve">International and Local Logistics Services </t>
  </si>
  <si>
    <t>Log</t>
  </si>
  <si>
    <t>Passive BOQ IBS</t>
  </si>
  <si>
    <t>Passive</t>
  </si>
  <si>
    <t>UPL</t>
  </si>
  <si>
    <t>Passive Budget (ANT)</t>
  </si>
  <si>
    <t>5G 2600MHZ mMIMO 64T64R Int reuse BB HW</t>
  </si>
  <si>
    <t>3G shutdown IBS</t>
  </si>
  <si>
    <t>TRX expansion - BB Modernization accessories</t>
  </si>
  <si>
    <t xml:space="preserve">SRAN G9 L1800 L2100 Mod HW </t>
  </si>
  <si>
    <t>Implementation services - IBS Mod</t>
  </si>
  <si>
    <t>Planning  services - IBS mod</t>
  </si>
  <si>
    <t>Sharing IBS</t>
  </si>
  <si>
    <t>DeepField HW</t>
  </si>
  <si>
    <t>DeepField SW</t>
  </si>
  <si>
    <t>Plan &amp; Opt</t>
  </si>
  <si>
    <t xml:space="preserve">DeepField Services </t>
  </si>
  <si>
    <t>4x4 MIMO LK</t>
  </si>
  <si>
    <t>5G upgrade 60MHZ to 90MHZ new HW</t>
  </si>
  <si>
    <t>5G upgrade 60MHZ to 90MHZ with CC reuse HW</t>
  </si>
  <si>
    <t>5G upgrade 60MHZ to 90MHZ with BB reuse HW</t>
  </si>
  <si>
    <t>Implementation Services - 5G Upgrade 60MHZ to 90 MHZ</t>
  </si>
  <si>
    <t xml:space="preserve">Planning Services - 5G Upgrade 60MHZ to 90 MHZ </t>
  </si>
  <si>
    <t>FD-LTE L800/L1800/L2100 intro/exp reuse ABIA HW</t>
  </si>
  <si>
    <t>FD-LTE L800 L1800/L800 L2100/L1800 L2100 intro/exp  reuse ABIA HW</t>
  </si>
  <si>
    <t>BB high Capacity HW &amp; Accessories for Mod</t>
  </si>
  <si>
    <t>FD-LTE L800 L1800/L800 L2100/L1800 L2100 intro/exp reuse ABIA HW</t>
  </si>
  <si>
    <t>FD-LTE L800 L1800/L800 L2100/L1800 L2100  with 4G Modernization 4x4 reuse ABIA HW</t>
  </si>
  <si>
    <t>FD-LTE L800 L1800/L800 L2100/L1800 L2100  with 4G Modernization 4x4 reuse BB HW</t>
  </si>
  <si>
    <t>EBAND 2+0  6Gbps 0.3/0.6m - Accessories HW</t>
  </si>
  <si>
    <t>EBAND CA 4+0 6Gbps 0.3/0.6m - Accessories HW</t>
  </si>
  <si>
    <t>SRAN G9 222 L800 2x2 L1800 4x4 L2100 4x4 new HW (with ABIO)</t>
  </si>
  <si>
    <t>5G 2600 mMIMO 64T64R New HW (without ABIO)</t>
  </si>
  <si>
    <t>Implementation services - LTE Introduction</t>
  </si>
  <si>
    <t xml:space="preserve">Passive Budget (CW, EM) </t>
  </si>
  <si>
    <t>FD-LTE L800 L1800 L2100 intro/exp reuse ABIA HW</t>
  </si>
  <si>
    <t>Batch 1 Gross Price</t>
  </si>
  <si>
    <t>Batch 2 Gross Price</t>
  </si>
  <si>
    <t>High Utilized links Gross Price</t>
  </si>
  <si>
    <t>CST Violation MW links  Gross Price</t>
  </si>
  <si>
    <t>Terms and Conditions</t>
  </si>
  <si>
    <t>1-All prices are in US Dollars however PO has to be issued in SAR currency.</t>
  </si>
  <si>
    <t>between Nokia and Zain KSA dated 23rd May 2019.</t>
  </si>
  <si>
    <t>MW implementation services Eband 0.3/0.6m</t>
  </si>
  <si>
    <t>link</t>
  </si>
  <si>
    <t>Total Sophia 4 Gross Price</t>
  </si>
  <si>
    <t xml:space="preserve">Sophia 4 L1 Summary </t>
  </si>
  <si>
    <t>Total Sophia 4 Lumpsum Discount</t>
  </si>
  <si>
    <t>Total Sophia 4 Net Price</t>
  </si>
  <si>
    <t xml:space="preserve">3-The one time special Free of Charge related to the AAHF modernization is linked to this project only and cannot be used in future projects. 
</t>
  </si>
  <si>
    <t>This FOC is also linked to the award of the overall scope and volume.</t>
  </si>
  <si>
    <t>One time special discount</t>
  </si>
  <si>
    <t>2-This PO is governed by the terms and conditions of the FWA agreement signed 3rd September 2013 and Project Schedule for Zain KSA Access Evolution RAN. project</t>
  </si>
  <si>
    <t>4-On top of the above, Nokia is offering a one time additional special discount applied on the full volume of the project and scope and not applicable to any future projects.</t>
  </si>
  <si>
    <t>5-As part of our offer, Zain is entiteled for:
i.  1.5 MUSD voucher valid for the date of issuance of the PO till 31st  of December 2024
ii.  2 MUSD voucher valid from 1st of January 2025 till 31 December 2025</t>
  </si>
  <si>
    <t>FTK (HW-SW-Services)</t>
  </si>
  <si>
    <t>PMS &amp; Logistics</t>
  </si>
  <si>
    <t>DeepField (HW/SW/Services)</t>
  </si>
  <si>
    <t>Sophia 4 L1 BOQ</t>
  </si>
  <si>
    <t xml:space="preserve">Total </t>
  </si>
  <si>
    <t>Net prices (SAR)</t>
  </si>
  <si>
    <t>5G Introduction/Expansion/Modernization (HW,SW,Services)</t>
  </si>
  <si>
    <t>Total Qtts</t>
  </si>
  <si>
    <t>IBS Introduction/Expansion (HW,SW,Services)</t>
  </si>
  <si>
    <t>SW Release Upgrade (Radio,MW)</t>
  </si>
  <si>
    <t>OSS (Netact,EdenNet,NSP)</t>
  </si>
  <si>
    <t>L1 Category</t>
  </si>
  <si>
    <t>MW links (HW,SW,Services,Passive)</t>
  </si>
  <si>
    <t>Passive (CW,EM,Antennas)</t>
  </si>
  <si>
    <t>MW links (HW,SW,Services)</t>
  </si>
  <si>
    <t>Project Management &amp; Logistics (Services)</t>
  </si>
  <si>
    <t>SW Release Upgrade (SW,Services)</t>
  </si>
  <si>
    <t>Management Systems (SW,Services)</t>
  </si>
  <si>
    <t>Passive for CW,EM &amp; Antennas (Services)</t>
  </si>
  <si>
    <t>Passive for IBS (Services)</t>
  </si>
  <si>
    <t>Passive for IBS</t>
  </si>
  <si>
    <t>Passive for CW,EM and Antennas</t>
  </si>
  <si>
    <t>FTK 2G/4G/5G (HW-SW-Services)</t>
  </si>
  <si>
    <t>Quantity</t>
  </si>
  <si>
    <t>2G Expansion (HW,SW,Services)</t>
  </si>
  <si>
    <t>4G Expansion (HW,SW,Services)</t>
  </si>
  <si>
    <t>Vendor Part Number</t>
  </si>
  <si>
    <t>ASIB AirScale Common</t>
  </si>
  <si>
    <t>473764A</t>
  </si>
  <si>
    <t>ABIA AirScale Capacity</t>
  </si>
  <si>
    <t>473096A</t>
  </si>
  <si>
    <t>ABIO AirScale Capacity</t>
  </si>
  <si>
    <t>475266B</t>
  </si>
  <si>
    <t>AHEGG Dual AirScale RRH</t>
  </si>
  <si>
    <t>476123A</t>
  </si>
  <si>
    <t>AHPMDG AirScale RRH</t>
  </si>
  <si>
    <t>476122A</t>
  </si>
  <si>
    <t xml:space="preserve">SRAN G9 222 L800 2x2 L1800 4x4 L2100 4x4 New - Auxiliaries </t>
  </si>
  <si>
    <t>FTK-GLLL-4x4-Aux</t>
  </si>
  <si>
    <t>SRAN G9 222 L800 2x2 L1800 4x4 L2100 4x4 New - Essential &amp; Common Activation LK</t>
  </si>
  <si>
    <t>FTK-GLLL-4x4-ELK</t>
  </si>
  <si>
    <t>HWA</t>
  </si>
  <si>
    <t>SRAN G9 222 L800 2x2 L1800 4x4 L2100 4x4 New - RF HWA &amp; Power LK</t>
  </si>
  <si>
    <t>FTK-GLLL-4x4-RLK</t>
  </si>
  <si>
    <t>SRAN G9 222 L800 2x2 L1800 4x4 L2100 4x4 New - BBU HWA &amp;  Capacity LK</t>
  </si>
  <si>
    <t>FTK-GLLL-4x4-BLK</t>
  </si>
  <si>
    <t>AEHC AirScale MAA 64T64R</t>
  </si>
  <si>
    <t>475124A</t>
  </si>
  <si>
    <t>5G 2600 mMIMO 64T64R New - Auxiliaries</t>
  </si>
  <si>
    <t>FTK-5G-64T64R-Aux</t>
  </si>
  <si>
    <t>5G 2600 mMIMO 64T64R New - Essential &amp; Common Activation LK</t>
  </si>
  <si>
    <t>FTK-5G-64T64R-ELK</t>
  </si>
  <si>
    <t>5G 2600 mMIMO 64T64R New - RF HWA &amp; Power LK</t>
  </si>
  <si>
    <t>FTK-5G-64T64R-RLK</t>
  </si>
  <si>
    <t>5G 2600 mMIMO 64T64R New - BBU HWA &amp;  Capacity LK</t>
  </si>
  <si>
    <t>FTK-5G-64T64R-BLK</t>
  </si>
  <si>
    <t xml:space="preserve">5G 2600MHZ mMIMO 64T64R Int - Auxiliaries </t>
  </si>
  <si>
    <t>INT-5G-64T64R-Aux</t>
  </si>
  <si>
    <t>5G 2600MHZ mMIMO 64T64R Int - Essential &amp; Common Activation LK</t>
  </si>
  <si>
    <t>INT-5G-64T64R-ELK</t>
  </si>
  <si>
    <t>5G 2600MHZ mMIMO 64T64R Int - RF HWA &amp; Power LK</t>
  </si>
  <si>
    <t>INT-5G-64T64R-RLK</t>
  </si>
  <si>
    <t>5G 2600MHZ mMIMO 64T64R Int - BBU HWA &amp;  Capacity LK</t>
  </si>
  <si>
    <t>INT-5G-64T64R-BLK</t>
  </si>
  <si>
    <t>5G 2600MHZ mMIMO 64T64R Int reuse CC - Auxiliaries</t>
  </si>
  <si>
    <t>INT-5G-64T64R-RCC-Aux</t>
  </si>
  <si>
    <t>5G 2600MHZ mMIMO 64T64R Int reuse CC - Essential &amp; Common Activation LK</t>
  </si>
  <si>
    <t>INT-5G-64T64R-RCC-ELK</t>
  </si>
  <si>
    <t>5G 2600MHZ mMIMO 64T64R Int reuse CC - RF HWA &amp; Power LK</t>
  </si>
  <si>
    <t>INT-5G-64T64R-RCC-RLK</t>
  </si>
  <si>
    <t>5G 2600MHZ mMIMO 64T64R Int reuse CC - BBU HWA &amp;  Capacity LK</t>
  </si>
  <si>
    <t>INT-5G-64T64R-RCC-BLK</t>
  </si>
  <si>
    <t>INT-5G-64T64R-BCC-Aux</t>
  </si>
  <si>
    <t>INT-5G-64T64R-BCC-ELK</t>
  </si>
  <si>
    <t>INT-5G-64T64R-BCC-RLK</t>
  </si>
  <si>
    <t>INT-5G-64T64R-BCC-BLK</t>
  </si>
  <si>
    <t>AQQT AirScale MAA 64T64R</t>
  </si>
  <si>
    <t>476339A</t>
  </si>
  <si>
    <t xml:space="preserve">5G 3500MHZ mMIMO 64T64R Exp - Auxiliaries </t>
  </si>
  <si>
    <t>INT-5GC-64T64R-Aux</t>
  </si>
  <si>
    <t>5G 3500MHZ mMIMO 64T64R Exp - Essential &amp; Common Activation LK</t>
  </si>
  <si>
    <t>INT-5GC-64T64R-ELK</t>
  </si>
  <si>
    <t>5G 3500MHZ mMIMO 64T64R Exp - RF HWA &amp; Power LK</t>
  </si>
  <si>
    <t>INT-5GC-64T64R-RLK</t>
  </si>
  <si>
    <t>5G 3500MHZ mMIMO 64T64R Exp - BBU HWA &amp;  Capacity LK</t>
  </si>
  <si>
    <t>INT-5GC-64T64R-BLK</t>
  </si>
  <si>
    <t>5G 3500MHZ mMIMO 64T64R Exp reuse CC HW</t>
  </si>
  <si>
    <t xml:space="preserve">5G 3500MHZ mMIMO 64T64R Exp reuse CC - Auxiliaries </t>
  </si>
  <si>
    <t>INT-5GC-64T64R-RCC-Aux</t>
  </si>
  <si>
    <t>5G 3500MHZ mMIMO 64T64R Exp reuse CC - Essential &amp; Common Activation LK</t>
  </si>
  <si>
    <t>INT-5GC-64T64R-RCC-ELK</t>
  </si>
  <si>
    <t>5G 3500MHZ mMIMO 64T64R Exp reuse CC - RF HWA &amp; Power LK</t>
  </si>
  <si>
    <t>INT-5GC-64T64R-RCC-RLK</t>
  </si>
  <si>
    <t>5G 3500MHZ mMIMO 64T64R Exp reuse CC - BBU HWA &amp;  Capacity LK</t>
  </si>
  <si>
    <t>INT-5GC-64T64R-RCC-BLK</t>
  </si>
  <si>
    <t xml:space="preserve">5G 3500MHZ mMIMO 64T64R Exp reuse BB - Auxiliaries </t>
  </si>
  <si>
    <t>INT-5GC-64T64R-RBB-Aux</t>
  </si>
  <si>
    <t>5G 3500MHZ mMIMO 64T64R Exp reuse BB - Essential &amp; Common Activation LK</t>
  </si>
  <si>
    <t>INT-5GC-64T64R-RBB-ELK</t>
  </si>
  <si>
    <t>5G 3500MHZ mMIMO 64T64R Exp reuse BB - RF HWA &amp; Power LK</t>
  </si>
  <si>
    <t>INT-5GC-64T64R-RBB-RLK</t>
  </si>
  <si>
    <t>5G 3500MHZ mMIMO 64T64R Exp reuse BB - BBU HWA &amp;  Capacity LK</t>
  </si>
  <si>
    <t>INT-5GC-64T64R-RBB-BLK</t>
  </si>
  <si>
    <t>5G Radio upgrade 60MHZ to 90MHZ - HW</t>
  </si>
  <si>
    <t xml:space="preserve">5G Radio upgrade 60MHZ to 90MHZ - Auxiliaries </t>
  </si>
  <si>
    <t>UPG-5G-Aux</t>
  </si>
  <si>
    <t>5G Radio upgrade 60MHZ to 90MHZ - Essential &amp; Common Activation LK</t>
  </si>
  <si>
    <t>UPG-5G-ELK</t>
  </si>
  <si>
    <t>5G Radio upgrade 60MHZ to 90MHZ - RF HWA &amp; Power LK</t>
  </si>
  <si>
    <t>UPG-5G-RLK</t>
  </si>
  <si>
    <t>5G Radio upgrade 60MHZ to 90MHZ - BBU HWA &amp;  Capacity LK</t>
  </si>
  <si>
    <t>UPG-5G-BLK</t>
  </si>
  <si>
    <t>UPG-5G-RCC-Aux</t>
  </si>
  <si>
    <t>UPG-5G-RCC-ELK</t>
  </si>
  <si>
    <t>UPG-5G-RCC-RLK</t>
  </si>
  <si>
    <t>UPG-5G-RCC-BLK</t>
  </si>
  <si>
    <t>UPG-5G-RBB-Aux</t>
  </si>
  <si>
    <t>UPG-5G-RBB-ELK</t>
  </si>
  <si>
    <t>UPG-5G-RBB-RLK</t>
  </si>
  <si>
    <t>UPG-5G-RBB-BLK</t>
  </si>
  <si>
    <t>Planning Services - 5G Upgrade 60MHZ to 90 MHZ</t>
  </si>
  <si>
    <t>AREA AirScale RFM 6T6R B3 480W</t>
  </si>
  <si>
    <t>474198A</t>
  </si>
  <si>
    <t>FD-LTE L800/L1800/L2100 intro/exp - Auxiliaries</t>
  </si>
  <si>
    <t>INT-L-2T2R-Aux</t>
  </si>
  <si>
    <t>FD-LTE L800/L1800/L2100 intro/exp - Essential &amp; Common Activation LK</t>
  </si>
  <si>
    <t>INT-L-2T2R-ELK</t>
  </si>
  <si>
    <t>FD-LTE L800/L1800/L2100 intro/exp - RF HWA &amp; Power LK</t>
  </si>
  <si>
    <t>INT-L-2T2R-RLK</t>
  </si>
  <si>
    <t xml:space="preserve">FD-LTE L800/L1800/L2100 intro/exp - BBU HWA &amp;  Capacity LK </t>
  </si>
  <si>
    <t>INT-L-2T2R-BLK</t>
  </si>
  <si>
    <t>FD-LTE L800/L1800/L2100 intro/exp HW reuse BB - Auxiliaries</t>
  </si>
  <si>
    <t>INT-L-2T2R-RBB-Aux</t>
  </si>
  <si>
    <t>FD-LTE L800/L1800/L2100 intro/exp HW reuse BB - Essential &amp; Common Activation LK</t>
  </si>
  <si>
    <t>INT-L-2T2R-RBB-ELK</t>
  </si>
  <si>
    <t>FD-LTE L800/L1800/L2100 intro/exp HW reuse BB - RF HWA &amp; Power LK</t>
  </si>
  <si>
    <t>INT-L-2T2R-RBB-RLK</t>
  </si>
  <si>
    <t>ARGA AirScale RFM 6T6R B1 480W</t>
  </si>
  <si>
    <t>474800A</t>
  </si>
  <si>
    <t>FD-LTE L800 L1800/L800 L2100/L1800 L2100 intro/exp - Auxiliaries</t>
  </si>
  <si>
    <t>INT-LL-2T2R-Aux</t>
  </si>
  <si>
    <t>FD-LTE L800 L1800/L800 L2100/L1800 L2100 intro/exp - Essential &amp; Common Activation LK</t>
  </si>
  <si>
    <t>INT-LL-2T2R-ELK</t>
  </si>
  <si>
    <t>FD-LTE L800 L1800/L800 L2100/L1800 L2100 intro/exp - RF HWA &amp; Power LK</t>
  </si>
  <si>
    <t>INT-LL-2T2R-RLK</t>
  </si>
  <si>
    <t xml:space="preserve">FD-LTE L800 L1800/L800 L2100/L1800 L2100 intro/exp - BBU HWA &amp;  Capacity LK </t>
  </si>
  <si>
    <t>INT-LL-2T2R-BLK</t>
  </si>
  <si>
    <t>FD-LTE L800 L1800/L800 L2100/L1800 L2100 intro/exp reuse BB - Auxiliaries</t>
  </si>
  <si>
    <t>INT-LL-2T2R-RBB-Aux</t>
  </si>
  <si>
    <t>FD-LTE L800 L1800/L800 L2100/L1800 L2100 intro/exp reuse BB - Essential &amp; Common Activation LK</t>
  </si>
  <si>
    <t>INT-LL-2T2R-RBB-ELK</t>
  </si>
  <si>
    <t>FD-LTE L800 L1800/L800 L2100/L1800 L2100 intro/exp reuse BB - RF HWA &amp; Power LK</t>
  </si>
  <si>
    <t>INT-LL-2T2R-RBB-RLK</t>
  </si>
  <si>
    <t>ARMA AirScale RFM 6T6R B20 360W</t>
  </si>
  <si>
    <t>474803A</t>
  </si>
  <si>
    <t>FD-LTE L800 L1800 L2100 intro/exp reuse ABIA - Auxiliaries</t>
  </si>
  <si>
    <t>INT-LLL-2T2R-Aux</t>
  </si>
  <si>
    <t>FD-LTE L800 L1800 L2100 intro/exp reuse ABIA - Essential &amp; Common Activation LK</t>
  </si>
  <si>
    <t>INT-LLL-2T2R-ELK</t>
  </si>
  <si>
    <t>FD-LTE L800 L1800 L2100 intro/exp reuse ABIA - RF HWA &amp; Power LK</t>
  </si>
  <si>
    <t>INT-LLL-2T2R-RLK</t>
  </si>
  <si>
    <t xml:space="preserve">FD-LTE L800 L1800 L2100 intro/exp reuse ABIA - BBU HWA &amp;  Capacity LK </t>
  </si>
  <si>
    <t>INT-LLL-2T2R-BLK</t>
  </si>
  <si>
    <t>BB HW &amp; Accessories for Mod - Auxiliaries</t>
  </si>
  <si>
    <t>BB-high-HW-Aux</t>
  </si>
  <si>
    <t xml:space="preserve">BB HW &amp; Accessories for Mod - BBU HWA &amp;  Capacity LK </t>
  </si>
  <si>
    <t>BB-high-HW-BLK</t>
  </si>
  <si>
    <t>FD-LTE L800 L1800 L2100 intro/exp reuse BB - Auxiliaries</t>
  </si>
  <si>
    <t>INT-LLL-2T2R-RBB-Aux</t>
  </si>
  <si>
    <t>FD-LTE L800 L1800 L2100 intro/exp reuse BB - Essential &amp; Common Activation LK</t>
  </si>
  <si>
    <t>INT-LLL-2T2R-RBB-ELK</t>
  </si>
  <si>
    <t>FD-LTE L800 L1800 L2100 intro/exp reuse BB - RF HWA &amp; Power LK</t>
  </si>
  <si>
    <t>INT-LLL-2T2R-RBB-RLK</t>
  </si>
  <si>
    <t>FD-LTE L800 L1800/L800 L2100/L1800 L2100  with 4G Modernization 4x4 reuse ABIA - Auxiliaries</t>
  </si>
  <si>
    <t>INT-LL-4T4R-Aux</t>
  </si>
  <si>
    <t>FD-LTE L800 L1800/L800 L2100/L1800 L2100  with 4G Modernization 4x4 reuse ABIA - Essential &amp; Common Activation LK</t>
  </si>
  <si>
    <t>INT-LL-4T4R-ELK</t>
  </si>
  <si>
    <t>FD-LTE L800 L1800/L800 L2100/L1800 L2100  with 4G Modernization 4x4 reuse ABIA - RF HWA &amp; Power LK</t>
  </si>
  <si>
    <t>INT-LL-4T4R-RLK</t>
  </si>
  <si>
    <t xml:space="preserve">FD-LTE L800 L1800/L800 L2100/L1800 L2100  with 4G Modernization 4x4 reuse ABIA - BBU HWA &amp;  Capacity LK </t>
  </si>
  <si>
    <t>INT-LL-4T4R-BLK</t>
  </si>
  <si>
    <t>INT-LL-4T4R-RBB-Aux</t>
  </si>
  <si>
    <t>INT-LL-4T4R-RBB-ELK</t>
  </si>
  <si>
    <t>INT-LL-4T4R-RBB-RLK</t>
  </si>
  <si>
    <t>ARDA AirScale RFM 6T6R B8 480W</t>
  </si>
  <si>
    <t>474840A</t>
  </si>
  <si>
    <t>TRX expansion - Radio Modernization - Auxiliaries</t>
  </si>
  <si>
    <t>2G-RF-Mod-Aux</t>
  </si>
  <si>
    <t>TRX expansion - Radio Modernization -  RF HWA &amp; Power LK</t>
  </si>
  <si>
    <t>2G-RF-Mod-RLK</t>
  </si>
  <si>
    <t>TRX expansion - BB Modernization - Auxiliaries</t>
  </si>
  <si>
    <t>2G-BB-Mod-Aux</t>
  </si>
  <si>
    <t>TRX expansion - BB Modernization - Essential &amp; Common Activation LK</t>
  </si>
  <si>
    <t>2G-BB-Mod-ELK</t>
  </si>
  <si>
    <t xml:space="preserve">TRX expansion - BB Modernization - BBU HWA &amp;  Capacity LK </t>
  </si>
  <si>
    <t>2G-BB-Mod-BLK</t>
  </si>
  <si>
    <t>ARDA AirScale RFM</t>
  </si>
  <si>
    <t>SRAN G9 (4) L1800 L2100 (6 sectors distributed) - Auxiliaries</t>
  </si>
  <si>
    <t>IBS-FTK-GLL-6S-Aux</t>
  </si>
  <si>
    <t>SRAN G9 (4) L1800 L2100 (6 sectors distributed) - Essential &amp; Common Activation LK</t>
  </si>
  <si>
    <t>IBS-FTK-GLL-6S-ELK</t>
  </si>
  <si>
    <t>SRAN G9 (4) L1800 L2100 (6 sectors distributed) - RF HWA &amp; Power LK</t>
  </si>
  <si>
    <t>IBS-FTK-GLL-6S-RLK</t>
  </si>
  <si>
    <t xml:space="preserve">SRAN G9 (4) L1800 L2100 (6 sectors distributed) - BBU HWA &amp;  Capacity LK </t>
  </si>
  <si>
    <t>IBS-FTK-GLL-6S-BLK</t>
  </si>
  <si>
    <t>SRAN G9 (4) L1800 L2100 (3 sectors distributed) - Auxiliaries</t>
  </si>
  <si>
    <t>IBS-FTK-GLL-3S-D-Aux</t>
  </si>
  <si>
    <t>SRAN G9 (4) L1800 L2100 (3 sectors distributed) - Essential &amp; Common Activation LK</t>
  </si>
  <si>
    <t>IBS-FTK-GLL-3S-D-ELK</t>
  </si>
  <si>
    <t>SRAN G9 (4) L1800 L2100 (3 sectors distributed) - RF HWA &amp; Power LK</t>
  </si>
  <si>
    <t>IBS-FTK-GLL-3S-D-RLK</t>
  </si>
  <si>
    <t xml:space="preserve">SRAN G9 (4) L1800 L2100 (3 sectors distributed) - BBU HWA &amp;  Capacity LK </t>
  </si>
  <si>
    <t>IBS-FTK-GLL-3S-D-BLK</t>
  </si>
  <si>
    <t>SRAN G9 (4) L1800 L2100 (27 sectors) - Auxiliaries</t>
  </si>
  <si>
    <t>IBS-FTK-GLL-27S-Aux</t>
  </si>
  <si>
    <t>SRAN G9 (4) L1800 L2100 (27 sectors) - Essential &amp; Common Activation LK</t>
  </si>
  <si>
    <t>IBS-FTK-GLL-27S-ELK</t>
  </si>
  <si>
    <t>SRAN G9 (4) L1800 L2100 (27 sectors) - RF HWA &amp; Power LK</t>
  </si>
  <si>
    <t>IBS-FTK-GLL-27S-RLK</t>
  </si>
  <si>
    <t xml:space="preserve">SRAN G9 (4) L1800 L2100 (27 sectors) - BBU HWA &amp;  Capacity LK </t>
  </si>
  <si>
    <t>IBS-FTK-GLL-27S-BLK</t>
  </si>
  <si>
    <t>SRAN G9 (4) L1800 L2100 (12 sectors ) - Auxiliaries</t>
  </si>
  <si>
    <t>IBS-FTK-GLL-12S-Aux</t>
  </si>
  <si>
    <t>SRAN G9 (4) L1800 L2100 (12 sectors ) - Essential &amp; Common Activation LK</t>
  </si>
  <si>
    <t>IBS-FTK-GLL-12S-ELK</t>
  </si>
  <si>
    <t>SRAN G9 (4) L1800 L2100 (12 sectors ) - RF HWA &amp; Power LK</t>
  </si>
  <si>
    <t>IBS-FTK-GLL-12S-RLK</t>
  </si>
  <si>
    <t xml:space="preserve">SRAN G9 (4) L1800 L2100 (12 sectors ) - BBU HWA &amp;  Capacity LK </t>
  </si>
  <si>
    <t>IBS-FTK-GLL-12S-BLK</t>
  </si>
  <si>
    <t>SRAN G9 (4) L1800 L2100 (12 sectors distributed ) New HW  - Auxiliaries</t>
  </si>
  <si>
    <t>IBS-FTK-GLL-12DS-Aux</t>
  </si>
  <si>
    <t>SRAN G9 (4) L1800 L2100 (12 sectors distributed ) New HW   - Essential &amp; Common Activation LK</t>
  </si>
  <si>
    <t>IBS-FTK-GLL-12DS-ELK</t>
  </si>
  <si>
    <t>SRAN G9 (4) L1800 L2100 (12 sectors distributed ) New HW  - RF HWA &amp; Power LK</t>
  </si>
  <si>
    <t>IBS-FTK-GLL-12DS-RLK</t>
  </si>
  <si>
    <t xml:space="preserve">SRAN G9 (4) L1800 L2100 (12 sectors distributed ) New HW  - BBU HWA &amp;  Capacity LK </t>
  </si>
  <si>
    <t>IBS-FTK-GLL-12DS-BLK</t>
  </si>
  <si>
    <t>SRAN G9 (4) L1800 L2100 (9 sectors ) - Auxiliaries</t>
  </si>
  <si>
    <t>IBS-FTK-GLL-9S-Aux</t>
  </si>
  <si>
    <t>SRAN G9 (4) L1800 L2100 (9 sectors )  - Essential &amp; Common Activation LK</t>
  </si>
  <si>
    <t>IBS-FTK-GLL-9S-ELK</t>
  </si>
  <si>
    <t>SRAN G9 (4) L1800 L2100 (9 sectors ) - RF HWA &amp; Power LK</t>
  </si>
  <si>
    <t>IBS-FTK-GLL-9S-RLK</t>
  </si>
  <si>
    <t xml:space="preserve">SRAN G9 (4) L1800 L2100 (9 sectors ) - BBU HWA &amp;  Capacity LK </t>
  </si>
  <si>
    <t>IBS-FTK-GLL-9S-BLK</t>
  </si>
  <si>
    <t>SRAN G9 L1800 L2100 Mod - Auxiliaries</t>
  </si>
  <si>
    <t>IBS-GLL-2T2R-Aux</t>
  </si>
  <si>
    <t>SRAN G9 L1800 L2100 Mod  - Essential &amp; Common Activation LK</t>
  </si>
  <si>
    <t>IBS-GLL-2T2R-ELK</t>
  </si>
  <si>
    <t>SRAN G9 L1800 L2100 Mod - RF HWA &amp; Power LK</t>
  </si>
  <si>
    <t>IBS-GLL-2T2R-RLK</t>
  </si>
  <si>
    <t xml:space="preserve">SRAN G9 L1800 L2100 Mod - BBU HWA &amp;  Capacity LK </t>
  </si>
  <si>
    <t>IBS-GLL-2T2R-BLK</t>
  </si>
  <si>
    <t>Sector addition -GSM - Auxiliaries</t>
  </si>
  <si>
    <t>2G-Sec-Aux</t>
  </si>
  <si>
    <t>Sector addition -GSM  - Essential &amp; Common Activation LK</t>
  </si>
  <si>
    <t>2G-Sec-ELK</t>
  </si>
  <si>
    <t>Sector addition -GSM - RF HWA &amp; Power LK</t>
  </si>
  <si>
    <t>2G-Sec-RLK</t>
  </si>
  <si>
    <t>WV MW UBT EBAND 2+0 OUTDOOR UNIT</t>
  </si>
  <si>
    <t>3DB29170AB</t>
  </si>
  <si>
    <t>3DB29180AB</t>
  </si>
  <si>
    <t>3DB29171AA</t>
  </si>
  <si>
    <t>3DB29181AA</t>
  </si>
  <si>
    <t>3DB29173AA</t>
  </si>
  <si>
    <t>3DB29183AA</t>
  </si>
  <si>
    <t>3DB29172AA</t>
  </si>
  <si>
    <t>3DB29182AA</t>
  </si>
  <si>
    <t>WV MW EBAND 0.3m Antenna</t>
  </si>
  <si>
    <t>3CC57224AA</t>
  </si>
  <si>
    <t>3CC57074AA</t>
  </si>
  <si>
    <t>WV MW EBAND 0.6m Antenna</t>
  </si>
  <si>
    <t>3CC57294AA</t>
  </si>
  <si>
    <t>3CC57087AA</t>
  </si>
  <si>
    <t>3CC57269AA</t>
  </si>
  <si>
    <t>WV MW INDOOR UNIT</t>
  </si>
  <si>
    <t>3DB18485GA</t>
  </si>
  <si>
    <t>3DB19633AA</t>
  </si>
  <si>
    <t>WV MW - EBAND 2+0 6GB 0.3m/0.6m Auxiliaries and Hardware Activation</t>
  </si>
  <si>
    <t>AUX_HWA_MW_EB_0.3_0.6_6G</t>
  </si>
  <si>
    <t>WV MW - EBAND 2+0 12GB 0.3m/0.6m Auxiliaries and Hardware Activation</t>
  </si>
  <si>
    <t>AUX_HWA_MW_EB_0.3_0.6_12G</t>
  </si>
  <si>
    <t>WV MW UBT TBAND 2+0 OUTDOOR UNIT</t>
  </si>
  <si>
    <t>3DB29218AB</t>
  </si>
  <si>
    <t>3DB29223AB</t>
  </si>
  <si>
    <t>3DB29238AB</t>
  </si>
  <si>
    <t>WV MW Dual BAND 0.6m Antenna</t>
  </si>
  <si>
    <t>3CC57112AA</t>
  </si>
  <si>
    <t>3CC57113AA</t>
  </si>
  <si>
    <t>WV MW TBAND 0.3m Antenna</t>
  </si>
  <si>
    <t>3CC56987AA</t>
  </si>
  <si>
    <t>3CC57072AA</t>
  </si>
  <si>
    <t>WV MW TBAND 0.6m Antenna</t>
  </si>
  <si>
    <t>3CC57279AA</t>
  </si>
  <si>
    <t>3CC57292AA</t>
  </si>
  <si>
    <t>WV MW - CA 4+0 6GB 0.3m/0.6m Auxiliaries and Hardware Activation</t>
  </si>
  <si>
    <t>AUX_HWA_MW_CA_0.6_6G</t>
  </si>
  <si>
    <t>WV MW - CA 4+0 12GB 0.3m/0.6m Auxiliaries and Hardware Activation</t>
  </si>
  <si>
    <t>AUX_HWA_MW_CA_0.6_12G</t>
  </si>
  <si>
    <t>WV MW UBT TBAND 4+0 OUTDOOR UNIT</t>
  </si>
  <si>
    <t>3DB29207AA</t>
  </si>
  <si>
    <t>3DB29208AA</t>
  </si>
  <si>
    <t>3DB29215AC</t>
  </si>
  <si>
    <t>3DB29232AA</t>
  </si>
  <si>
    <t>3CC57065AA</t>
  </si>
  <si>
    <t>3CC57066AA</t>
  </si>
  <si>
    <t>3CC57067AA</t>
  </si>
  <si>
    <t>3CC57068AA</t>
  </si>
  <si>
    <t>3CC57071AA</t>
  </si>
  <si>
    <t>3CC57283AA</t>
  </si>
  <si>
    <t>3CC57284AA</t>
  </si>
  <si>
    <t>3CC57285AA</t>
  </si>
  <si>
    <t>3CC57286AA</t>
  </si>
  <si>
    <t>3CC57287AA</t>
  </si>
  <si>
    <t>3CC57288AA</t>
  </si>
  <si>
    <t>3CC57291AA</t>
  </si>
  <si>
    <t>WV MW - 4+0 4GB 0.3m/0.6m Auxiliaries and Hardware Activation</t>
  </si>
  <si>
    <t>AUX_HWA_MW_4+0_0.3_0.6_4G</t>
  </si>
  <si>
    <t>WV MW TBAND 0.9m Antenna</t>
  </si>
  <si>
    <t>3CC57089AA</t>
  </si>
  <si>
    <t>WV MW TBAND 1.2m Antenna</t>
  </si>
  <si>
    <t>3CC57097AA</t>
  </si>
  <si>
    <t>3CC57091AA</t>
  </si>
  <si>
    <t>3CC57099AA</t>
  </si>
  <si>
    <t>3CC57092AA</t>
  </si>
  <si>
    <t>3CC57100AA</t>
  </si>
  <si>
    <t>3CC57093AA</t>
  </si>
  <si>
    <t>3CC57101AA</t>
  </si>
  <si>
    <t>3CC57094AA</t>
  </si>
  <si>
    <t>3CC57102AA</t>
  </si>
  <si>
    <t>WV MW - 4+0 4GB 0.9m/1.2m Auxiliaries and Hardware Activation</t>
  </si>
  <si>
    <t>AUX_HWA_MW_4+0_0.9_1.2_4G</t>
  </si>
  <si>
    <t>3DB31207AA</t>
  </si>
  <si>
    <t>3DB31208AA</t>
  </si>
  <si>
    <t>3DB29210AC</t>
  </si>
  <si>
    <t>3DB29211AC</t>
  </si>
  <si>
    <t>3DB31211AA</t>
  </si>
  <si>
    <t>WV MW TBAND 1.8m Antenna</t>
  </si>
  <si>
    <t>3CC57105AA</t>
  </si>
  <si>
    <t>3CC57106AA</t>
  </si>
  <si>
    <t>3CC57107AA</t>
  </si>
  <si>
    <t>3CC57108AA</t>
  </si>
  <si>
    <t>3CC57109AA</t>
  </si>
  <si>
    <t>3CC57110AA</t>
  </si>
  <si>
    <t>WV MW - 4+0 4GB 1.8 Auxiliaries and Hardware Activation</t>
  </si>
  <si>
    <t>AUX_HWA_MW_4+0_1.8_4G</t>
  </si>
  <si>
    <t>WV MW UBT TBAND 4+SD OUTDOOR UNIT</t>
  </si>
  <si>
    <t>WV MW - 4+4 SD 4GB 1.8m Auxiliaries and Hardware Activation</t>
  </si>
  <si>
    <t>AUX_HWA_MW_4+SD_1.8_4G</t>
  </si>
  <si>
    <t>WV MW UBT TBAND 8+0 OUTDOOR UNIT</t>
  </si>
  <si>
    <t>WV MW - 8+0 4GB 1.8m Auxiliaries and Hardware Activation</t>
  </si>
  <si>
    <t>AUX_HWA_MW_8+0_1.8_4G</t>
  </si>
  <si>
    <t>WV MW UBT TBAND 8+SD OUTDOOR UNIT</t>
  </si>
  <si>
    <t>1AF33196AAAA</t>
  </si>
  <si>
    <t>1AF33197AAAA</t>
  </si>
  <si>
    <t>1AF33194AAAA</t>
  </si>
  <si>
    <t>1AF33198AAAA</t>
  </si>
  <si>
    <t>1AF33195AAAA</t>
  </si>
  <si>
    <t>WV MW - 8+SD 8GB 1.8m Auxiliaries and Hardware Activation</t>
  </si>
  <si>
    <t>AUX_HWA_MW_8+SD_1.8_8G</t>
  </si>
  <si>
    <t>WV MW UBT TBAND 8+SD OCM</t>
  </si>
  <si>
    <t>3DB28930AA</t>
  </si>
  <si>
    <t>3DB28931AA</t>
  </si>
  <si>
    <t>3DB28932AA</t>
  </si>
  <si>
    <t>3DB29719AA</t>
  </si>
  <si>
    <t>3DB28933AA</t>
  </si>
  <si>
    <t>3DB28934AA</t>
  </si>
  <si>
    <t>3DB28935AA</t>
  </si>
  <si>
    <t>3DB29720AA</t>
  </si>
  <si>
    <t>3DB28891AA</t>
  </si>
  <si>
    <t>3DB28892AA</t>
  </si>
  <si>
    <t>3DB28893AA</t>
  </si>
  <si>
    <t>1AF33609AAAA</t>
  </si>
  <si>
    <t>1AF31751AAAA</t>
  </si>
  <si>
    <t>1AF31564AAAA</t>
  </si>
  <si>
    <t>1AF33201AAAA</t>
  </si>
  <si>
    <t>1AF33507AAAA</t>
  </si>
  <si>
    <t>1AF33200AAAA</t>
  </si>
  <si>
    <t>WV MW - 8+SD 4GB 1.8m Auxiliaries and Hardware Activation</t>
  </si>
  <si>
    <t>AUX_HWA_MW_8+SD_OCM_1.8_4G</t>
  </si>
  <si>
    <t>Unit</t>
  </si>
  <si>
    <t xml:space="preserve">unit price
 (SAR) </t>
  </si>
  <si>
    <t>Total</t>
  </si>
  <si>
    <t>PO Line #</t>
  </si>
  <si>
    <t xml:space="preserve">Discounted unit price
 (SAR) </t>
  </si>
  <si>
    <t>Total Net after discount
(SAR)</t>
  </si>
  <si>
    <t>AREA AirScale RFM 6T6R B3 480W or ARGA AirScale RFM 6T6R B1 480W or ARMA AirScale RFM 6T6R B20 360W</t>
  </si>
  <si>
    <t>475266B or 474800A or  474803A</t>
  </si>
  <si>
    <t>Walk test for CA three  Bands Combined  (Band x + Band Y+ band z)  (Service Only for One time visit)</t>
  </si>
  <si>
    <t>Supply &amp; Installation of 8 Cores Fiber Armored Optical Cable</t>
  </si>
  <si>
    <t>OTB Splicing box with pigtails.</t>
  </si>
  <si>
    <t>Supply &amp; installation 3m Jumper.</t>
  </si>
  <si>
    <t>Civil &amp; Electro mechanical engineering survey &amp; complete detailed design for new IBS site to identify ALL site (BTS,TRM,DAS,,,etc) CW/EM requirements(NEW equipment rooms ,power, earthing, cooling , fire detection/fighting, cable tray,pentration,building structural analysis,TRM/MW link steel structure[main + fare end site] ,,, etc) including all  design drawings, layouts, calculations, technical reports, analysis ,commissioning ,testing &amp; documentation (Soft &amp; hard copies)..</t>
  </si>
  <si>
    <t>Roof/Floor Penetration Include Form Opening and Making Good. Form Penetration including sealing, trimming or edges and making good plaster or similar surfaces..</t>
  </si>
  <si>
    <t>Wall Penetration Include Form Opening and Making Good. Form Penetration including sealing, trimming or edges and making good plaster or similar surfaces..</t>
  </si>
  <si>
    <t>Electrical Conduit EMT/IMT. Conduit EMT/IMT with fixing  accessories and installation, 2" (50 mm).</t>
  </si>
  <si>
    <t>Electrical Cable - Multicolor, XLPE, 1000/600 volt rated at 90°C. Supply and install electrical cable, including connections, cable pull and ties as necessary, 6 mm² x 3 core.</t>
  </si>
  <si>
    <t>Electrical Cable - Multicolor, XLPE, 1000/600 volt rated at 90°C. Supply and install electrical cable, including connections, cable pull and ties as necessary, 10 mm² x 3 core.</t>
  </si>
  <si>
    <t>Circuit Breakers with Labels. Circuit Breakers molded cases, panel mounted, suitable for mounting in switchboards Supply and install. 10-32 amp, 1 pole, 220 V, 60 Hz.</t>
  </si>
  <si>
    <t>Earthing System components. Insulated copper earth wire; soft drawn, stranded. Supply and install to backgrounds, PVC insulated copper conductor. 16 mm².</t>
  </si>
  <si>
    <t>Cable Tray System: Supply and Install galvanized cable tray or ladder rack, including supports, Drop Rod Hangers, Bends, ties, conjunction boxes etc. 12" wide (300mm.) &amp; 4'' height (100mm).</t>
  </si>
  <si>
    <t>Rooftop Sites: Installation/Erection of the Steel Works. Including Mast/pole Steel, Bolts with Nuts and Washers, all required installation materials and services ,,,,etc . Design &amp; Load as per site requirement.</t>
  </si>
  <si>
    <t>Power Solution (1 FPRB + 3 Rectifier module 3KW ).</t>
  </si>
  <si>
    <t xml:space="preserve">Supply of NOLB Flexi Power Battery 50Ah </t>
  </si>
  <si>
    <t>IBS - Functionality and/or Walk Test of three technologies for existing sites from 1-30 Antenna for one time visit</t>
  </si>
  <si>
    <t>Supply &amp; installation 3m CPRI Jumper .</t>
  </si>
  <si>
    <t>Supply and Installation of IBS indoor/outdoor 4x4 Directional Antenna.</t>
  </si>
  <si>
    <t>Supply &amp; installation of Quadplexer.</t>
  </si>
  <si>
    <t>Supply &amp; Installation Antenna Brackets.</t>
  </si>
  <si>
    <t>supply &amp; Installation of 1/2" Super-flex Feeder Cable</t>
  </si>
  <si>
    <t>supply &amp; Installation of 7/8" Flex Feeder Cable</t>
  </si>
  <si>
    <t>supply &amp; Installation of  4.3-10 Male Connector for 1/2" Super-flex Coaxial Cable.</t>
  </si>
  <si>
    <t>supply &amp; installation of CONNECTOR, 50 OHM, 4.3-10 DIN MALE, 7/8</t>
  </si>
  <si>
    <t>Supply &amp; Installation of 50 ohm dummy load (terminal load) 100 Watt.</t>
  </si>
  <si>
    <t>Supply and installation of 2X2 Hybrid Matrix 698–2700 MHz and brackets.</t>
  </si>
  <si>
    <t>IBS Sites. Crane Lift. For IBS Active, Passive, &amp; Civil materials mounts. Lift height to 12m.</t>
  </si>
  <si>
    <t>Supply &amp; Installation ACOC.</t>
  </si>
  <si>
    <t>To dismantle complete civil items including mechanical ,electric/power and all civil related items to dismantle IBS site up to 40 Ant including transportation</t>
  </si>
  <si>
    <t>2 Ports Antenna 1H</t>
  </si>
  <si>
    <t>4 Ports Antenna 2L</t>
  </si>
  <si>
    <t>4 Ports Antenna 2H</t>
  </si>
  <si>
    <t>4 Ports Antenna 1L1H</t>
  </si>
  <si>
    <t>6 Ports Antenna 1L2H</t>
  </si>
  <si>
    <t>6 Ports Antenna 2L1H</t>
  </si>
  <si>
    <t>8 Ports Antenna 2L2H</t>
  </si>
  <si>
    <t>10 Ports Antenna 1L4H</t>
  </si>
  <si>
    <t>Diplxers 800/900</t>
  </si>
  <si>
    <t>Sharing Package for existing sites</t>
  </si>
  <si>
    <t>Tower analysis</t>
  </si>
  <si>
    <t>Tower strengthen services including materials up to 0.5 ton</t>
  </si>
  <si>
    <t>Other CW Adaptation (WM / Ring, Sharing Mounts)</t>
  </si>
  <si>
    <t>Lumpsum</t>
  </si>
  <si>
    <t>New Rectifier Module (Flat pack) 2KW HE</t>
  </si>
  <si>
    <t>New Rectifier Module (Flat pack) 3KW HE</t>
  </si>
  <si>
    <t>Telecom re-arrangement for existing sites</t>
  </si>
  <si>
    <t>24 KW OD rectifier for expansion sites</t>
  </si>
  <si>
    <t>ID rectifier SWAP to 24 KW</t>
  </si>
  <si>
    <t>SCECO upgrade (Application Only)</t>
  </si>
  <si>
    <t xml:space="preserve">Generator Installations </t>
  </si>
  <si>
    <t>Supply of super silent  23-25 KVA Genset</t>
  </si>
  <si>
    <t>Supply of 33-35 KVA Genset</t>
  </si>
  <si>
    <t>Single Generator dismantling and tarnsportation to WH or the taregt Site</t>
  </si>
  <si>
    <t>Dismantling &amp; re-installation Telceom radio &amp; MW</t>
  </si>
  <si>
    <t>ICD2023.001</t>
  </si>
  <si>
    <t>IIS012</t>
  </si>
  <si>
    <t>IIS01201</t>
  </si>
  <si>
    <t>IN2023.003</t>
  </si>
  <si>
    <t>IN2023.006</t>
  </si>
  <si>
    <t>IN2023.007</t>
  </si>
  <si>
    <t>IN2023.008</t>
  </si>
  <si>
    <t>IN2023.009</t>
  </si>
  <si>
    <t>IN2023.010</t>
  </si>
  <si>
    <t>IN2023.110</t>
  </si>
  <si>
    <t>IN2023.111</t>
  </si>
  <si>
    <t>IN2023.112</t>
  </si>
  <si>
    <t>IN2023.113</t>
  </si>
  <si>
    <t>IN2023.001</t>
  </si>
  <si>
    <t>IN2023.002</t>
  </si>
  <si>
    <t>ICW2023.001</t>
  </si>
  <si>
    <t>ICW2023.002</t>
  </si>
  <si>
    <t>ICW2023.003</t>
  </si>
  <si>
    <t>ICW2023.004</t>
  </si>
  <si>
    <t>ICW2023.005</t>
  </si>
  <si>
    <t>ICW2023.006</t>
  </si>
  <si>
    <t>ICW2023.007</t>
  </si>
  <si>
    <t>ICW2023.008</t>
  </si>
  <si>
    <t>ICW2023.009</t>
  </si>
  <si>
    <t>PWR2023.003</t>
  </si>
  <si>
    <t>CW-EXT-1095</t>
  </si>
  <si>
    <t>ICW2023.010</t>
  </si>
  <si>
    <t>PWR2023.002</t>
  </si>
  <si>
    <t>DIS2023.001</t>
  </si>
  <si>
    <t>Telecom-EXT-2031</t>
  </si>
  <si>
    <t>Telecom-EXT-2032</t>
  </si>
  <si>
    <t>Telecom-EXT-2033</t>
  </si>
  <si>
    <t>Telecom-EXT-2034</t>
  </si>
  <si>
    <t>Telecom-EXT-2035</t>
  </si>
  <si>
    <t>Telecom-EXT-2036</t>
  </si>
  <si>
    <t>Telecom-EXT-2037</t>
  </si>
  <si>
    <t>Telecom-EXT-2006</t>
  </si>
  <si>
    <t>Telecom-EXT-2000</t>
  </si>
  <si>
    <t>Telecom-EXT-2001</t>
  </si>
  <si>
    <t>High Gain</t>
  </si>
  <si>
    <t>CW-EXT-2001</t>
  </si>
  <si>
    <t>CW-EXT-2002</t>
  </si>
  <si>
    <t>CW-EXT-2003</t>
  </si>
  <si>
    <t>CW-EXT-2004</t>
  </si>
  <si>
    <t>CW-EXT-2005</t>
  </si>
  <si>
    <t>CW-EXT-2006</t>
  </si>
  <si>
    <t>CW-EXT-2007</t>
  </si>
  <si>
    <t>CW-EXT-2008</t>
  </si>
  <si>
    <t>CW-EXT-2009</t>
  </si>
  <si>
    <t>CW-EXT-2010</t>
  </si>
  <si>
    <t>CW-EXT-2011</t>
  </si>
  <si>
    <t>CW-EXT-2012</t>
  </si>
  <si>
    <t>CW-EXT-2013</t>
  </si>
  <si>
    <t>CW-EXT-2014</t>
  </si>
  <si>
    <t>CW-EXT-2015</t>
  </si>
  <si>
    <t>CW-EXT-2016</t>
  </si>
  <si>
    <t>Level 3</t>
  </si>
  <si>
    <t>Overall QTY</t>
  </si>
  <si>
    <t>1AK37000-DF-AI</t>
  </si>
  <si>
    <t>HP server</t>
  </si>
  <si>
    <t>Serialized 
(Yes/No)</t>
  </si>
  <si>
    <t>Active or Passive</t>
  </si>
  <si>
    <t>No</t>
  </si>
  <si>
    <t>Project Name</t>
  </si>
  <si>
    <t>PO#</t>
  </si>
  <si>
    <t>*Customer Item Type</t>
  </si>
  <si>
    <t>Local Content</t>
  </si>
  <si>
    <t>Scope</t>
  </si>
  <si>
    <t>Sub Scope</t>
  </si>
  <si>
    <t xml:space="preserve">PO line </t>
  </si>
  <si>
    <t>UPL Line</t>
  </si>
  <si>
    <t>Merge
 POLine#UPLLine#</t>
  </si>
  <si>
    <t>Merge 
PO#, POLine#, UPLLine#</t>
  </si>
  <si>
    <t>Vendor Part Number
(Item Code)</t>
  </si>
  <si>
    <t>PO Line Item Description</t>
  </si>
  <si>
    <t>Zain Item Category 
(Reference Categories Sheet)</t>
  </si>
  <si>
    <t>Serialized 
(when delivered will have serial no)</t>
  </si>
  <si>
    <t>*Quantity</t>
  </si>
  <si>
    <t xml:space="preserve">Unit </t>
  </si>
  <si>
    <t>*Currency</t>
  </si>
  <si>
    <t>Discount</t>
  </si>
  <si>
    <t>*Unit Price before discount</t>
  </si>
  <si>
    <t>PO Total amt before discount</t>
  </si>
  <si>
    <t>Special Discount given for this project only (% on),not applicable for future reference</t>
  </si>
  <si>
    <t>Claimed percentage after Special Discount Unit Price(SAR)  given for this project only (% on), not applicable for future reference</t>
  </si>
  <si>
    <t>Unit Price(SAR) after Special Discount for this project only (% on), not applicable for future reference</t>
  </si>
  <si>
    <t>Final Total Price After Discount</t>
  </si>
  <si>
    <t>Sophia 4</t>
  </si>
  <si>
    <t>23417-0</t>
  </si>
  <si>
    <t>yes</t>
  </si>
  <si>
    <t>Yes</t>
  </si>
  <si>
    <t>active</t>
  </si>
  <si>
    <t>passive</t>
  </si>
  <si>
    <t>ACC</t>
  </si>
  <si>
    <t>ACC_ MW_Eband 2+0_0.3/0.6</t>
  </si>
  <si>
    <t>ACC_ MW_Eband CA 4+0_0.3/0.6</t>
  </si>
  <si>
    <t>SAR</t>
  </si>
  <si>
    <t>FTK-5G-64x64-Aux</t>
  </si>
  <si>
    <t>FTK-5G-64x64-BLK</t>
  </si>
  <si>
    <t>FTK-5G-64x64-ELK</t>
  </si>
  <si>
    <t>FTK-5G-64x64-RLK</t>
  </si>
  <si>
    <t>INT-5G-64x64-Aux</t>
  </si>
  <si>
    <t>INT-5G-64x64-BLK</t>
  </si>
  <si>
    <t>INT-5G-64x64-ELK</t>
  </si>
  <si>
    <t>INT-5G-64x64-RLK</t>
  </si>
  <si>
    <t>AREA RFM 6T6R B3 480W /ARGA RFM 6T6R B1 480W or ARMA RFM 6T6R B20 360W</t>
  </si>
  <si>
    <t>FD-LTE L800 L1800/L800 L2100/L1800 L2100  with 4G Mod 4x4 reuse ABIA - Aux</t>
  </si>
  <si>
    <t>SRAN G9 (4) L1800 L2100 (3 sect distr) - Essential &amp; Common Activation LK</t>
  </si>
  <si>
    <t xml:space="preserve">SRAN G9 (4) L1800 L2100 (12 sect distr) New HW - BBU HWA &amp;  Capacity LK </t>
  </si>
  <si>
    <t>SRAN G9 (4) L1800 L2100 (12 sect distr) New HW -Essential &amp; Common Activation LK</t>
  </si>
  <si>
    <t>SRAN G9 (4) L1800 L2100 (6 sect distr) - Essential &amp; Common Activation LK</t>
  </si>
  <si>
    <t>supply &amp; Installation of  4.3-10 Male Connector for 1/2" Super-flex Coax Cable</t>
  </si>
  <si>
    <t>FD-LTE L800 L1800/L800 L2100/L1800 L2100 intro/exp Essential&amp;Common ActivationLK</t>
  </si>
  <si>
    <t>FD-LTE L800L1800/L800L2100/L1800L2100 intro/exp reuse BB Essential &amp; Com Acti LK</t>
  </si>
  <si>
    <t>FD-LTE L800L1800/L800L2100/L1800L2100 with 4GMod 4x4 reuse ABIA-RF HWA &amp;Power LK</t>
  </si>
  <si>
    <t>FD-LTE L800L1800/L800L2100/L1800L2100 with 4GMod 4x4 reuseABIA - Esse&amp;Com Act LK</t>
  </si>
  <si>
    <t xml:space="preserve">FD-LTE L800L1800/L800L2100/L1800L2100 with4GMod4x4 reuseABIA-BBU HWA&amp;CapacityLK </t>
  </si>
  <si>
    <t>Walk test for CA three  Bands Combined-services</t>
  </si>
  <si>
    <t xml:space="preserve">IBS - Functionality and/or Walk Test of three technologies for existing sites </t>
  </si>
  <si>
    <t xml:space="preserve">CW &amp; EM engineering survey &amp; detailed design for new IBS site </t>
  </si>
  <si>
    <t xml:space="preserve">Roof/Floor Penetration </t>
  </si>
  <si>
    <t>Wall Penetration</t>
  </si>
  <si>
    <t>Electrical Conduit EMT/IMT with fixing  accessories and installation, 2"(50 mm)</t>
  </si>
  <si>
    <t>IBS Sites,Crane Lift for IBS Active materials mounts. Lift height to 12m.</t>
  </si>
  <si>
    <t>Rooftop Sites: Installation/Erection of the Steel Works with all requirements</t>
  </si>
  <si>
    <t>Cable Tray System: Supply and Install galvanized cable tray or ladder rack</t>
  </si>
  <si>
    <t>Earthing System components. Insulated copper earth wire; soft drawn, stranded.</t>
  </si>
  <si>
    <t>Circuit Breakers with Labels. Circuit Breakers molded cases panel mounted.</t>
  </si>
  <si>
    <t>Supply &amp; install Elec Cable Multicolor, XLPE, 1000/600 volt rate, 6 mm² x 3 core</t>
  </si>
  <si>
    <t>Supply &amp; install Elec Cable Multicolor, XLPE, 1000/600 volt rate,10 mm² x 3 core</t>
  </si>
  <si>
    <t>To dismantle complete civil items including transportation</t>
  </si>
  <si>
    <t>Network.Access-Accessories.Equipment</t>
  </si>
  <si>
    <t>Network.Transmission-MW-Link.Software</t>
  </si>
  <si>
    <t>Network.Access-Base-Station.Software</t>
  </si>
  <si>
    <t>Network.Transmission-MW-Link.Equipment</t>
  </si>
  <si>
    <t>Network.Access-Antenna-System.Equipment</t>
  </si>
  <si>
    <t>Network.Access-Base-Station.Equipment</t>
  </si>
  <si>
    <t>Network.Access-Implementation.Services</t>
  </si>
  <si>
    <t>Network.Transmission-Implementation.Services</t>
  </si>
  <si>
    <t>Network.Planning.Services</t>
  </si>
  <si>
    <t>Network.Access-IBS-Passive DAS.Equipment</t>
  </si>
  <si>
    <t>Network.Project-Management.Services</t>
  </si>
  <si>
    <t>Civil.Work.Services</t>
  </si>
  <si>
    <t>ElectroMechanical.Power.Equipment</t>
  </si>
  <si>
    <t>Civil-Work-Services</t>
  </si>
  <si>
    <t>ElectroMechanical.Implementation.Services</t>
  </si>
  <si>
    <t>Network.NOC-OSS.Software</t>
  </si>
  <si>
    <t>ElectroMechanical.Generator.Equipment</t>
  </si>
  <si>
    <t>Network.Transmission-Accessories.Equipment</t>
  </si>
  <si>
    <t>Civil.Accessories.Equipment</t>
  </si>
  <si>
    <t>Network.Optimization.Services</t>
  </si>
  <si>
    <t>ElectroMechanical.Accessories.Equipment</t>
  </si>
  <si>
    <t>ElectroMechanical.Battery.Equipment</t>
  </si>
  <si>
    <t>Network.Logistics.Services</t>
  </si>
  <si>
    <t>Network.NOC-OSS.Equipment</t>
  </si>
  <si>
    <t>Network.NOC-Implementation.Services</t>
  </si>
  <si>
    <t>ABBS2161-03</t>
  </si>
  <si>
    <t xml:space="preserve">TH2245Q01HL     </t>
  </si>
  <si>
    <t xml:space="preserve">TH2245Q01JP     </t>
  </si>
  <si>
    <t xml:space="preserve">TH2246Q01NU     </t>
  </si>
  <si>
    <t xml:space="preserve">TH2246Q01V0     </t>
  </si>
  <si>
    <t>SN</t>
  </si>
  <si>
    <t xml:space="preserve">SH2423N02VF     </t>
  </si>
  <si>
    <t xml:space="preserve">TH2347Q03JC     </t>
  </si>
  <si>
    <t xml:space="preserve">FT2249I0145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</si>
</sst>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_([$SAR]\ * #,##0.00_);_([$SAR]\ * \(#,##0.00\);_([$SAR]\ * &quot;-&quot;??_);_(@_)"/>
    <numFmt numFmtId="166" formatCode="[$SAR]\ #,##0.00"/>
    <numFmt numFmtId="167" formatCode="_([$SAR]\ * #,##0_);_([$SAR]\ * \(#,##0\);_([$SAR]\ * &quot;-&quot;??_);_(@_)"/>
    <numFmt numFmtId="168" formatCode="_(* #,##0.0000000000000_);_(* \(#,##0.0000000000000\);_(* &quot;-&quot;??_);_(@_)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l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indexed="9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9">
    <xf numFmtId="0" fontId="0" fillId="0" borderId="0"/>
    <xf numFmtId="0" fontId="2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27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44" fontId="0" fillId="0" borderId="0" xfId="0" applyNumberFormat="1"/>
    <xf numFmtId="44" fontId="0" fillId="0" borderId="0" xfId="0" applyNumberFormat="1" applyAlignment="1">
      <alignment horizontal="center"/>
    </xf>
    <xf numFmtId="44" fontId="0" fillId="5" borderId="1" xfId="0" applyNumberFormat="1" applyFill="1" applyBorder="1"/>
    <xf numFmtId="0" fontId="1" fillId="0" borderId="0" xfId="0" applyFont="1"/>
    <xf numFmtId="44" fontId="0" fillId="0" borderId="0" xfId="2" applyFont="1"/>
    <xf numFmtId="44" fontId="0" fillId="0" borderId="1" xfId="0" applyNumberFormat="1" applyBorder="1"/>
    <xf numFmtId="0" fontId="3" fillId="4" borderId="1" xfId="0" applyFont="1" applyFill="1" applyBorder="1"/>
    <xf numFmtId="44" fontId="3" fillId="4" borderId="1" xfId="0" applyNumberFormat="1" applyFont="1" applyFill="1" applyBorder="1"/>
    <xf numFmtId="0" fontId="0" fillId="5" borderId="1" xfId="0" applyFill="1" applyBorder="1"/>
    <xf numFmtId="164" fontId="0" fillId="0" borderId="0" xfId="6" applyNumberFormat="1" applyFont="1"/>
    <xf numFmtId="0" fontId="0" fillId="0" borderId="0" xfId="0" applyAlignment="1">
      <alignment horizontal="left"/>
    </xf>
    <xf numFmtId="10" fontId="0" fillId="0" borderId="0" xfId="6" applyNumberFormat="1" applyFont="1"/>
    <xf numFmtId="43" fontId="0" fillId="0" borderId="0" xfId="7" applyFont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44" fontId="1" fillId="0" borderId="0" xfId="2" applyFont="1" applyFill="1" applyBorder="1" applyAlignment="1"/>
    <xf numFmtId="44" fontId="0" fillId="0" borderId="0" xfId="2" applyFont="1" applyAlignment="1"/>
    <xf numFmtId="165" fontId="0" fillId="5" borderId="7" xfId="2" applyNumberFormat="1" applyFont="1" applyFill="1" applyBorder="1" applyAlignment="1"/>
    <xf numFmtId="165" fontId="0" fillId="5" borderId="9" xfId="2" applyNumberFormat="1" applyFont="1" applyFill="1" applyBorder="1" applyAlignment="1"/>
    <xf numFmtId="165" fontId="0" fillId="5" borderId="4" xfId="2" applyNumberFormat="1" applyFont="1" applyFill="1" applyBorder="1" applyAlignment="1"/>
    <xf numFmtId="165" fontId="0" fillId="5" borderId="12" xfId="2" applyNumberFormat="1" applyFont="1" applyFill="1" applyBorder="1" applyAlignment="1"/>
    <xf numFmtId="165" fontId="0" fillId="5" borderId="18" xfId="2" applyNumberFormat="1" applyFont="1" applyFill="1" applyBorder="1" applyAlignment="1"/>
    <xf numFmtId="165" fontId="0" fillId="5" borderId="20" xfId="2" applyNumberFormat="1" applyFont="1" applyFill="1" applyBorder="1" applyAlignment="1"/>
    <xf numFmtId="165" fontId="0" fillId="5" borderId="21" xfId="2" applyNumberFormat="1" applyFont="1" applyFill="1" applyBorder="1" applyAlignment="1"/>
    <xf numFmtId="44" fontId="1" fillId="6" borderId="3" xfId="2" applyFont="1" applyFill="1" applyBorder="1" applyAlignment="1">
      <alignment horizontal="center" vertical="center"/>
    </xf>
    <xf numFmtId="44" fontId="1" fillId="5" borderId="3" xfId="2" applyFont="1" applyFill="1" applyBorder="1" applyAlignment="1">
      <alignment horizontal="center" wrapText="1"/>
    </xf>
    <xf numFmtId="44" fontId="1" fillId="5" borderId="17" xfId="2" applyFont="1" applyFill="1" applyBorder="1" applyAlignment="1">
      <alignment horizontal="center" wrapText="1"/>
    </xf>
    <xf numFmtId="165" fontId="1" fillId="5" borderId="19" xfId="2" applyNumberFormat="1" applyFont="1" applyFill="1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1" fillId="7" borderId="3" xfId="0" applyFont="1" applyFill="1" applyBorder="1" applyAlignment="1">
      <alignment horizontal="left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4" borderId="4" xfId="0" applyFont="1" applyFill="1" applyBorder="1" applyAlignment="1" applyProtection="1">
      <alignment horizontal="left"/>
      <protection locked="0"/>
    </xf>
    <xf numFmtId="0" fontId="3" fillId="4" borderId="5" xfId="0" applyFont="1" applyFill="1" applyBorder="1" applyAlignment="1" applyProtection="1">
      <alignment horizontal="center"/>
      <protection locked="0"/>
    </xf>
    <xf numFmtId="166" fontId="3" fillId="4" borderId="6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7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center"/>
      <protection locked="0"/>
    </xf>
    <xf numFmtId="44" fontId="3" fillId="0" borderId="8" xfId="2" applyFont="1" applyFill="1" applyBorder="1" applyAlignment="1">
      <alignment horizontal="center" vertical="center"/>
    </xf>
    <xf numFmtId="0" fontId="3" fillId="4" borderId="7" xfId="0" applyFont="1" applyFill="1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66" fontId="3" fillId="4" borderId="8" xfId="2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 applyProtection="1">
      <alignment horizontal="left"/>
      <protection locked="0"/>
    </xf>
    <xf numFmtId="0" fontId="3" fillId="4" borderId="10" xfId="0" applyFont="1" applyFill="1" applyBorder="1" applyAlignment="1" applyProtection="1">
      <alignment horizontal="center"/>
      <protection locked="0"/>
    </xf>
    <xf numFmtId="166" fontId="3" fillId="4" borderId="11" xfId="2" applyNumberFormat="1" applyFont="1" applyFill="1" applyBorder="1" applyAlignment="1">
      <alignment horizontal="center" vertical="center"/>
    </xf>
    <xf numFmtId="0" fontId="3" fillId="0" borderId="8" xfId="2" applyNumberFormat="1" applyFont="1" applyFill="1" applyBorder="1" applyAlignment="1">
      <alignment horizontal="center" vertical="center"/>
    </xf>
    <xf numFmtId="0" fontId="3" fillId="0" borderId="26" xfId="2" applyNumberFormat="1" applyFont="1" applyFill="1" applyBorder="1" applyAlignment="1">
      <alignment horizontal="center" vertical="center"/>
    </xf>
    <xf numFmtId="0" fontId="5" fillId="4" borderId="4" xfId="0" applyFont="1" applyFill="1" applyBorder="1" applyProtection="1">
      <protection locked="0"/>
    </xf>
    <xf numFmtId="0" fontId="5" fillId="4" borderId="5" xfId="0" applyFont="1" applyFill="1" applyBorder="1" applyAlignment="1" applyProtection="1">
      <alignment horizontal="center"/>
      <protection locked="0"/>
    </xf>
    <xf numFmtId="0" fontId="5" fillId="4" borderId="7" xfId="0" applyFont="1" applyFill="1" applyBorder="1" applyProtection="1">
      <protection locked="0"/>
    </xf>
    <xf numFmtId="0" fontId="5" fillId="4" borderId="1" xfId="0" applyFont="1" applyFill="1" applyBorder="1" applyAlignment="1" applyProtection="1">
      <alignment horizontal="center"/>
      <protection locked="0"/>
    </xf>
    <xf numFmtId="0" fontId="5" fillId="4" borderId="9" xfId="0" applyFont="1" applyFill="1" applyBorder="1" applyProtection="1">
      <protection locked="0"/>
    </xf>
    <xf numFmtId="0" fontId="5" fillId="4" borderId="10" xfId="0" applyFont="1" applyFill="1" applyBorder="1" applyAlignment="1" applyProtection="1">
      <alignment horizontal="center"/>
      <protection locked="0"/>
    </xf>
    <xf numFmtId="166" fontId="3" fillId="4" borderId="11" xfId="2" applyNumberFormat="1" applyFont="1" applyFill="1" applyBorder="1" applyAlignment="1">
      <alignment horizontal="center"/>
    </xf>
    <xf numFmtId="166" fontId="3" fillId="4" borderId="6" xfId="2" applyNumberFormat="1" applyFont="1" applyFill="1" applyBorder="1" applyAlignment="1">
      <alignment horizontal="center"/>
    </xf>
    <xf numFmtId="166" fontId="3" fillId="4" borderId="8" xfId="2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/>
    <xf numFmtId="165" fontId="0" fillId="0" borderId="0" xfId="0" applyNumberFormat="1"/>
    <xf numFmtId="165" fontId="3" fillId="0" borderId="1" xfId="2" applyNumberFormat="1" applyFont="1" applyFill="1" applyBorder="1" applyAlignment="1">
      <alignment horizontal="center" vertical="center"/>
    </xf>
    <xf numFmtId="166" fontId="6" fillId="0" borderId="0" xfId="0" applyNumberFormat="1" applyFont="1" applyAlignment="1">
      <alignment horizontal="center"/>
    </xf>
    <xf numFmtId="165" fontId="1" fillId="7" borderId="24" xfId="0" applyNumberFormat="1" applyFont="1" applyFill="1" applyBorder="1" applyAlignment="1">
      <alignment horizontal="center" vertical="center" wrapText="1"/>
    </xf>
    <xf numFmtId="165" fontId="3" fillId="4" borderId="5" xfId="2" applyNumberFormat="1" applyFont="1" applyFill="1" applyBorder="1" applyAlignment="1">
      <alignment horizontal="center" vertical="center"/>
    </xf>
    <xf numFmtId="165" fontId="3" fillId="4" borderId="1" xfId="2" applyNumberFormat="1" applyFont="1" applyFill="1" applyBorder="1" applyAlignment="1">
      <alignment horizontal="center" vertical="center"/>
    </xf>
    <xf numFmtId="165" fontId="3" fillId="4" borderId="10" xfId="2" applyNumberFormat="1" applyFont="1" applyFill="1" applyBorder="1" applyAlignment="1">
      <alignment horizontal="center" vertical="center"/>
    </xf>
    <xf numFmtId="165" fontId="3" fillId="4" borderId="10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65" fontId="3" fillId="4" borderId="1" xfId="2" applyNumberFormat="1" applyFont="1" applyFill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7" fillId="0" borderId="1" xfId="0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65" fontId="7" fillId="0" borderId="1" xfId="7" applyNumberFormat="1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 applyProtection="1">
      <alignment horizontal="center"/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4" borderId="29" xfId="0" applyFont="1" applyFill="1" applyBorder="1" applyAlignment="1" applyProtection="1">
      <alignment horizontal="center"/>
      <protection locked="0"/>
    </xf>
    <xf numFmtId="0" fontId="3" fillId="4" borderId="30" xfId="0" applyFont="1" applyFill="1" applyBorder="1" applyAlignment="1" applyProtection="1">
      <alignment horizontal="center"/>
      <protection locked="0"/>
    </xf>
    <xf numFmtId="0" fontId="5" fillId="4" borderId="28" xfId="0" applyFont="1" applyFill="1" applyBorder="1" applyAlignment="1" applyProtection="1">
      <alignment horizontal="center"/>
      <protection locked="0"/>
    </xf>
    <xf numFmtId="0" fontId="5" fillId="4" borderId="29" xfId="0" applyFont="1" applyFill="1" applyBorder="1" applyAlignment="1" applyProtection="1">
      <alignment horizontal="center"/>
      <protection locked="0"/>
    </xf>
    <xf numFmtId="0" fontId="5" fillId="4" borderId="30" xfId="0" applyFont="1" applyFill="1" applyBorder="1" applyAlignment="1" applyProtection="1">
      <alignment horizontal="center"/>
      <protection locked="0"/>
    </xf>
    <xf numFmtId="165" fontId="8" fillId="8" borderId="1" xfId="2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4" borderId="34" xfId="0" applyFont="1" applyFill="1" applyBorder="1" applyAlignment="1" applyProtection="1">
      <alignment horizontal="left"/>
      <protection locked="0"/>
    </xf>
    <xf numFmtId="0" fontId="3" fillId="4" borderId="38" xfId="0" applyFont="1" applyFill="1" applyBorder="1" applyAlignment="1" applyProtection="1">
      <alignment horizontal="center"/>
      <protection locked="0"/>
    </xf>
    <xf numFmtId="0" fontId="3" fillId="4" borderId="35" xfId="0" applyFont="1" applyFill="1" applyBorder="1" applyAlignment="1" applyProtection="1">
      <alignment horizontal="center"/>
      <protection locked="0"/>
    </xf>
    <xf numFmtId="165" fontId="3" fillId="4" borderId="35" xfId="2" applyNumberFormat="1" applyFont="1" applyFill="1" applyBorder="1" applyAlignment="1">
      <alignment horizontal="center" vertical="center"/>
    </xf>
    <xf numFmtId="166" fontId="3" fillId="4" borderId="39" xfId="2" applyNumberFormat="1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left"/>
      <protection locked="0"/>
    </xf>
    <xf numFmtId="166" fontId="3" fillId="0" borderId="1" xfId="2" applyNumberFormat="1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4" borderId="1" xfId="0" applyFont="1" applyFill="1" applyBorder="1" applyAlignment="1" applyProtection="1">
      <alignment horizontal="left"/>
      <protection locked="0"/>
    </xf>
    <xf numFmtId="166" fontId="3" fillId="4" borderId="1" xfId="2" applyNumberFormat="1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/>
      <protection locked="0"/>
    </xf>
    <xf numFmtId="165" fontId="3" fillId="0" borderId="8" xfId="2" applyNumberFormat="1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4" fontId="9" fillId="0" borderId="1" xfId="0" applyNumberFormat="1" applyFont="1" applyBorder="1" applyAlignment="1" applyProtection="1">
      <alignment horizontal="center" vertical="top"/>
      <protection locked="0"/>
    </xf>
    <xf numFmtId="167" fontId="3" fillId="0" borderId="1" xfId="2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168" fontId="1" fillId="0" borderId="0" xfId="7" applyNumberFormat="1" applyFont="1" applyAlignment="1">
      <alignment horizontal="center"/>
    </xf>
    <xf numFmtId="166" fontId="1" fillId="7" borderId="24" xfId="0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 applyProtection="1">
      <alignment horizontal="center"/>
      <protection locked="0"/>
    </xf>
    <xf numFmtId="166" fontId="3" fillId="4" borderId="1" xfId="0" applyNumberFormat="1" applyFont="1" applyFill="1" applyBorder="1" applyAlignment="1" applyProtection="1">
      <alignment horizontal="center"/>
      <protection locked="0"/>
    </xf>
    <xf numFmtId="166" fontId="3" fillId="4" borderId="10" xfId="0" applyNumberFormat="1" applyFont="1" applyFill="1" applyBorder="1" applyAlignment="1" applyProtection="1">
      <alignment horizontal="center"/>
      <protection locked="0"/>
    </xf>
    <xf numFmtId="166" fontId="5" fillId="4" borderId="5" xfId="0" applyNumberFormat="1" applyFont="1" applyFill="1" applyBorder="1" applyAlignment="1" applyProtection="1">
      <alignment horizontal="center"/>
      <protection locked="0"/>
    </xf>
    <xf numFmtId="166" fontId="5" fillId="4" borderId="1" xfId="0" applyNumberFormat="1" applyFont="1" applyFill="1" applyBorder="1" applyAlignment="1" applyProtection="1">
      <alignment horizontal="center"/>
      <protection locked="0"/>
    </xf>
    <xf numFmtId="166" fontId="5" fillId="4" borderId="10" xfId="0" applyNumberFormat="1" applyFont="1" applyFill="1" applyBorder="1" applyAlignment="1" applyProtection="1">
      <alignment horizontal="center"/>
      <protection locked="0"/>
    </xf>
    <xf numFmtId="166" fontId="3" fillId="4" borderId="5" xfId="0" applyNumberFormat="1" applyFont="1" applyFill="1" applyBorder="1" applyAlignment="1" applyProtection="1">
      <alignment horizontal="center"/>
      <protection locked="0"/>
    </xf>
    <xf numFmtId="166" fontId="3" fillId="4" borderId="35" xfId="0" applyNumberFormat="1" applyFont="1" applyFill="1" applyBorder="1" applyAlignment="1" applyProtection="1">
      <alignment horizontal="center"/>
      <protection locked="0"/>
    </xf>
    <xf numFmtId="166" fontId="3" fillId="0" borderId="1" xfId="0" applyNumberFormat="1" applyFont="1" applyBorder="1" applyAlignment="1" applyProtection="1">
      <alignment horizontal="center" vertical="center"/>
      <protection locked="0"/>
    </xf>
    <xf numFmtId="166" fontId="0" fillId="0" borderId="0" xfId="0" applyNumberFormat="1" applyAlignment="1">
      <alignment horizontal="center"/>
    </xf>
    <xf numFmtId="0" fontId="1" fillId="7" borderId="24" xfId="0" applyFont="1" applyFill="1" applyBorder="1" applyAlignment="1">
      <alignment horizontal="left" vertical="center"/>
    </xf>
    <xf numFmtId="0" fontId="3" fillId="4" borderId="10" xfId="0" applyFont="1" applyFill="1" applyBorder="1" applyAlignment="1" applyProtection="1">
      <alignment horizontal="left"/>
      <protection locked="0"/>
    </xf>
    <xf numFmtId="0" fontId="5" fillId="4" borderId="5" xfId="0" applyFont="1" applyFill="1" applyBorder="1" applyAlignment="1" applyProtection="1">
      <alignment horizontal="left"/>
      <protection locked="0"/>
    </xf>
    <xf numFmtId="0" fontId="5" fillId="4" borderId="1" xfId="0" applyFont="1" applyFill="1" applyBorder="1" applyAlignment="1" applyProtection="1">
      <alignment horizontal="left"/>
      <protection locked="0"/>
    </xf>
    <xf numFmtId="0" fontId="5" fillId="4" borderId="10" xfId="0" applyFont="1" applyFill="1" applyBorder="1" applyAlignment="1" applyProtection="1">
      <alignment horizontal="left"/>
      <protection locked="0"/>
    </xf>
    <xf numFmtId="0" fontId="3" fillId="4" borderId="5" xfId="0" applyFont="1" applyFill="1" applyBorder="1" applyAlignment="1" applyProtection="1">
      <alignment horizontal="left"/>
      <protection locked="0"/>
    </xf>
    <xf numFmtId="0" fontId="3" fillId="4" borderId="35" xfId="0" applyFont="1" applyFill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4" borderId="13" xfId="0" applyFont="1" applyFill="1" applyBorder="1" applyAlignment="1" applyProtection="1">
      <alignment horizontal="center"/>
      <protection locked="0"/>
    </xf>
    <xf numFmtId="0" fontId="5" fillId="4" borderId="14" xfId="0" applyFont="1" applyFill="1" applyBorder="1" applyAlignment="1" applyProtection="1">
      <alignment horizontal="center"/>
      <protection locked="0"/>
    </xf>
    <xf numFmtId="0" fontId="5" fillId="4" borderId="15" xfId="0" applyFont="1" applyFill="1" applyBorder="1" applyAlignment="1" applyProtection="1">
      <alignment horizontal="center"/>
      <protection locked="0"/>
    </xf>
    <xf numFmtId="0" fontId="3" fillId="4" borderId="40" xfId="0" applyFont="1" applyFill="1" applyBorder="1" applyAlignment="1" applyProtection="1">
      <alignment horizontal="left"/>
      <protection locked="0"/>
    </xf>
    <xf numFmtId="0" fontId="3" fillId="4" borderId="40" xfId="0" applyFont="1" applyFill="1" applyBorder="1" applyAlignment="1" applyProtection="1">
      <alignment horizontal="center"/>
      <protection locked="0"/>
    </xf>
    <xf numFmtId="166" fontId="3" fillId="4" borderId="40" xfId="0" applyNumberFormat="1" applyFont="1" applyFill="1" applyBorder="1" applyAlignment="1" applyProtection="1">
      <alignment horizontal="center"/>
      <protection locked="0"/>
    </xf>
    <xf numFmtId="0" fontId="5" fillId="4" borderId="4" xfId="0" applyFont="1" applyFill="1" applyBorder="1" applyAlignment="1" applyProtection="1">
      <alignment horizontal="left"/>
      <protection locked="0"/>
    </xf>
    <xf numFmtId="0" fontId="5" fillId="4" borderId="7" xfId="0" applyFont="1" applyFill="1" applyBorder="1" applyAlignment="1" applyProtection="1">
      <alignment horizontal="left"/>
      <protection locked="0"/>
    </xf>
    <xf numFmtId="0" fontId="5" fillId="4" borderId="9" xfId="0" applyFont="1" applyFill="1" applyBorder="1" applyAlignment="1" applyProtection="1">
      <alignment horizontal="left"/>
      <protection locked="0"/>
    </xf>
    <xf numFmtId="0" fontId="5" fillId="0" borderId="12" xfId="0" applyFont="1" applyBorder="1" applyProtection="1">
      <protection locked="0"/>
    </xf>
    <xf numFmtId="0" fontId="5" fillId="0" borderId="42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165" fontId="3" fillId="0" borderId="5" xfId="2" applyNumberFormat="1" applyFont="1" applyFill="1" applyBorder="1" applyAlignment="1">
      <alignment horizontal="center" vertical="center"/>
    </xf>
    <xf numFmtId="166" fontId="3" fillId="0" borderId="41" xfId="2" applyNumberFormat="1" applyFont="1" applyFill="1" applyBorder="1" applyAlignment="1">
      <alignment horizontal="center" vertical="center"/>
    </xf>
    <xf numFmtId="166" fontId="1" fillId="7" borderId="24" xfId="0" applyNumberFormat="1" applyFont="1" applyFill="1" applyBorder="1" applyAlignment="1">
      <alignment horizontal="center" vertical="center" wrapText="1"/>
    </xf>
    <xf numFmtId="166" fontId="1" fillId="7" borderId="43" xfId="0" applyNumberFormat="1" applyFont="1" applyFill="1" applyBorder="1" applyAlignment="1">
      <alignment horizontal="center" vertical="center"/>
    </xf>
    <xf numFmtId="166" fontId="3" fillId="0" borderId="14" xfId="0" applyNumberFormat="1" applyFont="1" applyBorder="1" applyAlignment="1" applyProtection="1">
      <alignment horizontal="center"/>
      <protection locked="0"/>
    </xf>
    <xf numFmtId="166" fontId="3" fillId="4" borderId="14" xfId="0" applyNumberFormat="1" applyFont="1" applyFill="1" applyBorder="1" applyAlignment="1" applyProtection="1">
      <alignment horizontal="center"/>
      <protection locked="0"/>
    </xf>
    <xf numFmtId="166" fontId="5" fillId="4" borderId="13" xfId="0" applyNumberFormat="1" applyFont="1" applyFill="1" applyBorder="1" applyAlignment="1" applyProtection="1">
      <alignment horizontal="center"/>
      <protection locked="0"/>
    </xf>
    <xf numFmtId="166" fontId="5" fillId="4" borderId="14" xfId="0" applyNumberFormat="1" applyFont="1" applyFill="1" applyBorder="1" applyAlignment="1" applyProtection="1">
      <alignment horizontal="center"/>
      <protection locked="0"/>
    </xf>
    <xf numFmtId="166" fontId="5" fillId="4" borderId="15" xfId="0" applyNumberFormat="1" applyFont="1" applyFill="1" applyBorder="1" applyAlignment="1" applyProtection="1">
      <alignment horizontal="center"/>
      <protection locked="0"/>
    </xf>
    <xf numFmtId="166" fontId="3" fillId="4" borderId="13" xfId="0" applyNumberFormat="1" applyFont="1" applyFill="1" applyBorder="1" applyAlignment="1" applyProtection="1">
      <alignment horizontal="center"/>
      <protection locked="0"/>
    </xf>
    <xf numFmtId="166" fontId="3" fillId="4" borderId="15" xfId="0" applyNumberFormat="1" applyFont="1" applyFill="1" applyBorder="1" applyAlignment="1" applyProtection="1">
      <alignment horizontal="center"/>
      <protection locked="0"/>
    </xf>
    <xf numFmtId="166" fontId="3" fillId="4" borderId="36" xfId="0" applyNumberFormat="1" applyFont="1" applyFill="1" applyBorder="1" applyAlignment="1" applyProtection="1">
      <alignment horizontal="center"/>
      <protection locked="0"/>
    </xf>
    <xf numFmtId="166" fontId="3" fillId="0" borderId="14" xfId="0" applyNumberFormat="1" applyFont="1" applyBorder="1" applyAlignment="1" applyProtection="1">
      <alignment horizontal="center" vertical="center"/>
      <protection locked="0"/>
    </xf>
    <xf numFmtId="166" fontId="3" fillId="4" borderId="31" xfId="0" applyNumberFormat="1" applyFont="1" applyFill="1" applyBorder="1" applyAlignment="1" applyProtection="1">
      <alignment horizontal="center"/>
      <protection locked="0"/>
    </xf>
    <xf numFmtId="166" fontId="1" fillId="7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 wrapText="1"/>
    </xf>
    <xf numFmtId="2" fontId="11" fillId="9" borderId="1" xfId="0" applyNumberFormat="1" applyFont="1" applyFill="1" applyBorder="1" applyAlignment="1">
      <alignment horizontal="center" vertical="center"/>
    </xf>
    <xf numFmtId="43" fontId="11" fillId="4" borderId="1" xfId="7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 wrapText="1"/>
    </xf>
    <xf numFmtId="43" fontId="13" fillId="11" borderId="1" xfId="7" applyFont="1" applyFill="1" applyBorder="1" applyAlignment="1">
      <alignment horizontal="center" vertical="center" wrapText="1"/>
    </xf>
    <xf numFmtId="44" fontId="11" fillId="4" borderId="1" xfId="2" applyFont="1" applyFill="1" applyBorder="1" applyAlignment="1">
      <alignment horizontal="center" vertical="center" wrapText="1"/>
    </xf>
    <xf numFmtId="44" fontId="0" fillId="0" borderId="0" xfId="2" applyFont="1" applyAlignment="1">
      <alignment horizontal="center"/>
    </xf>
    <xf numFmtId="165" fontId="12" fillId="9" borderId="1" xfId="7" applyNumberFormat="1" applyFont="1" applyFill="1" applyBorder="1" applyAlignment="1">
      <alignment horizontal="center" vertical="top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44" fontId="0" fillId="6" borderId="1" xfId="2" applyFont="1" applyFill="1" applyBorder="1"/>
    <xf numFmtId="165" fontId="0" fillId="6" borderId="1" xfId="0" applyNumberFormat="1" applyFill="1" applyBorder="1" applyAlignment="1">
      <alignment horizontal="center"/>
    </xf>
    <xf numFmtId="165" fontId="0" fillId="6" borderId="1" xfId="0" applyNumberFormat="1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44" fontId="0" fillId="12" borderId="1" xfId="2" applyFont="1" applyFill="1" applyBorder="1"/>
    <xf numFmtId="165" fontId="0" fillId="12" borderId="1" xfId="0" applyNumberFormat="1" applyFill="1" applyBorder="1" applyAlignment="1">
      <alignment horizontal="center"/>
    </xf>
    <xf numFmtId="165" fontId="0" fillId="12" borderId="1" xfId="0" applyNumberFormat="1" applyFill="1" applyBorder="1"/>
    <xf numFmtId="44" fontId="0" fillId="12" borderId="1" xfId="2" applyFont="1" applyFill="1" applyBorder="1" applyAlignment="1">
      <alignment horizontal="center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44" fontId="0" fillId="13" borderId="1" xfId="2" applyFont="1" applyFill="1" applyBorder="1"/>
    <xf numFmtId="165" fontId="0" fillId="13" borderId="1" xfId="0" applyNumberFormat="1" applyFill="1" applyBorder="1" applyAlignment="1">
      <alignment horizontal="center"/>
    </xf>
    <xf numFmtId="165" fontId="0" fillId="13" borderId="1" xfId="0" applyNumberFormat="1" applyFill="1" applyBorder="1"/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44" fontId="0" fillId="14" borderId="1" xfId="2" applyFont="1" applyFill="1" applyBorder="1"/>
    <xf numFmtId="165" fontId="0" fillId="14" borderId="1" xfId="0" applyNumberFormat="1" applyFill="1" applyBorder="1" applyAlignment="1">
      <alignment horizontal="center"/>
    </xf>
    <xf numFmtId="165" fontId="0" fillId="14" borderId="1" xfId="0" applyNumberFormat="1" applyFill="1" applyBorder="1"/>
    <xf numFmtId="44" fontId="0" fillId="14" borderId="1" xfId="2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44" fontId="0" fillId="15" borderId="1" xfId="2" applyFont="1" applyFill="1" applyBorder="1"/>
    <xf numFmtId="165" fontId="0" fillId="15" borderId="1" xfId="0" applyNumberFormat="1" applyFill="1" applyBorder="1" applyAlignment="1">
      <alignment horizontal="center"/>
    </xf>
    <xf numFmtId="165" fontId="0" fillId="15" borderId="1" xfId="0" applyNumberFormat="1" applyFill="1" applyBorder="1"/>
    <xf numFmtId="0" fontId="0" fillId="16" borderId="1" xfId="0" applyFill="1" applyBorder="1"/>
    <xf numFmtId="0" fontId="0" fillId="16" borderId="1" xfId="0" applyFill="1" applyBorder="1" applyAlignment="1">
      <alignment horizontal="center"/>
    </xf>
    <xf numFmtId="44" fontId="0" fillId="16" borderId="1" xfId="2" applyFont="1" applyFill="1" applyBorder="1"/>
    <xf numFmtId="165" fontId="3" fillId="16" borderId="1" xfId="0" applyNumberFormat="1" applyFont="1" applyFill="1" applyBorder="1" applyAlignment="1" applyProtection="1">
      <alignment horizontal="center"/>
      <protection locked="0"/>
    </xf>
    <xf numFmtId="165" fontId="0" fillId="16" borderId="1" xfId="0" applyNumberFormat="1" applyFill="1" applyBorder="1"/>
    <xf numFmtId="44" fontId="0" fillId="16" borderId="1" xfId="2" applyFont="1" applyFill="1" applyBorder="1" applyAlignment="1">
      <alignment horizontal="center"/>
    </xf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44" fontId="0" fillId="17" borderId="1" xfId="2" applyFont="1" applyFill="1" applyBorder="1"/>
    <xf numFmtId="165" fontId="0" fillId="17" borderId="1" xfId="0" applyNumberFormat="1" applyFill="1" applyBorder="1" applyAlignment="1">
      <alignment horizontal="center"/>
    </xf>
    <xf numFmtId="165" fontId="0" fillId="17" borderId="1" xfId="0" applyNumberFormat="1" applyFill="1" applyBorder="1"/>
    <xf numFmtId="44" fontId="0" fillId="13" borderId="1" xfId="2" applyFont="1" applyFill="1" applyBorder="1" applyAlignment="1">
      <alignment horizontal="center"/>
    </xf>
    <xf numFmtId="0" fontId="1" fillId="13" borderId="1" xfId="0" applyFont="1" applyFill="1" applyBorder="1"/>
    <xf numFmtId="0" fontId="1" fillId="13" borderId="1" xfId="0" applyFont="1" applyFill="1" applyBorder="1" applyAlignment="1">
      <alignment horizontal="center"/>
    </xf>
    <xf numFmtId="44" fontId="1" fillId="13" borderId="1" xfId="2" applyFont="1" applyFill="1" applyBorder="1" applyAlignment="1">
      <alignment horizontal="center"/>
    </xf>
    <xf numFmtId="165" fontId="1" fillId="13" borderId="1" xfId="0" applyNumberFormat="1" applyFont="1" applyFill="1" applyBorder="1" applyAlignment="1">
      <alignment horizontal="center"/>
    </xf>
    <xf numFmtId="165" fontId="1" fillId="13" borderId="1" xfId="0" applyNumberFormat="1" applyFont="1" applyFill="1" applyBorder="1"/>
    <xf numFmtId="0" fontId="1" fillId="18" borderId="1" xfId="0" applyFont="1" applyFill="1" applyBorder="1"/>
    <xf numFmtId="0" fontId="1" fillId="18" borderId="1" xfId="0" applyFont="1" applyFill="1" applyBorder="1" applyAlignment="1">
      <alignment horizontal="center"/>
    </xf>
    <xf numFmtId="44" fontId="1" fillId="18" borderId="1" xfId="2" applyFont="1" applyFill="1" applyBorder="1" applyAlignment="1">
      <alignment horizontal="center"/>
    </xf>
    <xf numFmtId="165" fontId="1" fillId="18" borderId="1" xfId="0" applyNumberFormat="1" applyFont="1" applyFill="1" applyBorder="1" applyAlignment="1">
      <alignment horizontal="center"/>
    </xf>
    <xf numFmtId="165" fontId="1" fillId="18" borderId="1" xfId="0" applyNumberFormat="1" applyFont="1" applyFill="1" applyBorder="1"/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44" fontId="0" fillId="18" borderId="1" xfId="2" applyFont="1" applyFill="1" applyBorder="1"/>
    <xf numFmtId="165" fontId="0" fillId="18" borderId="1" xfId="0" applyNumberFormat="1" applyFill="1" applyBorder="1" applyAlignment="1">
      <alignment horizontal="center"/>
    </xf>
    <xf numFmtId="165" fontId="0" fillId="18" borderId="1" xfId="0" applyNumberFormat="1" applyFill="1" applyBorder="1"/>
    <xf numFmtId="44" fontId="0" fillId="18" borderId="1" xfId="2" applyFont="1" applyFill="1" applyBorder="1" applyAlignment="1">
      <alignment horizontal="center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4" fontId="0" fillId="19" borderId="1" xfId="2" applyFont="1" applyFill="1" applyBorder="1" applyAlignment="1">
      <alignment horizontal="center"/>
    </xf>
    <xf numFmtId="165" fontId="0" fillId="19" borderId="1" xfId="0" applyNumberFormat="1" applyFill="1" applyBorder="1" applyAlignment="1">
      <alignment horizontal="center"/>
    </xf>
    <xf numFmtId="165" fontId="0" fillId="19" borderId="1" xfId="0" applyNumberFormat="1" applyFill="1" applyBorder="1"/>
    <xf numFmtId="43" fontId="1" fillId="7" borderId="25" xfId="7" applyFont="1" applyFill="1" applyBorder="1" applyAlignment="1">
      <alignment horizontal="center" vertical="center" wrapText="1"/>
    </xf>
    <xf numFmtId="43" fontId="3" fillId="4" borderId="6" xfId="7" applyFont="1" applyFill="1" applyBorder="1" applyAlignment="1">
      <alignment horizontal="center" vertical="center"/>
    </xf>
    <xf numFmtId="43" fontId="3" fillId="0" borderId="8" xfId="7" applyFont="1" applyFill="1" applyBorder="1" applyAlignment="1">
      <alignment horizontal="center" vertical="center"/>
    </xf>
    <xf numFmtId="43" fontId="3" fillId="4" borderId="8" xfId="7" applyFont="1" applyFill="1" applyBorder="1" applyAlignment="1">
      <alignment horizontal="center" vertical="center"/>
    </xf>
    <xf numFmtId="43" fontId="3" fillId="4" borderId="11" xfId="7" applyFont="1" applyFill="1" applyBorder="1" applyAlignment="1">
      <alignment horizontal="center" vertical="center"/>
    </xf>
    <xf numFmtId="43" fontId="1" fillId="0" borderId="0" xfId="7" applyFont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42" xfId="0" applyBorder="1"/>
    <xf numFmtId="0" fontId="0" fillId="21" borderId="44" xfId="0" applyFill="1" applyBorder="1" applyAlignment="1">
      <alignment horizontal="center" vertical="center"/>
    </xf>
    <xf numFmtId="0" fontId="7" fillId="0" borderId="29" xfId="0" applyFont="1" applyBorder="1" applyAlignment="1">
      <alignment horizontal="left"/>
    </xf>
    <xf numFmtId="0" fontId="7" fillId="21" borderId="44" xfId="0" applyFont="1" applyFill="1" applyBorder="1" applyAlignment="1">
      <alignment horizontal="center" vertical="center"/>
    </xf>
    <xf numFmtId="0" fontId="8" fillId="8" borderId="32" xfId="0" applyFont="1" applyFill="1" applyBorder="1"/>
    <xf numFmtId="0" fontId="8" fillId="8" borderId="33" xfId="0" applyFont="1" applyFill="1" applyBorder="1"/>
    <xf numFmtId="0" fontId="3" fillId="9" borderId="7" xfId="0" applyFont="1" applyFill="1" applyBorder="1" applyAlignment="1" applyProtection="1">
      <alignment horizontal="left"/>
      <protection locked="0"/>
    </xf>
    <xf numFmtId="0" fontId="3" fillId="9" borderId="29" xfId="0" applyFont="1" applyFill="1" applyBorder="1" applyAlignment="1" applyProtection="1">
      <alignment horizontal="center"/>
      <protection locked="0"/>
    </xf>
    <xf numFmtId="0" fontId="3" fillId="9" borderId="1" xfId="0" applyFont="1" applyFill="1" applyBorder="1" applyAlignment="1" applyProtection="1">
      <alignment horizontal="center"/>
      <protection locked="0"/>
    </xf>
    <xf numFmtId="165" fontId="3" fillId="9" borderId="1" xfId="2" applyNumberFormat="1" applyFont="1" applyFill="1" applyBorder="1" applyAlignment="1">
      <alignment horizontal="center" vertical="center"/>
    </xf>
    <xf numFmtId="0" fontId="3" fillId="9" borderId="8" xfId="2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8" fillId="8" borderId="32" xfId="0" applyFont="1" applyFill="1" applyBorder="1" applyAlignment="1">
      <alignment horizontal="left"/>
    </xf>
    <xf numFmtId="0" fontId="8" fillId="8" borderId="33" xfId="0" applyFont="1" applyFill="1" applyBorder="1" applyAlignment="1">
      <alignment horizontal="left"/>
    </xf>
    <xf numFmtId="0" fontId="0" fillId="9" borderId="0" xfId="0" applyFill="1"/>
  </cellXfs>
  <cellStyles count="9">
    <cellStyle name="Comma" xfId="7" builtinId="3"/>
    <cellStyle name="Comma 2" xfId="4" xr:uid="{0C5F150D-7130-4F15-A9F7-1DE2C4DCD749}"/>
    <cellStyle name="Currency" xfId="2" builtinId="4"/>
    <cellStyle name="Currency 2" xfId="3" xr:uid="{AE601A01-B63D-4F85-AD8B-1A166AD81256}"/>
    <cellStyle name="Normal" xfId="0" builtinId="0"/>
    <cellStyle name="Normal 146" xfId="1" xr:uid="{45751CAD-BF86-48DA-B110-553CB9A43E6A}"/>
    <cellStyle name="Normal 2" xfId="5" xr:uid="{EEF7EA76-223F-4B35-BF13-EE5AAB23DFA0}"/>
    <cellStyle name="Percent" xfId="6" builtinId="5"/>
    <cellStyle name="常规 4" xfId="8" xr:uid="{44116384-44DE-48BA-9AF1-01C7F02B9FBD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FF"/>
      <color rgb="FFFFFFCC"/>
      <color rgb="FFFF99FF"/>
      <color rgb="FF00FF00"/>
      <color rgb="FFCCFFFF"/>
      <color rgb="FFCCFFCC"/>
      <color rgb="FFFFFF99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okia-my.sharepoint.com/Users/nachabeh/Desktop/WBB%20new/NPT/CT_Zain%20USF%20WBB%20NPT%20V2.0%20-%2016112023-2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zaanin/AppData/Local/Microsoft/Windows/INetCache/Content.Outlook/NWFWBUNC/Sophia%204%20Commercial%20BOQ_L1_L2_L3_02062024%20-%20Copy_V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SED_JSON"/>
      <sheetName val="Lookups"/>
      <sheetName val="DIC_VAL_RULES_CONSTANT_PART"/>
      <sheetName val="DIC_VAL_EXCEPTIONS"/>
      <sheetName val="DIC_WOC_AUXILIARY"/>
      <sheetName val="DIC_WOC_ADDRESS"/>
      <sheetName val="DIC_VAL_RULES"/>
      <sheetName val="DIC_NPTMETADATA"/>
      <sheetName val="Setup"/>
      <sheetName val="TP"/>
      <sheetName val="Currency_and_Delivery_Terms"/>
      <sheetName val="UPL"/>
      <sheetName val="PE"/>
      <sheetName val="SALES ITEMS HW"/>
      <sheetName val="Configuration_Import"/>
      <sheetName val="Offer_Information"/>
      <sheetName val="WtD Report"/>
      <sheetName val="Level1_Summary"/>
      <sheetName val="Level2_Summary"/>
      <sheetName val="Versions"/>
      <sheetName val="Price_Book"/>
      <sheetName val="UPL_Pivot"/>
      <sheetName val="Level1_OfferPL_Summary"/>
      <sheetName val="MAPS"/>
      <sheetName val="Cost_erosion_DB"/>
      <sheetName val="Benchmarking"/>
      <sheetName val="Pricing Structure"/>
      <sheetName val="Assumptions"/>
      <sheetName val="Sales_Packages"/>
      <sheetName val="Cost_erosion_cockpit"/>
      <sheetName val="FOC items"/>
      <sheetName val="DC"/>
      <sheetName val="Master"/>
      <sheetName val="CFE Dictionary"/>
      <sheetName val="admin"/>
      <sheetName val="Price_Wizard"/>
      <sheetName val="Pricing Summary"/>
      <sheetName val="SRAN HW"/>
      <sheetName val="SRAN ASW"/>
      <sheetName val="GSM ASW"/>
      <sheetName val="5G HW"/>
      <sheetName val="5G SW"/>
      <sheetName val="MW"/>
      <sheetName val="MW "/>
      <sheetName val="Netact"/>
      <sheetName val="EdenNet"/>
      <sheetName val="PMS"/>
      <sheetName val="Antennas"/>
      <sheetName val="RAN_TI"/>
      <sheetName val="MW_TI"/>
      <sheetName val="CW&amp;EM"/>
      <sheetName val="NPO-RAN"/>
      <sheetName val="NPO_MW"/>
      <sheetName val="SWS-RAN"/>
      <sheetName val="HWS-RAN"/>
      <sheetName val="SWS-MW"/>
      <sheetName val="HWS-MW"/>
      <sheetName val="Discount_Conditions"/>
      <sheetName val="Analytics"/>
      <sheetName val="Product_Line"/>
      <sheetName val="Maps_alt"/>
      <sheetName val="RECORDSET"/>
      <sheetName val="Level2_Summary_clean"/>
      <sheetName val="Price_Level_Summary"/>
      <sheetName val="Checklists"/>
      <sheetName val="LoA_Report_Discounts_Calc"/>
      <sheetName val="Benchmarks"/>
      <sheetName val="Scope_Parameter"/>
      <sheetName val="Price_Level_Summary_V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7">
          <cell r="F17" t="str">
            <v>USD</v>
          </cell>
        </row>
        <row r="18">
          <cell r="F18" t="str">
            <v>EUR</v>
          </cell>
        </row>
        <row r="39">
          <cell r="F39">
            <v>1.1093</v>
          </cell>
        </row>
        <row r="42">
          <cell r="F42">
            <v>1</v>
          </cell>
        </row>
        <row r="117">
          <cell r="H117" t="str">
            <v>FCA</v>
          </cell>
        </row>
      </sheetData>
      <sheetData sheetId="11"/>
      <sheetData sheetId="12"/>
      <sheetData sheetId="13"/>
      <sheetData sheetId="14"/>
      <sheetData sheetId="15">
        <row r="30">
          <cell r="C30" t="str">
            <v>WO 2</v>
          </cell>
        </row>
        <row r="31">
          <cell r="C31" t="str">
            <v>WO 3</v>
          </cell>
        </row>
        <row r="32">
          <cell r="C32" t="str">
            <v>WO 4</v>
          </cell>
        </row>
        <row r="33">
          <cell r="C33" t="str">
            <v>Phase 4</v>
          </cell>
        </row>
        <row r="34">
          <cell r="C34" t="str">
            <v>Phase 5</v>
          </cell>
        </row>
        <row r="35">
          <cell r="C35" t="str">
            <v>Phase 6</v>
          </cell>
        </row>
        <row r="36">
          <cell r="C36" t="str">
            <v>Phase 7</v>
          </cell>
        </row>
        <row r="37">
          <cell r="C37" t="str">
            <v>Phase 8</v>
          </cell>
        </row>
        <row r="38">
          <cell r="C38" t="str">
            <v>Phase 9</v>
          </cell>
        </row>
        <row r="39">
          <cell r="C39" t="str">
            <v>Phase 10</v>
          </cell>
        </row>
      </sheetData>
      <sheetData sheetId="16"/>
      <sheetData sheetId="17">
        <row r="44">
          <cell r="D44"/>
        </row>
      </sheetData>
      <sheetData sheetId="18">
        <row r="1">
          <cell r="B1" t="str">
            <v>Level2 Summary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L1 BOQ"/>
      <sheetName val="L2 BOQ"/>
      <sheetName val=" L3 BOQ"/>
      <sheetName val=" L3 BOQ_No Duplic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Level 3</v>
          </cell>
          <cell r="B1" t="str">
            <v>PO Line #</v>
          </cell>
          <cell r="C1" t="str">
            <v>L1 Category</v>
          </cell>
          <cell r="D1" t="str">
            <v>Vendor Part Number</v>
          </cell>
          <cell r="E1" t="str">
            <v>Type</v>
          </cell>
          <cell r="F1" t="str">
            <v>Category</v>
          </cell>
          <cell r="G1" t="str">
            <v>Overall QTY</v>
          </cell>
          <cell r="H1" t="str">
            <v xml:space="preserve">Discounted unit price
 (SAR) </v>
          </cell>
          <cell r="I1" t="str">
            <v>Total Net after discount
(SAR)</v>
          </cell>
          <cell r="J1" t="str">
            <v>Serialized 
(Yes/No)</v>
          </cell>
          <cell r="K1" t="str">
            <v>Active or Passive</v>
          </cell>
        </row>
        <row r="2">
          <cell r="A2" t="str">
            <v>5G 2600 mMIMO 64T64R New - Auxiliaries</v>
          </cell>
          <cell r="B2">
            <v>1</v>
          </cell>
          <cell r="C2" t="str">
            <v>FTK (HW-SW-Services)</v>
          </cell>
          <cell r="D2" t="str">
            <v>FTK-5G-64T64R-Aux</v>
          </cell>
          <cell r="E2" t="str">
            <v>Hardware</v>
          </cell>
          <cell r="F2" t="str">
            <v>FTK</v>
          </cell>
          <cell r="G2">
            <v>206</v>
          </cell>
          <cell r="H2">
            <v>22286.732713935875</v>
          </cell>
          <cell r="I2">
            <v>4591066.9390707901</v>
          </cell>
          <cell r="J2" t="str">
            <v>No</v>
          </cell>
          <cell r="K2" t="str">
            <v>Passive</v>
          </cell>
        </row>
        <row r="3">
          <cell r="A3" t="str">
            <v>5G 2600 mMIMO 64T64R New - BBU HWA &amp;  Capacity LK</v>
          </cell>
          <cell r="B3">
            <v>1</v>
          </cell>
          <cell r="C3" t="str">
            <v>FTK (HW-SW-Services)</v>
          </cell>
          <cell r="D3" t="str">
            <v>FTK-5G-64T64R-BLK</v>
          </cell>
          <cell r="E3" t="str">
            <v>HWA</v>
          </cell>
          <cell r="F3" t="str">
            <v>FTK</v>
          </cell>
          <cell r="G3">
            <v>206</v>
          </cell>
          <cell r="H3">
            <v>30499.231518905599</v>
          </cell>
          <cell r="I3">
            <v>6282841.6928945538</v>
          </cell>
          <cell r="J3" t="str">
            <v>No</v>
          </cell>
          <cell r="K3" t="str">
            <v>Passive</v>
          </cell>
        </row>
        <row r="4">
          <cell r="A4" t="str">
            <v>5G 2600 mMIMO 64T64R New - Essential &amp; Common Activation LK</v>
          </cell>
          <cell r="B4">
            <v>1</v>
          </cell>
          <cell r="C4" t="str">
            <v>FTK (HW-SW-Services)</v>
          </cell>
          <cell r="D4" t="str">
            <v>FTK-5G-64T64R-ELK</v>
          </cell>
          <cell r="E4" t="str">
            <v>HWA</v>
          </cell>
          <cell r="F4" t="str">
            <v>FTK</v>
          </cell>
          <cell r="G4">
            <v>206</v>
          </cell>
          <cell r="H4">
            <v>30240.993057121286</v>
          </cell>
          <cell r="I4">
            <v>6229644.5697669853</v>
          </cell>
          <cell r="J4" t="str">
            <v>No</v>
          </cell>
          <cell r="K4" t="str">
            <v>Passive</v>
          </cell>
        </row>
        <row r="5">
          <cell r="A5" t="str">
            <v>5G 2600 mMIMO 64T64R New - RF HWA &amp; Power LK</v>
          </cell>
          <cell r="B5">
            <v>1</v>
          </cell>
          <cell r="C5" t="str">
            <v>FTK (HW-SW-Services)</v>
          </cell>
          <cell r="D5" t="str">
            <v>FTK-5G-64T64R-RLK</v>
          </cell>
          <cell r="E5" t="str">
            <v>HWA</v>
          </cell>
          <cell r="F5" t="str">
            <v>FTK</v>
          </cell>
          <cell r="G5">
            <v>206</v>
          </cell>
          <cell r="H5">
            <v>43980.939674677895</v>
          </cell>
          <cell r="I5">
            <v>9060073.5729836468</v>
          </cell>
          <cell r="J5" t="str">
            <v>No</v>
          </cell>
          <cell r="K5" t="str">
            <v>Passive</v>
          </cell>
        </row>
        <row r="6">
          <cell r="A6" t="str">
            <v xml:space="preserve">5G New/Int ASW </v>
          </cell>
          <cell r="B6">
            <v>1</v>
          </cell>
          <cell r="C6" t="str">
            <v>FTK (HW-SW-Services)</v>
          </cell>
          <cell r="E6" t="str">
            <v>Software</v>
          </cell>
          <cell r="F6" t="str">
            <v>FTK</v>
          </cell>
          <cell r="G6">
            <v>206</v>
          </cell>
          <cell r="H6">
            <v>26409.695062500003</v>
          </cell>
          <cell r="I6">
            <v>5440397.1828750009</v>
          </cell>
          <cell r="J6" t="str">
            <v>No</v>
          </cell>
          <cell r="K6" t="str">
            <v>Passive</v>
          </cell>
        </row>
        <row r="7">
          <cell r="A7" t="str">
            <v>ABIA AirScale Capacity</v>
          </cell>
          <cell r="B7">
            <v>1</v>
          </cell>
          <cell r="C7" t="str">
            <v>FTK (HW-SW-Services)</v>
          </cell>
          <cell r="D7" t="str">
            <v>473096A</v>
          </cell>
          <cell r="E7" t="str">
            <v>Hardware</v>
          </cell>
          <cell r="F7" t="str">
            <v>FTK</v>
          </cell>
          <cell r="G7">
            <v>222</v>
          </cell>
          <cell r="H7">
            <v>70.845749999999995</v>
          </cell>
          <cell r="I7">
            <v>15727.7565</v>
          </cell>
          <cell r="J7" t="str">
            <v>Yes</v>
          </cell>
          <cell r="K7" t="str">
            <v>Active</v>
          </cell>
        </row>
        <row r="8">
          <cell r="A8" t="str">
            <v>ABIO AirScale Capacity</v>
          </cell>
          <cell r="B8">
            <v>1</v>
          </cell>
          <cell r="C8" t="str">
            <v>FTK (HW-SW-Services)</v>
          </cell>
          <cell r="D8" t="str">
            <v>475266B</v>
          </cell>
          <cell r="E8" t="str">
            <v>Hardware</v>
          </cell>
          <cell r="F8" t="str">
            <v>FTK</v>
          </cell>
          <cell r="G8">
            <v>222</v>
          </cell>
          <cell r="H8">
            <v>729.4</v>
          </cell>
          <cell r="I8">
            <v>161926.79999999999</v>
          </cell>
          <cell r="J8" t="str">
            <v>Yes</v>
          </cell>
          <cell r="K8" t="str">
            <v>Active</v>
          </cell>
        </row>
        <row r="9">
          <cell r="A9" t="str">
            <v>AEHC AirScale MAA 64T64R</v>
          </cell>
          <cell r="B9">
            <v>1</v>
          </cell>
          <cell r="C9" t="str">
            <v>FTK (HW-SW-Services)</v>
          </cell>
          <cell r="D9" t="str">
            <v>475124A</v>
          </cell>
          <cell r="E9" t="str">
            <v>Hardware</v>
          </cell>
          <cell r="F9" t="str">
            <v>FTK</v>
          </cell>
          <cell r="G9">
            <v>618</v>
          </cell>
          <cell r="H9">
            <v>4576.6602377232466</v>
          </cell>
          <cell r="I9">
            <v>2828376.0269129663</v>
          </cell>
          <cell r="J9" t="str">
            <v>Yes</v>
          </cell>
          <cell r="K9" t="str">
            <v>Active</v>
          </cell>
        </row>
        <row r="10">
          <cell r="A10" t="str">
            <v>AHEGG Dual AirScale RRH</v>
          </cell>
          <cell r="B10">
            <v>1</v>
          </cell>
          <cell r="C10" t="str">
            <v>FTK (HW-SW-Services)</v>
          </cell>
          <cell r="D10" t="str">
            <v>476123A</v>
          </cell>
          <cell r="E10" t="str">
            <v>Hardware</v>
          </cell>
          <cell r="F10" t="str">
            <v>FTK</v>
          </cell>
          <cell r="G10">
            <v>666</v>
          </cell>
          <cell r="H10">
            <v>255.26250000000002</v>
          </cell>
          <cell r="I10">
            <v>170004.82500000001</v>
          </cell>
          <cell r="J10" t="str">
            <v>Yes</v>
          </cell>
          <cell r="K10" t="str">
            <v>Active</v>
          </cell>
        </row>
        <row r="11">
          <cell r="A11" t="str">
            <v>AHPMDG AirScale RRH</v>
          </cell>
          <cell r="B11">
            <v>1</v>
          </cell>
          <cell r="C11" t="str">
            <v>FTK (HW-SW-Services)</v>
          </cell>
          <cell r="D11" t="str">
            <v>476122A</v>
          </cell>
          <cell r="E11" t="str">
            <v>Hardware</v>
          </cell>
          <cell r="F11" t="str">
            <v>FTK</v>
          </cell>
          <cell r="G11">
            <v>666</v>
          </cell>
          <cell r="H11">
            <v>185.94187499999998</v>
          </cell>
          <cell r="I11">
            <v>123837.28874999999</v>
          </cell>
          <cell r="J11" t="str">
            <v>Yes</v>
          </cell>
          <cell r="K11" t="str">
            <v>Active</v>
          </cell>
        </row>
        <row r="12">
          <cell r="A12" t="str">
            <v>ASIB AirScale Common</v>
          </cell>
          <cell r="B12">
            <v>1</v>
          </cell>
          <cell r="C12" t="str">
            <v>FTK (HW-SW-Services)</v>
          </cell>
          <cell r="D12" t="str">
            <v>473764A</v>
          </cell>
          <cell r="E12" t="str">
            <v>Hardware</v>
          </cell>
          <cell r="F12" t="str">
            <v>FTK</v>
          </cell>
          <cell r="G12">
            <v>222</v>
          </cell>
          <cell r="H12">
            <v>177.394125</v>
          </cell>
          <cell r="I12">
            <v>39381.495750000002</v>
          </cell>
          <cell r="J12" t="str">
            <v>Yes</v>
          </cell>
          <cell r="K12" t="str">
            <v>Active</v>
          </cell>
        </row>
        <row r="13">
          <cell r="A13" t="str">
            <v xml:space="preserve">FD-LTE New ASW </v>
          </cell>
          <cell r="B13">
            <v>1</v>
          </cell>
          <cell r="C13" t="str">
            <v>FTK (HW-SW-Services)</v>
          </cell>
          <cell r="E13" t="str">
            <v>Software</v>
          </cell>
          <cell r="F13" t="str">
            <v>FTK</v>
          </cell>
          <cell r="G13">
            <v>666</v>
          </cell>
          <cell r="H13">
            <v>369.88800000000037</v>
          </cell>
          <cell r="I13">
            <v>246345.40800000026</v>
          </cell>
          <cell r="J13" t="str">
            <v>No</v>
          </cell>
          <cell r="K13" t="str">
            <v>Passive</v>
          </cell>
        </row>
        <row r="14">
          <cell r="A14" t="str">
            <v xml:space="preserve">GSM New ASW </v>
          </cell>
          <cell r="B14">
            <v>1</v>
          </cell>
          <cell r="C14" t="str">
            <v>FTK (HW-SW-Services)</v>
          </cell>
          <cell r="E14" t="str">
            <v>Software</v>
          </cell>
          <cell r="F14" t="str">
            <v>FTK</v>
          </cell>
          <cell r="G14">
            <v>222</v>
          </cell>
          <cell r="H14">
            <v>256.59527437500026</v>
          </cell>
          <cell r="I14">
            <v>56964.150911250057</v>
          </cell>
          <cell r="J14" t="str">
            <v>No</v>
          </cell>
          <cell r="K14" t="str">
            <v>Passive</v>
          </cell>
        </row>
        <row r="15">
          <cell r="A15" t="str">
            <v>Implementation services - New Site</v>
          </cell>
          <cell r="B15">
            <v>1</v>
          </cell>
          <cell r="C15" t="str">
            <v>FTK (HW-SW-Services)</v>
          </cell>
          <cell r="E15" t="str">
            <v>Services</v>
          </cell>
          <cell r="F15" t="str">
            <v>FTK</v>
          </cell>
          <cell r="G15">
            <v>222</v>
          </cell>
          <cell r="H15">
            <v>30400.621875000001</v>
          </cell>
          <cell r="I15">
            <v>6748938.0562500004</v>
          </cell>
          <cell r="J15" t="str">
            <v>No</v>
          </cell>
          <cell r="K15" t="str">
            <v>Passive</v>
          </cell>
        </row>
        <row r="16">
          <cell r="A16" t="str">
            <v>Planning services - New Site</v>
          </cell>
          <cell r="B16">
            <v>1</v>
          </cell>
          <cell r="C16" t="str">
            <v>FTK (HW-SW-Services)</v>
          </cell>
          <cell r="E16" t="str">
            <v>Services</v>
          </cell>
          <cell r="F16" t="str">
            <v>FTK</v>
          </cell>
          <cell r="G16">
            <v>222</v>
          </cell>
          <cell r="H16">
            <v>18435.420000000002</v>
          </cell>
          <cell r="I16">
            <v>4092663.24</v>
          </cell>
          <cell r="J16" t="str">
            <v>No</v>
          </cell>
          <cell r="K16" t="str">
            <v>Passive</v>
          </cell>
        </row>
        <row r="17">
          <cell r="A17" t="str">
            <v xml:space="preserve">SRAN G9 222 L800 2x2 L1800 4x4 L2100 4x4 New - Auxiliaries </v>
          </cell>
          <cell r="B17">
            <v>1</v>
          </cell>
          <cell r="C17" t="str">
            <v>FTK (HW-SW-Services)</v>
          </cell>
          <cell r="D17" t="str">
            <v>FTK-GLLL-4x4-Aux</v>
          </cell>
          <cell r="E17" t="str">
            <v>Hardware</v>
          </cell>
          <cell r="F17" t="str">
            <v>FTK</v>
          </cell>
          <cell r="G17">
            <v>222</v>
          </cell>
          <cell r="H17">
            <v>153.0337718060411</v>
          </cell>
          <cell r="I17">
            <v>33973.497340941125</v>
          </cell>
          <cell r="J17" t="str">
            <v>No</v>
          </cell>
          <cell r="K17" t="str">
            <v>Passive</v>
          </cell>
        </row>
        <row r="18">
          <cell r="A18" t="str">
            <v>SRAN G9 222 L800 2x2 L1800 4x4 L2100 4x4 New - BBU HWA &amp;  Capacity LK</v>
          </cell>
          <cell r="B18">
            <v>1</v>
          </cell>
          <cell r="C18" t="str">
            <v>FTK (HW-SW-Services)</v>
          </cell>
          <cell r="D18" t="str">
            <v>FTK-GLLL-4x4-BLK</v>
          </cell>
          <cell r="E18" t="str">
            <v>HWA</v>
          </cell>
          <cell r="F18" t="str">
            <v>FTK</v>
          </cell>
          <cell r="G18">
            <v>222</v>
          </cell>
          <cell r="H18">
            <v>316.6287697366796</v>
          </cell>
          <cell r="I18">
            <v>70291.586881542869</v>
          </cell>
          <cell r="J18" t="str">
            <v>No</v>
          </cell>
          <cell r="K18" t="str">
            <v>Passive</v>
          </cell>
        </row>
        <row r="19">
          <cell r="A19" t="str">
            <v>SRAN G9 222 L800 2x2 L1800 4x4 L2100 4x4 New - Essential &amp; Common Activation LK</v>
          </cell>
          <cell r="B19">
            <v>1</v>
          </cell>
          <cell r="C19" t="str">
            <v>FTK (HW-SW-Services)</v>
          </cell>
          <cell r="D19" t="str">
            <v>FTK-GLLL-4x4-ELK</v>
          </cell>
          <cell r="E19" t="str">
            <v>HWA</v>
          </cell>
          <cell r="F19" t="str">
            <v>FTK</v>
          </cell>
          <cell r="G19">
            <v>222</v>
          </cell>
          <cell r="H19">
            <v>881.6478360000001</v>
          </cell>
          <cell r="I19">
            <v>195725.81959200001</v>
          </cell>
          <cell r="J19" t="str">
            <v>No</v>
          </cell>
          <cell r="K19" t="str">
            <v>Passive</v>
          </cell>
        </row>
        <row r="20">
          <cell r="A20" t="str">
            <v>SRAN G9 222 L800 2x2 L1800 4x4 L2100 4x4 New - RF HWA &amp; Power LK</v>
          </cell>
          <cell r="B20">
            <v>1</v>
          </cell>
          <cell r="C20" t="str">
            <v>FTK (HW-SW-Services)</v>
          </cell>
          <cell r="D20" t="str">
            <v>FTK-GLLL-4x4-RLK</v>
          </cell>
          <cell r="E20" t="str">
            <v>HWA</v>
          </cell>
          <cell r="F20" t="str">
            <v>FTK</v>
          </cell>
          <cell r="G20">
            <v>222</v>
          </cell>
          <cell r="H20">
            <v>462.46602500000006</v>
          </cell>
          <cell r="I20">
            <v>102667.45755000001</v>
          </cell>
          <cell r="J20" t="str">
            <v>No</v>
          </cell>
          <cell r="K20" t="str">
            <v>Passive</v>
          </cell>
        </row>
        <row r="21">
          <cell r="A21" t="str">
            <v>5G 2600 mMIMO 64T64R New - Auxiliaries</v>
          </cell>
          <cell r="B21">
            <v>2</v>
          </cell>
          <cell r="C21" t="str">
            <v>5G Introduction/Expansion/Modernization (HW,SW,Services)</v>
          </cell>
          <cell r="D21" t="str">
            <v>FTK-5G-64T64R-Aux</v>
          </cell>
          <cell r="E21" t="str">
            <v>Hardware</v>
          </cell>
          <cell r="F21" t="str">
            <v>5G</v>
          </cell>
          <cell r="G21">
            <v>1</v>
          </cell>
          <cell r="H21">
            <v>22292.180483649372</v>
          </cell>
          <cell r="I21">
            <v>22292.180483649372</v>
          </cell>
          <cell r="J21" t="str">
            <v>No</v>
          </cell>
          <cell r="K21" t="str">
            <v>Passive</v>
          </cell>
        </row>
        <row r="22">
          <cell r="A22" t="str">
            <v>5G 2600 mMIMO 64T64R New - BBU HWA &amp;  Capacity LK</v>
          </cell>
          <cell r="B22">
            <v>2</v>
          </cell>
          <cell r="C22" t="str">
            <v>5G Introduction/Expansion/Modernization (HW,SW,Services)</v>
          </cell>
          <cell r="D22" t="str">
            <v>FTK-5G-64T64R-BLK</v>
          </cell>
          <cell r="E22" t="str">
            <v>HWA</v>
          </cell>
          <cell r="F22" t="str">
            <v>5G</v>
          </cell>
          <cell r="G22">
            <v>1</v>
          </cell>
          <cell r="H22">
            <v>30506.685952005359</v>
          </cell>
          <cell r="I22">
            <v>30506.685952005359</v>
          </cell>
          <cell r="J22" t="str">
            <v>No</v>
          </cell>
          <cell r="K22" t="str">
            <v>Passive</v>
          </cell>
        </row>
        <row r="23">
          <cell r="A23" t="str">
            <v>5G 2600 mMIMO 64T64R New - Essential &amp; Common Activation LK</v>
          </cell>
          <cell r="B23">
            <v>2</v>
          </cell>
          <cell r="C23" t="str">
            <v>5G Introduction/Expansion/Modernization (HW,SW,Services)</v>
          </cell>
          <cell r="D23" t="str">
            <v>FTK-5G-64T64R-ELK</v>
          </cell>
          <cell r="E23" t="str">
            <v>HWA</v>
          </cell>
          <cell r="F23" t="str">
            <v>5G</v>
          </cell>
          <cell r="G23">
            <v>1</v>
          </cell>
          <cell r="H23">
            <v>30248.382220427797</v>
          </cell>
          <cell r="I23">
            <v>30248.382220427797</v>
          </cell>
          <cell r="J23" t="str">
            <v>No</v>
          </cell>
          <cell r="K23" t="str">
            <v>Passive</v>
          </cell>
        </row>
        <row r="24">
          <cell r="A24" t="str">
            <v>5G 2600 mMIMO 64T64R New - RF HWA &amp; Power LK</v>
          </cell>
          <cell r="B24">
            <v>2</v>
          </cell>
          <cell r="C24" t="str">
            <v>5G Introduction/Expansion/Modernization (HW,SW,Services)</v>
          </cell>
          <cell r="D24" t="str">
            <v>FTK-5G-64T64R-RLK</v>
          </cell>
          <cell r="E24" t="str">
            <v>HWA</v>
          </cell>
          <cell r="F24" t="str">
            <v>5G</v>
          </cell>
          <cell r="G24">
            <v>1</v>
          </cell>
          <cell r="H24">
            <v>43991.688263638142</v>
          </cell>
          <cell r="I24">
            <v>43991.688263638142</v>
          </cell>
          <cell r="J24" t="str">
            <v>No</v>
          </cell>
          <cell r="K24" t="str">
            <v>Passive</v>
          </cell>
        </row>
        <row r="25">
          <cell r="A25" t="str">
            <v xml:space="preserve">5G 2600MHZ mMIMO 64T64R Int - Auxiliaries </v>
          </cell>
          <cell r="B25">
            <v>2</v>
          </cell>
          <cell r="C25" t="str">
            <v>5G Introduction/Expansion/Modernization (HW,SW,Services)</v>
          </cell>
          <cell r="D25" t="str">
            <v>INT-5G-64T64R-Aux</v>
          </cell>
          <cell r="E25" t="str">
            <v>Hardware</v>
          </cell>
          <cell r="F25" t="str">
            <v>5G</v>
          </cell>
          <cell r="G25">
            <v>266</v>
          </cell>
          <cell r="H25">
            <v>27012.613716601743</v>
          </cell>
          <cell r="I25">
            <v>7185355.248616064</v>
          </cell>
          <cell r="J25" t="str">
            <v>No</v>
          </cell>
          <cell r="K25" t="str">
            <v>Passive</v>
          </cell>
        </row>
        <row r="26">
          <cell r="A26" t="str">
            <v>5G 2600MHZ mMIMO 64T64R Int - BBU HWA &amp;  Capacity LK</v>
          </cell>
          <cell r="B26">
            <v>2</v>
          </cell>
          <cell r="C26" t="str">
            <v>5G Introduction/Expansion/Modernization (HW,SW,Services)</v>
          </cell>
          <cell r="D26" t="str">
            <v>INT-5G-64T64R-BLK</v>
          </cell>
          <cell r="E26" t="str">
            <v>HWA</v>
          </cell>
          <cell r="F26" t="str">
            <v>5G</v>
          </cell>
          <cell r="G26">
            <v>266</v>
          </cell>
          <cell r="H26">
            <v>36646.009497839281</v>
          </cell>
          <cell r="I26">
            <v>9747838.526425248</v>
          </cell>
          <cell r="J26" t="str">
            <v>No</v>
          </cell>
          <cell r="K26" t="str">
            <v>Passive</v>
          </cell>
        </row>
        <row r="27">
          <cell r="A27" t="str">
            <v>5G 2600MHZ mMIMO 64T64R Int - Essential &amp; Common Activation LK</v>
          </cell>
          <cell r="B27">
            <v>2</v>
          </cell>
          <cell r="C27" t="str">
            <v>5G Introduction/Expansion/Modernization (HW,SW,Services)</v>
          </cell>
          <cell r="D27" t="str">
            <v>INT-5G-64T64R-ELK</v>
          </cell>
          <cell r="E27" t="str">
            <v>HWA</v>
          </cell>
          <cell r="F27" t="str">
            <v>5G</v>
          </cell>
          <cell r="G27">
            <v>266</v>
          </cell>
          <cell r="H27">
            <v>30248.382220427797</v>
          </cell>
          <cell r="I27">
            <v>8046069.6706337938</v>
          </cell>
          <cell r="J27" t="str">
            <v>No</v>
          </cell>
          <cell r="K27" t="str">
            <v>Passive</v>
          </cell>
        </row>
        <row r="28">
          <cell r="A28" t="str">
            <v>5G 2600MHZ mMIMO 64T64R Int - RF HWA &amp; Power LK</v>
          </cell>
          <cell r="B28">
            <v>2</v>
          </cell>
          <cell r="C28" t="str">
            <v>5G Introduction/Expansion/Modernization (HW,SW,Services)</v>
          </cell>
          <cell r="D28" t="str">
            <v>INT-5G-64T64R-RLK</v>
          </cell>
          <cell r="E28" t="str">
            <v>HWA</v>
          </cell>
          <cell r="F28" t="str">
            <v>5G</v>
          </cell>
          <cell r="G28">
            <v>266</v>
          </cell>
          <cell r="H28">
            <v>44069.544330644734</v>
          </cell>
          <cell r="I28">
            <v>11722498.7919515</v>
          </cell>
          <cell r="J28" t="str">
            <v>No</v>
          </cell>
          <cell r="K28" t="str">
            <v>Passive</v>
          </cell>
        </row>
        <row r="29">
          <cell r="A29" t="str">
            <v>5G 2600MHZ mMIMO 64T64R Int reuse CC - Auxiliaries</v>
          </cell>
          <cell r="B29">
            <v>2</v>
          </cell>
          <cell r="C29" t="str">
            <v>5G Introduction/Expansion/Modernization (HW,SW,Services)</v>
          </cell>
          <cell r="D29" t="str">
            <v>INT-5G-64T64R-RCC-Aux</v>
          </cell>
          <cell r="E29" t="str">
            <v>Hardware</v>
          </cell>
          <cell r="F29" t="str">
            <v>5G</v>
          </cell>
          <cell r="G29">
            <v>18</v>
          </cell>
          <cell r="H29">
            <v>26757.274362631608</v>
          </cell>
          <cell r="I29">
            <v>481630.93852736894</v>
          </cell>
          <cell r="J29" t="str">
            <v>No</v>
          </cell>
          <cell r="K29" t="str">
            <v>Passive</v>
          </cell>
        </row>
        <row r="30">
          <cell r="A30" t="str">
            <v>5G 2600MHZ mMIMO 64T64R Int reuse CC - BBU HWA &amp;  Capacity LK</v>
          </cell>
          <cell r="B30">
            <v>2</v>
          </cell>
          <cell r="C30" t="str">
            <v>5G Introduction/Expansion/Modernization (HW,SW,Services)</v>
          </cell>
          <cell r="D30" t="str">
            <v>INT-5G-64T64R-RCC-BLK</v>
          </cell>
          <cell r="E30" t="str">
            <v>HWA</v>
          </cell>
          <cell r="F30" t="str">
            <v>5G</v>
          </cell>
          <cell r="G30">
            <v>18</v>
          </cell>
          <cell r="H30">
            <v>30506.650943470024</v>
          </cell>
          <cell r="I30">
            <v>549119.71698246046</v>
          </cell>
          <cell r="J30" t="str">
            <v>No</v>
          </cell>
          <cell r="K30" t="str">
            <v>Passive</v>
          </cell>
        </row>
        <row r="31">
          <cell r="A31" t="str">
            <v>5G 2600MHZ mMIMO 64T64R Int reuse CC - Essential &amp; Common Activation LK</v>
          </cell>
          <cell r="B31">
            <v>2</v>
          </cell>
          <cell r="C31" t="str">
            <v>5G Introduction/Expansion/Modernization (HW,SW,Services)</v>
          </cell>
          <cell r="D31" t="str">
            <v>INT-5G-64T64R-RCC-ELK</v>
          </cell>
          <cell r="E31" t="str">
            <v>HWA</v>
          </cell>
          <cell r="F31" t="str">
            <v>5G</v>
          </cell>
          <cell r="G31">
            <v>18</v>
          </cell>
          <cell r="H31">
            <v>30247.702054597412</v>
          </cell>
          <cell r="I31">
            <v>544458.63698275341</v>
          </cell>
          <cell r="J31" t="str">
            <v>No</v>
          </cell>
          <cell r="K31" t="str">
            <v>Passive</v>
          </cell>
        </row>
        <row r="32">
          <cell r="A32" t="str">
            <v>5G 2600MHZ mMIMO 64T64R Int reuse CC - RF HWA &amp; Power LK</v>
          </cell>
          <cell r="B32">
            <v>2</v>
          </cell>
          <cell r="C32" t="str">
            <v>5G Introduction/Expansion/Modernization (HW,SW,Services)</v>
          </cell>
          <cell r="D32" t="str">
            <v>INT-5G-64T64R-RCC-RLK</v>
          </cell>
          <cell r="E32" t="str">
            <v>HWA</v>
          </cell>
          <cell r="F32" t="str">
            <v>5G</v>
          </cell>
          <cell r="G32">
            <v>18</v>
          </cell>
          <cell r="H32">
            <v>43991.743277050904</v>
          </cell>
          <cell r="I32">
            <v>791851.37898691627</v>
          </cell>
          <cell r="J32" t="str">
            <v>No</v>
          </cell>
          <cell r="K32" t="str">
            <v>Passive</v>
          </cell>
        </row>
        <row r="33">
          <cell r="A33" t="str">
            <v xml:space="preserve">5G 3500MHZ mMIMO 64T64R Exp - Auxiliaries </v>
          </cell>
          <cell r="B33">
            <v>2</v>
          </cell>
          <cell r="C33" t="str">
            <v>5G Introduction/Expansion/Modernization (HW,SW,Services)</v>
          </cell>
          <cell r="D33" t="str">
            <v>INT-5GC-64T64R-Aux</v>
          </cell>
          <cell r="E33" t="str">
            <v>Hardware</v>
          </cell>
          <cell r="F33" t="str">
            <v>5G</v>
          </cell>
          <cell r="G33">
            <v>232</v>
          </cell>
          <cell r="H33">
            <v>6648.4384574944434</v>
          </cell>
          <cell r="I33">
            <v>1542437.7221387108</v>
          </cell>
          <cell r="J33" t="str">
            <v>No</v>
          </cell>
          <cell r="K33" t="str">
            <v>Passive</v>
          </cell>
        </row>
        <row r="34">
          <cell r="A34" t="str">
            <v>5G 3500MHZ mMIMO 64T64R Exp - BBU HWA &amp;  Capacity LK</v>
          </cell>
          <cell r="B34">
            <v>2</v>
          </cell>
          <cell r="C34" t="str">
            <v>5G Introduction/Expansion/Modernization (HW,SW,Services)</v>
          </cell>
          <cell r="D34" t="str">
            <v>INT-5GC-64T64R-BLK</v>
          </cell>
          <cell r="E34" t="str">
            <v>HWA</v>
          </cell>
          <cell r="F34" t="str">
            <v>5G</v>
          </cell>
          <cell r="G34">
            <v>232</v>
          </cell>
          <cell r="H34">
            <v>18391.623739541643</v>
          </cell>
          <cell r="I34">
            <v>4266856.7075736616</v>
          </cell>
          <cell r="J34" t="str">
            <v>No</v>
          </cell>
          <cell r="K34" t="str">
            <v>Passive</v>
          </cell>
        </row>
        <row r="35">
          <cell r="A35" t="str">
            <v>5G 3500MHZ mMIMO 64T64R Exp - Essential &amp; Common Activation LK</v>
          </cell>
          <cell r="B35">
            <v>2</v>
          </cell>
          <cell r="C35" t="str">
            <v>5G Introduction/Expansion/Modernization (HW,SW,Services)</v>
          </cell>
          <cell r="D35" t="str">
            <v>INT-5GC-64T64R-ELK</v>
          </cell>
          <cell r="E35" t="str">
            <v>HWA</v>
          </cell>
          <cell r="F35" t="str">
            <v>5G</v>
          </cell>
          <cell r="G35">
            <v>232</v>
          </cell>
          <cell r="H35">
            <v>35261.45872502873</v>
          </cell>
          <cell r="I35">
            <v>8180658.4242066648</v>
          </cell>
          <cell r="J35" t="str">
            <v>No</v>
          </cell>
          <cell r="K35" t="str">
            <v>Passive</v>
          </cell>
        </row>
        <row r="36">
          <cell r="A36" t="str">
            <v>5G 3500MHZ mMIMO 64T64R Exp - RF HWA &amp; Power LK</v>
          </cell>
          <cell r="B36">
            <v>2</v>
          </cell>
          <cell r="C36" t="str">
            <v>5G Introduction/Expansion/Modernization (HW,SW,Services)</v>
          </cell>
          <cell r="D36" t="str">
            <v>INT-5GC-64T64R-RLK</v>
          </cell>
          <cell r="E36" t="str">
            <v>HWA</v>
          </cell>
          <cell r="F36" t="str">
            <v>5G</v>
          </cell>
          <cell r="G36">
            <v>232</v>
          </cell>
          <cell r="H36">
            <v>26925.381523422137</v>
          </cell>
          <cell r="I36">
            <v>6246688.5134339361</v>
          </cell>
          <cell r="J36" t="str">
            <v>No</v>
          </cell>
          <cell r="K36" t="str">
            <v>Passive</v>
          </cell>
        </row>
        <row r="37">
          <cell r="A37" t="str">
            <v xml:space="preserve">5G 3500MHZ mMIMO 64T64R Exp reuse BB - Auxiliaries </v>
          </cell>
          <cell r="B37">
            <v>2</v>
          </cell>
          <cell r="C37" t="str">
            <v>5G Introduction/Expansion/Modernization (HW,SW,Services)</v>
          </cell>
          <cell r="D37" t="str">
            <v>INT-5GC-64T64R-RBB-Aux</v>
          </cell>
          <cell r="E37" t="str">
            <v>Hardware</v>
          </cell>
          <cell r="F37" t="str">
            <v>5G</v>
          </cell>
          <cell r="G37">
            <v>370</v>
          </cell>
          <cell r="H37">
            <v>1024.6773149260343</v>
          </cell>
          <cell r="I37">
            <v>379130.6065226327</v>
          </cell>
          <cell r="J37" t="str">
            <v>No</v>
          </cell>
          <cell r="K37" t="str">
            <v>Passive</v>
          </cell>
        </row>
        <row r="38">
          <cell r="A38" t="str">
            <v>5G 3500MHZ mMIMO 64T64R Exp reuse BB - BBU HWA &amp;  Capacity LK</v>
          </cell>
          <cell r="B38">
            <v>2</v>
          </cell>
          <cell r="C38" t="str">
            <v>5G Introduction/Expansion/Modernization (HW,SW,Services)</v>
          </cell>
          <cell r="D38" t="str">
            <v>INT-5GC-64T64R-RBB-BLK</v>
          </cell>
          <cell r="E38" t="str">
            <v>HWA</v>
          </cell>
          <cell r="F38" t="str">
            <v>5G</v>
          </cell>
          <cell r="G38">
            <v>370</v>
          </cell>
          <cell r="H38">
            <v>11205.409615118555</v>
          </cell>
          <cell r="I38">
            <v>4146001.5575938653</v>
          </cell>
          <cell r="J38" t="str">
            <v>No</v>
          </cell>
          <cell r="K38" t="str">
            <v>Passive</v>
          </cell>
        </row>
        <row r="39">
          <cell r="A39" t="str">
            <v>5G 3500MHZ mMIMO 64T64R Exp reuse BB - Essential &amp; Common Activation LK</v>
          </cell>
          <cell r="B39">
            <v>2</v>
          </cell>
          <cell r="C39" t="str">
            <v>5G Introduction/Expansion/Modernization (HW,SW,Services)</v>
          </cell>
          <cell r="D39" t="str">
            <v>INT-5GC-64T64R-RBB-ELK</v>
          </cell>
          <cell r="E39" t="str">
            <v>HWA</v>
          </cell>
          <cell r="F39" t="str">
            <v>5G</v>
          </cell>
          <cell r="G39">
            <v>370</v>
          </cell>
          <cell r="H39">
            <v>35261.458725028722</v>
          </cell>
          <cell r="I39">
            <v>13046739.728260627</v>
          </cell>
          <cell r="J39" t="str">
            <v>No</v>
          </cell>
          <cell r="K39" t="str">
            <v>Passive</v>
          </cell>
        </row>
        <row r="40">
          <cell r="A40" t="str">
            <v>5G 3500MHZ mMIMO 64T64R Exp reuse BB - RF HWA &amp; Power LK</v>
          </cell>
          <cell r="B40">
            <v>2</v>
          </cell>
          <cell r="C40" t="str">
            <v>5G Introduction/Expansion/Modernization (HW,SW,Services)</v>
          </cell>
          <cell r="D40" t="str">
            <v>INT-5GC-64T64R-RBB-RLK</v>
          </cell>
          <cell r="E40" t="str">
            <v>HWA</v>
          </cell>
          <cell r="F40" t="str">
            <v>5G</v>
          </cell>
          <cell r="G40">
            <v>370</v>
          </cell>
          <cell r="H40">
            <v>26925.381523422133</v>
          </cell>
          <cell r="I40">
            <v>9962391.1636661887</v>
          </cell>
          <cell r="J40" t="str">
            <v>No</v>
          </cell>
          <cell r="K40" t="str">
            <v>Passive</v>
          </cell>
        </row>
        <row r="41">
          <cell r="A41" t="str">
            <v xml:space="preserve">5G 3500MHZ mMIMO 64T64R Exp reuse CC - Auxiliaries </v>
          </cell>
          <cell r="B41">
            <v>2</v>
          </cell>
          <cell r="C41" t="str">
            <v>5G Introduction/Expansion/Modernization (HW,SW,Services)</v>
          </cell>
          <cell r="D41" t="str">
            <v>INT-5GC-64T64R-RCC-Aux</v>
          </cell>
          <cell r="E41" t="str">
            <v>Hardware</v>
          </cell>
          <cell r="F41" t="str">
            <v>5G</v>
          </cell>
          <cell r="G41">
            <v>131</v>
          </cell>
          <cell r="H41">
            <v>6350.7317911400887</v>
          </cell>
          <cell r="I41">
            <v>831945.86463935161</v>
          </cell>
          <cell r="J41" t="str">
            <v>No</v>
          </cell>
          <cell r="K41" t="str">
            <v>Passive</v>
          </cell>
        </row>
        <row r="42">
          <cell r="A42" t="str">
            <v>5G 3500MHZ mMIMO 64T64R Exp reuse CC - BBU HWA &amp;  Capacity LK</v>
          </cell>
          <cell r="B42">
            <v>2</v>
          </cell>
          <cell r="C42" t="str">
            <v>5G Introduction/Expansion/Modernization (HW,SW,Services)</v>
          </cell>
          <cell r="D42" t="str">
            <v>INT-5GC-64T64R-RCC-BLK</v>
          </cell>
          <cell r="E42" t="str">
            <v>HWA</v>
          </cell>
          <cell r="F42" t="str">
            <v>5G</v>
          </cell>
          <cell r="G42">
            <v>131</v>
          </cell>
          <cell r="H42">
            <v>11205.409615118555</v>
          </cell>
          <cell r="I42">
            <v>1467908.6595805306</v>
          </cell>
          <cell r="J42" t="str">
            <v>No</v>
          </cell>
          <cell r="K42" t="str">
            <v>Passive</v>
          </cell>
        </row>
        <row r="43">
          <cell r="A43" t="str">
            <v>5G 3500MHZ mMIMO 64T64R Exp reuse CC - Essential &amp; Common Activation LK</v>
          </cell>
          <cell r="B43">
            <v>2</v>
          </cell>
          <cell r="C43" t="str">
            <v>5G Introduction/Expansion/Modernization (HW,SW,Services)</v>
          </cell>
          <cell r="D43" t="str">
            <v>INT-5GC-64T64R-RCC-ELK</v>
          </cell>
          <cell r="E43" t="str">
            <v>HWA</v>
          </cell>
          <cell r="F43" t="str">
            <v>5G</v>
          </cell>
          <cell r="G43">
            <v>131</v>
          </cell>
          <cell r="H43">
            <v>35261.458725028722</v>
          </cell>
          <cell r="I43">
            <v>4619251.0929787625</v>
          </cell>
          <cell r="J43" t="str">
            <v>No</v>
          </cell>
          <cell r="K43" t="str">
            <v>Passive</v>
          </cell>
        </row>
        <row r="44">
          <cell r="A44" t="str">
            <v>5G 3500MHZ mMIMO 64T64R Exp reuse CC - RF HWA &amp; Power LK</v>
          </cell>
          <cell r="B44">
            <v>2</v>
          </cell>
          <cell r="C44" t="str">
            <v>5G Introduction/Expansion/Modernization (HW,SW,Services)</v>
          </cell>
          <cell r="D44" t="str">
            <v>INT-5GC-64T64R-RCC-RLK</v>
          </cell>
          <cell r="E44" t="str">
            <v>HWA</v>
          </cell>
          <cell r="F44" t="str">
            <v>5G</v>
          </cell>
          <cell r="G44">
            <v>131</v>
          </cell>
          <cell r="H44">
            <v>26925.381523422133</v>
          </cell>
          <cell r="I44">
            <v>3527224.9795682994</v>
          </cell>
          <cell r="J44" t="str">
            <v>No</v>
          </cell>
          <cell r="K44" t="str">
            <v>Passive</v>
          </cell>
        </row>
        <row r="45">
          <cell r="A45" t="str">
            <v xml:space="preserve">5G New/Int ASW </v>
          </cell>
          <cell r="B45">
            <v>2</v>
          </cell>
          <cell r="C45" t="str">
            <v>5G Introduction/Expansion/Modernization (HW,SW,Services)</v>
          </cell>
          <cell r="E45" t="str">
            <v>Software</v>
          </cell>
          <cell r="F45" t="str">
            <v>5G</v>
          </cell>
          <cell r="G45">
            <v>1018</v>
          </cell>
          <cell r="H45">
            <v>26409.695062500006</v>
          </cell>
          <cell r="I45">
            <v>26885069.573625006</v>
          </cell>
          <cell r="J45" t="str">
            <v>No</v>
          </cell>
          <cell r="K45" t="str">
            <v>Passive</v>
          </cell>
        </row>
        <row r="46">
          <cell r="A46" t="str">
            <v xml:space="preserve">5G Radio upgrade 60MHZ to 90MHZ - Auxiliaries </v>
          </cell>
          <cell r="B46">
            <v>2</v>
          </cell>
          <cell r="C46" t="str">
            <v>5G Introduction/Expansion/Modernization (HW,SW,Services)</v>
          </cell>
          <cell r="D46" t="str">
            <v>UPG-5G-Aux</v>
          </cell>
          <cell r="E46" t="str">
            <v>Hardware</v>
          </cell>
          <cell r="F46" t="str">
            <v>5G</v>
          </cell>
          <cell r="G46">
            <v>102</v>
          </cell>
          <cell r="H46">
            <v>175.30616871293236</v>
          </cell>
          <cell r="I46">
            <v>17881.229208719102</v>
          </cell>
          <cell r="J46" t="str">
            <v>No</v>
          </cell>
          <cell r="K46" t="str">
            <v>Passive</v>
          </cell>
        </row>
        <row r="47">
          <cell r="A47" t="str">
            <v>5G Radio upgrade 60MHZ to 90MHZ - BBU HWA &amp;  Capacity LK</v>
          </cell>
          <cell r="B47">
            <v>2</v>
          </cell>
          <cell r="C47" t="str">
            <v>5G Introduction/Expansion/Modernization (HW,SW,Services)</v>
          </cell>
          <cell r="D47" t="str">
            <v>UPG-5G-BLK</v>
          </cell>
          <cell r="E47" t="str">
            <v>HWA</v>
          </cell>
          <cell r="F47" t="str">
            <v>5G</v>
          </cell>
          <cell r="G47">
            <v>102</v>
          </cell>
          <cell r="H47">
            <v>349.80548300630767</v>
          </cell>
          <cell r="I47">
            <v>35680.159266643379</v>
          </cell>
          <cell r="J47" t="str">
            <v>No</v>
          </cell>
          <cell r="K47" t="str">
            <v>Passive</v>
          </cell>
        </row>
        <row r="48">
          <cell r="A48" t="str">
            <v>5G Radio upgrade 60MHZ to 90MHZ - Essential &amp; Common Activation LK</v>
          </cell>
          <cell r="B48">
            <v>2</v>
          </cell>
          <cell r="C48" t="str">
            <v>5G Introduction/Expansion/Modernization (HW,SW,Services)</v>
          </cell>
          <cell r="D48" t="str">
            <v>UPG-5G-ELK</v>
          </cell>
          <cell r="E48" t="str">
            <v>HWA</v>
          </cell>
          <cell r="F48" t="str">
            <v>5G</v>
          </cell>
          <cell r="G48">
            <v>102</v>
          </cell>
          <cell r="H48">
            <v>304.37906711037209</v>
          </cell>
          <cell r="I48">
            <v>31046.664845257954</v>
          </cell>
          <cell r="J48" t="str">
            <v>No</v>
          </cell>
          <cell r="K48" t="str">
            <v>Passive</v>
          </cell>
        </row>
        <row r="49">
          <cell r="A49" t="str">
            <v>5G Radio upgrade 60MHZ to 90MHZ - RF HWA &amp; Power LK</v>
          </cell>
          <cell r="B49">
            <v>2</v>
          </cell>
          <cell r="C49" t="str">
            <v>5G Introduction/Expansion/Modernization (HW,SW,Services)</v>
          </cell>
          <cell r="D49" t="str">
            <v>UPG-5G-RLK</v>
          </cell>
          <cell r="E49" t="str">
            <v>HWA</v>
          </cell>
          <cell r="F49" t="str">
            <v>5G</v>
          </cell>
          <cell r="G49">
            <v>102</v>
          </cell>
          <cell r="H49">
            <v>213.56173989595825</v>
          </cell>
          <cell r="I49">
            <v>21783.29746938774</v>
          </cell>
          <cell r="J49" t="str">
            <v>No</v>
          </cell>
          <cell r="K49" t="str">
            <v>Passive</v>
          </cell>
        </row>
        <row r="50">
          <cell r="A50" t="str">
            <v>ABIO AirScale Capacity</v>
          </cell>
          <cell r="B50">
            <v>2</v>
          </cell>
          <cell r="C50" t="str">
            <v>5G Introduction/Expansion/Modernization (HW,SW,Services)</v>
          </cell>
          <cell r="D50" t="str">
            <v>475266B</v>
          </cell>
          <cell r="E50" t="str">
            <v>Hardware</v>
          </cell>
          <cell r="F50" t="str">
            <v>5G</v>
          </cell>
          <cell r="G50">
            <v>746</v>
          </cell>
          <cell r="H50">
            <v>729.57891939510989</v>
          </cell>
          <cell r="I50">
            <v>544265.87386875192</v>
          </cell>
          <cell r="J50" t="str">
            <v>Yes</v>
          </cell>
          <cell r="K50" t="str">
            <v>Active</v>
          </cell>
        </row>
        <row r="51">
          <cell r="A51" t="str">
            <v>AEHC AirScale MAA 64T64R</v>
          </cell>
          <cell r="B51">
            <v>2</v>
          </cell>
          <cell r="C51" t="str">
            <v>5G Introduction/Expansion/Modernization (HW,SW,Services)</v>
          </cell>
          <cell r="D51" t="str">
            <v>475124A</v>
          </cell>
          <cell r="E51" t="str">
            <v>Hardware</v>
          </cell>
          <cell r="F51" t="str">
            <v>5G</v>
          </cell>
          <cell r="G51">
            <v>1161</v>
          </cell>
          <cell r="H51">
            <v>4577.7763396759974</v>
          </cell>
          <cell r="I51">
            <v>5314798.3303638333</v>
          </cell>
          <cell r="J51" t="str">
            <v>Yes</v>
          </cell>
          <cell r="K51" t="str">
            <v>Active</v>
          </cell>
        </row>
        <row r="52">
          <cell r="A52" t="str">
            <v>AQQT AirScale MAA 64T64R</v>
          </cell>
          <cell r="B52">
            <v>2</v>
          </cell>
          <cell r="C52" t="str">
            <v>5G Introduction/Expansion/Modernization (HW,SW,Services)</v>
          </cell>
          <cell r="D52" t="str">
            <v>476339A</v>
          </cell>
          <cell r="E52" t="str">
            <v>Hardware</v>
          </cell>
          <cell r="F52" t="str">
            <v>5G</v>
          </cell>
          <cell r="G52">
            <v>2199</v>
          </cell>
          <cell r="H52">
            <v>32184.126744994352</v>
          </cell>
          <cell r="I52">
            <v>70772894.712242573</v>
          </cell>
          <cell r="J52" t="str">
            <v>Yes</v>
          </cell>
          <cell r="K52" t="str">
            <v>Active</v>
          </cell>
        </row>
        <row r="53">
          <cell r="A53" t="str">
            <v>ASIB AirScale Common</v>
          </cell>
          <cell r="B53">
            <v>2</v>
          </cell>
          <cell r="C53" t="str">
            <v>5G Introduction/Expansion/Modernization (HW,SW,Services)</v>
          </cell>
          <cell r="D53" t="str">
            <v>473764A</v>
          </cell>
          <cell r="E53" t="str">
            <v>Hardware</v>
          </cell>
          <cell r="F53" t="str">
            <v>5G</v>
          </cell>
          <cell r="G53">
            <v>587</v>
          </cell>
          <cell r="H53">
            <v>177.43601045290552</v>
          </cell>
          <cell r="I53">
            <v>104154.93813585554</v>
          </cell>
          <cell r="J53" t="str">
            <v>Yes</v>
          </cell>
          <cell r="K53" t="str">
            <v>Active</v>
          </cell>
        </row>
        <row r="54">
          <cell r="A54" t="str">
            <v>Implementation services - 5G Intro/Exp with BB Mod</v>
          </cell>
          <cell r="B54">
            <v>2</v>
          </cell>
          <cell r="C54" t="str">
            <v>5G Introduction/Expansion/Modernization (HW,SW,Services)</v>
          </cell>
          <cell r="E54" t="str">
            <v>Services</v>
          </cell>
          <cell r="F54" t="str">
            <v>5G</v>
          </cell>
          <cell r="G54">
            <v>1018</v>
          </cell>
          <cell r="H54">
            <v>27208.5</v>
          </cell>
          <cell r="I54">
            <v>27698253</v>
          </cell>
          <cell r="J54" t="str">
            <v>No</v>
          </cell>
          <cell r="K54" t="str">
            <v>Passive</v>
          </cell>
        </row>
        <row r="55">
          <cell r="A55" t="str">
            <v>Implementation Services - 5G Upgrade 60MHZ to 90 MHZ</v>
          </cell>
          <cell r="B55">
            <v>2</v>
          </cell>
          <cell r="C55" t="str">
            <v>5G Introduction/Expansion/Modernization (HW,SW,Services)</v>
          </cell>
          <cell r="E55" t="str">
            <v>Services</v>
          </cell>
          <cell r="F55" t="str">
            <v>5G</v>
          </cell>
          <cell r="G55">
            <v>102</v>
          </cell>
          <cell r="H55">
            <v>11373.000000000002</v>
          </cell>
          <cell r="I55">
            <v>1160046.0000000002</v>
          </cell>
          <cell r="J55" t="str">
            <v>No</v>
          </cell>
          <cell r="K55" t="str">
            <v>Passive</v>
          </cell>
        </row>
        <row r="56">
          <cell r="A56" t="str">
            <v>Planning  services - Introduction 5G</v>
          </cell>
          <cell r="B56">
            <v>2</v>
          </cell>
          <cell r="C56" t="str">
            <v>5G Introduction/Expansion/Modernization (HW,SW,Services)</v>
          </cell>
          <cell r="E56" t="str">
            <v>Services</v>
          </cell>
          <cell r="F56" t="str">
            <v>5G</v>
          </cell>
          <cell r="G56">
            <v>1018</v>
          </cell>
          <cell r="H56">
            <v>27619.706249999996</v>
          </cell>
          <cell r="I56">
            <v>28116860.962499995</v>
          </cell>
          <cell r="J56" t="str">
            <v>No</v>
          </cell>
          <cell r="K56" t="str">
            <v>Passive</v>
          </cell>
        </row>
        <row r="57">
          <cell r="A57" t="str">
            <v>Planning Services - 5G Upgrade 60MHZ to 90 MHZ</v>
          </cell>
          <cell r="B57">
            <v>2</v>
          </cell>
          <cell r="C57" t="str">
            <v>5G Introduction/Expansion/Modernization (HW,SW,Services)</v>
          </cell>
          <cell r="E57" t="str">
            <v>Services</v>
          </cell>
          <cell r="F57" t="str">
            <v>5G</v>
          </cell>
          <cell r="G57">
            <v>102</v>
          </cell>
          <cell r="H57">
            <v>10407</v>
          </cell>
          <cell r="I57">
            <v>1061514</v>
          </cell>
          <cell r="J57" t="str">
            <v>No</v>
          </cell>
          <cell r="K57" t="str">
            <v>Passive</v>
          </cell>
        </row>
        <row r="58">
          <cell r="A58" t="str">
            <v>ARDA AirScale RFM 6T6R B8 480W</v>
          </cell>
          <cell r="B58">
            <v>3</v>
          </cell>
          <cell r="C58" t="str">
            <v>2G Expansion (HW,SW,Services)</v>
          </cell>
          <cell r="D58" t="str">
            <v>474840A</v>
          </cell>
          <cell r="E58" t="str">
            <v>Hardware</v>
          </cell>
          <cell r="F58" t="str">
            <v>2G Mod/Exp</v>
          </cell>
          <cell r="G58">
            <v>11</v>
          </cell>
          <cell r="H58">
            <v>126.57600000000014</v>
          </cell>
          <cell r="I58">
            <v>1392.3360000000016</v>
          </cell>
          <cell r="J58" t="str">
            <v>Yes</v>
          </cell>
          <cell r="K58" t="str">
            <v>Active</v>
          </cell>
        </row>
        <row r="59">
          <cell r="A59" t="str">
            <v>TRX expansion - BB Modernization - Auxiliaries</v>
          </cell>
          <cell r="B59">
            <v>3</v>
          </cell>
          <cell r="C59" t="str">
            <v>2G Expansion (HW,SW,Services)</v>
          </cell>
          <cell r="D59" t="str">
            <v>2G-BB-Mod-Aux</v>
          </cell>
          <cell r="E59" t="str">
            <v>Hardware</v>
          </cell>
          <cell r="F59" t="str">
            <v>2G Mod/Exp</v>
          </cell>
          <cell r="G59">
            <v>2</v>
          </cell>
          <cell r="H59">
            <v>98.830598906041203</v>
          </cell>
          <cell r="I59">
            <v>197.66119781208241</v>
          </cell>
          <cell r="J59" t="str">
            <v>No</v>
          </cell>
          <cell r="K59" t="str">
            <v>Passive</v>
          </cell>
        </row>
        <row r="60">
          <cell r="A60" t="str">
            <v xml:space="preserve">TRX expansion - BB Modernization - BBU HWA &amp;  Capacity LK </v>
          </cell>
          <cell r="B60">
            <v>3</v>
          </cell>
          <cell r="C60" t="str">
            <v>2G Expansion (HW,SW,Services)</v>
          </cell>
          <cell r="D60" t="str">
            <v>2G-BB-Mod-BLK</v>
          </cell>
          <cell r="E60" t="str">
            <v>HWA</v>
          </cell>
          <cell r="F60" t="str">
            <v>2G Mod/Exp</v>
          </cell>
          <cell r="G60">
            <v>2</v>
          </cell>
          <cell r="H60">
            <v>121.73700000000011</v>
          </cell>
          <cell r="I60">
            <v>243.47400000000022</v>
          </cell>
          <cell r="J60" t="str">
            <v>No</v>
          </cell>
          <cell r="K60" t="str">
            <v>Passive</v>
          </cell>
        </row>
        <row r="61">
          <cell r="A61" t="str">
            <v>TRX expansion - BB Modernization - Essential &amp; Common Activation LK</v>
          </cell>
          <cell r="B61">
            <v>3</v>
          </cell>
          <cell r="C61" t="str">
            <v>2G Expansion (HW,SW,Services)</v>
          </cell>
          <cell r="D61" t="str">
            <v>2G-BB-Mod-ELK</v>
          </cell>
          <cell r="E61" t="str">
            <v>HWA</v>
          </cell>
          <cell r="F61" t="str">
            <v>2G Mod/Exp</v>
          </cell>
          <cell r="G61">
            <v>2</v>
          </cell>
          <cell r="H61">
            <v>457.22588400000041</v>
          </cell>
          <cell r="I61">
            <v>914.45176800000081</v>
          </cell>
          <cell r="J61" t="str">
            <v>No</v>
          </cell>
          <cell r="K61" t="str">
            <v>Passive</v>
          </cell>
        </row>
        <row r="62">
          <cell r="A62" t="str">
            <v>TRX expansion - Radio Modernization -  RF HWA &amp; Power LK</v>
          </cell>
          <cell r="B62">
            <v>3</v>
          </cell>
          <cell r="C62" t="str">
            <v>2G Expansion (HW,SW,Services)</v>
          </cell>
          <cell r="D62" t="str">
            <v>2G-RF-Mod-RLK</v>
          </cell>
          <cell r="E62" t="str">
            <v>HWA</v>
          </cell>
          <cell r="F62" t="str">
            <v>2G Mod/Exp</v>
          </cell>
          <cell r="G62">
            <v>11</v>
          </cell>
          <cell r="H62">
            <v>165.40520625000016</v>
          </cell>
          <cell r="I62">
            <v>1819.4572687500017</v>
          </cell>
          <cell r="J62" t="str">
            <v>No</v>
          </cell>
          <cell r="K62" t="str">
            <v>Passive</v>
          </cell>
        </row>
        <row r="63">
          <cell r="A63" t="str">
            <v>TRX expansion - Radio Modernization - Auxiliaries</v>
          </cell>
          <cell r="B63">
            <v>3</v>
          </cell>
          <cell r="C63" t="str">
            <v>2G Expansion (HW,SW,Services)</v>
          </cell>
          <cell r="D63" t="str">
            <v>2G-RF-Mod-Aux</v>
          </cell>
          <cell r="E63" t="str">
            <v>Hardware</v>
          </cell>
          <cell r="F63" t="str">
            <v>2G Mod/Exp</v>
          </cell>
          <cell r="G63">
            <v>11</v>
          </cell>
          <cell r="H63">
            <v>19.98597453750002</v>
          </cell>
          <cell r="I63">
            <v>219.84571991250021</v>
          </cell>
          <cell r="J63" t="str">
            <v>No</v>
          </cell>
          <cell r="K63" t="str">
            <v>Passive</v>
          </cell>
        </row>
        <row r="64">
          <cell r="A64" t="str">
            <v xml:space="preserve">TRX Expansion -implementation services </v>
          </cell>
          <cell r="B64">
            <v>3</v>
          </cell>
          <cell r="C64" t="str">
            <v>2G Expansion (HW,SW,Services)</v>
          </cell>
          <cell r="E64" t="str">
            <v>Services</v>
          </cell>
          <cell r="F64" t="str">
            <v>2G Mod/Exp</v>
          </cell>
          <cell r="G64">
            <v>12</v>
          </cell>
          <cell r="H64">
            <v>7745.625</v>
          </cell>
          <cell r="I64">
            <v>92947.5</v>
          </cell>
          <cell r="J64" t="str">
            <v>No</v>
          </cell>
          <cell r="K64" t="str">
            <v>Passive</v>
          </cell>
        </row>
        <row r="65">
          <cell r="A65" t="str">
            <v xml:space="preserve">TRX Expansion -Planning services </v>
          </cell>
          <cell r="B65">
            <v>3</v>
          </cell>
          <cell r="C65" t="str">
            <v>2G Expansion (HW,SW,Services)</v>
          </cell>
          <cell r="E65" t="str">
            <v>Services</v>
          </cell>
          <cell r="F65" t="str">
            <v>2G Mod/Exp</v>
          </cell>
          <cell r="G65">
            <v>105</v>
          </cell>
          <cell r="H65">
            <v>1204.5</v>
          </cell>
          <cell r="I65">
            <v>126472.5</v>
          </cell>
          <cell r="J65" t="str">
            <v>No</v>
          </cell>
          <cell r="K65" t="str">
            <v>Passive</v>
          </cell>
        </row>
        <row r="66">
          <cell r="A66" t="str">
            <v>4x4 MIMO LK</v>
          </cell>
          <cell r="B66">
            <v>4</v>
          </cell>
          <cell r="C66" t="str">
            <v>4G Expansion (HW,SW,Services)</v>
          </cell>
          <cell r="D66">
            <v>0</v>
          </cell>
          <cell r="E66" t="str">
            <v>Software</v>
          </cell>
          <cell r="F66" t="str">
            <v>LTE</v>
          </cell>
          <cell r="G66">
            <v>14</v>
          </cell>
          <cell r="H66">
            <v>237.03750000000022</v>
          </cell>
          <cell r="I66">
            <v>3318.5250000000033</v>
          </cell>
          <cell r="J66" t="str">
            <v>No</v>
          </cell>
          <cell r="K66" t="str">
            <v>Passive</v>
          </cell>
        </row>
        <row r="67">
          <cell r="A67" t="str">
            <v>ABIO AirScale Capacity</v>
          </cell>
          <cell r="B67">
            <v>4</v>
          </cell>
          <cell r="C67" t="str">
            <v>4G Expansion (HW,SW,Services)</v>
          </cell>
          <cell r="D67" t="str">
            <v>475266B</v>
          </cell>
          <cell r="E67" t="str">
            <v>Hardware</v>
          </cell>
          <cell r="F67" t="str">
            <v>LTE</v>
          </cell>
          <cell r="G67">
            <v>100</v>
          </cell>
          <cell r="H67">
            <v>3.42</v>
          </cell>
          <cell r="I67">
            <v>342</v>
          </cell>
          <cell r="J67" t="str">
            <v>Yes</v>
          </cell>
          <cell r="K67" t="str">
            <v>Active</v>
          </cell>
        </row>
        <row r="68">
          <cell r="A68" t="str">
            <v>AHEGG Dual AirScale RRH</v>
          </cell>
          <cell r="B68">
            <v>4</v>
          </cell>
          <cell r="C68" t="str">
            <v>4G Expansion (HW,SW,Services)</v>
          </cell>
          <cell r="D68" t="str">
            <v>476123A</v>
          </cell>
          <cell r="E68" t="str">
            <v>Hardware</v>
          </cell>
          <cell r="F68" t="str">
            <v>LTE</v>
          </cell>
          <cell r="G68">
            <v>42</v>
          </cell>
          <cell r="H68">
            <v>255.26250000000024</v>
          </cell>
          <cell r="I68">
            <v>10721.025000000011</v>
          </cell>
          <cell r="J68" t="str">
            <v>Yes</v>
          </cell>
          <cell r="K68" t="str">
            <v>Active</v>
          </cell>
        </row>
        <row r="69">
          <cell r="A69" t="str">
            <v>AREA AirScale RFM 6T6R B3 480W</v>
          </cell>
          <cell r="B69">
            <v>4</v>
          </cell>
          <cell r="C69" t="str">
            <v>4G Expansion (HW,SW,Services)</v>
          </cell>
          <cell r="D69" t="str">
            <v>474198A</v>
          </cell>
          <cell r="E69" t="str">
            <v>Hardware</v>
          </cell>
          <cell r="F69" t="str">
            <v>LTE</v>
          </cell>
          <cell r="G69">
            <v>172</v>
          </cell>
          <cell r="H69">
            <v>126.57600000000014</v>
          </cell>
          <cell r="I69">
            <v>21771.072000000022</v>
          </cell>
          <cell r="J69" t="str">
            <v>Yes</v>
          </cell>
          <cell r="K69" t="str">
            <v>Active</v>
          </cell>
        </row>
        <row r="70">
          <cell r="A70" t="str">
            <v>AREA AirScale RFM 6T6R B3 480W or ARGA AirScale RFM 6T6R B1 480W or ARMA AirScale RFM 6T6R B20 360W</v>
          </cell>
          <cell r="B70">
            <v>4</v>
          </cell>
          <cell r="C70" t="str">
            <v>4G Expansion (HW,SW,Services)</v>
          </cell>
          <cell r="D70" t="str">
            <v>475266B or 474800A or  474803A</v>
          </cell>
          <cell r="E70" t="str">
            <v>Hardware</v>
          </cell>
          <cell r="F70" t="str">
            <v>LTE</v>
          </cell>
          <cell r="G70">
            <v>84</v>
          </cell>
          <cell r="H70">
            <v>126.57600000000014</v>
          </cell>
          <cell r="I70">
            <v>10632.384000000011</v>
          </cell>
          <cell r="J70" t="str">
            <v>Yes</v>
          </cell>
          <cell r="K70" t="str">
            <v>Active</v>
          </cell>
        </row>
        <row r="71">
          <cell r="A71" t="str">
            <v>ARGA AirScale RFM 6T6R B1 480W</v>
          </cell>
          <cell r="B71">
            <v>4</v>
          </cell>
          <cell r="C71" t="str">
            <v>4G Expansion (HW,SW,Services)</v>
          </cell>
          <cell r="D71" t="str">
            <v>474800A</v>
          </cell>
          <cell r="E71" t="str">
            <v>Hardware</v>
          </cell>
          <cell r="F71" t="str">
            <v>LTE</v>
          </cell>
          <cell r="G71">
            <v>65</v>
          </cell>
          <cell r="H71">
            <v>126.57600000000014</v>
          </cell>
          <cell r="I71">
            <v>8227.4400000000096</v>
          </cell>
          <cell r="J71" t="str">
            <v>Yes</v>
          </cell>
          <cell r="K71" t="str">
            <v>Active</v>
          </cell>
        </row>
        <row r="72">
          <cell r="A72" t="str">
            <v>ARMA AirScale RFM 6T6R B20 360W</v>
          </cell>
          <cell r="B72">
            <v>4</v>
          </cell>
          <cell r="C72" t="str">
            <v>4G Expansion (HW,SW,Services)</v>
          </cell>
          <cell r="D72" t="str">
            <v>474803A</v>
          </cell>
          <cell r="E72" t="str">
            <v>Hardware</v>
          </cell>
          <cell r="F72" t="str">
            <v>LTE</v>
          </cell>
          <cell r="G72">
            <v>16</v>
          </cell>
          <cell r="H72">
            <v>126.57600000000014</v>
          </cell>
          <cell r="I72">
            <v>2025.2160000000022</v>
          </cell>
          <cell r="J72" t="str">
            <v>Yes</v>
          </cell>
          <cell r="K72" t="str">
            <v>Active</v>
          </cell>
        </row>
        <row r="73">
          <cell r="A73" t="str">
            <v>ASIB AirScale Common</v>
          </cell>
          <cell r="B73">
            <v>4</v>
          </cell>
          <cell r="C73" t="str">
            <v>4G Expansion (HW,SW,Services)</v>
          </cell>
          <cell r="D73" t="str">
            <v>473764A</v>
          </cell>
          <cell r="E73" t="str">
            <v>Hardware</v>
          </cell>
          <cell r="F73" t="str">
            <v>LTE</v>
          </cell>
          <cell r="G73">
            <v>99</v>
          </cell>
          <cell r="H73">
            <v>177.39412500000017</v>
          </cell>
          <cell r="I73">
            <v>17562.018375000018</v>
          </cell>
          <cell r="J73" t="str">
            <v>Yes</v>
          </cell>
          <cell r="K73" t="str">
            <v>Active</v>
          </cell>
        </row>
        <row r="74">
          <cell r="A74" t="str">
            <v>BB HW &amp; Accessories for Mod - Auxiliaries</v>
          </cell>
          <cell r="B74">
            <v>4</v>
          </cell>
          <cell r="C74" t="str">
            <v>4G Expansion (HW,SW,Services)</v>
          </cell>
          <cell r="D74" t="str">
            <v>BB-high-HW-Aux</v>
          </cell>
          <cell r="E74" t="str">
            <v>Hardware</v>
          </cell>
          <cell r="F74" t="str">
            <v>LTE</v>
          </cell>
          <cell r="G74">
            <v>100</v>
          </cell>
          <cell r="H74">
            <v>160</v>
          </cell>
          <cell r="I74">
            <v>16000</v>
          </cell>
          <cell r="J74" t="str">
            <v>No</v>
          </cell>
          <cell r="K74" t="str">
            <v>Passive</v>
          </cell>
        </row>
        <row r="75">
          <cell r="A75" t="str">
            <v xml:space="preserve">BB HW &amp; Accessories for Mod - BBU HWA &amp;  Capacity LK </v>
          </cell>
          <cell r="B75">
            <v>4</v>
          </cell>
          <cell r="C75" t="str">
            <v>4G Expansion (HW,SW,Services)</v>
          </cell>
          <cell r="D75" t="str">
            <v>BB-high-HW-BLK</v>
          </cell>
          <cell r="E75" t="str">
            <v>HWA</v>
          </cell>
          <cell r="F75" t="str">
            <v>LTE</v>
          </cell>
          <cell r="G75">
            <v>100</v>
          </cell>
          <cell r="H75">
            <v>223.6593277898242</v>
          </cell>
          <cell r="I75">
            <v>22365.93277898242</v>
          </cell>
          <cell r="J75" t="str">
            <v>No</v>
          </cell>
          <cell r="K75" t="str">
            <v>Passive</v>
          </cell>
        </row>
        <row r="76">
          <cell r="A76" t="str">
            <v>FD-LTE L800 L1800 L2100 intro/exp reuse ABIA - Auxiliaries</v>
          </cell>
          <cell r="B76">
            <v>4</v>
          </cell>
          <cell r="C76" t="str">
            <v>4G Expansion (HW,SW,Services)</v>
          </cell>
          <cell r="D76" t="str">
            <v>INT-LLL-2T2R-Aux</v>
          </cell>
          <cell r="E76" t="str">
            <v>Hardware</v>
          </cell>
          <cell r="F76" t="str">
            <v>LTE</v>
          </cell>
          <cell r="G76">
            <v>1</v>
          </cell>
          <cell r="H76">
            <v>112.76186341854121</v>
          </cell>
          <cell r="I76">
            <v>112.76186341854121</v>
          </cell>
          <cell r="J76" t="str">
            <v>No</v>
          </cell>
          <cell r="K76" t="str">
            <v>Passive</v>
          </cell>
        </row>
        <row r="77">
          <cell r="A77" t="str">
            <v xml:space="preserve">FD-LTE L800 L1800 L2100 intro/exp reuse ABIA - BBU HWA &amp;  Capacity LK </v>
          </cell>
          <cell r="B77">
            <v>4</v>
          </cell>
          <cell r="C77" t="str">
            <v>4G Expansion (HW,SW,Services)</v>
          </cell>
          <cell r="D77" t="str">
            <v>INT-LLL-2T2R-BLK</v>
          </cell>
          <cell r="E77" t="str">
            <v>HWA</v>
          </cell>
          <cell r="F77" t="str">
            <v>LTE</v>
          </cell>
          <cell r="G77">
            <v>1</v>
          </cell>
          <cell r="H77">
            <v>121.73700000000011</v>
          </cell>
          <cell r="I77">
            <v>121.73700000000011</v>
          </cell>
          <cell r="J77" t="str">
            <v>No</v>
          </cell>
          <cell r="K77" t="str">
            <v>Passive</v>
          </cell>
        </row>
        <row r="78">
          <cell r="A78" t="str">
            <v>FD-LTE L800 L1800 L2100 intro/exp reuse ABIA - Essential &amp; Common Activation LK</v>
          </cell>
          <cell r="B78">
            <v>4</v>
          </cell>
          <cell r="C78" t="str">
            <v>4G Expansion (HW,SW,Services)</v>
          </cell>
          <cell r="D78" t="str">
            <v>INT-LLL-2T2R-ELK</v>
          </cell>
          <cell r="E78" t="str">
            <v>HWA</v>
          </cell>
          <cell r="F78" t="str">
            <v>LTE</v>
          </cell>
          <cell r="G78">
            <v>1</v>
          </cell>
          <cell r="H78">
            <v>524.65197600000056</v>
          </cell>
          <cell r="I78">
            <v>524.65197600000056</v>
          </cell>
          <cell r="J78" t="str">
            <v>No</v>
          </cell>
          <cell r="K78" t="str">
            <v>Passive</v>
          </cell>
        </row>
        <row r="79">
          <cell r="A79" t="str">
            <v>FD-LTE L800 L1800 L2100 intro/exp reuse ABIA - RF HWA &amp; Power LK</v>
          </cell>
          <cell r="B79">
            <v>4</v>
          </cell>
          <cell r="C79" t="str">
            <v>4G Expansion (HW,SW,Services)</v>
          </cell>
          <cell r="D79" t="str">
            <v>INT-LLL-2T2R-RLK</v>
          </cell>
          <cell r="E79" t="str">
            <v>HWA</v>
          </cell>
          <cell r="F79" t="str">
            <v>LTE</v>
          </cell>
          <cell r="G79">
            <v>1</v>
          </cell>
          <cell r="H79">
            <v>650.15115750000064</v>
          </cell>
          <cell r="I79">
            <v>650.15115750000064</v>
          </cell>
          <cell r="J79" t="str">
            <v>No</v>
          </cell>
          <cell r="K79" t="str">
            <v>Passive</v>
          </cell>
        </row>
        <row r="80">
          <cell r="A80" t="str">
            <v>FD-LTE L800 L1800 L2100 intro/exp reuse BB - Auxiliaries</v>
          </cell>
          <cell r="B80">
            <v>4</v>
          </cell>
          <cell r="C80" t="str">
            <v>4G Expansion (HW,SW,Services)</v>
          </cell>
          <cell r="D80" t="str">
            <v>INT-LLL-2T2R-RBB-Aux</v>
          </cell>
          <cell r="E80" t="str">
            <v>Hardware</v>
          </cell>
          <cell r="F80" t="str">
            <v>LTE</v>
          </cell>
          <cell r="G80">
            <v>1</v>
          </cell>
          <cell r="H80">
            <v>94.36400160000008</v>
          </cell>
          <cell r="I80">
            <v>94.36400160000008</v>
          </cell>
          <cell r="J80" t="str">
            <v>No</v>
          </cell>
          <cell r="K80" t="str">
            <v>Passive</v>
          </cell>
        </row>
        <row r="81">
          <cell r="A81" t="str">
            <v>FD-LTE L800 L1800 L2100 intro/exp reuse BB - Essential &amp; Common Activation LK</v>
          </cell>
          <cell r="B81">
            <v>4</v>
          </cell>
          <cell r="C81" t="str">
            <v>4G Expansion (HW,SW,Services)</v>
          </cell>
          <cell r="D81" t="str">
            <v>INT-LLL-2T2R-RBB-ELK</v>
          </cell>
          <cell r="E81" t="str">
            <v>HWA</v>
          </cell>
          <cell r="F81" t="str">
            <v>LTE</v>
          </cell>
          <cell r="G81">
            <v>1</v>
          </cell>
          <cell r="H81">
            <v>524.65197600000056</v>
          </cell>
          <cell r="I81">
            <v>524.65197600000056</v>
          </cell>
          <cell r="J81" t="str">
            <v>No</v>
          </cell>
          <cell r="K81" t="str">
            <v>Passive</v>
          </cell>
        </row>
        <row r="82">
          <cell r="A82" t="str">
            <v>FD-LTE L800 L1800 L2100 intro/exp reuse BB - RF HWA &amp; Power LK</v>
          </cell>
          <cell r="B82">
            <v>4</v>
          </cell>
          <cell r="C82" t="str">
            <v>4G Expansion (HW,SW,Services)</v>
          </cell>
          <cell r="D82" t="str">
            <v>INT-LLL-2T2R-RBB-RLK</v>
          </cell>
          <cell r="E82" t="str">
            <v>HWA</v>
          </cell>
          <cell r="F82" t="str">
            <v>LTE</v>
          </cell>
          <cell r="G82">
            <v>1</v>
          </cell>
          <cell r="H82">
            <v>650.15115750000064</v>
          </cell>
          <cell r="I82">
            <v>650.15115750000064</v>
          </cell>
          <cell r="J82" t="str">
            <v>No</v>
          </cell>
          <cell r="K82" t="str">
            <v>Passive</v>
          </cell>
        </row>
        <row r="83">
          <cell r="A83" t="str">
            <v>FD-LTE L800 L1800/L800 L2100/L1800 L2100  with 4G Modernization 4x4 reuse ABIA - Auxiliaries</v>
          </cell>
          <cell r="B83">
            <v>4</v>
          </cell>
          <cell r="C83" t="str">
            <v>4G Expansion (HW,SW,Services)</v>
          </cell>
          <cell r="D83" t="str">
            <v>INT-LL-4T4R-Aux</v>
          </cell>
          <cell r="E83" t="str">
            <v>Hardware</v>
          </cell>
          <cell r="F83" t="str">
            <v>LTE</v>
          </cell>
          <cell r="G83">
            <v>14</v>
          </cell>
          <cell r="H83">
            <v>116</v>
          </cell>
          <cell r="I83">
            <v>1624</v>
          </cell>
          <cell r="J83" t="str">
            <v>No</v>
          </cell>
          <cell r="K83" t="str">
            <v>Passive</v>
          </cell>
        </row>
        <row r="84">
          <cell r="A84" t="str">
            <v xml:space="preserve">FD-LTE L800 L1800/L800 L2100/L1800 L2100  with 4G Modernization 4x4 reuse ABIA - BBU HWA &amp;  Capacity LK </v>
          </cell>
          <cell r="B84">
            <v>4</v>
          </cell>
          <cell r="C84" t="str">
            <v>4G Expansion (HW,SW,Services)</v>
          </cell>
          <cell r="D84" t="str">
            <v>INT-LL-4T4R-BLK</v>
          </cell>
          <cell r="E84" t="str">
            <v>HWA</v>
          </cell>
          <cell r="F84" t="str">
            <v>LTE</v>
          </cell>
          <cell r="G84">
            <v>10</v>
          </cell>
          <cell r="H84">
            <v>243.47400000000022</v>
          </cell>
          <cell r="I84">
            <v>2434.7400000000021</v>
          </cell>
          <cell r="J84" t="str">
            <v>No</v>
          </cell>
          <cell r="K84" t="str">
            <v>Passive</v>
          </cell>
        </row>
        <row r="85">
          <cell r="A85" t="str">
            <v>FD-LTE L800 L1800/L800 L2100/L1800 L2100  with 4G Modernization 4x4 reuse ABIA - Essential &amp; Common Activation LK</v>
          </cell>
          <cell r="B85">
            <v>4</v>
          </cell>
          <cell r="C85" t="str">
            <v>4G Expansion (HW,SW,Services)</v>
          </cell>
          <cell r="D85" t="str">
            <v>INT-LL-4T4R-ELK</v>
          </cell>
          <cell r="E85" t="str">
            <v>HWA</v>
          </cell>
          <cell r="F85" t="str">
            <v>LTE</v>
          </cell>
          <cell r="G85">
            <v>14</v>
          </cell>
          <cell r="H85">
            <v>950.76912600000094</v>
          </cell>
          <cell r="I85">
            <v>13310.767764000013</v>
          </cell>
          <cell r="J85" t="str">
            <v>No</v>
          </cell>
          <cell r="K85" t="str">
            <v>Passive</v>
          </cell>
        </row>
        <row r="86">
          <cell r="A86" t="str">
            <v>FD-LTE L800 L1800/L800 L2100/L1800 L2100  with 4G Modernization 4x4 reuse ABIA - RF HWA &amp; Power LK</v>
          </cell>
          <cell r="B86">
            <v>4</v>
          </cell>
          <cell r="C86" t="str">
            <v>4G Expansion (HW,SW,Services)</v>
          </cell>
          <cell r="D86" t="str">
            <v>INT-LL-4T4R-RLK</v>
          </cell>
          <cell r="E86" t="str">
            <v>HWA</v>
          </cell>
          <cell r="F86" t="str">
            <v>LTE</v>
          </cell>
          <cell r="G86">
            <v>14</v>
          </cell>
          <cell r="H86">
            <v>848.25798750000092</v>
          </cell>
          <cell r="I86">
            <v>11875.611825000013</v>
          </cell>
          <cell r="J86" t="str">
            <v>No</v>
          </cell>
          <cell r="K86" t="str">
            <v>Passive</v>
          </cell>
        </row>
        <row r="87">
          <cell r="A87" t="str">
            <v>FD-LTE L800 L1800/L800 L2100/L1800 L2100 intro/exp - Auxiliaries</v>
          </cell>
          <cell r="B87">
            <v>4</v>
          </cell>
          <cell r="C87" t="str">
            <v>4G Expansion (HW,SW,Services)</v>
          </cell>
          <cell r="D87" t="str">
            <v>INT-LL-2T2R-Aux</v>
          </cell>
          <cell r="E87" t="str">
            <v>Hardware</v>
          </cell>
          <cell r="F87" t="str">
            <v>LTE</v>
          </cell>
          <cell r="G87">
            <v>23</v>
          </cell>
          <cell r="H87">
            <v>86</v>
          </cell>
          <cell r="I87">
            <v>1978</v>
          </cell>
          <cell r="J87" t="str">
            <v>No</v>
          </cell>
          <cell r="K87" t="str">
            <v>Passive</v>
          </cell>
        </row>
        <row r="88">
          <cell r="A88" t="str">
            <v xml:space="preserve">FD-LTE L800 L1800/L800 L2100/L1800 L2100 intro/exp - BBU HWA &amp;  Capacity LK </v>
          </cell>
          <cell r="B88">
            <v>4</v>
          </cell>
          <cell r="C88" t="str">
            <v>4G Expansion (HW,SW,Services)</v>
          </cell>
          <cell r="D88" t="str">
            <v>INT-LL-2T2R-BLK</v>
          </cell>
          <cell r="E88" t="str">
            <v>HWA</v>
          </cell>
          <cell r="F88" t="str">
            <v>LTE</v>
          </cell>
          <cell r="G88">
            <v>23</v>
          </cell>
          <cell r="H88">
            <v>75</v>
          </cell>
          <cell r="I88">
            <v>1725</v>
          </cell>
          <cell r="J88" t="str">
            <v>No</v>
          </cell>
          <cell r="K88" t="str">
            <v>Passive</v>
          </cell>
        </row>
        <row r="89">
          <cell r="A89" t="str">
            <v>FD-LTE L800 L1800/L800 L2100/L1800 L2100 intro/exp - Essential &amp; Common Activation LK</v>
          </cell>
          <cell r="B89">
            <v>4</v>
          </cell>
          <cell r="C89" t="str">
            <v>4G Expansion (HW,SW,Services)</v>
          </cell>
          <cell r="D89" t="str">
            <v>INT-LL-2T2R-ELK</v>
          </cell>
          <cell r="E89" t="str">
            <v>HWA</v>
          </cell>
          <cell r="F89" t="str">
            <v>LTE</v>
          </cell>
          <cell r="G89">
            <v>23</v>
          </cell>
          <cell r="H89">
            <v>454.69387500000045</v>
          </cell>
          <cell r="I89">
            <v>10457.95912500001</v>
          </cell>
          <cell r="J89" t="str">
            <v>No</v>
          </cell>
          <cell r="K89" t="str">
            <v>Passive</v>
          </cell>
        </row>
        <row r="90">
          <cell r="A90" t="str">
            <v>FD-LTE L800 L1800/L800 L2100/L1800 L2100 intro/exp - RF HWA &amp; Power LK</v>
          </cell>
          <cell r="B90">
            <v>4</v>
          </cell>
          <cell r="C90" t="str">
            <v>4G Expansion (HW,SW,Services)</v>
          </cell>
          <cell r="D90" t="str">
            <v>INT-LL-2T2R-RLK</v>
          </cell>
          <cell r="E90" t="str">
            <v>HWA</v>
          </cell>
          <cell r="F90" t="str">
            <v>LTE</v>
          </cell>
          <cell r="G90">
            <v>23</v>
          </cell>
          <cell r="H90">
            <v>188</v>
          </cell>
          <cell r="I90">
            <v>4324</v>
          </cell>
          <cell r="J90" t="str">
            <v>No</v>
          </cell>
          <cell r="K90" t="str">
            <v>Passive</v>
          </cell>
        </row>
        <row r="91">
          <cell r="A91" t="str">
            <v>FD-LTE L800 L1800/L800 L2100/L1800 L2100 intro/exp reuse BB - Auxiliaries</v>
          </cell>
          <cell r="B91">
            <v>4</v>
          </cell>
          <cell r="C91" t="str">
            <v>4G Expansion (HW,SW,Services)</v>
          </cell>
          <cell r="D91" t="str">
            <v>INT-LL-2T2R-RBB-Aux</v>
          </cell>
          <cell r="E91" t="str">
            <v>Hardware</v>
          </cell>
          <cell r="F91" t="str">
            <v>LTE</v>
          </cell>
          <cell r="G91">
            <v>49</v>
          </cell>
          <cell r="H91">
            <v>85.595250000000078</v>
          </cell>
          <cell r="I91">
            <v>4194.1672500000041</v>
          </cell>
          <cell r="J91" t="str">
            <v>No</v>
          </cell>
          <cell r="K91" t="str">
            <v>Passive</v>
          </cell>
        </row>
        <row r="92">
          <cell r="A92" t="str">
            <v>FD-LTE L800 L1800/L800 L2100/L1800 L2100 intro/exp reuse BB - Essential &amp; Common Activation LK</v>
          </cell>
          <cell r="B92">
            <v>4</v>
          </cell>
          <cell r="C92" t="str">
            <v>4G Expansion (HW,SW,Services)</v>
          </cell>
          <cell r="D92" t="str">
            <v>INT-LL-2T2R-RBB-ELK</v>
          </cell>
          <cell r="E92" t="str">
            <v>HWA</v>
          </cell>
          <cell r="F92" t="str">
            <v>LTE</v>
          </cell>
          <cell r="G92">
            <v>49</v>
          </cell>
          <cell r="H92">
            <v>454.69387500000045</v>
          </cell>
          <cell r="I92">
            <v>22279.999875000023</v>
          </cell>
          <cell r="J92" t="str">
            <v>No</v>
          </cell>
          <cell r="K92" t="str">
            <v>Passive</v>
          </cell>
        </row>
        <row r="93">
          <cell r="A93" t="str">
            <v>FD-LTE L800 L1800/L800 L2100/L1800 L2100 intro/exp reuse BB - RF HWA &amp; Power LK</v>
          </cell>
          <cell r="B93">
            <v>4</v>
          </cell>
          <cell r="C93" t="str">
            <v>4G Expansion (HW,SW,Services)</v>
          </cell>
          <cell r="D93" t="str">
            <v>INT-LL-2T2R-RBB-RLK</v>
          </cell>
          <cell r="E93" t="str">
            <v>HWA</v>
          </cell>
          <cell r="F93" t="str">
            <v>LTE</v>
          </cell>
          <cell r="G93">
            <v>49</v>
          </cell>
          <cell r="H93">
            <v>462.75487500000042</v>
          </cell>
          <cell r="I93">
            <v>22674.988875000021</v>
          </cell>
          <cell r="J93" t="str">
            <v>No</v>
          </cell>
          <cell r="K93" t="str">
            <v>Passive</v>
          </cell>
        </row>
        <row r="94">
          <cell r="A94" t="str">
            <v>FD-LTE L800/L1800/L2100 intro/exp - Auxiliaries</v>
          </cell>
          <cell r="B94">
            <v>4</v>
          </cell>
          <cell r="C94" t="str">
            <v>4G Expansion (HW,SW,Services)</v>
          </cell>
          <cell r="D94" t="str">
            <v>INT-L-2T2R-Aux</v>
          </cell>
          <cell r="E94" t="str">
            <v>Hardware</v>
          </cell>
          <cell r="F94" t="str">
            <v>LTE</v>
          </cell>
          <cell r="G94">
            <v>65</v>
          </cell>
          <cell r="H94">
            <v>99.443250000000091</v>
          </cell>
          <cell r="I94">
            <v>6463.8112500000061</v>
          </cell>
          <cell r="J94" t="str">
            <v>No</v>
          </cell>
          <cell r="K94" t="str">
            <v>Passive</v>
          </cell>
        </row>
        <row r="95">
          <cell r="A95" t="str">
            <v xml:space="preserve">FD-LTE L800/L1800/L2100 intro/exp - BBU HWA &amp;  Capacity LK </v>
          </cell>
          <cell r="B95">
            <v>4</v>
          </cell>
          <cell r="C95" t="str">
            <v>4G Expansion (HW,SW,Services)</v>
          </cell>
          <cell r="D95" t="str">
            <v>INT-L-2T2R-BLK</v>
          </cell>
          <cell r="E95" t="str">
            <v>HWA</v>
          </cell>
          <cell r="F95" t="str">
            <v>LTE</v>
          </cell>
          <cell r="G95">
            <v>65</v>
          </cell>
          <cell r="H95">
            <v>121.73700000000011</v>
          </cell>
          <cell r="I95">
            <v>7912.905000000007</v>
          </cell>
          <cell r="J95" t="str">
            <v>No</v>
          </cell>
          <cell r="K95" t="str">
            <v>Passive</v>
          </cell>
        </row>
        <row r="96">
          <cell r="A96" t="str">
            <v>FD-LTE L800/L1800/L2100 intro/exp - Essential &amp; Common Activation LK</v>
          </cell>
          <cell r="B96">
            <v>4</v>
          </cell>
          <cell r="C96" t="str">
            <v>4G Expansion (HW,SW,Services)</v>
          </cell>
          <cell r="D96" t="str">
            <v>INT-L-2T2R-ELK</v>
          </cell>
          <cell r="E96" t="str">
            <v>HWA</v>
          </cell>
          <cell r="F96" t="str">
            <v>LTE</v>
          </cell>
          <cell r="G96">
            <v>65</v>
          </cell>
          <cell r="H96">
            <v>314.77800000000025</v>
          </cell>
          <cell r="I96">
            <v>20460.570000000014</v>
          </cell>
          <cell r="J96" t="str">
            <v>No</v>
          </cell>
          <cell r="K96" t="str">
            <v>Passive</v>
          </cell>
        </row>
        <row r="97">
          <cell r="A97" t="str">
            <v>FD-LTE L800/L1800/L2100 intro/exp - RF HWA &amp; Power LK</v>
          </cell>
          <cell r="B97">
            <v>4</v>
          </cell>
          <cell r="C97" t="str">
            <v>4G Expansion (HW,SW,Services)</v>
          </cell>
          <cell r="D97" t="str">
            <v>INT-L-2T2R-RLK</v>
          </cell>
          <cell r="E97" t="str">
            <v>HWA</v>
          </cell>
          <cell r="F97" t="str">
            <v>LTE</v>
          </cell>
          <cell r="G97">
            <v>65</v>
          </cell>
          <cell r="H97">
            <v>231.37725000000023</v>
          </cell>
          <cell r="I97">
            <v>15039.521250000014</v>
          </cell>
          <cell r="J97" t="str">
            <v>No</v>
          </cell>
          <cell r="K97" t="str">
            <v>Passive</v>
          </cell>
        </row>
        <row r="98">
          <cell r="A98" t="str">
            <v>FD-LTE L800/L1800/L2100 intro/exp HW reuse BB - Auxiliaries</v>
          </cell>
          <cell r="B98">
            <v>4</v>
          </cell>
          <cell r="C98" t="str">
            <v>4G Expansion (HW,SW,Services)</v>
          </cell>
          <cell r="D98" t="str">
            <v>INT-L-2T2R-RBB-Aux</v>
          </cell>
          <cell r="E98" t="str">
            <v>Hardware</v>
          </cell>
          <cell r="F98" t="str">
            <v>LTE</v>
          </cell>
          <cell r="G98">
            <v>108</v>
          </cell>
          <cell r="H98">
            <v>70.757250000000056</v>
          </cell>
          <cell r="I98">
            <v>7641.7830000000058</v>
          </cell>
          <cell r="J98" t="str">
            <v>No</v>
          </cell>
          <cell r="K98" t="str">
            <v>Passive</v>
          </cell>
        </row>
        <row r="99">
          <cell r="A99" t="str">
            <v>FD-LTE L800/L1800/L2100 intro/exp HW reuse BB - Essential &amp; Common Activation LK</v>
          </cell>
          <cell r="B99">
            <v>4</v>
          </cell>
          <cell r="C99" t="str">
            <v>4G Expansion (HW,SW,Services)</v>
          </cell>
          <cell r="D99" t="str">
            <v>INT-L-2T2R-RBB-ELK</v>
          </cell>
          <cell r="E99" t="str">
            <v>HWA</v>
          </cell>
          <cell r="F99" t="str">
            <v>LTE</v>
          </cell>
          <cell r="G99">
            <v>108</v>
          </cell>
          <cell r="H99">
            <v>314.77800000000025</v>
          </cell>
          <cell r="I99">
            <v>33996.024000000027</v>
          </cell>
          <cell r="J99" t="str">
            <v>No</v>
          </cell>
          <cell r="K99" t="str">
            <v>Passive</v>
          </cell>
        </row>
        <row r="100">
          <cell r="A100" t="str">
            <v>FD-LTE L800/L1800/L2100 intro/exp HW reuse BB - RF HWA &amp; Power LK</v>
          </cell>
          <cell r="B100">
            <v>4</v>
          </cell>
          <cell r="C100" t="str">
            <v>4G Expansion (HW,SW,Services)</v>
          </cell>
          <cell r="D100" t="str">
            <v>INT-L-2T2R-RBB-RLK</v>
          </cell>
          <cell r="E100" t="str">
            <v>HWA</v>
          </cell>
          <cell r="F100" t="str">
            <v>LTE</v>
          </cell>
          <cell r="G100">
            <v>108</v>
          </cell>
          <cell r="H100">
            <v>231.37725000000023</v>
          </cell>
          <cell r="I100">
            <v>24988.743000000024</v>
          </cell>
          <cell r="J100" t="str">
            <v>No</v>
          </cell>
          <cell r="K100" t="str">
            <v>Passive</v>
          </cell>
        </row>
        <row r="101">
          <cell r="A101" t="str">
            <v xml:space="preserve">FD-LTE New ASW </v>
          </cell>
          <cell r="B101">
            <v>4</v>
          </cell>
          <cell r="C101" t="str">
            <v>4G Expansion (HW,SW,Services)</v>
          </cell>
          <cell r="D101">
            <v>0</v>
          </cell>
          <cell r="E101" t="str">
            <v>Software</v>
          </cell>
          <cell r="F101" t="str">
            <v>LTE</v>
          </cell>
          <cell r="G101">
            <v>351</v>
          </cell>
          <cell r="H101">
            <v>369.88800000000037</v>
          </cell>
          <cell r="I101">
            <v>129830.68800000013</v>
          </cell>
          <cell r="J101" t="str">
            <v>No</v>
          </cell>
          <cell r="K101" t="str">
            <v>Passive</v>
          </cell>
        </row>
        <row r="102">
          <cell r="A102" t="str">
            <v>Implementation services - LTE Introduction</v>
          </cell>
          <cell r="B102">
            <v>4</v>
          </cell>
          <cell r="C102" t="str">
            <v>4G Expansion (HW,SW,Services)</v>
          </cell>
          <cell r="D102">
            <v>0</v>
          </cell>
          <cell r="E102" t="str">
            <v>Services</v>
          </cell>
          <cell r="F102" t="str">
            <v>LTE</v>
          </cell>
          <cell r="G102">
            <v>108</v>
          </cell>
          <cell r="H102">
            <v>12727.687499999998</v>
          </cell>
          <cell r="I102">
            <v>1374590.2499999998</v>
          </cell>
          <cell r="J102" t="str">
            <v>No</v>
          </cell>
          <cell r="K102" t="str">
            <v>Passive</v>
          </cell>
        </row>
        <row r="103">
          <cell r="A103" t="str">
            <v>Implementation services - LTE Introduction with BB Mod</v>
          </cell>
          <cell r="B103">
            <v>4</v>
          </cell>
          <cell r="C103" t="str">
            <v>4G Expansion (HW,SW,Services)</v>
          </cell>
          <cell r="D103">
            <v>0</v>
          </cell>
          <cell r="E103" t="str">
            <v>Services</v>
          </cell>
          <cell r="F103" t="str">
            <v>LTE</v>
          </cell>
          <cell r="G103">
            <v>153</v>
          </cell>
          <cell r="H103">
            <v>12727.687499999998</v>
          </cell>
          <cell r="I103">
            <v>1947336.1874999998</v>
          </cell>
          <cell r="J103" t="str">
            <v>No</v>
          </cell>
          <cell r="K103" t="str">
            <v>Passive</v>
          </cell>
        </row>
        <row r="104">
          <cell r="A104" t="str">
            <v>Planning  services - LTE Introduction</v>
          </cell>
          <cell r="B104">
            <v>4</v>
          </cell>
          <cell r="C104" t="str">
            <v>4G Expansion (HW,SW,Services)</v>
          </cell>
          <cell r="D104">
            <v>0</v>
          </cell>
          <cell r="E104" t="str">
            <v>Services</v>
          </cell>
          <cell r="F104" t="str">
            <v>LTE</v>
          </cell>
          <cell r="G104">
            <v>261</v>
          </cell>
          <cell r="H104">
            <v>5507.85</v>
          </cell>
          <cell r="I104">
            <v>1437548.85</v>
          </cell>
          <cell r="J104" t="str">
            <v>No</v>
          </cell>
          <cell r="K104" t="str">
            <v>Passive</v>
          </cell>
        </row>
        <row r="105">
          <cell r="A105" t="str">
            <v>ABIA AirScale Capacity</v>
          </cell>
          <cell r="B105">
            <v>5</v>
          </cell>
          <cell r="C105" t="str">
            <v>IBS Introduction/Expansion (HW,SW,Services)</v>
          </cell>
          <cell r="D105" t="str">
            <v>473096A</v>
          </cell>
          <cell r="E105" t="str">
            <v>Hardware</v>
          </cell>
          <cell r="F105" t="str">
            <v>Sharing IBS</v>
          </cell>
          <cell r="G105">
            <v>24</v>
          </cell>
          <cell r="H105">
            <v>70.845750000000052</v>
          </cell>
          <cell r="I105">
            <v>1700.2980000000011</v>
          </cell>
          <cell r="J105" t="str">
            <v>Yes</v>
          </cell>
          <cell r="K105" t="str">
            <v>Active</v>
          </cell>
        </row>
        <row r="106">
          <cell r="A106" t="str">
            <v>ABIO AirScale Capacity</v>
          </cell>
          <cell r="B106">
            <v>5</v>
          </cell>
          <cell r="C106" t="str">
            <v>IBS Introduction/Expansion (HW,SW,Services)</v>
          </cell>
          <cell r="D106" t="str">
            <v>475266B</v>
          </cell>
          <cell r="E106" t="str">
            <v>Hardware</v>
          </cell>
          <cell r="F106" t="str">
            <v>Sharing IBS</v>
          </cell>
          <cell r="G106">
            <v>2</v>
          </cell>
          <cell r="H106">
            <v>729.4</v>
          </cell>
          <cell r="I106">
            <v>1458.8</v>
          </cell>
          <cell r="J106" t="str">
            <v>Yes</v>
          </cell>
          <cell r="K106" t="str">
            <v>Active</v>
          </cell>
        </row>
        <row r="107">
          <cell r="A107" t="str">
            <v>AHEGG Dual AirScale RRH</v>
          </cell>
          <cell r="B107">
            <v>5</v>
          </cell>
          <cell r="C107" t="str">
            <v>IBS Introduction/Expansion (HW,SW,Services)</v>
          </cell>
          <cell r="D107" t="str">
            <v>476123A</v>
          </cell>
          <cell r="E107" t="str">
            <v>Hardware</v>
          </cell>
          <cell r="F107" t="str">
            <v>Sharing IBS</v>
          </cell>
          <cell r="G107">
            <v>7</v>
          </cell>
          <cell r="H107">
            <v>255.26250000000024</v>
          </cell>
          <cell r="I107">
            <v>1786.8375000000017</v>
          </cell>
          <cell r="J107" t="str">
            <v>Yes</v>
          </cell>
          <cell r="K107" t="str">
            <v>Active</v>
          </cell>
        </row>
        <row r="108">
          <cell r="A108" t="str">
            <v>ARDA AirScale RFM</v>
          </cell>
          <cell r="B108">
            <v>5</v>
          </cell>
          <cell r="C108" t="str">
            <v>IBS Introduction/Expansion (HW,SW,Services)</v>
          </cell>
          <cell r="D108" t="str">
            <v>474840A</v>
          </cell>
          <cell r="E108" t="str">
            <v>Hardware</v>
          </cell>
          <cell r="F108" t="str">
            <v>Sharing IBS</v>
          </cell>
          <cell r="G108">
            <v>28</v>
          </cell>
          <cell r="H108">
            <v>126.57600000000014</v>
          </cell>
          <cell r="I108">
            <v>3544.1280000000038</v>
          </cell>
          <cell r="J108" t="str">
            <v>Yes</v>
          </cell>
          <cell r="K108" t="str">
            <v>Active</v>
          </cell>
        </row>
        <row r="109">
          <cell r="A109" t="str">
            <v>AREA AirScale RFM 6T6R B3 480W</v>
          </cell>
          <cell r="B109">
            <v>5</v>
          </cell>
          <cell r="C109" t="str">
            <v>IBS Introduction/Expansion (HW,SW,Services)</v>
          </cell>
          <cell r="D109" t="str">
            <v>474198A</v>
          </cell>
          <cell r="E109" t="str">
            <v>Hardware</v>
          </cell>
          <cell r="F109" t="str">
            <v>Sharing IBS</v>
          </cell>
          <cell r="G109">
            <v>27</v>
          </cell>
          <cell r="H109">
            <v>126.57600000000014</v>
          </cell>
          <cell r="I109">
            <v>3417.5520000000038</v>
          </cell>
          <cell r="J109" t="str">
            <v>Yes</v>
          </cell>
          <cell r="K109" t="str">
            <v>Active</v>
          </cell>
        </row>
        <row r="110">
          <cell r="A110" t="str">
            <v>ARGA AirScale RFM 6T6R B1 480W</v>
          </cell>
          <cell r="B110">
            <v>5</v>
          </cell>
          <cell r="C110" t="str">
            <v>IBS Introduction/Expansion (HW,SW,Services)</v>
          </cell>
          <cell r="D110" t="str">
            <v>474800A</v>
          </cell>
          <cell r="E110" t="str">
            <v>Hardware</v>
          </cell>
          <cell r="F110" t="str">
            <v>Sharing IBS</v>
          </cell>
          <cell r="G110">
            <v>27</v>
          </cell>
          <cell r="H110">
            <v>126.57600000000014</v>
          </cell>
          <cell r="I110">
            <v>3417.5520000000038</v>
          </cell>
          <cell r="J110" t="str">
            <v>Yes</v>
          </cell>
          <cell r="K110" t="str">
            <v>Active</v>
          </cell>
        </row>
        <row r="111">
          <cell r="A111" t="str">
            <v>ASIB AirScale Common</v>
          </cell>
          <cell r="B111">
            <v>5</v>
          </cell>
          <cell r="C111" t="str">
            <v>IBS Introduction/Expansion (HW,SW,Services)</v>
          </cell>
          <cell r="D111" t="str">
            <v>473764A</v>
          </cell>
          <cell r="E111" t="str">
            <v>Hardware</v>
          </cell>
          <cell r="F111" t="str">
            <v>Sharing IBS</v>
          </cell>
          <cell r="G111">
            <v>15</v>
          </cell>
          <cell r="H111">
            <v>177.3941250000002</v>
          </cell>
          <cell r="I111">
            <v>2660.911875000003</v>
          </cell>
          <cell r="J111" t="str">
            <v>Yes</v>
          </cell>
          <cell r="K111" t="str">
            <v>Active</v>
          </cell>
        </row>
        <row r="112">
          <cell r="A112" t="str">
            <v xml:space="preserve">FD-LTE New ASW </v>
          </cell>
          <cell r="B112">
            <v>5</v>
          </cell>
          <cell r="C112" t="str">
            <v>IBS Introduction/Expansion (HW,SW,Services)</v>
          </cell>
          <cell r="D112">
            <v>0</v>
          </cell>
          <cell r="E112" t="str">
            <v>Software</v>
          </cell>
          <cell r="F112" t="str">
            <v>Sharing IBS</v>
          </cell>
          <cell r="G112">
            <v>58</v>
          </cell>
          <cell r="H112">
            <v>369.88800000000037</v>
          </cell>
          <cell r="I112">
            <v>21453.504000000023</v>
          </cell>
          <cell r="J112" t="str">
            <v>No</v>
          </cell>
          <cell r="K112" t="str">
            <v>Passive</v>
          </cell>
        </row>
        <row r="113">
          <cell r="A113" t="str">
            <v xml:space="preserve">GSM New ASW </v>
          </cell>
          <cell r="B113">
            <v>5</v>
          </cell>
          <cell r="C113" t="str">
            <v>IBS Introduction/Expansion (HW,SW,Services)</v>
          </cell>
          <cell r="D113">
            <v>0</v>
          </cell>
          <cell r="E113" t="str">
            <v>Software</v>
          </cell>
          <cell r="F113" t="str">
            <v>Sharing IBS</v>
          </cell>
          <cell r="G113">
            <v>29</v>
          </cell>
          <cell r="H113">
            <v>513.1905487500004</v>
          </cell>
          <cell r="I113">
            <v>14882.525913750012</v>
          </cell>
          <cell r="J113" t="str">
            <v>No</v>
          </cell>
          <cell r="K113" t="str">
            <v>Passive</v>
          </cell>
        </row>
        <row r="114">
          <cell r="A114" t="str">
            <v>Implementation services - IBS Mod</v>
          </cell>
          <cell r="B114">
            <v>5</v>
          </cell>
          <cell r="C114" t="str">
            <v>IBS Introduction/Expansion (HW,SW,Services)</v>
          </cell>
          <cell r="D114">
            <v>0</v>
          </cell>
          <cell r="E114" t="str">
            <v>Services</v>
          </cell>
          <cell r="F114" t="str">
            <v>Sharing IBS</v>
          </cell>
          <cell r="G114">
            <v>6</v>
          </cell>
          <cell r="H114">
            <v>12727.687499999998</v>
          </cell>
          <cell r="I114">
            <v>76366.124999999985</v>
          </cell>
          <cell r="J114" t="str">
            <v>No</v>
          </cell>
          <cell r="K114" t="str">
            <v>Passive</v>
          </cell>
        </row>
        <row r="115">
          <cell r="A115" t="str">
            <v>Implementation services - New Site (12 sectors distributed)</v>
          </cell>
          <cell r="B115">
            <v>5</v>
          </cell>
          <cell r="C115" t="str">
            <v>IBS Introduction/Expansion (HW,SW,Services)</v>
          </cell>
          <cell r="D115">
            <v>0</v>
          </cell>
          <cell r="E115" t="str">
            <v>Services</v>
          </cell>
          <cell r="F115" t="str">
            <v>Sharing IBS</v>
          </cell>
          <cell r="G115">
            <v>1</v>
          </cell>
          <cell r="H115">
            <v>80643.699247190627</v>
          </cell>
          <cell r="I115">
            <v>80643.699247190627</v>
          </cell>
          <cell r="J115" t="str">
            <v>No</v>
          </cell>
          <cell r="K115" t="str">
            <v>Passive</v>
          </cell>
        </row>
        <row r="116">
          <cell r="A116" t="str">
            <v>Implementation services - New Site (12 sectors)</v>
          </cell>
          <cell r="B116">
            <v>5</v>
          </cell>
          <cell r="C116" t="str">
            <v>IBS Introduction/Expansion (HW,SW,Services)</v>
          </cell>
          <cell r="D116">
            <v>0</v>
          </cell>
          <cell r="E116" t="str">
            <v>Services</v>
          </cell>
          <cell r="F116" t="str">
            <v>Sharing IBS</v>
          </cell>
          <cell r="G116">
            <v>1</v>
          </cell>
          <cell r="H116">
            <v>49055.625</v>
          </cell>
          <cell r="I116">
            <v>49055.625</v>
          </cell>
          <cell r="J116" t="str">
            <v>No</v>
          </cell>
          <cell r="K116" t="str">
            <v>Passive</v>
          </cell>
        </row>
        <row r="117">
          <cell r="A117" t="str">
            <v>Implementation services - New Site (27 sectors)</v>
          </cell>
          <cell r="B117">
            <v>5</v>
          </cell>
          <cell r="C117" t="str">
            <v>IBS Introduction/Expansion (HW,SW,Services)</v>
          </cell>
          <cell r="D117">
            <v>0</v>
          </cell>
          <cell r="E117" t="str">
            <v>Services</v>
          </cell>
          <cell r="F117" t="str">
            <v>Sharing IBS</v>
          </cell>
          <cell r="G117">
            <v>1</v>
          </cell>
          <cell r="H117">
            <v>154750.41562500002</v>
          </cell>
          <cell r="I117">
            <v>154750.41562500002</v>
          </cell>
          <cell r="J117" t="str">
            <v>No</v>
          </cell>
          <cell r="K117" t="str">
            <v>Passive</v>
          </cell>
        </row>
        <row r="118">
          <cell r="A118" t="str">
            <v>Implementation services - New Site (3 sectors distributed)</v>
          </cell>
          <cell r="B118">
            <v>5</v>
          </cell>
          <cell r="C118" t="str">
            <v>IBS Introduction/Expansion (HW,SW,Services)</v>
          </cell>
          <cell r="D118">
            <v>0</v>
          </cell>
          <cell r="E118" t="str">
            <v>Services</v>
          </cell>
          <cell r="F118" t="str">
            <v>Sharing IBS</v>
          </cell>
          <cell r="G118">
            <v>1</v>
          </cell>
          <cell r="H118">
            <v>30400.621875000001</v>
          </cell>
          <cell r="I118">
            <v>30400.621875000001</v>
          </cell>
          <cell r="J118" t="str">
            <v>No</v>
          </cell>
          <cell r="K118" t="str">
            <v>Passive</v>
          </cell>
        </row>
        <row r="119">
          <cell r="A119" t="str">
            <v>Implementation services - New Site (6 sectors distributed)</v>
          </cell>
          <cell r="B119">
            <v>5</v>
          </cell>
          <cell r="C119" t="str">
            <v>IBS Introduction/Expansion (HW,SW,Services)</v>
          </cell>
          <cell r="D119">
            <v>0</v>
          </cell>
          <cell r="E119" t="str">
            <v>Services</v>
          </cell>
          <cell r="F119" t="str">
            <v>Sharing IBS</v>
          </cell>
          <cell r="G119">
            <v>1</v>
          </cell>
          <cell r="H119">
            <v>45561.412004062498</v>
          </cell>
          <cell r="I119">
            <v>45561.412004062498</v>
          </cell>
          <cell r="J119" t="str">
            <v>No</v>
          </cell>
          <cell r="K119" t="str">
            <v>Passive</v>
          </cell>
        </row>
        <row r="120">
          <cell r="A120" t="str">
            <v>Implementation services - New Site (9 sectors)</v>
          </cell>
          <cell r="B120">
            <v>5</v>
          </cell>
          <cell r="C120" t="str">
            <v>IBS Introduction/Expansion (HW,SW,Services)</v>
          </cell>
          <cell r="D120">
            <v>0</v>
          </cell>
          <cell r="E120" t="str">
            <v>Services</v>
          </cell>
          <cell r="F120" t="str">
            <v>Sharing IBS</v>
          </cell>
          <cell r="G120">
            <v>1</v>
          </cell>
          <cell r="H120">
            <v>54554.0625</v>
          </cell>
          <cell r="I120">
            <v>54554.0625</v>
          </cell>
          <cell r="J120" t="str">
            <v>No</v>
          </cell>
          <cell r="K120" t="str">
            <v>Passive</v>
          </cell>
        </row>
        <row r="121">
          <cell r="A121" t="str">
            <v>Implementation services - Sector Addition</v>
          </cell>
          <cell r="B121">
            <v>5</v>
          </cell>
          <cell r="C121" t="str">
            <v>IBS Introduction/Expansion (HW,SW,Services)</v>
          </cell>
          <cell r="D121">
            <v>0</v>
          </cell>
          <cell r="E121" t="str">
            <v>Services</v>
          </cell>
          <cell r="F121" t="str">
            <v>Sharing IBS</v>
          </cell>
          <cell r="G121">
            <v>5</v>
          </cell>
          <cell r="H121">
            <v>8446.875</v>
          </cell>
          <cell r="I121">
            <v>42234.375</v>
          </cell>
          <cell r="J121" t="str">
            <v>No</v>
          </cell>
          <cell r="K121" t="str">
            <v>Passive</v>
          </cell>
        </row>
        <row r="122">
          <cell r="A122" t="str">
            <v>Planning services - New Site (12 sectors distributed)</v>
          </cell>
          <cell r="B122">
            <v>5</v>
          </cell>
          <cell r="C122" t="str">
            <v>IBS Introduction/Expansion (HW,SW,Services)</v>
          </cell>
          <cell r="D122">
            <v>0</v>
          </cell>
          <cell r="E122" t="str">
            <v>Services</v>
          </cell>
          <cell r="F122" t="str">
            <v>Sharing IBS</v>
          </cell>
          <cell r="G122">
            <v>1</v>
          </cell>
          <cell r="H122">
            <v>82019.385881407419</v>
          </cell>
          <cell r="I122">
            <v>82019.385881407419</v>
          </cell>
          <cell r="J122" t="str">
            <v>No</v>
          </cell>
          <cell r="K122" t="str">
            <v>Passive</v>
          </cell>
        </row>
        <row r="123">
          <cell r="A123" t="str">
            <v>Planning services - New Site (12 sectors)</v>
          </cell>
          <cell r="B123">
            <v>5</v>
          </cell>
          <cell r="C123" t="str">
            <v>IBS Introduction/Expansion (HW,SW,Services)</v>
          </cell>
          <cell r="D123">
            <v>0</v>
          </cell>
          <cell r="E123" t="str">
            <v>Services</v>
          </cell>
          <cell r="F123" t="str">
            <v>Sharing IBS</v>
          </cell>
          <cell r="G123">
            <v>1</v>
          </cell>
          <cell r="H123">
            <v>49892.456249999996</v>
          </cell>
          <cell r="I123">
            <v>49892.456249999996</v>
          </cell>
          <cell r="J123" t="str">
            <v>No</v>
          </cell>
          <cell r="K123" t="str">
            <v>Passive</v>
          </cell>
        </row>
        <row r="124">
          <cell r="A124" t="str">
            <v>Planning services - New Site (27 sectors)</v>
          </cell>
          <cell r="B124">
            <v>5</v>
          </cell>
          <cell r="C124" t="str">
            <v>IBS Introduction/Expansion (HW,SW,Services)</v>
          </cell>
          <cell r="D124">
            <v>0</v>
          </cell>
          <cell r="E124" t="str">
            <v>Services</v>
          </cell>
          <cell r="F124" t="str">
            <v>Sharing IBS</v>
          </cell>
          <cell r="G124">
            <v>1</v>
          </cell>
          <cell r="H124">
            <v>157946.60323656848</v>
          </cell>
          <cell r="I124">
            <v>157946.60323656848</v>
          </cell>
          <cell r="J124" t="str">
            <v>No</v>
          </cell>
          <cell r="K124" t="str">
            <v>Passive</v>
          </cell>
        </row>
        <row r="125">
          <cell r="A125" t="str">
            <v>Planning services - New Site (3 sectors)</v>
          </cell>
          <cell r="B125">
            <v>5</v>
          </cell>
          <cell r="C125" t="str">
            <v>IBS Introduction/Expansion (HW,SW,Services)</v>
          </cell>
          <cell r="D125">
            <v>0</v>
          </cell>
          <cell r="E125" t="str">
            <v>Services</v>
          </cell>
          <cell r="F125" t="str">
            <v>Sharing IBS</v>
          </cell>
          <cell r="G125">
            <v>1</v>
          </cell>
          <cell r="H125">
            <v>31028.510922201727</v>
          </cell>
          <cell r="I125">
            <v>31028.510922201727</v>
          </cell>
          <cell r="J125" t="str">
            <v>No</v>
          </cell>
          <cell r="K125" t="str">
            <v>Passive</v>
          </cell>
        </row>
        <row r="126">
          <cell r="A126" t="str">
            <v>Planning services - New Site (6 sectors)</v>
          </cell>
          <cell r="B126">
            <v>5</v>
          </cell>
          <cell r="C126" t="str">
            <v>IBS Introduction/Expansion (HW,SW,Services)</v>
          </cell>
          <cell r="D126">
            <v>0</v>
          </cell>
          <cell r="E126" t="str">
            <v>Services</v>
          </cell>
          <cell r="F126" t="str">
            <v>Sharing IBS</v>
          </cell>
          <cell r="G126">
            <v>1</v>
          </cell>
          <cell r="H126">
            <v>46502.429319103736</v>
          </cell>
          <cell r="I126">
            <v>46502.429319103736</v>
          </cell>
          <cell r="J126" t="str">
            <v>No</v>
          </cell>
          <cell r="K126" t="str">
            <v>Passive</v>
          </cell>
        </row>
        <row r="127">
          <cell r="A127" t="str">
            <v>Planning services - New Site (9 sectors)</v>
          </cell>
          <cell r="B127">
            <v>5</v>
          </cell>
          <cell r="C127" t="str">
            <v>IBS Introduction/Expansion (HW,SW,Services)</v>
          </cell>
          <cell r="D127">
            <v>0</v>
          </cell>
          <cell r="E127" t="str">
            <v>Services</v>
          </cell>
          <cell r="F127" t="str">
            <v>Sharing IBS</v>
          </cell>
          <cell r="G127">
            <v>1</v>
          </cell>
          <cell r="H127">
            <v>55484.690624999996</v>
          </cell>
          <cell r="I127">
            <v>55484.690624999996</v>
          </cell>
          <cell r="J127" t="str">
            <v>No</v>
          </cell>
          <cell r="K127" t="str">
            <v>Passive</v>
          </cell>
        </row>
        <row r="128">
          <cell r="A128" t="str">
            <v>Planning  services - IBS mod</v>
          </cell>
          <cell r="B128">
            <v>5</v>
          </cell>
          <cell r="C128" t="str">
            <v>IBS Introduction/Expansion (HW,SW,Services)</v>
          </cell>
          <cell r="D128">
            <v>0</v>
          </cell>
          <cell r="E128" t="str">
            <v>Services</v>
          </cell>
          <cell r="F128" t="str">
            <v>Sharing IBS</v>
          </cell>
          <cell r="G128">
            <v>6</v>
          </cell>
          <cell r="H128">
            <v>8959.6875</v>
          </cell>
          <cell r="I128">
            <v>53758.125</v>
          </cell>
          <cell r="J128" t="str">
            <v>No</v>
          </cell>
          <cell r="K128" t="str">
            <v>Passive</v>
          </cell>
        </row>
        <row r="129">
          <cell r="A129" t="str">
            <v>Planning  services - Sector Addition</v>
          </cell>
          <cell r="B129">
            <v>5</v>
          </cell>
          <cell r="C129" t="str">
            <v>IBS Introduction/Expansion (HW,SW,Services)</v>
          </cell>
          <cell r="D129">
            <v>0</v>
          </cell>
          <cell r="E129" t="str">
            <v>Services</v>
          </cell>
          <cell r="F129" t="str">
            <v>Sharing IBS</v>
          </cell>
          <cell r="G129">
            <v>5</v>
          </cell>
          <cell r="H129">
            <v>5653.6874999999991</v>
          </cell>
          <cell r="I129">
            <v>28268.437499999996</v>
          </cell>
          <cell r="J129" t="str">
            <v>No</v>
          </cell>
          <cell r="K129" t="str">
            <v>Passive</v>
          </cell>
        </row>
        <row r="130">
          <cell r="A130" t="str">
            <v>Sector addition -GSM  - Essential &amp; Common Activation LK</v>
          </cell>
          <cell r="B130">
            <v>5</v>
          </cell>
          <cell r="C130" t="str">
            <v>IBS Introduction/Expansion (HW,SW,Services)</v>
          </cell>
          <cell r="D130" t="str">
            <v>2G-Sec-ELK</v>
          </cell>
          <cell r="E130" t="str">
            <v>HWA</v>
          </cell>
          <cell r="F130" t="str">
            <v>Sharing IBS</v>
          </cell>
          <cell r="G130">
            <v>5</v>
          </cell>
          <cell r="H130">
            <v>29.959875000000029</v>
          </cell>
          <cell r="I130">
            <v>149.79937500000014</v>
          </cell>
          <cell r="J130" t="str">
            <v>No</v>
          </cell>
          <cell r="K130" t="str">
            <v>Passive</v>
          </cell>
        </row>
        <row r="131">
          <cell r="A131" t="str">
            <v>Sector addition -GSM - Auxiliaries</v>
          </cell>
          <cell r="B131">
            <v>5</v>
          </cell>
          <cell r="C131" t="str">
            <v>IBS Introduction/Expansion (HW,SW,Services)</v>
          </cell>
          <cell r="D131" t="str">
            <v>2G-Sec-Aux</v>
          </cell>
          <cell r="E131" t="str">
            <v>Hardware</v>
          </cell>
          <cell r="F131" t="str">
            <v>Sharing IBS</v>
          </cell>
          <cell r="G131">
            <v>5</v>
          </cell>
          <cell r="H131">
            <v>35.131018350000026</v>
          </cell>
          <cell r="I131">
            <v>175.65509175000014</v>
          </cell>
          <cell r="J131" t="str">
            <v>No</v>
          </cell>
          <cell r="K131" t="str">
            <v>Passive</v>
          </cell>
        </row>
        <row r="132">
          <cell r="A132" t="str">
            <v>Sector addition -GSM - RF HWA &amp; Power LK</v>
          </cell>
          <cell r="B132">
            <v>5</v>
          </cell>
          <cell r="C132" t="str">
            <v>IBS Introduction/Expansion (HW,SW,Services)</v>
          </cell>
          <cell r="D132" t="str">
            <v>2G-Sec-RLK</v>
          </cell>
          <cell r="E132" t="str">
            <v>HWA</v>
          </cell>
          <cell r="F132" t="str">
            <v>Sharing IBS</v>
          </cell>
          <cell r="G132">
            <v>5</v>
          </cell>
          <cell r="H132">
            <v>165.40520625000016</v>
          </cell>
          <cell r="I132">
            <v>827.02603125000087</v>
          </cell>
          <cell r="J132" t="str">
            <v>No</v>
          </cell>
          <cell r="K132" t="str">
            <v>Passive</v>
          </cell>
        </row>
        <row r="133">
          <cell r="A133" t="str">
            <v>SRAN G9 (4) L1800 L2100 (12 sectors ) - Auxiliaries</v>
          </cell>
          <cell r="B133">
            <v>5</v>
          </cell>
          <cell r="C133" t="str">
            <v>IBS Introduction/Expansion (HW,SW,Services)</v>
          </cell>
          <cell r="D133" t="str">
            <v>IBS-FTK-GLL-12S-Aux</v>
          </cell>
          <cell r="E133" t="str">
            <v>Hardware</v>
          </cell>
          <cell r="F133" t="str">
            <v>Sharing IBS</v>
          </cell>
          <cell r="G133">
            <v>1</v>
          </cell>
          <cell r="H133">
            <v>182.35703165604127</v>
          </cell>
          <cell r="I133">
            <v>182.35703165604127</v>
          </cell>
          <cell r="J133" t="str">
            <v>No</v>
          </cell>
          <cell r="K133" t="str">
            <v>Passive</v>
          </cell>
        </row>
        <row r="134">
          <cell r="A134" t="str">
            <v xml:space="preserve">SRAN G9 (4) L1800 L2100 (12 sectors ) - BBU HWA &amp;  Capacity LK </v>
          </cell>
          <cell r="B134">
            <v>5</v>
          </cell>
          <cell r="C134" t="str">
            <v>IBS Introduction/Expansion (HW,SW,Services)</v>
          </cell>
          <cell r="D134" t="str">
            <v>IBS-FTK-GLL-12S-BLK</v>
          </cell>
          <cell r="E134" t="str">
            <v>HWA</v>
          </cell>
          <cell r="F134" t="str">
            <v>Sharing IBS</v>
          </cell>
          <cell r="G134">
            <v>1</v>
          </cell>
          <cell r="H134">
            <v>846.46650000000068</v>
          </cell>
          <cell r="I134">
            <v>846.46650000000068</v>
          </cell>
          <cell r="J134" t="str">
            <v>No</v>
          </cell>
          <cell r="K134" t="str">
            <v>Passive</v>
          </cell>
        </row>
        <row r="135">
          <cell r="A135" t="str">
            <v>SRAN G9 (4) L1800 L2100 (12 sectors ) - Essential &amp; Common Activation LK</v>
          </cell>
          <cell r="B135">
            <v>5</v>
          </cell>
          <cell r="C135" t="str">
            <v>IBS Introduction/Expansion (HW,SW,Services)</v>
          </cell>
          <cell r="D135" t="str">
            <v>IBS-FTK-GLL-12S-ELK</v>
          </cell>
          <cell r="E135" t="str">
            <v>HWA</v>
          </cell>
          <cell r="F135" t="str">
            <v>Sharing IBS</v>
          </cell>
          <cell r="G135">
            <v>1</v>
          </cell>
          <cell r="H135">
            <v>1357.150986000001</v>
          </cell>
          <cell r="I135">
            <v>1357.150986000001</v>
          </cell>
          <cell r="J135" t="str">
            <v>No</v>
          </cell>
          <cell r="K135" t="str">
            <v>Passive</v>
          </cell>
        </row>
        <row r="136">
          <cell r="A136" t="str">
            <v>SRAN G9 (4) L1800 L2100 (12 sectors ) - RF HWA &amp; Power LK</v>
          </cell>
          <cell r="B136">
            <v>5</v>
          </cell>
          <cell r="C136" t="str">
            <v>IBS Introduction/Expansion (HW,SW,Services)</v>
          </cell>
          <cell r="D136" t="str">
            <v>IBS-FTK-GLL-12S-RLK</v>
          </cell>
          <cell r="E136" t="str">
            <v>HWA</v>
          </cell>
          <cell r="F136" t="str">
            <v>Sharing IBS</v>
          </cell>
          <cell r="G136">
            <v>1</v>
          </cell>
          <cell r="H136">
            <v>2358.1368000000025</v>
          </cell>
          <cell r="I136">
            <v>2358.1368000000025</v>
          </cell>
          <cell r="J136" t="str">
            <v>No</v>
          </cell>
          <cell r="K136" t="str">
            <v>Passive</v>
          </cell>
        </row>
        <row r="137">
          <cell r="A137" t="str">
            <v>SRAN G9 (4) L1800 L2100 (12 sectors distributed ) New HW   - Essential &amp; Common Activation LK</v>
          </cell>
          <cell r="B137">
            <v>5</v>
          </cell>
          <cell r="C137" t="str">
            <v>IBS Introduction/Expansion (HW,SW,Services)</v>
          </cell>
          <cell r="D137" t="str">
            <v>IBS-FTK-GLL-12DS-ELK</v>
          </cell>
          <cell r="E137" t="str">
            <v>HWA</v>
          </cell>
          <cell r="F137" t="str">
            <v>Sharing IBS</v>
          </cell>
          <cell r="G137">
            <v>1</v>
          </cell>
          <cell r="H137">
            <v>1357.150986000001</v>
          </cell>
          <cell r="I137">
            <v>1357.150986000001</v>
          </cell>
          <cell r="J137" t="str">
            <v>No</v>
          </cell>
          <cell r="K137" t="str">
            <v>Passive</v>
          </cell>
        </row>
        <row r="138">
          <cell r="A138" t="str">
            <v>SRAN G9 (4) L1800 L2100 (12 sectors distributed ) New HW  - Auxiliaries</v>
          </cell>
          <cell r="B138">
            <v>5</v>
          </cell>
          <cell r="C138" t="str">
            <v>IBS Introduction/Expansion (HW,SW,Services)</v>
          </cell>
          <cell r="D138" t="str">
            <v>IBS-FTK-GLL-12DS-Aux</v>
          </cell>
          <cell r="E138" t="str">
            <v>Hardware</v>
          </cell>
          <cell r="F138" t="str">
            <v>Sharing IBS</v>
          </cell>
          <cell r="G138">
            <v>1</v>
          </cell>
          <cell r="H138">
            <v>208.66252741854132</v>
          </cell>
          <cell r="I138">
            <v>208.66252741854132</v>
          </cell>
          <cell r="J138" t="str">
            <v>No</v>
          </cell>
          <cell r="K138" t="str">
            <v>Passive</v>
          </cell>
        </row>
        <row r="139">
          <cell r="A139" t="str">
            <v xml:space="preserve">SRAN G9 (4) L1800 L2100 (12 sectors distributed ) New HW  - BBU HWA &amp;  Capacity LK </v>
          </cell>
          <cell r="B139">
            <v>5</v>
          </cell>
          <cell r="C139" t="str">
            <v>IBS Introduction/Expansion (HW,SW,Services)</v>
          </cell>
          <cell r="D139" t="str">
            <v>IBS-FTK-GLL-12DS-BLK</v>
          </cell>
          <cell r="E139" t="str">
            <v>HWA</v>
          </cell>
          <cell r="F139" t="str">
            <v>Sharing IBS</v>
          </cell>
          <cell r="G139">
            <v>1</v>
          </cell>
          <cell r="H139">
            <v>846.46650000000068</v>
          </cell>
          <cell r="I139">
            <v>846.46650000000068</v>
          </cell>
          <cell r="J139" t="str">
            <v>No</v>
          </cell>
          <cell r="K139" t="str">
            <v>Passive</v>
          </cell>
        </row>
        <row r="140">
          <cell r="A140" t="str">
            <v>SRAN G9 (4) L1800 L2100 (12 sectors distributed ) New HW  - RF HWA &amp; Power LK</v>
          </cell>
          <cell r="B140">
            <v>5</v>
          </cell>
          <cell r="C140" t="str">
            <v>IBS Introduction/Expansion (HW,SW,Services)</v>
          </cell>
          <cell r="D140" t="str">
            <v>IBS-FTK-GLL-12DS-RLK</v>
          </cell>
          <cell r="E140" t="str">
            <v>HWA</v>
          </cell>
          <cell r="F140" t="str">
            <v>Sharing IBS</v>
          </cell>
          <cell r="G140">
            <v>1</v>
          </cell>
          <cell r="H140">
            <v>3085.5402900000026</v>
          </cell>
          <cell r="I140">
            <v>3085.5402900000026</v>
          </cell>
          <cell r="J140" t="str">
            <v>No</v>
          </cell>
          <cell r="K140" t="str">
            <v>Passive</v>
          </cell>
        </row>
        <row r="141">
          <cell r="A141" t="str">
            <v>SRAN G9 (4) L1800 L2100 (27 sectors) - Auxiliaries</v>
          </cell>
          <cell r="B141">
            <v>5</v>
          </cell>
          <cell r="C141" t="str">
            <v>IBS Introduction/Expansion (HW,SW,Services)</v>
          </cell>
          <cell r="D141" t="str">
            <v>IBS-FTK-GLL-27S-Aux</v>
          </cell>
          <cell r="E141" t="str">
            <v>Hardware</v>
          </cell>
          <cell r="F141" t="str">
            <v>Sharing IBS</v>
          </cell>
          <cell r="G141">
            <v>1</v>
          </cell>
          <cell r="H141">
            <v>1316.18</v>
          </cell>
          <cell r="I141">
            <v>1316.18</v>
          </cell>
          <cell r="J141" t="str">
            <v>No</v>
          </cell>
          <cell r="K141" t="str">
            <v>Passive</v>
          </cell>
        </row>
        <row r="142">
          <cell r="A142" t="str">
            <v xml:space="preserve">SRAN G9 (4) L1800 L2100 (27 sectors) - BBU HWA &amp;  Capacity LK </v>
          </cell>
          <cell r="B142">
            <v>5</v>
          </cell>
          <cell r="C142" t="str">
            <v>IBS Introduction/Expansion (HW,SW,Services)</v>
          </cell>
          <cell r="D142" t="str">
            <v>IBS-FTK-GLL-27S-BLK</v>
          </cell>
          <cell r="E142" t="str">
            <v>HWA</v>
          </cell>
          <cell r="F142" t="str">
            <v>Sharing IBS</v>
          </cell>
          <cell r="G142">
            <v>1</v>
          </cell>
          <cell r="H142">
            <v>1444.0716644733604</v>
          </cell>
          <cell r="I142">
            <v>1444.0716644733604</v>
          </cell>
          <cell r="J142" t="str">
            <v>No</v>
          </cell>
          <cell r="K142" t="str">
            <v>Passive</v>
          </cell>
        </row>
        <row r="143">
          <cell r="A143" t="str">
            <v>SRAN G9 (4) L1800 L2100 (27 sectors) - Essential &amp; Common Activation LK</v>
          </cell>
          <cell r="B143">
            <v>5</v>
          </cell>
          <cell r="C143" t="str">
            <v>IBS Introduction/Expansion (HW,SW,Services)</v>
          </cell>
          <cell r="D143" t="str">
            <v>IBS-FTK-GLL-27S-ELK</v>
          </cell>
          <cell r="E143" t="str">
            <v>HWA</v>
          </cell>
          <cell r="F143" t="str">
            <v>Sharing IBS</v>
          </cell>
          <cell r="G143">
            <v>1</v>
          </cell>
          <cell r="H143">
            <v>3012.8943300000028</v>
          </cell>
          <cell r="I143">
            <v>3012.8943300000028</v>
          </cell>
          <cell r="J143" t="str">
            <v>No</v>
          </cell>
          <cell r="K143" t="str">
            <v>Passive</v>
          </cell>
        </row>
        <row r="144">
          <cell r="A144" t="str">
            <v>SRAN G9 (4) L1800 L2100 (27 sectors) - RF HWA &amp; Power LK</v>
          </cell>
          <cell r="B144">
            <v>5</v>
          </cell>
          <cell r="C144" t="str">
            <v>IBS Introduction/Expansion (HW,SW,Services)</v>
          </cell>
          <cell r="D144" t="str">
            <v>IBS-FTK-GLL-27S-RLK</v>
          </cell>
          <cell r="E144" t="str">
            <v>HWA</v>
          </cell>
          <cell r="F144" t="str">
            <v>Sharing IBS</v>
          </cell>
          <cell r="G144">
            <v>1</v>
          </cell>
          <cell r="H144">
            <v>4617.4007500000052</v>
          </cell>
          <cell r="I144">
            <v>4617.4007500000052</v>
          </cell>
          <cell r="J144" t="str">
            <v>No</v>
          </cell>
          <cell r="K144" t="str">
            <v>Passive</v>
          </cell>
        </row>
        <row r="145">
          <cell r="A145" t="str">
            <v>SRAN G9 (4) L1800 L2100 (3 sectors distributed) - Auxiliaries</v>
          </cell>
          <cell r="B145">
            <v>5</v>
          </cell>
          <cell r="C145" t="str">
            <v>IBS Introduction/Expansion (HW,SW,Services)</v>
          </cell>
          <cell r="D145" t="str">
            <v>IBS-FTK-GLL-3S-D-Aux</v>
          </cell>
          <cell r="E145" t="str">
            <v>Hardware</v>
          </cell>
          <cell r="F145" t="str">
            <v>Sharing IBS</v>
          </cell>
          <cell r="G145">
            <v>1</v>
          </cell>
          <cell r="H145">
            <v>170.62842493104125</v>
          </cell>
          <cell r="I145">
            <v>170.62842493104125</v>
          </cell>
          <cell r="J145" t="str">
            <v>No</v>
          </cell>
          <cell r="K145" t="str">
            <v>Passive</v>
          </cell>
        </row>
        <row r="146">
          <cell r="A146" t="str">
            <v xml:space="preserve">SRAN G9 (4) L1800 L2100 (3 sectors distributed) - BBU HWA &amp;  Capacity LK </v>
          </cell>
          <cell r="B146">
            <v>5</v>
          </cell>
          <cell r="C146" t="str">
            <v>IBS Introduction/Expansion (HW,SW,Services)</v>
          </cell>
          <cell r="D146" t="str">
            <v>IBS-FTK-GLL-3S-D-BLK</v>
          </cell>
          <cell r="E146" t="str">
            <v>HWA</v>
          </cell>
          <cell r="F146" t="str">
            <v>Sharing IBS</v>
          </cell>
          <cell r="G146">
            <v>1</v>
          </cell>
          <cell r="H146">
            <v>423.23325000000034</v>
          </cell>
          <cell r="I146">
            <v>423.23325000000034</v>
          </cell>
          <cell r="J146" t="str">
            <v>No</v>
          </cell>
          <cell r="K146" t="str">
            <v>Passive</v>
          </cell>
        </row>
        <row r="147">
          <cell r="A147" t="str">
            <v>SRAN G9 (4) L1800 L2100 (3 sectors distributed) - Essential &amp; Common Activation LK</v>
          </cell>
          <cell r="B147">
            <v>5</v>
          </cell>
          <cell r="C147" t="str">
            <v>IBS Introduction/Expansion (HW,SW,Services)</v>
          </cell>
          <cell r="D147" t="str">
            <v>IBS-FTK-GLL-3S-D-ELK</v>
          </cell>
          <cell r="E147" t="str">
            <v>HWA</v>
          </cell>
          <cell r="F147" t="str">
            <v>Sharing IBS</v>
          </cell>
          <cell r="G147">
            <v>1</v>
          </cell>
          <cell r="H147">
            <v>679.83060600000067</v>
          </cell>
          <cell r="I147">
            <v>679.83060600000067</v>
          </cell>
          <cell r="J147" t="str">
            <v>No</v>
          </cell>
          <cell r="K147" t="str">
            <v>Passive</v>
          </cell>
        </row>
        <row r="148">
          <cell r="A148" t="str">
            <v>SRAN G9 (4) L1800 L2100 (3 sectors distributed) - RF HWA &amp; Power LK</v>
          </cell>
          <cell r="B148">
            <v>5</v>
          </cell>
          <cell r="C148" t="str">
            <v>IBS Introduction/Expansion (HW,SW,Services)</v>
          </cell>
          <cell r="D148" t="str">
            <v>IBS-FTK-GLL-3S-D-RLK</v>
          </cell>
          <cell r="E148" t="str">
            <v>HWA</v>
          </cell>
          <cell r="F148" t="str">
            <v>Sharing IBS</v>
          </cell>
          <cell r="G148">
            <v>1</v>
          </cell>
          <cell r="H148">
            <v>1366.0849800000012</v>
          </cell>
          <cell r="I148">
            <v>1366.0849800000012</v>
          </cell>
          <cell r="J148" t="str">
            <v>No</v>
          </cell>
          <cell r="K148" t="str">
            <v>Passive</v>
          </cell>
        </row>
        <row r="149">
          <cell r="A149" t="str">
            <v>SRAN G9 (4) L1800 L2100 (6 sectors distributed) - Auxiliaries</v>
          </cell>
          <cell r="B149">
            <v>5</v>
          </cell>
          <cell r="C149" t="str">
            <v>IBS Introduction/Expansion (HW,SW,Services)</v>
          </cell>
          <cell r="D149" t="str">
            <v>IBS-FTK-GLL-6S-Aux</v>
          </cell>
          <cell r="E149" t="str">
            <v>Hardware</v>
          </cell>
          <cell r="F149" t="str">
            <v>Sharing IBS</v>
          </cell>
          <cell r="G149">
            <v>1</v>
          </cell>
          <cell r="H149">
            <v>181.5857308310413</v>
          </cell>
          <cell r="I149">
            <v>181.5857308310413</v>
          </cell>
          <cell r="J149" t="str">
            <v>No</v>
          </cell>
          <cell r="K149" t="str">
            <v>Passive</v>
          </cell>
        </row>
        <row r="150">
          <cell r="A150" t="str">
            <v xml:space="preserve">SRAN G9 (4) L1800 L2100 (6 sectors distributed) - BBU HWA &amp;  Capacity LK </v>
          </cell>
          <cell r="B150">
            <v>5</v>
          </cell>
          <cell r="C150" t="str">
            <v>IBS Introduction/Expansion (HW,SW,Services)</v>
          </cell>
          <cell r="D150" t="str">
            <v>IBS-FTK-GLL-6S-BLK</v>
          </cell>
          <cell r="E150" t="str">
            <v>HWA</v>
          </cell>
          <cell r="F150" t="str">
            <v>Sharing IBS</v>
          </cell>
          <cell r="G150">
            <v>1</v>
          </cell>
          <cell r="H150">
            <v>483.15300000000042</v>
          </cell>
          <cell r="I150">
            <v>483.15300000000042</v>
          </cell>
          <cell r="J150" t="str">
            <v>No</v>
          </cell>
          <cell r="K150" t="str">
            <v>Passive</v>
          </cell>
        </row>
        <row r="151">
          <cell r="A151" t="str">
            <v>SRAN G9 (4) L1800 L2100 (6 sectors distributed) - Essential &amp; Common Activation LK</v>
          </cell>
          <cell r="B151">
            <v>5</v>
          </cell>
          <cell r="C151" t="str">
            <v>IBS Introduction/Expansion (HW,SW,Services)</v>
          </cell>
          <cell r="D151" t="str">
            <v>IBS-FTK-GLL-6S-ELK</v>
          </cell>
          <cell r="E151" t="str">
            <v>HWA</v>
          </cell>
          <cell r="F151" t="str">
            <v>Sharing IBS</v>
          </cell>
          <cell r="G151">
            <v>1</v>
          </cell>
          <cell r="H151">
            <v>1032.3757860000012</v>
          </cell>
          <cell r="I151">
            <v>1032.3757860000012</v>
          </cell>
          <cell r="J151" t="str">
            <v>No</v>
          </cell>
          <cell r="K151" t="str">
            <v>Passive</v>
          </cell>
        </row>
        <row r="152">
          <cell r="A152" t="str">
            <v>SRAN G9 (4) L1800 L2100 (6 sectors distributed) - RF HWA &amp; Power LK</v>
          </cell>
          <cell r="B152">
            <v>5</v>
          </cell>
          <cell r="C152" t="str">
            <v>IBS Introduction/Expansion (HW,SW,Services)</v>
          </cell>
          <cell r="D152" t="str">
            <v>IBS-FTK-GLL-6S-RLK</v>
          </cell>
          <cell r="E152" t="str">
            <v>HWA</v>
          </cell>
          <cell r="F152" t="str">
            <v>Sharing IBS</v>
          </cell>
          <cell r="G152">
            <v>1</v>
          </cell>
          <cell r="H152">
            <v>1597.4625600000015</v>
          </cell>
          <cell r="I152">
            <v>1597.4625600000015</v>
          </cell>
          <cell r="J152" t="str">
            <v>No</v>
          </cell>
          <cell r="K152" t="str">
            <v>Passive</v>
          </cell>
        </row>
        <row r="153">
          <cell r="A153" t="str">
            <v>SRAN G9 (4) L1800 L2100 (9 sectors )  - Essential &amp; Common Activation LK</v>
          </cell>
          <cell r="B153">
            <v>5</v>
          </cell>
          <cell r="C153" t="str">
            <v>IBS Introduction/Expansion (HW,SW,Services)</v>
          </cell>
          <cell r="D153" t="str">
            <v>IBS-FTK-GLL-9S-ELK</v>
          </cell>
          <cell r="E153" t="str">
            <v>HWA</v>
          </cell>
          <cell r="F153" t="str">
            <v>Sharing IBS</v>
          </cell>
          <cell r="G153">
            <v>1</v>
          </cell>
          <cell r="H153">
            <v>699.54672600000072</v>
          </cell>
          <cell r="I153">
            <v>699.54672600000072</v>
          </cell>
          <cell r="J153" t="str">
            <v>No</v>
          </cell>
          <cell r="K153" t="str">
            <v>Passive</v>
          </cell>
        </row>
        <row r="154">
          <cell r="A154" t="str">
            <v>SRAN G9 (4) L1800 L2100 (9 sectors ) - Auxiliaries</v>
          </cell>
          <cell r="B154">
            <v>5</v>
          </cell>
          <cell r="C154" t="str">
            <v>IBS Introduction/Expansion (HW,SW,Services)</v>
          </cell>
          <cell r="D154" t="str">
            <v>IBS-FTK-GLL-9S-Aux</v>
          </cell>
          <cell r="E154" t="str">
            <v>Hardware</v>
          </cell>
          <cell r="F154" t="str">
            <v>Sharing IBS</v>
          </cell>
          <cell r="G154">
            <v>1</v>
          </cell>
          <cell r="H154">
            <v>163.72950000000014</v>
          </cell>
          <cell r="I154">
            <v>163.72950000000014</v>
          </cell>
          <cell r="J154" t="str">
            <v>No</v>
          </cell>
          <cell r="K154" t="str">
            <v>Passive</v>
          </cell>
        </row>
        <row r="155">
          <cell r="A155" t="str">
            <v xml:space="preserve">SRAN G9 (4) L1800 L2100 (9 sectors ) - BBU HWA &amp;  Capacity LK </v>
          </cell>
          <cell r="B155">
            <v>5</v>
          </cell>
          <cell r="C155" t="str">
            <v>IBS Introduction/Expansion (HW,SW,Services)</v>
          </cell>
          <cell r="D155" t="str">
            <v>IBS-FTK-GLL-9S-BLK</v>
          </cell>
          <cell r="E155" t="str">
            <v>HWA</v>
          </cell>
          <cell r="F155" t="str">
            <v>Sharing IBS</v>
          </cell>
          <cell r="G155">
            <v>1</v>
          </cell>
          <cell r="H155">
            <v>523.09950000000049</v>
          </cell>
          <cell r="I155">
            <v>523.09950000000049</v>
          </cell>
          <cell r="J155" t="str">
            <v>No</v>
          </cell>
          <cell r="K155" t="str">
            <v>Passive</v>
          </cell>
        </row>
        <row r="156">
          <cell r="A156" t="str">
            <v>SRAN G9 (4) L1800 L2100 (9 sectors ) - RF HWA &amp; Power LK</v>
          </cell>
          <cell r="B156">
            <v>5</v>
          </cell>
          <cell r="C156" t="str">
            <v>IBS Introduction/Expansion (HW,SW,Services)</v>
          </cell>
          <cell r="D156" t="str">
            <v>IBS-FTK-GLL-9S-RLK</v>
          </cell>
          <cell r="E156" t="str">
            <v>HWA</v>
          </cell>
          <cell r="F156" t="str">
            <v>Sharing IBS</v>
          </cell>
          <cell r="G156">
            <v>1</v>
          </cell>
          <cell r="H156">
            <v>961.08239900000194</v>
          </cell>
          <cell r="I156">
            <v>961.08239900000194</v>
          </cell>
          <cell r="J156" t="str">
            <v>No</v>
          </cell>
          <cell r="K156" t="str">
            <v>Passive</v>
          </cell>
        </row>
        <row r="157">
          <cell r="A157" t="str">
            <v>SRAN G9 L1800 L2100 Mod  - Essential &amp; Common Activation LK</v>
          </cell>
          <cell r="B157">
            <v>5</v>
          </cell>
          <cell r="C157" t="str">
            <v>IBS Introduction/Expansion (HW,SW,Services)</v>
          </cell>
          <cell r="D157" t="str">
            <v>IBS-GLL-2T2R-ELK</v>
          </cell>
          <cell r="E157" t="str">
            <v>HWA</v>
          </cell>
          <cell r="F157" t="str">
            <v>Sharing IBS</v>
          </cell>
          <cell r="G157">
            <v>6</v>
          </cell>
          <cell r="H157">
            <v>492.00495600000045</v>
          </cell>
          <cell r="I157">
            <v>2952.0297360000027</v>
          </cell>
          <cell r="J157" t="str">
            <v>No</v>
          </cell>
          <cell r="K157" t="str">
            <v>Passive</v>
          </cell>
        </row>
        <row r="158">
          <cell r="A158" t="str">
            <v>SRAN G9 L1800 L2100 Mod - Auxiliaries</v>
          </cell>
          <cell r="B158">
            <v>5</v>
          </cell>
          <cell r="C158" t="str">
            <v>IBS Introduction/Expansion (HW,SW,Services)</v>
          </cell>
          <cell r="D158" t="str">
            <v>IBS-GLL-2T2R-Aux</v>
          </cell>
          <cell r="E158" t="str">
            <v>Hardware</v>
          </cell>
          <cell r="F158" t="str">
            <v>Sharing IBS</v>
          </cell>
          <cell r="G158">
            <v>6</v>
          </cell>
          <cell r="H158">
            <v>122.3154434435412</v>
          </cell>
          <cell r="I158">
            <v>733.89266066124719</v>
          </cell>
          <cell r="J158" t="str">
            <v>No</v>
          </cell>
          <cell r="K158" t="str">
            <v>Passive</v>
          </cell>
        </row>
        <row r="159">
          <cell r="A159" t="str">
            <v xml:space="preserve">SRAN G9 L1800 L2100 Mod - BBU HWA &amp;  Capacity LK </v>
          </cell>
          <cell r="B159">
            <v>5</v>
          </cell>
          <cell r="C159" t="str">
            <v>IBS Introduction/Expansion (HW,SW,Services)</v>
          </cell>
          <cell r="D159" t="str">
            <v>IBS-GLL-2T2R-BLK</v>
          </cell>
          <cell r="E159" t="str">
            <v>HWA</v>
          </cell>
          <cell r="F159" t="str">
            <v>Sharing IBS</v>
          </cell>
          <cell r="G159">
            <v>6</v>
          </cell>
          <cell r="H159">
            <v>211.61662500000017</v>
          </cell>
          <cell r="I159">
            <v>1269.6997500000011</v>
          </cell>
          <cell r="J159" t="str">
            <v>No</v>
          </cell>
          <cell r="K159" t="str">
            <v>Passive</v>
          </cell>
        </row>
        <row r="160">
          <cell r="A160" t="str">
            <v>SRAN G9 L1800 L2100 Mod - RF HWA &amp; Power LK</v>
          </cell>
          <cell r="B160">
            <v>5</v>
          </cell>
          <cell r="C160" t="str">
            <v>IBS Introduction/Expansion (HW,SW,Services)</v>
          </cell>
          <cell r="D160" t="str">
            <v>IBS-GLL-2T2R-RLK</v>
          </cell>
          <cell r="E160" t="str">
            <v>HWA</v>
          </cell>
          <cell r="F160" t="str">
            <v>Sharing IBS</v>
          </cell>
          <cell r="G160">
            <v>6</v>
          </cell>
          <cell r="H160">
            <v>694.13274000000058</v>
          </cell>
          <cell r="I160">
            <v>4164.7964400000037</v>
          </cell>
          <cell r="J160" t="str">
            <v>No</v>
          </cell>
          <cell r="K160" t="str">
            <v>Passive</v>
          </cell>
        </row>
        <row r="161">
          <cell r="A161" t="str">
            <v>WV MW UBT EBAND 2+0 OUTDOOR UNIT</v>
          </cell>
          <cell r="B161">
            <v>6</v>
          </cell>
          <cell r="C161" t="str">
            <v>MW links (HW,SW,Services,Passive)</v>
          </cell>
          <cell r="D161" t="str">
            <v>3DB29170AB</v>
          </cell>
          <cell r="E161" t="str">
            <v>Hardware</v>
          </cell>
          <cell r="F161" t="str">
            <v>MW</v>
          </cell>
          <cell r="G161">
            <v>564</v>
          </cell>
          <cell r="H161">
            <v>6939.3723750000008</v>
          </cell>
          <cell r="J161" t="str">
            <v>Yes</v>
          </cell>
          <cell r="K161" t="str">
            <v>Active</v>
          </cell>
        </row>
        <row r="162">
          <cell r="A162" t="str">
            <v>WV MW UBT EBAND 2+0 OUTDOOR UNIT</v>
          </cell>
          <cell r="B162">
            <v>6</v>
          </cell>
          <cell r="C162" t="str">
            <v>MW links (HW,SW,Services,Passive)</v>
          </cell>
          <cell r="D162" t="str">
            <v>3DB29180AB</v>
          </cell>
          <cell r="E162" t="str">
            <v>Hardware</v>
          </cell>
          <cell r="F162" t="str">
            <v>MW</v>
          </cell>
          <cell r="G162">
            <v>564</v>
          </cell>
          <cell r="H162">
            <v>6939.3723750000008</v>
          </cell>
          <cell r="J162" t="str">
            <v>Yes</v>
          </cell>
          <cell r="K162" t="str">
            <v>Active</v>
          </cell>
        </row>
        <row r="163">
          <cell r="A163" t="str">
            <v>WV MW UBT EBAND 2+0 OUTDOOR UNIT</v>
          </cell>
          <cell r="B163">
            <v>6</v>
          </cell>
          <cell r="C163" t="str">
            <v>MW links (HW,SW,Services,Passive)</v>
          </cell>
          <cell r="D163" t="str">
            <v>3DB29171AA</v>
          </cell>
          <cell r="E163" t="str">
            <v>Hardware</v>
          </cell>
          <cell r="F163" t="str">
            <v>MW</v>
          </cell>
          <cell r="G163">
            <v>564</v>
          </cell>
          <cell r="H163">
            <v>6939.3723750000008</v>
          </cell>
          <cell r="J163" t="str">
            <v>Yes</v>
          </cell>
          <cell r="K163" t="str">
            <v>Active</v>
          </cell>
        </row>
        <row r="164">
          <cell r="A164" t="str">
            <v>WV MW UBT EBAND 2+0 OUTDOOR UNIT</v>
          </cell>
          <cell r="B164">
            <v>6</v>
          </cell>
          <cell r="C164" t="str">
            <v>MW links (HW,SW,Services,Passive)</v>
          </cell>
          <cell r="D164" t="str">
            <v>3DB29181AA</v>
          </cell>
          <cell r="E164" t="str">
            <v>Hardware</v>
          </cell>
          <cell r="F164" t="str">
            <v>MW</v>
          </cell>
          <cell r="G164">
            <v>564</v>
          </cell>
          <cell r="H164">
            <v>6939.3723750000008</v>
          </cell>
          <cell r="J164" t="str">
            <v>Yes</v>
          </cell>
          <cell r="K164" t="str">
            <v>Active</v>
          </cell>
        </row>
        <row r="165">
          <cell r="A165" t="str">
            <v>WV MW UBT EBAND 2+0 OUTDOOR UNIT</v>
          </cell>
          <cell r="B165">
            <v>6</v>
          </cell>
          <cell r="C165" t="str">
            <v>MW links (HW,SW,Services,Passive)</v>
          </cell>
          <cell r="D165" t="str">
            <v>3DB29173AA</v>
          </cell>
          <cell r="E165" t="str">
            <v>Hardware</v>
          </cell>
          <cell r="F165" t="str">
            <v>MW</v>
          </cell>
          <cell r="G165">
            <v>564</v>
          </cell>
          <cell r="H165">
            <v>6939.3723750000008</v>
          </cell>
          <cell r="J165" t="str">
            <v>Yes</v>
          </cell>
          <cell r="K165" t="str">
            <v>Active</v>
          </cell>
        </row>
        <row r="166">
          <cell r="A166" t="str">
            <v>WV MW UBT EBAND 2+0 OUTDOOR UNIT</v>
          </cell>
          <cell r="B166">
            <v>6</v>
          </cell>
          <cell r="C166" t="str">
            <v>MW links (HW,SW,Services,Passive)</v>
          </cell>
          <cell r="D166" t="str">
            <v>3DB29183AA</v>
          </cell>
          <cell r="E166" t="str">
            <v>Hardware</v>
          </cell>
          <cell r="F166" t="str">
            <v>MW</v>
          </cell>
          <cell r="G166">
            <v>564</v>
          </cell>
          <cell r="H166">
            <v>6939.3723750000008</v>
          </cell>
          <cell r="J166" t="str">
            <v>Yes</v>
          </cell>
          <cell r="K166" t="str">
            <v>Active</v>
          </cell>
        </row>
        <row r="167">
          <cell r="A167" t="str">
            <v>WV MW UBT EBAND 2+0 OUTDOOR UNIT</v>
          </cell>
          <cell r="B167">
            <v>6</v>
          </cell>
          <cell r="C167" t="str">
            <v>MW links (HW,SW,Services,Passive)</v>
          </cell>
          <cell r="D167" t="str">
            <v>3DB29172AA</v>
          </cell>
          <cell r="E167" t="str">
            <v>Hardware</v>
          </cell>
          <cell r="F167" t="str">
            <v>MW</v>
          </cell>
          <cell r="G167">
            <v>564</v>
          </cell>
          <cell r="H167">
            <v>6939.3723750000008</v>
          </cell>
          <cell r="J167" t="str">
            <v>Yes</v>
          </cell>
          <cell r="K167" t="str">
            <v>Active</v>
          </cell>
        </row>
        <row r="168">
          <cell r="A168" t="str">
            <v>WV MW UBT EBAND 2+0 OUTDOOR UNIT</v>
          </cell>
          <cell r="B168">
            <v>6</v>
          </cell>
          <cell r="C168" t="str">
            <v>MW links (HW,SW,Services,Passive)</v>
          </cell>
          <cell r="D168" t="str">
            <v>3DB29182AA</v>
          </cell>
          <cell r="E168" t="str">
            <v>Hardware</v>
          </cell>
          <cell r="F168" t="str">
            <v>MW</v>
          </cell>
          <cell r="G168">
            <v>564</v>
          </cell>
          <cell r="H168">
            <v>6939.3723750000008</v>
          </cell>
          <cell r="J168" t="str">
            <v>Yes</v>
          </cell>
          <cell r="K168" t="str">
            <v>Active</v>
          </cell>
        </row>
        <row r="169">
          <cell r="A169" t="str">
            <v>WV MW EBAND 0.3m Antenna</v>
          </cell>
          <cell r="B169">
            <v>6</v>
          </cell>
          <cell r="C169" t="str">
            <v>MW links (HW,SW,Services,Passive)</v>
          </cell>
          <cell r="D169" t="str">
            <v>3CC57224AA</v>
          </cell>
          <cell r="E169" t="str">
            <v>Hardware</v>
          </cell>
          <cell r="F169" t="str">
            <v>MW</v>
          </cell>
          <cell r="G169">
            <v>282</v>
          </cell>
          <cell r="H169">
            <v>1685.625</v>
          </cell>
          <cell r="J169" t="str">
            <v>Yes</v>
          </cell>
          <cell r="K169" t="str">
            <v>Active</v>
          </cell>
        </row>
        <row r="170">
          <cell r="A170" t="str">
            <v>WV MW EBAND 0.3m Antenna</v>
          </cell>
          <cell r="B170">
            <v>6</v>
          </cell>
          <cell r="C170" t="str">
            <v>MW links (HW,SW,Services,Passive)</v>
          </cell>
          <cell r="D170" t="str">
            <v>3CC57074AA</v>
          </cell>
          <cell r="E170" t="str">
            <v>Hardware</v>
          </cell>
          <cell r="F170" t="str">
            <v>MW</v>
          </cell>
          <cell r="G170">
            <v>282</v>
          </cell>
          <cell r="H170">
            <v>1685.625</v>
          </cell>
          <cell r="J170" t="str">
            <v>Yes</v>
          </cell>
          <cell r="K170" t="str">
            <v>Active</v>
          </cell>
        </row>
        <row r="171">
          <cell r="A171" t="str">
            <v>WV MW EBAND 0.6m Antenna</v>
          </cell>
          <cell r="B171">
            <v>6</v>
          </cell>
          <cell r="C171" t="str">
            <v>MW links (HW,SW,Services,Passive)</v>
          </cell>
          <cell r="D171" t="str">
            <v>3CC57294AA</v>
          </cell>
          <cell r="E171" t="str">
            <v>Hardware</v>
          </cell>
          <cell r="F171" t="str">
            <v>MW</v>
          </cell>
          <cell r="G171">
            <v>282</v>
          </cell>
          <cell r="H171">
            <v>1685.625</v>
          </cell>
          <cell r="J171" t="str">
            <v>Yes</v>
          </cell>
          <cell r="K171" t="str">
            <v>Active</v>
          </cell>
        </row>
        <row r="172">
          <cell r="A172" t="str">
            <v>WV MW EBAND 0.6m Antenna</v>
          </cell>
          <cell r="B172">
            <v>6</v>
          </cell>
          <cell r="C172" t="str">
            <v>MW links (HW,SW,Services,Passive)</v>
          </cell>
          <cell r="D172" t="str">
            <v>3CC57087AA</v>
          </cell>
          <cell r="E172" t="str">
            <v>Hardware</v>
          </cell>
          <cell r="F172" t="str">
            <v>MW</v>
          </cell>
          <cell r="G172">
            <v>282</v>
          </cell>
          <cell r="H172">
            <v>1685.625</v>
          </cell>
          <cell r="J172" t="str">
            <v>Yes</v>
          </cell>
          <cell r="K172" t="str">
            <v>Active</v>
          </cell>
        </row>
        <row r="173">
          <cell r="A173" t="str">
            <v>WV MW EBAND 0.6m Antenna</v>
          </cell>
          <cell r="B173">
            <v>6</v>
          </cell>
          <cell r="C173" t="str">
            <v>MW links (HW,SW,Services,Passive)</v>
          </cell>
          <cell r="D173" t="str">
            <v>3CC57269AA</v>
          </cell>
          <cell r="E173" t="str">
            <v>Hardware</v>
          </cell>
          <cell r="F173" t="str">
            <v>MW</v>
          </cell>
          <cell r="G173">
            <v>282</v>
          </cell>
          <cell r="H173">
            <v>1685.625</v>
          </cell>
          <cell r="J173" t="str">
            <v>Yes</v>
          </cell>
          <cell r="K173" t="str">
            <v>Active</v>
          </cell>
        </row>
        <row r="174">
          <cell r="A174" t="str">
            <v>WV MW INDOOR UNIT</v>
          </cell>
          <cell r="B174">
            <v>6</v>
          </cell>
          <cell r="C174" t="str">
            <v>MW links (HW,SW,Services,Passive)</v>
          </cell>
          <cell r="D174" t="str">
            <v>3DB18485GA</v>
          </cell>
          <cell r="E174" t="str">
            <v>Hardware</v>
          </cell>
          <cell r="F174" t="str">
            <v>MW</v>
          </cell>
          <cell r="G174">
            <v>141</v>
          </cell>
          <cell r="H174">
            <v>1439.4008481428523</v>
          </cell>
          <cell r="J174" t="str">
            <v>No</v>
          </cell>
          <cell r="K174" t="str">
            <v>Passive</v>
          </cell>
        </row>
        <row r="175">
          <cell r="A175" t="str">
            <v>WV MW INDOOR UNIT</v>
          </cell>
          <cell r="B175">
            <v>6</v>
          </cell>
          <cell r="C175" t="str">
            <v>MW links (HW,SW,Services,Passive)</v>
          </cell>
          <cell r="D175" t="str">
            <v>3DB19633AA</v>
          </cell>
          <cell r="E175" t="str">
            <v>Hardware</v>
          </cell>
          <cell r="F175" t="str">
            <v>MW</v>
          </cell>
          <cell r="G175">
            <v>141</v>
          </cell>
          <cell r="H175">
            <v>1439.4008481428523</v>
          </cell>
          <cell r="J175" t="str">
            <v>No</v>
          </cell>
          <cell r="K175" t="str">
            <v>Passive</v>
          </cell>
        </row>
        <row r="176">
          <cell r="A176" t="str">
            <v>WV MW - EBAND 2+0 6GB 0.3m/0.6m Auxiliaries and Hardware Activation</v>
          </cell>
          <cell r="B176">
            <v>6</v>
          </cell>
          <cell r="C176" t="str">
            <v>MW links (HW,SW,Services,Passive)</v>
          </cell>
          <cell r="D176" t="str">
            <v>AUX_HWA_MW_EB_0.3_0.6_6G</v>
          </cell>
          <cell r="E176" t="str">
            <v>Hardware</v>
          </cell>
          <cell r="F176" t="str">
            <v>MW</v>
          </cell>
          <cell r="G176">
            <v>141</v>
          </cell>
          <cell r="H176">
            <v>2244.6877058571431</v>
          </cell>
          <cell r="J176" t="str">
            <v>No</v>
          </cell>
          <cell r="K176" t="str">
            <v>Passive</v>
          </cell>
        </row>
        <row r="177">
          <cell r="A177" t="str">
            <v>EBAND 2+0  6Gbps 0.3/0.6m SW</v>
          </cell>
          <cell r="B177">
            <v>6</v>
          </cell>
          <cell r="C177" t="str">
            <v>MW links (HW,SW,Services,Passive)</v>
          </cell>
          <cell r="E177" t="str">
            <v>Software</v>
          </cell>
          <cell r="F177" t="str">
            <v>MW</v>
          </cell>
          <cell r="G177">
            <v>141</v>
          </cell>
          <cell r="H177">
            <v>17154.3855</v>
          </cell>
          <cell r="I177">
            <v>2418768.3555000001</v>
          </cell>
          <cell r="J177" t="str">
            <v>No</v>
          </cell>
          <cell r="K177" t="str">
            <v>Active</v>
          </cell>
        </row>
        <row r="178">
          <cell r="A178" t="str">
            <v>EBAND 2+0  0.3/0.6m Implementation Services</v>
          </cell>
          <cell r="B178">
            <v>6</v>
          </cell>
          <cell r="C178" t="str">
            <v>MW links (HW,SW,Services,Passive)</v>
          </cell>
          <cell r="E178" t="str">
            <v>Services</v>
          </cell>
          <cell r="F178" t="str">
            <v>MW</v>
          </cell>
          <cell r="G178">
            <v>333</v>
          </cell>
          <cell r="H178">
            <v>11559.375</v>
          </cell>
          <cell r="I178">
            <v>3849271.875</v>
          </cell>
          <cell r="J178" t="str">
            <v>No</v>
          </cell>
          <cell r="K178" t="str">
            <v>Active</v>
          </cell>
        </row>
        <row r="179">
          <cell r="A179" t="str">
            <v>WV MW UBT EBAND 2+0 OUTDOOR UNIT</v>
          </cell>
          <cell r="B179">
            <v>6</v>
          </cell>
          <cell r="C179" t="str">
            <v>MW links (HW,SW,Services,Passive)</v>
          </cell>
          <cell r="D179" t="str">
            <v>3DB29170AB</v>
          </cell>
          <cell r="E179" t="str">
            <v>Hardware</v>
          </cell>
          <cell r="F179" t="str">
            <v>MW</v>
          </cell>
          <cell r="G179">
            <v>8</v>
          </cell>
          <cell r="H179">
            <v>6939.3723750000008</v>
          </cell>
          <cell r="J179" t="str">
            <v>Yes</v>
          </cell>
          <cell r="K179" t="str">
            <v>Active</v>
          </cell>
        </row>
        <row r="180">
          <cell r="A180" t="str">
            <v>WV MW UBT EBAND 2+0 OUTDOOR UNIT</v>
          </cell>
          <cell r="B180">
            <v>6</v>
          </cell>
          <cell r="C180" t="str">
            <v>MW links (HW,SW,Services,Passive)</v>
          </cell>
          <cell r="D180" t="str">
            <v>3DB29180AB</v>
          </cell>
          <cell r="E180" t="str">
            <v>Hardware</v>
          </cell>
          <cell r="F180" t="str">
            <v>MW</v>
          </cell>
          <cell r="G180">
            <v>8</v>
          </cell>
          <cell r="H180">
            <v>6939.3723750000008</v>
          </cell>
          <cell r="J180" t="str">
            <v>Yes</v>
          </cell>
          <cell r="K180" t="str">
            <v>Active</v>
          </cell>
        </row>
        <row r="181">
          <cell r="A181" t="str">
            <v>WV MW UBT EBAND 2+0 OUTDOOR UNIT</v>
          </cell>
          <cell r="B181">
            <v>6</v>
          </cell>
          <cell r="C181" t="str">
            <v>MW links (HW,SW,Services,Passive)</v>
          </cell>
          <cell r="D181" t="str">
            <v>3DB29171AA</v>
          </cell>
          <cell r="E181" t="str">
            <v>Hardware</v>
          </cell>
          <cell r="F181" t="str">
            <v>MW</v>
          </cell>
          <cell r="G181">
            <v>8</v>
          </cell>
          <cell r="H181">
            <v>6939.3723750000008</v>
          </cell>
          <cell r="J181" t="str">
            <v>Yes</v>
          </cell>
          <cell r="K181" t="str">
            <v>Active</v>
          </cell>
        </row>
        <row r="182">
          <cell r="A182" t="str">
            <v>WV MW UBT EBAND 2+0 OUTDOOR UNIT</v>
          </cell>
          <cell r="B182">
            <v>6</v>
          </cell>
          <cell r="C182" t="str">
            <v>MW links (HW,SW,Services,Passive)</v>
          </cell>
          <cell r="D182" t="str">
            <v>3DB29181AA</v>
          </cell>
          <cell r="E182" t="str">
            <v>Hardware</v>
          </cell>
          <cell r="F182" t="str">
            <v>MW</v>
          </cell>
          <cell r="G182">
            <v>8</v>
          </cell>
          <cell r="H182">
            <v>6939.3723750000008</v>
          </cell>
          <cell r="J182" t="str">
            <v>Yes</v>
          </cell>
          <cell r="K182" t="str">
            <v>Active</v>
          </cell>
        </row>
        <row r="183">
          <cell r="A183" t="str">
            <v>WV MW UBT EBAND 2+0 OUTDOOR UNIT</v>
          </cell>
          <cell r="B183">
            <v>6</v>
          </cell>
          <cell r="C183" t="str">
            <v>MW links (HW,SW,Services,Passive)</v>
          </cell>
          <cell r="D183" t="str">
            <v>3DB29173AA</v>
          </cell>
          <cell r="E183" t="str">
            <v>Hardware</v>
          </cell>
          <cell r="F183" t="str">
            <v>MW</v>
          </cell>
          <cell r="G183">
            <v>8</v>
          </cell>
          <cell r="H183">
            <v>6939.3723750000008</v>
          </cell>
          <cell r="J183" t="str">
            <v>Yes</v>
          </cell>
          <cell r="K183" t="str">
            <v>Active</v>
          </cell>
        </row>
        <row r="184">
          <cell r="A184" t="str">
            <v>WV MW UBT EBAND 2+0 OUTDOOR UNIT</v>
          </cell>
          <cell r="B184">
            <v>6</v>
          </cell>
          <cell r="C184" t="str">
            <v>MW links (HW,SW,Services,Passive)</v>
          </cell>
          <cell r="D184" t="str">
            <v>3DB29183AA</v>
          </cell>
          <cell r="E184" t="str">
            <v>Hardware</v>
          </cell>
          <cell r="F184" t="str">
            <v>MW</v>
          </cell>
          <cell r="G184">
            <v>8</v>
          </cell>
          <cell r="H184">
            <v>6939.3723750000008</v>
          </cell>
          <cell r="J184" t="str">
            <v>Yes</v>
          </cell>
          <cell r="K184" t="str">
            <v>Active</v>
          </cell>
        </row>
        <row r="185">
          <cell r="A185" t="str">
            <v>WV MW UBT EBAND 2+0 OUTDOOR UNIT</v>
          </cell>
          <cell r="B185">
            <v>6</v>
          </cell>
          <cell r="C185" t="str">
            <v>MW links (HW,SW,Services,Passive)</v>
          </cell>
          <cell r="D185" t="str">
            <v>3DB29172AA</v>
          </cell>
          <cell r="E185" t="str">
            <v>Hardware</v>
          </cell>
          <cell r="F185" t="str">
            <v>MW</v>
          </cell>
          <cell r="G185">
            <v>8</v>
          </cell>
          <cell r="H185">
            <v>6939.3723750000008</v>
          </cell>
          <cell r="J185" t="str">
            <v>Yes</v>
          </cell>
          <cell r="K185" t="str">
            <v>Active</v>
          </cell>
        </row>
        <row r="186">
          <cell r="A186" t="str">
            <v>WV MW UBT EBAND 2+0 OUTDOOR UNIT</v>
          </cell>
          <cell r="B186">
            <v>6</v>
          </cell>
          <cell r="C186" t="str">
            <v>MW links (HW,SW,Services,Passive)</v>
          </cell>
          <cell r="D186" t="str">
            <v>3DB29182AA</v>
          </cell>
          <cell r="E186" t="str">
            <v>Hardware</v>
          </cell>
          <cell r="F186" t="str">
            <v>MW</v>
          </cell>
          <cell r="G186">
            <v>8</v>
          </cell>
          <cell r="H186">
            <v>6939.3723750000008</v>
          </cell>
          <cell r="J186" t="str">
            <v>Yes</v>
          </cell>
          <cell r="K186" t="str">
            <v>Active</v>
          </cell>
        </row>
        <row r="187">
          <cell r="A187" t="str">
            <v>WV MW EBAND 0.3m Antenna</v>
          </cell>
          <cell r="B187">
            <v>6</v>
          </cell>
          <cell r="C187" t="str">
            <v>MW links (HW,SW,Services,Passive)</v>
          </cell>
          <cell r="D187" t="str">
            <v>3CC57224AA</v>
          </cell>
          <cell r="E187" t="str">
            <v>Hardware</v>
          </cell>
          <cell r="F187" t="str">
            <v>MW</v>
          </cell>
          <cell r="G187">
            <v>4</v>
          </cell>
          <cell r="H187">
            <v>1685.625</v>
          </cell>
          <cell r="J187" t="str">
            <v>Yes</v>
          </cell>
          <cell r="K187" t="str">
            <v>Active</v>
          </cell>
        </row>
        <row r="188">
          <cell r="A188" t="str">
            <v>WV MW EBAND 0.3m Antenna</v>
          </cell>
          <cell r="B188">
            <v>6</v>
          </cell>
          <cell r="C188" t="str">
            <v>MW links (HW,SW,Services,Passive)</v>
          </cell>
          <cell r="D188" t="str">
            <v>3CC57074AA</v>
          </cell>
          <cell r="E188" t="str">
            <v>Hardware</v>
          </cell>
          <cell r="F188" t="str">
            <v>MW</v>
          </cell>
          <cell r="G188">
            <v>4</v>
          </cell>
          <cell r="H188">
            <v>1685.625</v>
          </cell>
          <cell r="J188" t="str">
            <v>Yes</v>
          </cell>
          <cell r="K188" t="str">
            <v>Active</v>
          </cell>
        </row>
        <row r="189">
          <cell r="A189" t="str">
            <v>WV MW EBAND 0.6m Antenna</v>
          </cell>
          <cell r="B189">
            <v>6</v>
          </cell>
          <cell r="C189" t="str">
            <v>MW links (HW,SW,Services,Passive)</v>
          </cell>
          <cell r="D189" t="str">
            <v>3CC57294AA</v>
          </cell>
          <cell r="E189" t="str">
            <v>Hardware</v>
          </cell>
          <cell r="F189" t="str">
            <v>MW</v>
          </cell>
          <cell r="G189">
            <v>4</v>
          </cell>
          <cell r="H189">
            <v>1685.625</v>
          </cell>
          <cell r="J189" t="str">
            <v>Yes</v>
          </cell>
          <cell r="K189" t="str">
            <v>Active</v>
          </cell>
        </row>
        <row r="190">
          <cell r="A190" t="str">
            <v>WV MW EBAND 0.6m Antenna</v>
          </cell>
          <cell r="B190">
            <v>6</v>
          </cell>
          <cell r="C190" t="str">
            <v>MW links (HW,SW,Services,Passive)</v>
          </cell>
          <cell r="D190" t="str">
            <v>3CC57087AA</v>
          </cell>
          <cell r="E190" t="str">
            <v>Hardware</v>
          </cell>
          <cell r="F190" t="str">
            <v>MW</v>
          </cell>
          <cell r="G190">
            <v>4</v>
          </cell>
          <cell r="H190">
            <v>1685.625</v>
          </cell>
          <cell r="J190" t="str">
            <v>Yes</v>
          </cell>
          <cell r="K190" t="str">
            <v>Active</v>
          </cell>
        </row>
        <row r="191">
          <cell r="A191" t="str">
            <v>WV MW EBAND 0.6m Antenna</v>
          </cell>
          <cell r="B191">
            <v>6</v>
          </cell>
          <cell r="C191" t="str">
            <v>MW links (HW,SW,Services,Passive)</v>
          </cell>
          <cell r="D191" t="str">
            <v>3CC57269AA</v>
          </cell>
          <cell r="E191" t="str">
            <v>Hardware</v>
          </cell>
          <cell r="F191" t="str">
            <v>MW</v>
          </cell>
          <cell r="G191">
            <v>4</v>
          </cell>
          <cell r="H191">
            <v>1685.625</v>
          </cell>
          <cell r="J191" t="str">
            <v>Yes</v>
          </cell>
          <cell r="K191" t="str">
            <v>Active</v>
          </cell>
        </row>
        <row r="192">
          <cell r="A192" t="str">
            <v>WV MW INDOOR UNIT</v>
          </cell>
          <cell r="B192">
            <v>6</v>
          </cell>
          <cell r="C192" t="str">
            <v>MW links (HW,SW,Services,Passive)</v>
          </cell>
          <cell r="D192" t="str">
            <v>3DB18485GA</v>
          </cell>
          <cell r="E192" t="str">
            <v>Hardware</v>
          </cell>
          <cell r="F192" t="str">
            <v>MW</v>
          </cell>
          <cell r="G192">
            <v>2</v>
          </cell>
          <cell r="H192">
            <v>1439.4008481428523</v>
          </cell>
          <cell r="J192" t="str">
            <v>No</v>
          </cell>
          <cell r="K192" t="str">
            <v>Passive</v>
          </cell>
        </row>
        <row r="193">
          <cell r="A193" t="str">
            <v>WV MW INDOOR UNIT</v>
          </cell>
          <cell r="B193">
            <v>6</v>
          </cell>
          <cell r="C193" t="str">
            <v>MW links (HW,SW,Services,Passive)</v>
          </cell>
          <cell r="D193" t="str">
            <v>3DB19633AA</v>
          </cell>
          <cell r="E193" t="str">
            <v>Hardware</v>
          </cell>
          <cell r="F193" t="str">
            <v>MW</v>
          </cell>
          <cell r="G193">
            <v>2</v>
          </cell>
          <cell r="H193">
            <v>1439.4008481428523</v>
          </cell>
          <cell r="J193" t="str">
            <v>No</v>
          </cell>
          <cell r="K193" t="str">
            <v>Passive</v>
          </cell>
        </row>
        <row r="194">
          <cell r="A194" t="str">
            <v>WV MW - EBAND 2+0 12GB 0.3m/0.6m Auxiliaries and Hardware Activation</v>
          </cell>
          <cell r="B194">
            <v>6</v>
          </cell>
          <cell r="C194" t="str">
            <v>MW links (HW,SW,Services,Passive)</v>
          </cell>
          <cell r="D194" t="str">
            <v>AUX_HWA_MW_EB_0.3_0.6_12G</v>
          </cell>
          <cell r="E194" t="str">
            <v>Hardware</v>
          </cell>
          <cell r="F194" t="str">
            <v>MW</v>
          </cell>
          <cell r="G194">
            <v>2</v>
          </cell>
          <cell r="H194">
            <v>2244.6877058571431</v>
          </cell>
          <cell r="J194" t="str">
            <v>No</v>
          </cell>
          <cell r="K194" t="str">
            <v>Passive</v>
          </cell>
        </row>
        <row r="195">
          <cell r="A195" t="str">
            <v>EBAND 2+0  12Gbps 0.3/0.6m SW</v>
          </cell>
          <cell r="B195">
            <v>6</v>
          </cell>
          <cell r="C195" t="str">
            <v>MW links (HW,SW,Services,Passive)</v>
          </cell>
          <cell r="E195" t="str">
            <v>Software</v>
          </cell>
          <cell r="F195" t="str">
            <v>MW</v>
          </cell>
          <cell r="G195">
            <v>2</v>
          </cell>
          <cell r="H195">
            <v>24185.6355</v>
          </cell>
          <cell r="I195">
            <v>48371.271000000001</v>
          </cell>
          <cell r="J195" t="str">
            <v>No</v>
          </cell>
          <cell r="K195" t="str">
            <v>Active</v>
          </cell>
        </row>
        <row r="196">
          <cell r="A196" t="str">
            <v>WV MW UBT EBAND 2+0 OUTDOOR UNIT</v>
          </cell>
          <cell r="B196">
            <v>6</v>
          </cell>
          <cell r="C196" t="str">
            <v>MW links (HW,SW,Services,Passive)</v>
          </cell>
          <cell r="D196" t="str">
            <v>3DB29170AB</v>
          </cell>
          <cell r="E196" t="str">
            <v>Hardware</v>
          </cell>
          <cell r="F196" t="str">
            <v>MW</v>
          </cell>
          <cell r="G196">
            <v>708</v>
          </cell>
          <cell r="H196">
            <v>6939.3723750000008</v>
          </cell>
          <cell r="J196" t="str">
            <v>Yes</v>
          </cell>
          <cell r="K196" t="str">
            <v>Active</v>
          </cell>
        </row>
        <row r="197">
          <cell r="A197" t="str">
            <v>WV MW UBT EBAND 2+0 OUTDOOR UNIT</v>
          </cell>
          <cell r="B197">
            <v>6</v>
          </cell>
          <cell r="C197" t="str">
            <v>MW links (HW,SW,Services,Passive)</v>
          </cell>
          <cell r="D197" t="str">
            <v>3DB29180AB</v>
          </cell>
          <cell r="E197" t="str">
            <v>Hardware</v>
          </cell>
          <cell r="F197" t="str">
            <v>MW</v>
          </cell>
          <cell r="G197">
            <v>708</v>
          </cell>
          <cell r="H197">
            <v>6939.3723750000008</v>
          </cell>
          <cell r="J197" t="str">
            <v>Yes</v>
          </cell>
          <cell r="K197" t="str">
            <v>Active</v>
          </cell>
        </row>
        <row r="198">
          <cell r="A198" t="str">
            <v>WV MW UBT EBAND 2+0 OUTDOOR UNIT</v>
          </cell>
          <cell r="B198">
            <v>6</v>
          </cell>
          <cell r="C198" t="str">
            <v>MW links (HW,SW,Services,Passive)</v>
          </cell>
          <cell r="D198" t="str">
            <v>3DB29171AA</v>
          </cell>
          <cell r="E198" t="str">
            <v>Hardware</v>
          </cell>
          <cell r="F198" t="str">
            <v>MW</v>
          </cell>
          <cell r="G198">
            <v>708</v>
          </cell>
          <cell r="H198">
            <v>6939.3723750000008</v>
          </cell>
          <cell r="J198" t="str">
            <v>Yes</v>
          </cell>
          <cell r="K198" t="str">
            <v>Active</v>
          </cell>
        </row>
        <row r="199">
          <cell r="A199" t="str">
            <v>WV MW UBT EBAND 2+0 OUTDOOR UNIT</v>
          </cell>
          <cell r="B199">
            <v>6</v>
          </cell>
          <cell r="C199" t="str">
            <v>MW links (HW,SW,Services,Passive)</v>
          </cell>
          <cell r="D199" t="str">
            <v>3DB29181AA</v>
          </cell>
          <cell r="E199" t="str">
            <v>Hardware</v>
          </cell>
          <cell r="F199" t="str">
            <v>MW</v>
          </cell>
          <cell r="G199">
            <v>708</v>
          </cell>
          <cell r="H199">
            <v>6939.3723750000008</v>
          </cell>
          <cell r="J199" t="str">
            <v>Yes</v>
          </cell>
          <cell r="K199" t="str">
            <v>Active</v>
          </cell>
        </row>
        <row r="200">
          <cell r="A200" t="str">
            <v>WV MW UBT EBAND 2+0 OUTDOOR UNIT</v>
          </cell>
          <cell r="B200">
            <v>6</v>
          </cell>
          <cell r="C200" t="str">
            <v>MW links (HW,SW,Services,Passive)</v>
          </cell>
          <cell r="D200" t="str">
            <v>3DB29173AA</v>
          </cell>
          <cell r="E200" t="str">
            <v>Hardware</v>
          </cell>
          <cell r="F200" t="str">
            <v>MW</v>
          </cell>
          <cell r="G200">
            <v>708</v>
          </cell>
          <cell r="H200">
            <v>6939.3723750000008</v>
          </cell>
          <cell r="J200" t="str">
            <v>Yes</v>
          </cell>
          <cell r="K200" t="str">
            <v>Active</v>
          </cell>
        </row>
        <row r="201">
          <cell r="A201" t="str">
            <v>WV MW UBT EBAND 2+0 OUTDOOR UNIT</v>
          </cell>
          <cell r="B201">
            <v>6</v>
          </cell>
          <cell r="C201" t="str">
            <v>MW links (HW,SW,Services,Passive)</v>
          </cell>
          <cell r="D201" t="str">
            <v>3DB29183AA</v>
          </cell>
          <cell r="E201" t="str">
            <v>Hardware</v>
          </cell>
          <cell r="F201" t="str">
            <v>MW</v>
          </cell>
          <cell r="G201">
            <v>708</v>
          </cell>
          <cell r="H201">
            <v>6939.3723750000008</v>
          </cell>
          <cell r="J201" t="str">
            <v>Yes</v>
          </cell>
          <cell r="K201" t="str">
            <v>Active</v>
          </cell>
        </row>
        <row r="202">
          <cell r="A202" t="str">
            <v>WV MW UBT EBAND 2+0 OUTDOOR UNIT</v>
          </cell>
          <cell r="B202">
            <v>6</v>
          </cell>
          <cell r="C202" t="str">
            <v>MW links (HW,SW,Services,Passive)</v>
          </cell>
          <cell r="D202" t="str">
            <v>3DB29172AA</v>
          </cell>
          <cell r="E202" t="str">
            <v>Hardware</v>
          </cell>
          <cell r="F202" t="str">
            <v>MW</v>
          </cell>
          <cell r="G202">
            <v>708</v>
          </cell>
          <cell r="H202">
            <v>6939.3723750000008</v>
          </cell>
          <cell r="J202" t="str">
            <v>Yes</v>
          </cell>
          <cell r="K202" t="str">
            <v>Active</v>
          </cell>
        </row>
        <row r="203">
          <cell r="A203" t="str">
            <v>WV MW UBT EBAND 2+0 OUTDOOR UNIT</v>
          </cell>
          <cell r="B203">
            <v>6</v>
          </cell>
          <cell r="C203" t="str">
            <v>MW links (HW,SW,Services,Passive)</v>
          </cell>
          <cell r="D203" t="str">
            <v>3DB29182AA</v>
          </cell>
          <cell r="E203" t="str">
            <v>Hardware</v>
          </cell>
          <cell r="F203" t="str">
            <v>MW</v>
          </cell>
          <cell r="G203">
            <v>708</v>
          </cell>
          <cell r="H203">
            <v>6939.3723750000008</v>
          </cell>
          <cell r="J203" t="str">
            <v>Yes</v>
          </cell>
          <cell r="K203" t="str">
            <v>Active</v>
          </cell>
        </row>
        <row r="204">
          <cell r="A204" t="str">
            <v>WV MW UBT TBAND 2+0 OUTDOOR UNIT</v>
          </cell>
          <cell r="B204">
            <v>6</v>
          </cell>
          <cell r="C204" t="str">
            <v>MW links (HW,SW,Services,Passive)</v>
          </cell>
          <cell r="D204" t="str">
            <v>3DB29218AB</v>
          </cell>
          <cell r="E204" t="str">
            <v>Hardware</v>
          </cell>
          <cell r="F204" t="str">
            <v>MW</v>
          </cell>
          <cell r="G204">
            <v>354</v>
          </cell>
          <cell r="H204">
            <v>5736.5892857142935</v>
          </cell>
          <cell r="J204" t="str">
            <v>Yes</v>
          </cell>
          <cell r="K204" t="str">
            <v>Active</v>
          </cell>
        </row>
        <row r="205">
          <cell r="A205" t="str">
            <v>WV MW UBT TBAND 2+0 OUTDOOR UNIT</v>
          </cell>
          <cell r="B205">
            <v>6</v>
          </cell>
          <cell r="C205" t="str">
            <v>MW links (HW,SW,Services,Passive)</v>
          </cell>
          <cell r="D205" t="str">
            <v>3DB29223AB</v>
          </cell>
          <cell r="E205" t="str">
            <v>Hardware</v>
          </cell>
          <cell r="F205" t="str">
            <v>MW</v>
          </cell>
          <cell r="G205">
            <v>354</v>
          </cell>
          <cell r="H205">
            <v>5736.5892857142935</v>
          </cell>
          <cell r="J205" t="str">
            <v>Yes</v>
          </cell>
          <cell r="K205" t="str">
            <v>Active</v>
          </cell>
        </row>
        <row r="206">
          <cell r="A206" t="str">
            <v>WV MW UBT TBAND 2+0 OUTDOOR UNIT</v>
          </cell>
          <cell r="B206">
            <v>6</v>
          </cell>
          <cell r="C206" t="str">
            <v>MW links (HW,SW,Services,Passive)</v>
          </cell>
          <cell r="D206" t="str">
            <v>3DB29238AB</v>
          </cell>
          <cell r="E206" t="str">
            <v>Hardware</v>
          </cell>
          <cell r="F206" t="str">
            <v>MW</v>
          </cell>
          <cell r="G206">
            <v>354</v>
          </cell>
          <cell r="H206">
            <v>5736.5892857142935</v>
          </cell>
          <cell r="J206" t="str">
            <v>Yes</v>
          </cell>
          <cell r="K206" t="str">
            <v>Active</v>
          </cell>
        </row>
        <row r="207">
          <cell r="A207" t="str">
            <v>WV MW EBAND 0.3m Antenna</v>
          </cell>
          <cell r="B207">
            <v>6</v>
          </cell>
          <cell r="C207" t="str">
            <v>MW links (HW,SW,Services,Passive)</v>
          </cell>
          <cell r="D207" t="str">
            <v>3CC57224AA</v>
          </cell>
          <cell r="E207" t="str">
            <v>Hardware</v>
          </cell>
          <cell r="F207" t="str">
            <v>MW</v>
          </cell>
          <cell r="G207">
            <v>354</v>
          </cell>
          <cell r="H207">
            <v>1755.8756250000001</v>
          </cell>
          <cell r="J207" t="str">
            <v>Yes</v>
          </cell>
          <cell r="K207" t="str">
            <v>Active</v>
          </cell>
        </row>
        <row r="208">
          <cell r="A208" t="str">
            <v>WV MW EBAND 0.3m Antenna</v>
          </cell>
          <cell r="B208">
            <v>6</v>
          </cell>
          <cell r="C208" t="str">
            <v>MW links (HW,SW,Services,Passive)</v>
          </cell>
          <cell r="D208" t="str">
            <v>3CC57074AA</v>
          </cell>
          <cell r="E208" t="str">
            <v>Hardware</v>
          </cell>
          <cell r="F208" t="str">
            <v>MW</v>
          </cell>
          <cell r="G208">
            <v>354</v>
          </cell>
          <cell r="H208">
            <v>1755.8756250000001</v>
          </cell>
          <cell r="J208" t="str">
            <v>Yes</v>
          </cell>
          <cell r="K208" t="str">
            <v>Active</v>
          </cell>
        </row>
        <row r="209">
          <cell r="A209" t="str">
            <v>WV MW EBAND 0.6m Antenna</v>
          </cell>
          <cell r="B209">
            <v>6</v>
          </cell>
          <cell r="C209" t="str">
            <v>MW links (HW,SW,Services,Passive)</v>
          </cell>
          <cell r="D209" t="str">
            <v>3CC57294AA</v>
          </cell>
          <cell r="E209" t="str">
            <v>Hardware</v>
          </cell>
          <cell r="F209" t="str">
            <v>MW</v>
          </cell>
          <cell r="G209">
            <v>354</v>
          </cell>
          <cell r="H209">
            <v>1755.8756250000001</v>
          </cell>
          <cell r="J209" t="str">
            <v>Yes</v>
          </cell>
          <cell r="K209" t="str">
            <v>Active</v>
          </cell>
        </row>
        <row r="210">
          <cell r="A210" t="str">
            <v>WV MW EBAND 0.6m Antenna</v>
          </cell>
          <cell r="B210">
            <v>6</v>
          </cell>
          <cell r="C210" t="str">
            <v>MW links (HW,SW,Services,Passive)</v>
          </cell>
          <cell r="D210" t="str">
            <v>3CC57087AA</v>
          </cell>
          <cell r="E210" t="str">
            <v>Hardware</v>
          </cell>
          <cell r="F210" t="str">
            <v>MW</v>
          </cell>
          <cell r="G210">
            <v>354</v>
          </cell>
          <cell r="H210">
            <v>1755.8756250000001</v>
          </cell>
          <cell r="J210" t="str">
            <v>Yes</v>
          </cell>
          <cell r="K210" t="str">
            <v>Active</v>
          </cell>
        </row>
        <row r="211">
          <cell r="A211" t="str">
            <v>WV MW EBAND 0.6m Antenna</v>
          </cell>
          <cell r="B211">
            <v>6</v>
          </cell>
          <cell r="C211" t="str">
            <v>MW links (HW,SW,Services,Passive)</v>
          </cell>
          <cell r="D211" t="str">
            <v>3CC57269AA</v>
          </cell>
          <cell r="E211" t="str">
            <v>Hardware</v>
          </cell>
          <cell r="F211" t="str">
            <v>MW</v>
          </cell>
          <cell r="G211">
            <v>354</v>
          </cell>
          <cell r="H211">
            <v>1755.8756250000001</v>
          </cell>
          <cell r="J211" t="str">
            <v>Yes</v>
          </cell>
          <cell r="K211" t="str">
            <v>Active</v>
          </cell>
        </row>
        <row r="212">
          <cell r="A212" t="str">
            <v>WV MW Dual BAND 0.6m Antenna</v>
          </cell>
          <cell r="B212">
            <v>6</v>
          </cell>
          <cell r="C212" t="str">
            <v>MW links (HW,SW,Services,Passive)</v>
          </cell>
          <cell r="D212" t="str">
            <v>3CC57112AA</v>
          </cell>
          <cell r="E212" t="str">
            <v>Hardware</v>
          </cell>
          <cell r="F212" t="str">
            <v>MW</v>
          </cell>
          <cell r="G212">
            <v>354</v>
          </cell>
          <cell r="H212">
            <v>1755.8756250000001</v>
          </cell>
          <cell r="J212" t="str">
            <v>Yes</v>
          </cell>
          <cell r="K212" t="str">
            <v>Active</v>
          </cell>
        </row>
        <row r="213">
          <cell r="A213" t="str">
            <v>WV MW Dual BAND 0.6m Antenna</v>
          </cell>
          <cell r="B213">
            <v>6</v>
          </cell>
          <cell r="C213" t="str">
            <v>MW links (HW,SW,Services,Passive)</v>
          </cell>
          <cell r="D213" t="str">
            <v>3CC57113AA</v>
          </cell>
          <cell r="E213" t="str">
            <v>Hardware</v>
          </cell>
          <cell r="F213" t="str">
            <v>MW</v>
          </cell>
          <cell r="G213">
            <v>354</v>
          </cell>
          <cell r="H213">
            <v>1755.8756250000001</v>
          </cell>
          <cell r="J213" t="str">
            <v>Yes</v>
          </cell>
          <cell r="K213" t="str">
            <v>Active</v>
          </cell>
        </row>
        <row r="214">
          <cell r="A214" t="str">
            <v>WV MW TBAND 0.3m Antenna</v>
          </cell>
          <cell r="B214">
            <v>6</v>
          </cell>
          <cell r="C214" t="str">
            <v>MW links (HW,SW,Services,Passive)</v>
          </cell>
          <cell r="D214" t="str">
            <v>3CC56987AA</v>
          </cell>
          <cell r="E214" t="str">
            <v>Hardware</v>
          </cell>
          <cell r="F214" t="str">
            <v>MW</v>
          </cell>
          <cell r="G214">
            <v>354</v>
          </cell>
          <cell r="H214">
            <v>1755.8756250000001</v>
          </cell>
          <cell r="J214" t="str">
            <v>Yes</v>
          </cell>
          <cell r="K214" t="str">
            <v>Active</v>
          </cell>
        </row>
        <row r="215">
          <cell r="A215" t="str">
            <v>WV MW TBAND 0.3m Antenna</v>
          </cell>
          <cell r="B215">
            <v>6</v>
          </cell>
          <cell r="C215" t="str">
            <v>MW links (HW,SW,Services,Passive)</v>
          </cell>
          <cell r="D215" t="str">
            <v>3CC57072AA</v>
          </cell>
          <cell r="E215" t="str">
            <v>Hardware</v>
          </cell>
          <cell r="F215" t="str">
            <v>MW</v>
          </cell>
          <cell r="G215">
            <v>354</v>
          </cell>
          <cell r="H215">
            <v>1755.8756250000001</v>
          </cell>
          <cell r="J215" t="str">
            <v>Yes</v>
          </cell>
          <cell r="K215" t="str">
            <v>Active</v>
          </cell>
        </row>
        <row r="216">
          <cell r="A216" t="str">
            <v>WV MW TBAND 0.6m Antenna</v>
          </cell>
          <cell r="B216">
            <v>6</v>
          </cell>
          <cell r="C216" t="str">
            <v>MW links (HW,SW,Services,Passive)</v>
          </cell>
          <cell r="D216" t="str">
            <v>3CC57279AA</v>
          </cell>
          <cell r="E216" t="str">
            <v>Hardware</v>
          </cell>
          <cell r="F216" t="str">
            <v>MW</v>
          </cell>
          <cell r="G216">
            <v>354</v>
          </cell>
          <cell r="H216">
            <v>1755.8756250000001</v>
          </cell>
          <cell r="J216" t="str">
            <v>Yes</v>
          </cell>
          <cell r="K216" t="str">
            <v>Active</v>
          </cell>
        </row>
        <row r="217">
          <cell r="A217" t="str">
            <v>WV MW TBAND 0.6m Antenna</v>
          </cell>
          <cell r="B217">
            <v>6</v>
          </cell>
          <cell r="C217" t="str">
            <v>MW links (HW,SW,Services,Passive)</v>
          </cell>
          <cell r="D217" t="str">
            <v>3CC57292AA</v>
          </cell>
          <cell r="E217" t="str">
            <v>Hardware</v>
          </cell>
          <cell r="F217" t="str">
            <v>MW</v>
          </cell>
          <cell r="G217">
            <v>354</v>
          </cell>
          <cell r="H217">
            <v>1755.8756250000001</v>
          </cell>
          <cell r="J217" t="str">
            <v>Yes</v>
          </cell>
          <cell r="K217" t="str">
            <v>Active</v>
          </cell>
        </row>
        <row r="218">
          <cell r="A218" t="str">
            <v>WV MW INDOOR UNIT</v>
          </cell>
          <cell r="B218">
            <v>6</v>
          </cell>
          <cell r="C218" t="str">
            <v>MW links (HW,SW,Services,Passive)</v>
          </cell>
          <cell r="D218" t="str">
            <v>3DB18485GA</v>
          </cell>
          <cell r="E218" t="str">
            <v>Hardware</v>
          </cell>
          <cell r="F218" t="str">
            <v>MW</v>
          </cell>
          <cell r="G218">
            <v>354</v>
          </cell>
          <cell r="H218">
            <v>1439.4008481428523</v>
          </cell>
          <cell r="J218" t="str">
            <v>No</v>
          </cell>
          <cell r="K218" t="str">
            <v>Passive</v>
          </cell>
        </row>
        <row r="219">
          <cell r="A219" t="str">
            <v>WV MW - CA 4+0 6GB 0.3m/0.6m Auxiliaries and Hardware Activation</v>
          </cell>
          <cell r="B219">
            <v>6</v>
          </cell>
          <cell r="C219" t="str">
            <v>MW links (HW,SW,Services,Passive)</v>
          </cell>
          <cell r="D219" t="str">
            <v>AUX_HWA_MW_CA_0.6_6G</v>
          </cell>
          <cell r="E219" t="str">
            <v>Hardware</v>
          </cell>
          <cell r="F219" t="str">
            <v>MW</v>
          </cell>
          <cell r="G219">
            <v>177</v>
          </cell>
          <cell r="H219">
            <v>432.86419628570457</v>
          </cell>
          <cell r="J219" t="str">
            <v>No</v>
          </cell>
          <cell r="K219" t="str">
            <v>Passive</v>
          </cell>
        </row>
        <row r="220">
          <cell r="A220" t="str">
            <v>EBAND CA 4+0 6Gbps 0.3/0.6m  SW</v>
          </cell>
          <cell r="B220">
            <v>6</v>
          </cell>
          <cell r="C220" t="str">
            <v>MW links (HW,SW,Services,Passive)</v>
          </cell>
          <cell r="E220" t="str">
            <v>Software</v>
          </cell>
          <cell r="F220" t="str">
            <v>MW</v>
          </cell>
          <cell r="G220">
            <v>177</v>
          </cell>
          <cell r="H220">
            <v>24221.043000000001</v>
          </cell>
          <cell r="I220">
            <v>4287124.6110000005</v>
          </cell>
          <cell r="J220" t="str">
            <v>No</v>
          </cell>
          <cell r="K220" t="str">
            <v>Active</v>
          </cell>
        </row>
        <row r="221">
          <cell r="A221" t="str">
            <v>WV MW UBT EBAND 2+0 OUTDOOR UNIT</v>
          </cell>
          <cell r="B221">
            <v>6</v>
          </cell>
          <cell r="C221" t="str">
            <v>MW links (HW,SW,Services,Passive)</v>
          </cell>
          <cell r="D221" t="str">
            <v>3DB29170AB</v>
          </cell>
          <cell r="E221" t="str">
            <v>Hardware</v>
          </cell>
          <cell r="F221" t="str">
            <v>MW</v>
          </cell>
          <cell r="G221">
            <v>52</v>
          </cell>
          <cell r="H221">
            <v>6939.3723750000008</v>
          </cell>
          <cell r="J221" t="str">
            <v>Yes</v>
          </cell>
          <cell r="K221" t="str">
            <v>Active</v>
          </cell>
        </row>
        <row r="222">
          <cell r="A222" t="str">
            <v>WV MW UBT EBAND 2+0 OUTDOOR UNIT</v>
          </cell>
          <cell r="B222">
            <v>6</v>
          </cell>
          <cell r="C222" t="str">
            <v>MW links (HW,SW,Services,Passive)</v>
          </cell>
          <cell r="D222" t="str">
            <v>3DB29180AB</v>
          </cell>
          <cell r="E222" t="str">
            <v>Hardware</v>
          </cell>
          <cell r="F222" t="str">
            <v>MW</v>
          </cell>
          <cell r="G222">
            <v>52</v>
          </cell>
          <cell r="H222">
            <v>6939.3723750000008</v>
          </cell>
          <cell r="J222" t="str">
            <v>Yes</v>
          </cell>
          <cell r="K222" t="str">
            <v>Active</v>
          </cell>
        </row>
        <row r="223">
          <cell r="A223" t="str">
            <v>WV MW UBT EBAND 2+0 OUTDOOR UNIT</v>
          </cell>
          <cell r="B223">
            <v>6</v>
          </cell>
          <cell r="C223" t="str">
            <v>MW links (HW,SW,Services,Passive)</v>
          </cell>
          <cell r="D223" t="str">
            <v>3DB29171AA</v>
          </cell>
          <cell r="E223" t="str">
            <v>Hardware</v>
          </cell>
          <cell r="F223" t="str">
            <v>MW</v>
          </cell>
          <cell r="G223">
            <v>52</v>
          </cell>
          <cell r="H223">
            <v>6939.3723750000008</v>
          </cell>
          <cell r="J223" t="str">
            <v>Yes</v>
          </cell>
          <cell r="K223" t="str">
            <v>Active</v>
          </cell>
        </row>
        <row r="224">
          <cell r="A224" t="str">
            <v>WV MW UBT EBAND 2+0 OUTDOOR UNIT</v>
          </cell>
          <cell r="B224">
            <v>6</v>
          </cell>
          <cell r="C224" t="str">
            <v>MW links (HW,SW,Services,Passive)</v>
          </cell>
          <cell r="D224" t="str">
            <v>3DB29181AA</v>
          </cell>
          <cell r="E224" t="str">
            <v>Hardware</v>
          </cell>
          <cell r="F224" t="str">
            <v>MW</v>
          </cell>
          <cell r="G224">
            <v>52</v>
          </cell>
          <cell r="H224">
            <v>6939.3723750000008</v>
          </cell>
          <cell r="J224" t="str">
            <v>Yes</v>
          </cell>
          <cell r="K224" t="str">
            <v>Active</v>
          </cell>
        </row>
        <row r="225">
          <cell r="A225" t="str">
            <v>WV MW UBT EBAND 2+0 OUTDOOR UNIT</v>
          </cell>
          <cell r="B225">
            <v>6</v>
          </cell>
          <cell r="C225" t="str">
            <v>MW links (HW,SW,Services,Passive)</v>
          </cell>
          <cell r="D225" t="str">
            <v>3DB29173AA</v>
          </cell>
          <cell r="E225" t="str">
            <v>Hardware</v>
          </cell>
          <cell r="F225" t="str">
            <v>MW</v>
          </cell>
          <cell r="G225">
            <v>52</v>
          </cell>
          <cell r="H225">
            <v>6939.3723750000008</v>
          </cell>
          <cell r="J225" t="str">
            <v>Yes</v>
          </cell>
          <cell r="K225" t="str">
            <v>Active</v>
          </cell>
        </row>
        <row r="226">
          <cell r="A226" t="str">
            <v>WV MW UBT EBAND 2+0 OUTDOOR UNIT</v>
          </cell>
          <cell r="B226">
            <v>6</v>
          </cell>
          <cell r="C226" t="str">
            <v>MW links (HW,SW,Services,Passive)</v>
          </cell>
          <cell r="D226" t="str">
            <v>3DB29183AA</v>
          </cell>
          <cell r="E226" t="str">
            <v>Hardware</v>
          </cell>
          <cell r="F226" t="str">
            <v>MW</v>
          </cell>
          <cell r="G226">
            <v>52</v>
          </cell>
          <cell r="H226">
            <v>6939.3723750000008</v>
          </cell>
          <cell r="J226" t="str">
            <v>Yes</v>
          </cell>
          <cell r="K226" t="str">
            <v>Active</v>
          </cell>
        </row>
        <row r="227">
          <cell r="A227" t="str">
            <v>WV MW UBT EBAND 2+0 OUTDOOR UNIT</v>
          </cell>
          <cell r="B227">
            <v>6</v>
          </cell>
          <cell r="C227" t="str">
            <v>MW links (HW,SW,Services,Passive)</v>
          </cell>
          <cell r="D227" t="str">
            <v>3DB29172AA</v>
          </cell>
          <cell r="E227" t="str">
            <v>Hardware</v>
          </cell>
          <cell r="F227" t="str">
            <v>MW</v>
          </cell>
          <cell r="G227">
            <v>52</v>
          </cell>
          <cell r="H227">
            <v>6939.3723750000008</v>
          </cell>
          <cell r="J227" t="str">
            <v>Yes</v>
          </cell>
          <cell r="K227" t="str">
            <v>Active</v>
          </cell>
        </row>
        <row r="228">
          <cell r="A228" t="str">
            <v>WV MW UBT EBAND 2+0 OUTDOOR UNIT</v>
          </cell>
          <cell r="B228">
            <v>6</v>
          </cell>
          <cell r="C228" t="str">
            <v>MW links (HW,SW,Services,Passive)</v>
          </cell>
          <cell r="D228" t="str">
            <v>3DB29182AA</v>
          </cell>
          <cell r="E228" t="str">
            <v>Hardware</v>
          </cell>
          <cell r="F228" t="str">
            <v>MW</v>
          </cell>
          <cell r="G228">
            <v>52</v>
          </cell>
          <cell r="H228">
            <v>6939.3723750000008</v>
          </cell>
          <cell r="J228" t="str">
            <v>Yes</v>
          </cell>
          <cell r="K228" t="str">
            <v>Active</v>
          </cell>
        </row>
        <row r="229">
          <cell r="A229" t="str">
            <v>WV MW UBT TBAND 2+0 OUTDOOR UNIT</v>
          </cell>
          <cell r="B229">
            <v>6</v>
          </cell>
          <cell r="C229" t="str">
            <v>MW links (HW,SW,Services,Passive)</v>
          </cell>
          <cell r="D229" t="str">
            <v>3DB29218AB</v>
          </cell>
          <cell r="E229" t="str">
            <v>Hardware</v>
          </cell>
          <cell r="F229" t="str">
            <v>MW</v>
          </cell>
          <cell r="G229">
            <v>26</v>
          </cell>
          <cell r="H229">
            <v>5736.5892857142935</v>
          </cell>
          <cell r="J229" t="str">
            <v>Yes</v>
          </cell>
          <cell r="K229" t="str">
            <v>Active</v>
          </cell>
        </row>
        <row r="230">
          <cell r="A230" t="str">
            <v>WV MW UBT TBAND 2+0 OUTDOOR UNIT</v>
          </cell>
          <cell r="B230">
            <v>6</v>
          </cell>
          <cell r="C230" t="str">
            <v>MW links (HW,SW,Services,Passive)</v>
          </cell>
          <cell r="D230" t="str">
            <v>3DB29223AB</v>
          </cell>
          <cell r="E230" t="str">
            <v>Hardware</v>
          </cell>
          <cell r="F230" t="str">
            <v>MW</v>
          </cell>
          <cell r="G230">
            <v>26</v>
          </cell>
          <cell r="H230">
            <v>5736.5892857142935</v>
          </cell>
          <cell r="J230" t="str">
            <v>Yes</v>
          </cell>
          <cell r="K230" t="str">
            <v>Active</v>
          </cell>
        </row>
        <row r="231">
          <cell r="A231" t="str">
            <v>WV MW UBT TBAND 2+0 OUTDOOR UNIT</v>
          </cell>
          <cell r="B231">
            <v>6</v>
          </cell>
          <cell r="C231" t="str">
            <v>MW links (HW,SW,Services,Passive)</v>
          </cell>
          <cell r="D231" t="str">
            <v>3DB29238AB</v>
          </cell>
          <cell r="E231" t="str">
            <v>Hardware</v>
          </cell>
          <cell r="F231" t="str">
            <v>MW</v>
          </cell>
          <cell r="G231">
            <v>26</v>
          </cell>
          <cell r="H231">
            <v>5736.5892857142935</v>
          </cell>
          <cell r="J231" t="str">
            <v>Yes</v>
          </cell>
          <cell r="K231" t="str">
            <v>Active</v>
          </cell>
        </row>
        <row r="232">
          <cell r="A232" t="str">
            <v>WV MW EBAND 0.3m Antenna</v>
          </cell>
          <cell r="B232">
            <v>6</v>
          </cell>
          <cell r="C232" t="str">
            <v>MW links (HW,SW,Services,Passive)</v>
          </cell>
          <cell r="D232" t="str">
            <v>3CC57224AA</v>
          </cell>
          <cell r="E232" t="str">
            <v>Hardware</v>
          </cell>
          <cell r="F232" t="str">
            <v>MW</v>
          </cell>
          <cell r="G232">
            <v>26</v>
          </cell>
          <cell r="H232">
            <v>1755.8756250000001</v>
          </cell>
          <cell r="J232" t="str">
            <v>Yes</v>
          </cell>
          <cell r="K232" t="str">
            <v>Active</v>
          </cell>
        </row>
        <row r="233">
          <cell r="A233" t="str">
            <v>WV MW EBAND 0.3m Antenna</v>
          </cell>
          <cell r="B233">
            <v>6</v>
          </cell>
          <cell r="C233" t="str">
            <v>MW links (HW,SW,Services,Passive)</v>
          </cell>
          <cell r="D233" t="str">
            <v>3CC57074AA</v>
          </cell>
          <cell r="E233" t="str">
            <v>Hardware</v>
          </cell>
          <cell r="F233" t="str">
            <v>MW</v>
          </cell>
          <cell r="G233">
            <v>26</v>
          </cell>
          <cell r="H233">
            <v>1755.8756250000001</v>
          </cell>
          <cell r="J233" t="str">
            <v>Yes</v>
          </cell>
          <cell r="K233" t="str">
            <v>Active</v>
          </cell>
        </row>
        <row r="234">
          <cell r="A234" t="str">
            <v>WV MW EBAND 0.6m Antenna</v>
          </cell>
          <cell r="B234">
            <v>6</v>
          </cell>
          <cell r="C234" t="str">
            <v>MW links (HW,SW,Services,Passive)</v>
          </cell>
          <cell r="D234" t="str">
            <v>3CC57294AA</v>
          </cell>
          <cell r="E234" t="str">
            <v>Hardware</v>
          </cell>
          <cell r="F234" t="str">
            <v>MW</v>
          </cell>
          <cell r="G234">
            <v>26</v>
          </cell>
          <cell r="H234">
            <v>1755.8756250000001</v>
          </cell>
          <cell r="J234" t="str">
            <v>Yes</v>
          </cell>
          <cell r="K234" t="str">
            <v>Active</v>
          </cell>
        </row>
        <row r="235">
          <cell r="A235" t="str">
            <v>WV MW EBAND 0.6m Antenna</v>
          </cell>
          <cell r="B235">
            <v>6</v>
          </cell>
          <cell r="C235" t="str">
            <v>MW links (HW,SW,Services,Passive)</v>
          </cell>
          <cell r="D235" t="str">
            <v>3CC57087AA</v>
          </cell>
          <cell r="E235" t="str">
            <v>Hardware</v>
          </cell>
          <cell r="F235" t="str">
            <v>MW</v>
          </cell>
          <cell r="G235">
            <v>26</v>
          </cell>
          <cell r="H235">
            <v>1755.8756250000001</v>
          </cell>
          <cell r="J235" t="str">
            <v>Yes</v>
          </cell>
          <cell r="K235" t="str">
            <v>Active</v>
          </cell>
        </row>
        <row r="236">
          <cell r="A236" t="str">
            <v>WV MW EBAND 0.6m Antenna</v>
          </cell>
          <cell r="B236">
            <v>6</v>
          </cell>
          <cell r="C236" t="str">
            <v>MW links (HW,SW,Services,Passive)</v>
          </cell>
          <cell r="D236" t="str">
            <v>3CC57269AA</v>
          </cell>
          <cell r="E236" t="str">
            <v>Hardware</v>
          </cell>
          <cell r="F236" t="str">
            <v>MW</v>
          </cell>
          <cell r="G236">
            <v>26</v>
          </cell>
          <cell r="H236">
            <v>1755.8756250000001</v>
          </cell>
          <cell r="J236" t="str">
            <v>Yes</v>
          </cell>
          <cell r="K236" t="str">
            <v>Active</v>
          </cell>
        </row>
        <row r="237">
          <cell r="A237" t="str">
            <v>WV MW Dual BAND 0.6m Antenna</v>
          </cell>
          <cell r="B237">
            <v>6</v>
          </cell>
          <cell r="C237" t="str">
            <v>MW links (HW,SW,Services,Passive)</v>
          </cell>
          <cell r="D237" t="str">
            <v>3CC57112AA</v>
          </cell>
          <cell r="E237" t="str">
            <v>Hardware</v>
          </cell>
          <cell r="F237" t="str">
            <v>MW</v>
          </cell>
          <cell r="G237">
            <v>26</v>
          </cell>
          <cell r="H237">
            <v>1755.8756250000001</v>
          </cell>
          <cell r="J237" t="str">
            <v>Yes</v>
          </cell>
          <cell r="K237" t="str">
            <v>Active</v>
          </cell>
        </row>
        <row r="238">
          <cell r="A238" t="str">
            <v>WV MW Dual BAND 0.6m Antenna</v>
          </cell>
          <cell r="B238">
            <v>6</v>
          </cell>
          <cell r="C238" t="str">
            <v>MW links (HW,SW,Services,Passive)</v>
          </cell>
          <cell r="D238" t="str">
            <v>3CC57113AA</v>
          </cell>
          <cell r="E238" t="str">
            <v>Hardware</v>
          </cell>
          <cell r="F238" t="str">
            <v>MW</v>
          </cell>
          <cell r="G238">
            <v>26</v>
          </cell>
          <cell r="H238">
            <v>1755.8756250000001</v>
          </cell>
          <cell r="J238" t="str">
            <v>Yes</v>
          </cell>
          <cell r="K238" t="str">
            <v>Active</v>
          </cell>
        </row>
        <row r="239">
          <cell r="A239" t="str">
            <v>WV MW TBAND 0.3m Antenna</v>
          </cell>
          <cell r="B239">
            <v>6</v>
          </cell>
          <cell r="C239" t="str">
            <v>MW links (HW,SW,Services,Passive)</v>
          </cell>
          <cell r="D239" t="str">
            <v>3CC56987AA</v>
          </cell>
          <cell r="E239" t="str">
            <v>Hardware</v>
          </cell>
          <cell r="F239" t="str">
            <v>MW</v>
          </cell>
          <cell r="G239">
            <v>26</v>
          </cell>
          <cell r="H239">
            <v>1755.8756250000001</v>
          </cell>
          <cell r="J239" t="str">
            <v>Yes</v>
          </cell>
          <cell r="K239" t="str">
            <v>Active</v>
          </cell>
        </row>
        <row r="240">
          <cell r="A240" t="str">
            <v>WV MW TBAND 0.3m Antenna</v>
          </cell>
          <cell r="B240">
            <v>6</v>
          </cell>
          <cell r="C240" t="str">
            <v>MW links (HW,SW,Services,Passive)</v>
          </cell>
          <cell r="D240" t="str">
            <v>3CC57072AA</v>
          </cell>
          <cell r="E240" t="str">
            <v>Hardware</v>
          </cell>
          <cell r="F240" t="str">
            <v>MW</v>
          </cell>
          <cell r="G240">
            <v>26</v>
          </cell>
          <cell r="H240">
            <v>1755.8756250000001</v>
          </cell>
          <cell r="J240" t="str">
            <v>Yes</v>
          </cell>
          <cell r="K240" t="str">
            <v>Active</v>
          </cell>
        </row>
        <row r="241">
          <cell r="A241" t="str">
            <v>WV MW TBAND 0.6m Antenna</v>
          </cell>
          <cell r="B241">
            <v>6</v>
          </cell>
          <cell r="C241" t="str">
            <v>MW links (HW,SW,Services,Passive)</v>
          </cell>
          <cell r="D241" t="str">
            <v>3CC57279AA</v>
          </cell>
          <cell r="E241" t="str">
            <v>Hardware</v>
          </cell>
          <cell r="F241" t="str">
            <v>MW</v>
          </cell>
          <cell r="G241">
            <v>26</v>
          </cell>
          <cell r="H241">
            <v>1755.8756250000001</v>
          </cell>
          <cell r="J241" t="str">
            <v>Yes</v>
          </cell>
          <cell r="K241" t="str">
            <v>Active</v>
          </cell>
        </row>
        <row r="242">
          <cell r="A242" t="str">
            <v>WV MW TBAND 0.6m Antenna</v>
          </cell>
          <cell r="B242">
            <v>6</v>
          </cell>
          <cell r="C242" t="str">
            <v>MW links (HW,SW,Services,Passive)</v>
          </cell>
          <cell r="D242" t="str">
            <v>3CC57292AA</v>
          </cell>
          <cell r="E242" t="str">
            <v>Hardware</v>
          </cell>
          <cell r="F242" t="str">
            <v>MW</v>
          </cell>
          <cell r="G242">
            <v>26</v>
          </cell>
          <cell r="H242">
            <v>1755.8756250000001</v>
          </cell>
          <cell r="J242" t="str">
            <v>Yes</v>
          </cell>
          <cell r="K242" t="str">
            <v>Active</v>
          </cell>
        </row>
        <row r="243">
          <cell r="A243" t="str">
            <v>WV MW INDOOR UNIT</v>
          </cell>
          <cell r="B243">
            <v>6</v>
          </cell>
          <cell r="C243" t="str">
            <v>MW links (HW,SW,Services,Passive)</v>
          </cell>
          <cell r="D243" t="str">
            <v>3DB18485GA</v>
          </cell>
          <cell r="E243" t="str">
            <v>Hardware</v>
          </cell>
          <cell r="F243" t="str">
            <v>MW</v>
          </cell>
          <cell r="G243">
            <v>26</v>
          </cell>
          <cell r="H243">
            <v>1439.4008481428523</v>
          </cell>
          <cell r="J243" t="str">
            <v>No</v>
          </cell>
          <cell r="K243" t="str">
            <v>Passive</v>
          </cell>
        </row>
        <row r="244">
          <cell r="A244" t="str">
            <v>WV MW - CA 4+0 12GB 0.3m/0.6m Auxiliaries and Hardware Activation</v>
          </cell>
          <cell r="B244">
            <v>6</v>
          </cell>
          <cell r="C244" t="str">
            <v>MW links (HW,SW,Services,Passive)</v>
          </cell>
          <cell r="D244" t="str">
            <v>AUX_HWA_MW_CA_0.6_12G</v>
          </cell>
          <cell r="E244" t="str">
            <v>Hardware</v>
          </cell>
          <cell r="F244" t="str">
            <v>MW</v>
          </cell>
          <cell r="G244">
            <v>13</v>
          </cell>
          <cell r="H244">
            <v>432.86419628570457</v>
          </cell>
          <cell r="J244" t="str">
            <v>No</v>
          </cell>
          <cell r="K244" t="str">
            <v>Passive</v>
          </cell>
        </row>
        <row r="245">
          <cell r="A245" t="str">
            <v>EBAND CA 4+0 12Gbps 0.3/0.6m SW</v>
          </cell>
          <cell r="B245">
            <v>6</v>
          </cell>
          <cell r="C245" t="str">
            <v>MW links (HW,SW,Services,Passive)</v>
          </cell>
          <cell r="E245" t="str">
            <v>Software</v>
          </cell>
          <cell r="F245" t="str">
            <v>MW</v>
          </cell>
          <cell r="G245">
            <v>13</v>
          </cell>
          <cell r="H245">
            <v>31252.293000000005</v>
          </cell>
          <cell r="I245">
            <v>406279.80900000007</v>
          </cell>
          <cell r="J245" t="str">
            <v>No</v>
          </cell>
          <cell r="K245" t="str">
            <v>Active</v>
          </cell>
        </row>
        <row r="246">
          <cell r="A246" t="str">
            <v>WV MW UBT TBAND 4+0 OUTDOOR UNIT</v>
          </cell>
          <cell r="B246">
            <v>6</v>
          </cell>
          <cell r="C246" t="str">
            <v>MW links (HW,SW,Services,Passive)</v>
          </cell>
          <cell r="D246" t="str">
            <v>3DB29207AA</v>
          </cell>
          <cell r="E246" t="str">
            <v>Hardware</v>
          </cell>
          <cell r="F246" t="str">
            <v>MW</v>
          </cell>
          <cell r="G246">
            <v>4</v>
          </cell>
          <cell r="H246">
            <v>5736.5892857142935</v>
          </cell>
          <cell r="J246" t="str">
            <v>Yes</v>
          </cell>
          <cell r="K246" t="str">
            <v>Active</v>
          </cell>
        </row>
        <row r="247">
          <cell r="A247" t="str">
            <v>WV MW UBT TBAND 4+0 OUTDOOR UNIT</v>
          </cell>
          <cell r="B247">
            <v>6</v>
          </cell>
          <cell r="C247" t="str">
            <v>MW links (HW,SW,Services,Passive)</v>
          </cell>
          <cell r="D247" t="str">
            <v>3DB29208AA</v>
          </cell>
          <cell r="E247" t="str">
            <v>Hardware</v>
          </cell>
          <cell r="F247" t="str">
            <v>MW</v>
          </cell>
          <cell r="G247">
            <v>4</v>
          </cell>
          <cell r="H247">
            <v>5736.5892857142935</v>
          </cell>
          <cell r="J247" t="str">
            <v>Yes</v>
          </cell>
          <cell r="K247" t="str">
            <v>Active</v>
          </cell>
        </row>
        <row r="248">
          <cell r="A248" t="str">
            <v>WV MW UBT TBAND 4+0 OUTDOOR UNIT</v>
          </cell>
          <cell r="B248">
            <v>6</v>
          </cell>
          <cell r="C248" t="str">
            <v>MW links (HW,SW,Services,Passive)</v>
          </cell>
          <cell r="D248" t="str">
            <v>3DB29215AC</v>
          </cell>
          <cell r="E248" t="str">
            <v>Hardware</v>
          </cell>
          <cell r="F248" t="str">
            <v>MW</v>
          </cell>
          <cell r="G248">
            <v>4</v>
          </cell>
          <cell r="H248">
            <v>5736.5892857142935</v>
          </cell>
          <cell r="J248" t="str">
            <v>Yes</v>
          </cell>
          <cell r="K248" t="str">
            <v>Active</v>
          </cell>
        </row>
        <row r="249">
          <cell r="A249" t="str">
            <v>WV MW UBT TBAND 4+0 OUTDOOR UNIT</v>
          </cell>
          <cell r="B249">
            <v>6</v>
          </cell>
          <cell r="C249" t="str">
            <v>MW links (HW,SW,Services,Passive)</v>
          </cell>
          <cell r="D249" t="str">
            <v>3DB29218AB</v>
          </cell>
          <cell r="E249" t="str">
            <v>Hardware</v>
          </cell>
          <cell r="F249" t="str">
            <v>MW</v>
          </cell>
          <cell r="G249">
            <v>4</v>
          </cell>
          <cell r="H249">
            <v>5736.5892857142935</v>
          </cell>
          <cell r="J249" t="str">
            <v>Yes</v>
          </cell>
          <cell r="K249" t="str">
            <v>Active</v>
          </cell>
        </row>
        <row r="250">
          <cell r="A250" t="str">
            <v>WV MW UBT TBAND 4+0 OUTDOOR UNIT</v>
          </cell>
          <cell r="B250">
            <v>6</v>
          </cell>
          <cell r="C250" t="str">
            <v>MW links (HW,SW,Services,Passive)</v>
          </cell>
          <cell r="D250" t="str">
            <v>3DB29223AB</v>
          </cell>
          <cell r="E250" t="str">
            <v>Hardware</v>
          </cell>
          <cell r="F250" t="str">
            <v>MW</v>
          </cell>
          <cell r="G250">
            <v>4</v>
          </cell>
          <cell r="H250">
            <v>5736.5892857142935</v>
          </cell>
          <cell r="J250" t="str">
            <v>Yes</v>
          </cell>
          <cell r="K250" t="str">
            <v>Active</v>
          </cell>
        </row>
        <row r="251">
          <cell r="A251" t="str">
            <v>WV MW UBT TBAND 4+0 OUTDOOR UNIT</v>
          </cell>
          <cell r="B251">
            <v>6</v>
          </cell>
          <cell r="C251" t="str">
            <v>MW links (HW,SW,Services,Passive)</v>
          </cell>
          <cell r="D251" t="str">
            <v>3DB29232AA</v>
          </cell>
          <cell r="E251" t="str">
            <v>Hardware</v>
          </cell>
          <cell r="F251" t="str">
            <v>MW</v>
          </cell>
          <cell r="G251">
            <v>4</v>
          </cell>
          <cell r="H251">
            <v>5736.5892857142935</v>
          </cell>
          <cell r="J251" t="str">
            <v>Yes</v>
          </cell>
          <cell r="K251" t="str">
            <v>Active</v>
          </cell>
        </row>
        <row r="252">
          <cell r="A252" t="str">
            <v>WV MW UBT TBAND 4+0 OUTDOOR UNIT</v>
          </cell>
          <cell r="B252">
            <v>6</v>
          </cell>
          <cell r="C252" t="str">
            <v>MW links (HW,SW,Services,Passive)</v>
          </cell>
          <cell r="D252" t="str">
            <v>3DB29238AB</v>
          </cell>
          <cell r="E252" t="str">
            <v>Hardware</v>
          </cell>
          <cell r="F252" t="str">
            <v>MW</v>
          </cell>
          <cell r="G252">
            <v>4</v>
          </cell>
          <cell r="H252">
            <v>5736.5892857142935</v>
          </cell>
          <cell r="J252" t="str">
            <v>Yes</v>
          </cell>
          <cell r="K252" t="str">
            <v>Active</v>
          </cell>
        </row>
        <row r="253">
          <cell r="A253" t="str">
            <v>WV MW TBAND 0.3m Antenna</v>
          </cell>
          <cell r="B253">
            <v>6</v>
          </cell>
          <cell r="C253" t="str">
            <v>MW links (HW,SW,Services,Passive)</v>
          </cell>
          <cell r="D253" t="str">
            <v>3CC57065AA</v>
          </cell>
          <cell r="E253" t="str">
            <v>Hardware</v>
          </cell>
          <cell r="F253" t="str">
            <v>MW</v>
          </cell>
          <cell r="G253">
            <v>2</v>
          </cell>
          <cell r="H253">
            <v>351.50062500000001</v>
          </cell>
          <cell r="J253" t="str">
            <v>Yes</v>
          </cell>
          <cell r="K253" t="str">
            <v>Active</v>
          </cell>
        </row>
        <row r="254">
          <cell r="A254" t="str">
            <v>WV MW TBAND 0.3m Antenna</v>
          </cell>
          <cell r="B254">
            <v>6</v>
          </cell>
          <cell r="C254" t="str">
            <v>MW links (HW,SW,Services,Passive)</v>
          </cell>
          <cell r="D254" t="str">
            <v>3CC57066AA</v>
          </cell>
          <cell r="E254" t="str">
            <v>Hardware</v>
          </cell>
          <cell r="F254" t="str">
            <v>MW</v>
          </cell>
          <cell r="G254">
            <v>2</v>
          </cell>
          <cell r="H254">
            <v>351.50062500000001</v>
          </cell>
          <cell r="J254" t="str">
            <v>Yes</v>
          </cell>
          <cell r="K254" t="str">
            <v>Active</v>
          </cell>
        </row>
        <row r="255">
          <cell r="A255" t="str">
            <v>WV MW TBAND 0.3m Antenna</v>
          </cell>
          <cell r="B255">
            <v>6</v>
          </cell>
          <cell r="C255" t="str">
            <v>MW links (HW,SW,Services,Passive)</v>
          </cell>
          <cell r="D255" t="str">
            <v>3CC57067AA</v>
          </cell>
          <cell r="E255" t="str">
            <v>Hardware</v>
          </cell>
          <cell r="F255" t="str">
            <v>MW</v>
          </cell>
          <cell r="G255">
            <v>2</v>
          </cell>
          <cell r="H255">
            <v>351.50062500000001</v>
          </cell>
          <cell r="J255" t="str">
            <v>Yes</v>
          </cell>
          <cell r="K255" t="str">
            <v>Active</v>
          </cell>
        </row>
        <row r="256">
          <cell r="A256" t="str">
            <v>WV MW TBAND 0.3m Antenna</v>
          </cell>
          <cell r="B256">
            <v>6</v>
          </cell>
          <cell r="C256" t="str">
            <v>MW links (HW,SW,Services,Passive)</v>
          </cell>
          <cell r="D256" t="str">
            <v>3CC57068AA</v>
          </cell>
          <cell r="E256" t="str">
            <v>Hardware</v>
          </cell>
          <cell r="F256" t="str">
            <v>MW</v>
          </cell>
          <cell r="G256">
            <v>2</v>
          </cell>
          <cell r="H256">
            <v>351.50062500000001</v>
          </cell>
          <cell r="J256" t="str">
            <v>Yes</v>
          </cell>
          <cell r="K256" t="str">
            <v>Active</v>
          </cell>
        </row>
        <row r="257">
          <cell r="A257" t="str">
            <v>WV MW TBAND 0.3m Antenna</v>
          </cell>
          <cell r="B257">
            <v>6</v>
          </cell>
          <cell r="C257" t="str">
            <v>MW links (HW,SW,Services,Passive)</v>
          </cell>
          <cell r="D257" t="str">
            <v>3CC57071AA</v>
          </cell>
          <cell r="E257" t="str">
            <v>Hardware</v>
          </cell>
          <cell r="F257" t="str">
            <v>MW</v>
          </cell>
          <cell r="G257">
            <v>2</v>
          </cell>
          <cell r="H257">
            <v>351.50062500000001</v>
          </cell>
          <cell r="J257" t="str">
            <v>Yes</v>
          </cell>
          <cell r="K257" t="str">
            <v>Active</v>
          </cell>
        </row>
        <row r="258">
          <cell r="A258" t="str">
            <v>WV MW TBAND 0.3m Antenna</v>
          </cell>
          <cell r="B258">
            <v>6</v>
          </cell>
          <cell r="C258" t="str">
            <v>MW links (HW,SW,Services,Passive)</v>
          </cell>
          <cell r="D258" t="str">
            <v>3CC57072AA</v>
          </cell>
          <cell r="E258" t="str">
            <v>Hardware</v>
          </cell>
          <cell r="F258" t="str">
            <v>MW</v>
          </cell>
          <cell r="G258">
            <v>2</v>
          </cell>
          <cell r="H258">
            <v>351.50062500000001</v>
          </cell>
          <cell r="J258" t="str">
            <v>Yes</v>
          </cell>
          <cell r="K258" t="str">
            <v>Active</v>
          </cell>
        </row>
        <row r="259">
          <cell r="A259" t="str">
            <v>WV MW TBAND 0.6m Antenna</v>
          </cell>
          <cell r="B259">
            <v>6</v>
          </cell>
          <cell r="C259" t="str">
            <v>MW links (HW,SW,Services,Passive)</v>
          </cell>
          <cell r="D259" t="str">
            <v>3CC57283AA</v>
          </cell>
          <cell r="E259" t="str">
            <v>Hardware</v>
          </cell>
          <cell r="F259" t="str">
            <v>MW</v>
          </cell>
          <cell r="G259">
            <v>2</v>
          </cell>
          <cell r="H259">
            <v>351.50062500000001</v>
          </cell>
          <cell r="J259" t="str">
            <v>Yes</v>
          </cell>
          <cell r="K259" t="str">
            <v>Active</v>
          </cell>
        </row>
        <row r="260">
          <cell r="A260" t="str">
            <v>WV MW TBAND 0.6m Antenna</v>
          </cell>
          <cell r="B260">
            <v>6</v>
          </cell>
          <cell r="C260" t="str">
            <v>MW links (HW,SW,Services,Passive)</v>
          </cell>
          <cell r="D260" t="str">
            <v>3CC57284AA</v>
          </cell>
          <cell r="E260" t="str">
            <v>Hardware</v>
          </cell>
          <cell r="F260" t="str">
            <v>MW</v>
          </cell>
          <cell r="G260">
            <v>2</v>
          </cell>
          <cell r="H260">
            <v>351.50062500000001</v>
          </cell>
          <cell r="J260" t="str">
            <v>Yes</v>
          </cell>
          <cell r="K260" t="str">
            <v>Active</v>
          </cell>
        </row>
        <row r="261">
          <cell r="A261" t="str">
            <v>WV MW TBAND 0.6m Antenna</v>
          </cell>
          <cell r="B261">
            <v>6</v>
          </cell>
          <cell r="C261" t="str">
            <v>MW links (HW,SW,Services,Passive)</v>
          </cell>
          <cell r="D261" t="str">
            <v>3CC57285AA</v>
          </cell>
          <cell r="E261" t="str">
            <v>Hardware</v>
          </cell>
          <cell r="F261" t="str">
            <v>MW</v>
          </cell>
          <cell r="G261">
            <v>2</v>
          </cell>
          <cell r="H261">
            <v>351.50062500000001</v>
          </cell>
          <cell r="J261" t="str">
            <v>Yes</v>
          </cell>
          <cell r="K261" t="str">
            <v>Active</v>
          </cell>
        </row>
        <row r="262">
          <cell r="A262" t="str">
            <v>WV MW TBAND 0.6m Antenna</v>
          </cell>
          <cell r="B262">
            <v>6</v>
          </cell>
          <cell r="C262" t="str">
            <v>MW links (HW,SW,Services,Passive)</v>
          </cell>
          <cell r="D262" t="str">
            <v>3CC57286AA</v>
          </cell>
          <cell r="E262" t="str">
            <v>Hardware</v>
          </cell>
          <cell r="F262" t="str">
            <v>MW</v>
          </cell>
          <cell r="G262">
            <v>2</v>
          </cell>
          <cell r="H262">
            <v>351.50062500000001</v>
          </cell>
          <cell r="J262" t="str">
            <v>Yes</v>
          </cell>
          <cell r="K262" t="str">
            <v>Active</v>
          </cell>
        </row>
        <row r="263">
          <cell r="A263" t="str">
            <v>WV MW TBAND 0.6m Antenna</v>
          </cell>
          <cell r="B263">
            <v>6</v>
          </cell>
          <cell r="C263" t="str">
            <v>MW links (HW,SW,Services,Passive)</v>
          </cell>
          <cell r="D263" t="str">
            <v>3CC57287AA</v>
          </cell>
          <cell r="E263" t="str">
            <v>Hardware</v>
          </cell>
          <cell r="F263" t="str">
            <v>MW</v>
          </cell>
          <cell r="G263">
            <v>2</v>
          </cell>
          <cell r="H263">
            <v>351.50062500000001</v>
          </cell>
          <cell r="J263" t="str">
            <v>Yes</v>
          </cell>
          <cell r="K263" t="str">
            <v>Active</v>
          </cell>
        </row>
        <row r="264">
          <cell r="A264" t="str">
            <v>WV MW TBAND 0.6m Antenna</v>
          </cell>
          <cell r="B264">
            <v>6</v>
          </cell>
          <cell r="C264" t="str">
            <v>MW links (HW,SW,Services,Passive)</v>
          </cell>
          <cell r="D264" t="str">
            <v>3CC57288AA</v>
          </cell>
          <cell r="E264" t="str">
            <v>Hardware</v>
          </cell>
          <cell r="F264" t="str">
            <v>MW</v>
          </cell>
          <cell r="G264">
            <v>2</v>
          </cell>
          <cell r="H264">
            <v>351.50062500000001</v>
          </cell>
          <cell r="J264" t="str">
            <v>Yes</v>
          </cell>
          <cell r="K264" t="str">
            <v>Active</v>
          </cell>
        </row>
        <row r="265">
          <cell r="A265" t="str">
            <v>WV MW TBAND 0.6m Antenna</v>
          </cell>
          <cell r="B265">
            <v>6</v>
          </cell>
          <cell r="C265" t="str">
            <v>MW links (HW,SW,Services,Passive)</v>
          </cell>
          <cell r="D265" t="str">
            <v>3CC57291AA</v>
          </cell>
          <cell r="E265" t="str">
            <v>Hardware</v>
          </cell>
          <cell r="F265" t="str">
            <v>MW</v>
          </cell>
          <cell r="G265">
            <v>2</v>
          </cell>
          <cell r="H265">
            <v>351.50062500000001</v>
          </cell>
          <cell r="J265" t="str">
            <v>Yes</v>
          </cell>
          <cell r="K265" t="str">
            <v>Active</v>
          </cell>
        </row>
        <row r="266">
          <cell r="A266" t="str">
            <v>WV MW TBAND 0.6m Antenna</v>
          </cell>
          <cell r="B266">
            <v>6</v>
          </cell>
          <cell r="C266" t="str">
            <v>MW links (HW,SW,Services,Passive)</v>
          </cell>
          <cell r="D266" t="str">
            <v>3CC57292AA</v>
          </cell>
          <cell r="E266" t="str">
            <v>Hardware</v>
          </cell>
          <cell r="F266" t="str">
            <v>MW</v>
          </cell>
          <cell r="G266">
            <v>2</v>
          </cell>
          <cell r="H266">
            <v>351.50062500000001</v>
          </cell>
          <cell r="J266" t="str">
            <v>Yes</v>
          </cell>
          <cell r="K266" t="str">
            <v>Active</v>
          </cell>
        </row>
        <row r="267">
          <cell r="A267" t="str">
            <v>WV MW INDOOR UNIT</v>
          </cell>
          <cell r="B267">
            <v>6</v>
          </cell>
          <cell r="C267" t="str">
            <v>MW links (HW,SW,Services,Passive)</v>
          </cell>
          <cell r="D267" t="str">
            <v>3DB18485GA</v>
          </cell>
          <cell r="E267" t="str">
            <v>Hardware</v>
          </cell>
          <cell r="F267" t="str">
            <v>MW</v>
          </cell>
          <cell r="G267">
            <v>1</v>
          </cell>
          <cell r="H267">
            <v>1439.4008481428523</v>
          </cell>
          <cell r="J267" t="str">
            <v>No</v>
          </cell>
          <cell r="K267" t="str">
            <v>Passive</v>
          </cell>
        </row>
        <row r="268">
          <cell r="A268" t="str">
            <v>WV MW INDOOR UNIT</v>
          </cell>
          <cell r="B268">
            <v>6</v>
          </cell>
          <cell r="C268" t="str">
            <v>MW links (HW,SW,Services,Passive)</v>
          </cell>
          <cell r="D268" t="str">
            <v>3DB19633AA</v>
          </cell>
          <cell r="E268" t="str">
            <v>Hardware</v>
          </cell>
          <cell r="F268" t="str">
            <v>MW</v>
          </cell>
          <cell r="G268">
            <v>1</v>
          </cell>
          <cell r="H268">
            <v>1439.4008481428523</v>
          </cell>
          <cell r="J268" t="str">
            <v>No</v>
          </cell>
          <cell r="K268" t="str">
            <v>Passive</v>
          </cell>
        </row>
        <row r="269">
          <cell r="A269" t="str">
            <v>WV MW - 4+0 4GB 0.3m/0.6m Auxiliaries and Hardware Activation</v>
          </cell>
          <cell r="B269">
            <v>6</v>
          </cell>
          <cell r="C269" t="str">
            <v>MW links (HW,SW,Services,Passive)</v>
          </cell>
          <cell r="D269" t="str">
            <v>AUX_HWA_MW_4+0_0.3_0.6_4G</v>
          </cell>
          <cell r="E269" t="str">
            <v>Hardware</v>
          </cell>
          <cell r="F269" t="str">
            <v>MW</v>
          </cell>
          <cell r="G269">
            <v>1</v>
          </cell>
          <cell r="H269">
            <v>2702.7943649999725</v>
          </cell>
          <cell r="J269" t="str">
            <v>No</v>
          </cell>
          <cell r="K269" t="str">
            <v>Passive</v>
          </cell>
        </row>
        <row r="270">
          <cell r="A270" t="str">
            <v>WV MW - UBT 4+0 4Gbps 0.3/0.6m SW</v>
          </cell>
          <cell r="B270">
            <v>6</v>
          </cell>
          <cell r="C270" t="str">
            <v>MW links (HW,SW,Services,Passive)</v>
          </cell>
          <cell r="E270" t="str">
            <v>Software</v>
          </cell>
          <cell r="F270" t="str">
            <v>MW</v>
          </cell>
          <cell r="G270">
            <v>1</v>
          </cell>
          <cell r="H270">
            <v>22036.125</v>
          </cell>
          <cell r="I270">
            <v>22036.125</v>
          </cell>
          <cell r="J270" t="str">
            <v>No</v>
          </cell>
          <cell r="K270" t="str">
            <v>Active</v>
          </cell>
        </row>
        <row r="271">
          <cell r="A271" t="str">
            <v>WV MW - UBT 4+0 0.3/0.6m Implementation Services</v>
          </cell>
          <cell r="B271">
            <v>6</v>
          </cell>
          <cell r="C271" t="str">
            <v>MW links (HW,SW,Services,Passive)</v>
          </cell>
          <cell r="E271" t="str">
            <v>Services</v>
          </cell>
          <cell r="F271" t="str">
            <v>MW</v>
          </cell>
          <cell r="G271">
            <v>1</v>
          </cell>
          <cell r="H271">
            <v>11559.375</v>
          </cell>
          <cell r="I271">
            <v>11559.375</v>
          </cell>
          <cell r="J271" t="str">
            <v>No</v>
          </cell>
          <cell r="K271" t="str">
            <v>Passive</v>
          </cell>
        </row>
        <row r="272">
          <cell r="A272" t="str">
            <v>WV MW UBT TBAND 4+0 OUTDOOR UNIT</v>
          </cell>
          <cell r="B272">
            <v>6</v>
          </cell>
          <cell r="C272" t="str">
            <v>MW links (HW,SW,Services,Passive)</v>
          </cell>
          <cell r="D272" t="str">
            <v>3DB29207AA</v>
          </cell>
          <cell r="E272" t="str">
            <v>Hardware</v>
          </cell>
          <cell r="F272" t="str">
            <v>MW</v>
          </cell>
          <cell r="G272">
            <v>0</v>
          </cell>
          <cell r="H272">
            <v>5736.5892857142935</v>
          </cell>
          <cell r="J272" t="str">
            <v>Yes</v>
          </cell>
          <cell r="K272" t="str">
            <v>Active</v>
          </cell>
        </row>
        <row r="273">
          <cell r="A273" t="str">
            <v>WV MW UBT TBAND 4+0 OUTDOOR UNIT</v>
          </cell>
          <cell r="B273">
            <v>6</v>
          </cell>
          <cell r="C273" t="str">
            <v>MW links (HW,SW,Services,Passive)</v>
          </cell>
          <cell r="D273" t="str">
            <v>3DB29208AA</v>
          </cell>
          <cell r="E273" t="str">
            <v>Hardware</v>
          </cell>
          <cell r="F273" t="str">
            <v>MW</v>
          </cell>
          <cell r="G273">
            <v>0</v>
          </cell>
          <cell r="H273">
            <v>5736.5892857142935</v>
          </cell>
          <cell r="J273" t="str">
            <v>Yes</v>
          </cell>
          <cell r="K273" t="str">
            <v>Active</v>
          </cell>
        </row>
        <row r="274">
          <cell r="A274" t="str">
            <v>WV MW UBT TBAND 4+0 OUTDOOR UNIT</v>
          </cell>
          <cell r="B274">
            <v>6</v>
          </cell>
          <cell r="C274" t="str">
            <v>MW links (HW,SW,Services,Passive)</v>
          </cell>
          <cell r="D274" t="str">
            <v>3DB29215AC</v>
          </cell>
          <cell r="E274" t="str">
            <v>Hardware</v>
          </cell>
          <cell r="F274" t="str">
            <v>MW</v>
          </cell>
          <cell r="G274">
            <v>0</v>
          </cell>
          <cell r="H274">
            <v>5736.5892857142935</v>
          </cell>
          <cell r="J274" t="str">
            <v>Yes</v>
          </cell>
          <cell r="K274" t="str">
            <v>Active</v>
          </cell>
        </row>
        <row r="275">
          <cell r="A275" t="str">
            <v>WV MW UBT TBAND 4+0 OUTDOOR UNIT</v>
          </cell>
          <cell r="B275">
            <v>6</v>
          </cell>
          <cell r="C275" t="str">
            <v>MW links (HW,SW,Services,Passive)</v>
          </cell>
          <cell r="D275" t="str">
            <v>3DB29218AB</v>
          </cell>
          <cell r="E275" t="str">
            <v>Hardware</v>
          </cell>
          <cell r="F275" t="str">
            <v>MW</v>
          </cell>
          <cell r="G275">
            <v>0</v>
          </cell>
          <cell r="H275">
            <v>5736.5892857142935</v>
          </cell>
          <cell r="J275" t="str">
            <v>Yes</v>
          </cell>
          <cell r="K275" t="str">
            <v>Active</v>
          </cell>
        </row>
        <row r="276">
          <cell r="A276" t="str">
            <v>WV MW UBT TBAND 4+0 OUTDOOR UNIT</v>
          </cell>
          <cell r="B276">
            <v>6</v>
          </cell>
          <cell r="C276" t="str">
            <v>MW links (HW,SW,Services,Passive)</v>
          </cell>
          <cell r="D276" t="str">
            <v>3DB29223AB</v>
          </cell>
          <cell r="E276" t="str">
            <v>Hardware</v>
          </cell>
          <cell r="F276" t="str">
            <v>MW</v>
          </cell>
          <cell r="G276">
            <v>0</v>
          </cell>
          <cell r="H276">
            <v>5736.5892857142935</v>
          </cell>
          <cell r="J276" t="str">
            <v>Yes</v>
          </cell>
          <cell r="K276" t="str">
            <v>Active</v>
          </cell>
        </row>
        <row r="277">
          <cell r="A277" t="str">
            <v>WV MW TBAND 0.9m Antenna</v>
          </cell>
          <cell r="B277">
            <v>6</v>
          </cell>
          <cell r="C277" t="str">
            <v>MW links (HW,SW,Services,Passive)</v>
          </cell>
          <cell r="D277" t="str">
            <v>3CC57089AA</v>
          </cell>
          <cell r="E277" t="str">
            <v>Hardware</v>
          </cell>
          <cell r="F277" t="str">
            <v>MW</v>
          </cell>
          <cell r="G277">
            <v>0</v>
          </cell>
          <cell r="H277">
            <v>1912.7315812500001</v>
          </cell>
          <cell r="J277" t="str">
            <v>Yes</v>
          </cell>
          <cell r="K277" t="str">
            <v>Active</v>
          </cell>
        </row>
        <row r="278">
          <cell r="A278" t="str">
            <v>WV MW TBAND 1.2m Antenna</v>
          </cell>
          <cell r="B278">
            <v>6</v>
          </cell>
          <cell r="C278" t="str">
            <v>MW links (HW,SW,Services,Passive)</v>
          </cell>
          <cell r="D278" t="str">
            <v>3CC57097AA</v>
          </cell>
          <cell r="E278" t="str">
            <v>Hardware</v>
          </cell>
          <cell r="F278" t="str">
            <v>MW</v>
          </cell>
          <cell r="G278">
            <v>0</v>
          </cell>
          <cell r="H278">
            <v>1912.7315812500001</v>
          </cell>
          <cell r="J278" t="str">
            <v>Yes</v>
          </cell>
          <cell r="K278" t="str">
            <v>Active</v>
          </cell>
        </row>
        <row r="279">
          <cell r="A279" t="str">
            <v>WV MW TBAND 0.9m Antenna</v>
          </cell>
          <cell r="B279">
            <v>6</v>
          </cell>
          <cell r="C279" t="str">
            <v>MW links (HW,SW,Services,Passive)</v>
          </cell>
          <cell r="D279" t="str">
            <v>3CC57091AA</v>
          </cell>
          <cell r="E279" t="str">
            <v>Hardware</v>
          </cell>
          <cell r="F279" t="str">
            <v>MW</v>
          </cell>
          <cell r="G279">
            <v>0</v>
          </cell>
          <cell r="H279">
            <v>1912.7315812500001</v>
          </cell>
          <cell r="J279" t="str">
            <v>Yes</v>
          </cell>
          <cell r="K279" t="str">
            <v>Active</v>
          </cell>
        </row>
        <row r="280">
          <cell r="A280" t="str">
            <v>WV MW TBAND 1.2m Antenna</v>
          </cell>
          <cell r="B280">
            <v>6</v>
          </cell>
          <cell r="C280" t="str">
            <v>MW links (HW,SW,Services,Passive)</v>
          </cell>
          <cell r="D280" t="str">
            <v>3CC57099AA</v>
          </cell>
          <cell r="E280" t="str">
            <v>Hardware</v>
          </cell>
          <cell r="F280" t="str">
            <v>MW</v>
          </cell>
          <cell r="G280">
            <v>0</v>
          </cell>
          <cell r="H280">
            <v>1912.7315812500001</v>
          </cell>
          <cell r="J280" t="str">
            <v>Yes</v>
          </cell>
          <cell r="K280" t="str">
            <v>Active</v>
          </cell>
        </row>
        <row r="281">
          <cell r="A281" t="str">
            <v>WV MW TBAND 0.9m Antenna</v>
          </cell>
          <cell r="B281">
            <v>6</v>
          </cell>
          <cell r="C281" t="str">
            <v>MW links (HW,SW,Services,Passive)</v>
          </cell>
          <cell r="D281" t="str">
            <v>3CC57092AA</v>
          </cell>
          <cell r="E281" t="str">
            <v>Hardware</v>
          </cell>
          <cell r="F281" t="str">
            <v>MW</v>
          </cell>
          <cell r="G281">
            <v>0</v>
          </cell>
          <cell r="H281">
            <v>1912.7315812500001</v>
          </cell>
          <cell r="J281" t="str">
            <v>Yes</v>
          </cell>
          <cell r="K281" t="str">
            <v>Active</v>
          </cell>
        </row>
        <row r="282">
          <cell r="A282" t="str">
            <v>WV MW TBAND 1.2m Antenna</v>
          </cell>
          <cell r="B282">
            <v>6</v>
          </cell>
          <cell r="C282" t="str">
            <v>MW links (HW,SW,Services,Passive)</v>
          </cell>
          <cell r="D282" t="str">
            <v>3CC57100AA</v>
          </cell>
          <cell r="E282" t="str">
            <v>Hardware</v>
          </cell>
          <cell r="F282" t="str">
            <v>MW</v>
          </cell>
          <cell r="G282">
            <v>0</v>
          </cell>
          <cell r="H282">
            <v>1912.7315812500001</v>
          </cell>
          <cell r="J282" t="str">
            <v>Yes</v>
          </cell>
          <cell r="K282" t="str">
            <v>Active</v>
          </cell>
        </row>
        <row r="283">
          <cell r="A283" t="str">
            <v>WV MW TBAND 0.9m Antenna</v>
          </cell>
          <cell r="B283">
            <v>6</v>
          </cell>
          <cell r="C283" t="str">
            <v>MW links (HW,SW,Services,Passive)</v>
          </cell>
          <cell r="D283" t="str">
            <v>3CC57093AA</v>
          </cell>
          <cell r="E283" t="str">
            <v>Hardware</v>
          </cell>
          <cell r="F283" t="str">
            <v>MW</v>
          </cell>
          <cell r="G283">
            <v>0</v>
          </cell>
          <cell r="H283">
            <v>1912.7315812500001</v>
          </cell>
          <cell r="J283" t="str">
            <v>Yes</v>
          </cell>
          <cell r="K283" t="str">
            <v>Active</v>
          </cell>
        </row>
        <row r="284">
          <cell r="A284" t="str">
            <v>WV MW TBAND 1.2m Antenna</v>
          </cell>
          <cell r="B284">
            <v>6</v>
          </cell>
          <cell r="C284" t="str">
            <v>MW links (HW,SW,Services,Passive)</v>
          </cell>
          <cell r="D284" t="str">
            <v>3CC57101AA</v>
          </cell>
          <cell r="E284" t="str">
            <v>Hardware</v>
          </cell>
          <cell r="F284" t="str">
            <v>MW</v>
          </cell>
          <cell r="G284">
            <v>0</v>
          </cell>
          <cell r="H284">
            <v>1912.7315812500001</v>
          </cell>
          <cell r="J284" t="str">
            <v>Yes</v>
          </cell>
          <cell r="K284" t="str">
            <v>Active</v>
          </cell>
        </row>
        <row r="285">
          <cell r="A285" t="str">
            <v>WV MW TBAND 0.9m Antenna</v>
          </cell>
          <cell r="B285">
            <v>6</v>
          </cell>
          <cell r="C285" t="str">
            <v>MW links (HW,SW,Services,Passive)</v>
          </cell>
          <cell r="D285" t="str">
            <v>3CC57094AA</v>
          </cell>
          <cell r="E285" t="str">
            <v>Hardware</v>
          </cell>
          <cell r="F285" t="str">
            <v>MW</v>
          </cell>
          <cell r="G285">
            <v>0</v>
          </cell>
          <cell r="H285">
            <v>1912.7315812500001</v>
          </cell>
          <cell r="J285" t="str">
            <v>Yes</v>
          </cell>
          <cell r="K285" t="str">
            <v>Active</v>
          </cell>
        </row>
        <row r="286">
          <cell r="A286" t="str">
            <v>WV MW TBAND 1.2m Antenna</v>
          </cell>
          <cell r="B286">
            <v>6</v>
          </cell>
          <cell r="C286" t="str">
            <v>MW links (HW,SW,Services,Passive)</v>
          </cell>
          <cell r="D286" t="str">
            <v>3CC57102AA</v>
          </cell>
          <cell r="E286" t="str">
            <v>Hardware</v>
          </cell>
          <cell r="F286" t="str">
            <v>MW</v>
          </cell>
          <cell r="G286">
            <v>0</v>
          </cell>
          <cell r="H286">
            <v>1912.7315812500001</v>
          </cell>
          <cell r="J286" t="str">
            <v>Yes</v>
          </cell>
          <cell r="K286" t="str">
            <v>Active</v>
          </cell>
        </row>
        <row r="287">
          <cell r="A287" t="str">
            <v>WV MW INDOOR UNIT</v>
          </cell>
          <cell r="B287">
            <v>6</v>
          </cell>
          <cell r="C287" t="str">
            <v>MW links (HW,SW,Services,Passive)</v>
          </cell>
          <cell r="D287" t="str">
            <v>3DB18485GA</v>
          </cell>
          <cell r="E287" t="str">
            <v>Hardware</v>
          </cell>
          <cell r="F287" t="str">
            <v>MW</v>
          </cell>
          <cell r="G287">
            <v>0</v>
          </cell>
          <cell r="H287">
            <v>1439.4008481428523</v>
          </cell>
          <cell r="J287" t="str">
            <v>No</v>
          </cell>
          <cell r="K287" t="str">
            <v>Passive</v>
          </cell>
        </row>
        <row r="288">
          <cell r="A288" t="str">
            <v>WV MW INDOOR UNIT</v>
          </cell>
          <cell r="B288">
            <v>6</v>
          </cell>
          <cell r="C288" t="str">
            <v>MW links (HW,SW,Services,Passive)</v>
          </cell>
          <cell r="D288" t="str">
            <v>3DB19633AA</v>
          </cell>
          <cell r="E288" t="str">
            <v>Hardware</v>
          </cell>
          <cell r="F288" t="str">
            <v>MW</v>
          </cell>
          <cell r="G288">
            <v>0</v>
          </cell>
          <cell r="H288">
            <v>1439.4008481428523</v>
          </cell>
          <cell r="J288" t="str">
            <v>No</v>
          </cell>
          <cell r="K288" t="str">
            <v>Passive</v>
          </cell>
        </row>
        <row r="289">
          <cell r="A289" t="str">
            <v>WV MW - 4+0 4GB 0.9m/1.2m Auxiliaries and Hardware Activation</v>
          </cell>
          <cell r="B289">
            <v>6</v>
          </cell>
          <cell r="C289" t="str">
            <v>MW links (HW,SW,Services,Passive)</v>
          </cell>
          <cell r="D289" t="str">
            <v>AUX_HWA_MW_4+0_0.9_1.2_4G</v>
          </cell>
          <cell r="E289" t="str">
            <v>Hardware</v>
          </cell>
          <cell r="F289" t="str">
            <v>MW</v>
          </cell>
          <cell r="G289">
            <v>0</v>
          </cell>
          <cell r="H289">
            <v>5043.5532578571465</v>
          </cell>
          <cell r="J289" t="str">
            <v>No</v>
          </cell>
          <cell r="K289" t="str">
            <v>Passive</v>
          </cell>
        </row>
        <row r="290">
          <cell r="A290" t="str">
            <v>WV MW - UBT 4+0 4Gbps 0.9/1.2m SW</v>
          </cell>
          <cell r="B290">
            <v>6</v>
          </cell>
          <cell r="C290" t="str">
            <v>MW links (HW,SW,Services,Passive)</v>
          </cell>
          <cell r="E290" t="str">
            <v>Software</v>
          </cell>
          <cell r="F290" t="str">
            <v>MW</v>
          </cell>
          <cell r="G290">
            <v>0</v>
          </cell>
          <cell r="H290">
            <v>22036.125</v>
          </cell>
          <cell r="I290">
            <v>0</v>
          </cell>
          <cell r="J290" t="str">
            <v>No</v>
          </cell>
          <cell r="K290" t="str">
            <v>Active</v>
          </cell>
        </row>
        <row r="291">
          <cell r="A291" t="str">
            <v>WV MW - UBT 4+0 0.9/1.2m Implementation Services</v>
          </cell>
          <cell r="B291">
            <v>6</v>
          </cell>
          <cell r="C291" t="str">
            <v>MW links (HW,SW,Services,Passive)</v>
          </cell>
          <cell r="E291" t="str">
            <v>Services</v>
          </cell>
          <cell r="F291" t="str">
            <v>MW</v>
          </cell>
          <cell r="G291">
            <v>0</v>
          </cell>
          <cell r="H291">
            <v>16786.541250000002</v>
          </cell>
          <cell r="I291">
            <v>0</v>
          </cell>
          <cell r="J291" t="str">
            <v>No</v>
          </cell>
          <cell r="K291" t="str">
            <v>Passive</v>
          </cell>
        </row>
        <row r="292">
          <cell r="A292" t="str">
            <v>WV MW UBT TBAND 4+0 OUTDOOR UNIT</v>
          </cell>
          <cell r="B292">
            <v>6</v>
          </cell>
          <cell r="C292" t="str">
            <v>MW links (HW,SW,Services,Passive)</v>
          </cell>
          <cell r="D292" t="str">
            <v>3DB29207AA</v>
          </cell>
          <cell r="E292" t="str">
            <v>Hardware</v>
          </cell>
          <cell r="F292" t="str">
            <v>MW</v>
          </cell>
          <cell r="G292">
            <v>32</v>
          </cell>
          <cell r="H292">
            <v>5736.5892857142935</v>
          </cell>
          <cell r="J292" t="str">
            <v>Yes</v>
          </cell>
          <cell r="K292" t="str">
            <v>Active</v>
          </cell>
        </row>
        <row r="293">
          <cell r="A293" t="str">
            <v>WV MW UBT TBAND 4+0 OUTDOOR UNIT</v>
          </cell>
          <cell r="B293">
            <v>6</v>
          </cell>
          <cell r="C293" t="str">
            <v>MW links (HW,SW,Services,Passive)</v>
          </cell>
          <cell r="D293" t="str">
            <v>3DB29208AA</v>
          </cell>
          <cell r="E293" t="str">
            <v>Hardware</v>
          </cell>
          <cell r="F293" t="str">
            <v>MW</v>
          </cell>
          <cell r="G293">
            <v>32</v>
          </cell>
          <cell r="H293">
            <v>5736.5892857142935</v>
          </cell>
          <cell r="J293" t="str">
            <v>Yes</v>
          </cell>
          <cell r="K293" t="str">
            <v>Active</v>
          </cell>
        </row>
        <row r="294">
          <cell r="A294" t="str">
            <v>WV MW UBT TBAND 4+0 OUTDOOR UNIT</v>
          </cell>
          <cell r="B294">
            <v>6</v>
          </cell>
          <cell r="C294" t="str">
            <v>MW links (HW,SW,Services,Passive)</v>
          </cell>
          <cell r="D294" t="str">
            <v>3DB31207AA</v>
          </cell>
          <cell r="E294" t="str">
            <v>Hardware</v>
          </cell>
          <cell r="F294" t="str">
            <v>MW</v>
          </cell>
          <cell r="G294">
            <v>32</v>
          </cell>
          <cell r="H294">
            <v>5736.5892857142935</v>
          </cell>
          <cell r="J294" t="str">
            <v>Yes</v>
          </cell>
          <cell r="K294" t="str">
            <v>Active</v>
          </cell>
        </row>
        <row r="295">
          <cell r="A295" t="str">
            <v>WV MW UBT TBAND 4+0 OUTDOOR UNIT</v>
          </cell>
          <cell r="B295">
            <v>6</v>
          </cell>
          <cell r="C295" t="str">
            <v>MW links (HW,SW,Services,Passive)</v>
          </cell>
          <cell r="D295" t="str">
            <v>3DB31208AA</v>
          </cell>
          <cell r="E295" t="str">
            <v>Hardware</v>
          </cell>
          <cell r="F295" t="str">
            <v>MW</v>
          </cell>
          <cell r="G295">
            <v>32</v>
          </cell>
          <cell r="H295">
            <v>5736.5892857142935</v>
          </cell>
          <cell r="J295" t="str">
            <v>Yes</v>
          </cell>
          <cell r="K295" t="str">
            <v>Active</v>
          </cell>
        </row>
        <row r="296">
          <cell r="A296" t="str">
            <v>WV MW UBT TBAND 4+0 OUTDOOR UNIT</v>
          </cell>
          <cell r="B296">
            <v>6</v>
          </cell>
          <cell r="C296" t="str">
            <v>MW links (HW,SW,Services,Passive)</v>
          </cell>
          <cell r="D296" t="str">
            <v>3DB29210AC</v>
          </cell>
          <cell r="E296" t="str">
            <v>Hardware</v>
          </cell>
          <cell r="F296" t="str">
            <v>MW</v>
          </cell>
          <cell r="G296">
            <v>32</v>
          </cell>
          <cell r="H296">
            <v>5736.5892857142935</v>
          </cell>
          <cell r="J296" t="str">
            <v>Yes</v>
          </cell>
          <cell r="K296" t="str">
            <v>Active</v>
          </cell>
        </row>
        <row r="297">
          <cell r="A297" t="str">
            <v>WV MW UBT TBAND 4+0 OUTDOOR UNIT</v>
          </cell>
          <cell r="B297">
            <v>6</v>
          </cell>
          <cell r="C297" t="str">
            <v>MW links (HW,SW,Services,Passive)</v>
          </cell>
          <cell r="D297" t="str">
            <v>3DB29211AC</v>
          </cell>
          <cell r="E297" t="str">
            <v>Hardware</v>
          </cell>
          <cell r="F297" t="str">
            <v>MW</v>
          </cell>
          <cell r="G297">
            <v>32</v>
          </cell>
          <cell r="H297">
            <v>5736.5892857142935</v>
          </cell>
          <cell r="J297" t="str">
            <v>Yes</v>
          </cell>
          <cell r="K297" t="str">
            <v>Active</v>
          </cell>
        </row>
        <row r="298">
          <cell r="A298" t="str">
            <v>WV MW UBT TBAND 4+0 OUTDOOR UNIT</v>
          </cell>
          <cell r="B298">
            <v>6</v>
          </cell>
          <cell r="C298" t="str">
            <v>MW links (HW,SW,Services,Passive)</v>
          </cell>
          <cell r="D298" t="str">
            <v>3DB31211AA</v>
          </cell>
          <cell r="E298" t="str">
            <v>Hardware</v>
          </cell>
          <cell r="F298" t="str">
            <v>MW</v>
          </cell>
          <cell r="G298">
            <v>32</v>
          </cell>
          <cell r="H298">
            <v>5736.5892857142935</v>
          </cell>
          <cell r="J298" t="str">
            <v>Yes</v>
          </cell>
          <cell r="K298" t="str">
            <v>Active</v>
          </cell>
        </row>
        <row r="299">
          <cell r="A299" t="str">
            <v>WV MW UBT TBAND 4+0 OUTDOOR UNIT</v>
          </cell>
          <cell r="B299">
            <v>6</v>
          </cell>
          <cell r="C299" t="str">
            <v>MW links (HW,SW,Services,Passive)</v>
          </cell>
          <cell r="D299" t="str">
            <v>3DB29215AC</v>
          </cell>
          <cell r="E299" t="str">
            <v>Hardware</v>
          </cell>
          <cell r="F299" t="str">
            <v>MW</v>
          </cell>
          <cell r="G299">
            <v>32</v>
          </cell>
          <cell r="H299">
            <v>5736.5892857142935</v>
          </cell>
          <cell r="J299" t="str">
            <v>Yes</v>
          </cell>
          <cell r="K299" t="str">
            <v>Active</v>
          </cell>
        </row>
        <row r="300">
          <cell r="A300" t="str">
            <v>WV MW UBT TBAND 4+0 OUTDOOR UNIT</v>
          </cell>
          <cell r="B300">
            <v>6</v>
          </cell>
          <cell r="C300" t="str">
            <v>MW links (HW,SW,Services,Passive)</v>
          </cell>
          <cell r="D300" t="str">
            <v>3DB29218AB</v>
          </cell>
          <cell r="E300" t="str">
            <v>Hardware</v>
          </cell>
          <cell r="F300" t="str">
            <v>MW</v>
          </cell>
          <cell r="G300">
            <v>32</v>
          </cell>
          <cell r="H300">
            <v>5736.5892857142935</v>
          </cell>
          <cell r="J300" t="str">
            <v>Yes</v>
          </cell>
          <cell r="K300" t="str">
            <v>Active</v>
          </cell>
        </row>
        <row r="301">
          <cell r="A301" t="str">
            <v>WV MW UBT TBAND 4+0 OUTDOOR UNIT</v>
          </cell>
          <cell r="B301">
            <v>6</v>
          </cell>
          <cell r="C301" t="str">
            <v>MW links (HW,SW,Services,Passive)</v>
          </cell>
          <cell r="D301" t="str">
            <v>3DB29223AB</v>
          </cell>
          <cell r="E301" t="str">
            <v>Hardware</v>
          </cell>
          <cell r="F301" t="str">
            <v>MW</v>
          </cell>
          <cell r="G301">
            <v>32</v>
          </cell>
          <cell r="H301">
            <v>5736.5892857142935</v>
          </cell>
          <cell r="J301" t="str">
            <v>Yes</v>
          </cell>
          <cell r="K301" t="str">
            <v>Active</v>
          </cell>
        </row>
        <row r="302">
          <cell r="A302" t="str">
            <v>WV MW TBAND 1.8m Antenna</v>
          </cell>
          <cell r="B302">
            <v>6</v>
          </cell>
          <cell r="C302" t="str">
            <v>MW links (HW,SW,Services,Passive)</v>
          </cell>
          <cell r="D302" t="str">
            <v>3CC57105AA</v>
          </cell>
          <cell r="E302" t="str">
            <v>Hardware</v>
          </cell>
          <cell r="F302" t="str">
            <v>MW</v>
          </cell>
          <cell r="G302">
            <v>16</v>
          </cell>
          <cell r="H302">
            <v>3052.9865624999998</v>
          </cell>
          <cell r="J302" t="str">
            <v>Yes</v>
          </cell>
          <cell r="K302" t="str">
            <v>Active</v>
          </cell>
        </row>
        <row r="303">
          <cell r="A303" t="str">
            <v>WV MW TBAND 1.8m Antenna</v>
          </cell>
          <cell r="B303">
            <v>6</v>
          </cell>
          <cell r="C303" t="str">
            <v>MW links (HW,SW,Services,Passive)</v>
          </cell>
          <cell r="D303" t="str">
            <v>3CC57106AA</v>
          </cell>
          <cell r="E303" t="str">
            <v>Hardware</v>
          </cell>
          <cell r="F303" t="str">
            <v>MW</v>
          </cell>
          <cell r="G303">
            <v>16</v>
          </cell>
          <cell r="H303">
            <v>3052.9865624999998</v>
          </cell>
          <cell r="J303" t="str">
            <v>Yes</v>
          </cell>
          <cell r="K303" t="str">
            <v>Active</v>
          </cell>
        </row>
        <row r="304">
          <cell r="A304" t="str">
            <v>WV MW TBAND 1.8m Antenna</v>
          </cell>
          <cell r="B304">
            <v>6</v>
          </cell>
          <cell r="C304" t="str">
            <v>MW links (HW,SW,Services,Passive)</v>
          </cell>
          <cell r="D304" t="str">
            <v>3CC57107AA</v>
          </cell>
          <cell r="E304" t="str">
            <v>Hardware</v>
          </cell>
          <cell r="F304" t="str">
            <v>MW</v>
          </cell>
          <cell r="G304">
            <v>16</v>
          </cell>
          <cell r="H304">
            <v>3052.9865624999998</v>
          </cell>
          <cell r="J304" t="str">
            <v>Yes</v>
          </cell>
          <cell r="K304" t="str">
            <v>Active</v>
          </cell>
        </row>
        <row r="305">
          <cell r="A305" t="str">
            <v>WV MW TBAND 1.8m Antenna</v>
          </cell>
          <cell r="B305">
            <v>6</v>
          </cell>
          <cell r="C305" t="str">
            <v>MW links (HW,SW,Services,Passive)</v>
          </cell>
          <cell r="D305" t="str">
            <v>3CC57108AA</v>
          </cell>
          <cell r="E305" t="str">
            <v>Hardware</v>
          </cell>
          <cell r="F305" t="str">
            <v>MW</v>
          </cell>
          <cell r="G305">
            <v>16</v>
          </cell>
          <cell r="H305">
            <v>3052.9865624999998</v>
          </cell>
          <cell r="J305" t="str">
            <v>Yes</v>
          </cell>
          <cell r="K305" t="str">
            <v>Active</v>
          </cell>
        </row>
        <row r="306">
          <cell r="A306" t="str">
            <v>WV MW TBAND 1.8m Antenna</v>
          </cell>
          <cell r="B306">
            <v>6</v>
          </cell>
          <cell r="C306" t="str">
            <v>MW links (HW,SW,Services,Passive)</v>
          </cell>
          <cell r="D306" t="str">
            <v>3CC57109AA</v>
          </cell>
          <cell r="E306" t="str">
            <v>Hardware</v>
          </cell>
          <cell r="F306" t="str">
            <v>MW</v>
          </cell>
          <cell r="G306">
            <v>16</v>
          </cell>
          <cell r="H306">
            <v>3052.9865624999998</v>
          </cell>
          <cell r="J306" t="str">
            <v>Yes</v>
          </cell>
          <cell r="K306" t="str">
            <v>Active</v>
          </cell>
        </row>
        <row r="307">
          <cell r="A307" t="str">
            <v>WV MW TBAND 1.8m Antenna</v>
          </cell>
          <cell r="B307">
            <v>6</v>
          </cell>
          <cell r="C307" t="str">
            <v>MW links (HW,SW,Services,Passive)</v>
          </cell>
          <cell r="D307" t="str">
            <v>3CC57110AA</v>
          </cell>
          <cell r="E307" t="str">
            <v>Hardware</v>
          </cell>
          <cell r="F307" t="str">
            <v>MW</v>
          </cell>
          <cell r="G307">
            <v>16</v>
          </cell>
          <cell r="H307">
            <v>3052.9865624999998</v>
          </cell>
          <cell r="J307" t="str">
            <v>Yes</v>
          </cell>
          <cell r="K307" t="str">
            <v>Active</v>
          </cell>
        </row>
        <row r="308">
          <cell r="A308" t="str">
            <v>WV MW INDOOR UNIT</v>
          </cell>
          <cell r="B308">
            <v>6</v>
          </cell>
          <cell r="C308" t="str">
            <v>MW links (HW,SW,Services,Passive)</v>
          </cell>
          <cell r="D308" t="str">
            <v>3DB18485GA</v>
          </cell>
          <cell r="E308" t="str">
            <v>Hardware</v>
          </cell>
          <cell r="F308" t="str">
            <v>MW</v>
          </cell>
          <cell r="G308">
            <v>8</v>
          </cell>
          <cell r="H308">
            <v>1439.4008481428523</v>
          </cell>
          <cell r="J308" t="str">
            <v>No</v>
          </cell>
          <cell r="K308" t="str">
            <v>Passive</v>
          </cell>
        </row>
        <row r="309">
          <cell r="A309" t="str">
            <v>WV MW INDOOR UNIT</v>
          </cell>
          <cell r="B309">
            <v>6</v>
          </cell>
          <cell r="C309" t="str">
            <v>MW links (HW,SW,Services,Passive)</v>
          </cell>
          <cell r="D309" t="str">
            <v>3DB19633AA</v>
          </cell>
          <cell r="E309" t="str">
            <v>Hardware</v>
          </cell>
          <cell r="F309" t="str">
            <v>MW</v>
          </cell>
          <cell r="G309">
            <v>8</v>
          </cell>
          <cell r="H309">
            <v>1439.4008481428523</v>
          </cell>
          <cell r="J309" t="str">
            <v>No</v>
          </cell>
          <cell r="K309" t="str">
            <v>Passive</v>
          </cell>
        </row>
        <row r="310">
          <cell r="A310" t="str">
            <v>WV MW - 4+0 4GB 1.8 Auxiliaries and Hardware Activation</v>
          </cell>
          <cell r="B310">
            <v>6</v>
          </cell>
          <cell r="C310" t="str">
            <v>MW links (HW,SW,Services,Passive)</v>
          </cell>
          <cell r="D310" t="str">
            <v>AUX_HWA_MW_4+0_1.8_4G</v>
          </cell>
          <cell r="E310" t="str">
            <v>Hardware</v>
          </cell>
          <cell r="F310" t="str">
            <v>MW</v>
          </cell>
          <cell r="G310">
            <v>8</v>
          </cell>
          <cell r="H310">
            <v>6233.508020357147</v>
          </cell>
          <cell r="J310" t="str">
            <v>No</v>
          </cell>
          <cell r="K310" t="str">
            <v>Passive</v>
          </cell>
        </row>
        <row r="311">
          <cell r="A311" t="str">
            <v>WV MW - UBT 4+0 4Gbps 1.8m SW</v>
          </cell>
          <cell r="B311">
            <v>6</v>
          </cell>
          <cell r="C311" t="str">
            <v>MW links (HW,SW,Services,Passive)</v>
          </cell>
          <cell r="E311" t="str">
            <v>Software</v>
          </cell>
          <cell r="F311" t="str">
            <v>MW</v>
          </cell>
          <cell r="G311">
            <v>8</v>
          </cell>
          <cell r="H311">
            <v>22036.125</v>
          </cell>
          <cell r="I311">
            <v>176289</v>
          </cell>
          <cell r="J311" t="str">
            <v>No</v>
          </cell>
          <cell r="K311" t="str">
            <v>Active</v>
          </cell>
        </row>
        <row r="312">
          <cell r="A312" t="str">
            <v>WV MW - UBT 4+0 1.8m Implementation Services</v>
          </cell>
          <cell r="B312">
            <v>6</v>
          </cell>
          <cell r="C312" t="str">
            <v>MW links (HW,SW,Services,Passive)</v>
          </cell>
          <cell r="E312" t="str">
            <v>Services</v>
          </cell>
          <cell r="F312" t="str">
            <v>MW</v>
          </cell>
          <cell r="G312">
            <v>8</v>
          </cell>
          <cell r="H312">
            <v>19316.306250000001</v>
          </cell>
          <cell r="I312">
            <v>154530.45000000001</v>
          </cell>
          <cell r="J312" t="str">
            <v>No</v>
          </cell>
          <cell r="K312" t="str">
            <v>Passive</v>
          </cell>
        </row>
        <row r="313">
          <cell r="A313" t="str">
            <v>WV MW UBT TBAND 4+SD OUTDOOR UNIT</v>
          </cell>
          <cell r="B313">
            <v>6</v>
          </cell>
          <cell r="C313" t="str">
            <v>MW links (HW,SW,Services,Passive)</v>
          </cell>
          <cell r="D313" t="str">
            <v>3DB29207AA</v>
          </cell>
          <cell r="E313" t="str">
            <v>Hardware</v>
          </cell>
          <cell r="F313" t="str">
            <v>MW</v>
          </cell>
          <cell r="G313">
            <v>24</v>
          </cell>
          <cell r="H313">
            <v>5736.5892857142935</v>
          </cell>
          <cell r="J313" t="str">
            <v>Yes</v>
          </cell>
          <cell r="K313" t="str">
            <v>Active</v>
          </cell>
        </row>
        <row r="314">
          <cell r="A314" t="str">
            <v>WV MW UBT TBAND 4+SD OUTDOOR UNIT</v>
          </cell>
          <cell r="B314">
            <v>6</v>
          </cell>
          <cell r="C314" t="str">
            <v>MW links (HW,SW,Services,Passive)</v>
          </cell>
          <cell r="D314" t="str">
            <v>3DB29208AA</v>
          </cell>
          <cell r="E314" t="str">
            <v>Hardware</v>
          </cell>
          <cell r="F314" t="str">
            <v>MW</v>
          </cell>
          <cell r="G314">
            <v>24</v>
          </cell>
          <cell r="H314">
            <v>5736.5892857142935</v>
          </cell>
          <cell r="J314" t="str">
            <v>Yes</v>
          </cell>
          <cell r="K314" t="str">
            <v>Active</v>
          </cell>
        </row>
        <row r="315">
          <cell r="A315" t="str">
            <v>WV MW UBT TBAND 4+SD OUTDOOR UNIT</v>
          </cell>
          <cell r="B315">
            <v>6</v>
          </cell>
          <cell r="C315" t="str">
            <v>MW links (HW,SW,Services,Passive)</v>
          </cell>
          <cell r="D315" t="str">
            <v>3DB31207AA</v>
          </cell>
          <cell r="E315" t="str">
            <v>Hardware</v>
          </cell>
          <cell r="F315" t="str">
            <v>MW</v>
          </cell>
          <cell r="G315">
            <v>24</v>
          </cell>
          <cell r="H315">
            <v>5736.5892857142935</v>
          </cell>
          <cell r="J315" t="str">
            <v>Yes</v>
          </cell>
          <cell r="K315" t="str">
            <v>Active</v>
          </cell>
        </row>
        <row r="316">
          <cell r="A316" t="str">
            <v>WV MW UBT TBAND 4+SD OUTDOOR UNIT</v>
          </cell>
          <cell r="B316">
            <v>6</v>
          </cell>
          <cell r="C316" t="str">
            <v>MW links (HW,SW,Services,Passive)</v>
          </cell>
          <cell r="D316" t="str">
            <v>3DB31208AA</v>
          </cell>
          <cell r="E316" t="str">
            <v>Hardware</v>
          </cell>
          <cell r="F316" t="str">
            <v>MW</v>
          </cell>
          <cell r="G316">
            <v>24</v>
          </cell>
          <cell r="H316">
            <v>5736.5892857142935</v>
          </cell>
          <cell r="J316" t="str">
            <v>Yes</v>
          </cell>
          <cell r="K316" t="str">
            <v>Active</v>
          </cell>
        </row>
        <row r="317">
          <cell r="A317" t="str">
            <v>WV MW UBT TBAND 4+SD OUTDOOR UNIT</v>
          </cell>
          <cell r="B317">
            <v>6</v>
          </cell>
          <cell r="C317" t="str">
            <v>MW links (HW,SW,Services,Passive)</v>
          </cell>
          <cell r="D317" t="str">
            <v>3DB29210AC</v>
          </cell>
          <cell r="E317" t="str">
            <v>Hardware</v>
          </cell>
          <cell r="F317" t="str">
            <v>MW</v>
          </cell>
          <cell r="G317">
            <v>24</v>
          </cell>
          <cell r="H317">
            <v>5736.5892857142935</v>
          </cell>
          <cell r="J317" t="str">
            <v>Yes</v>
          </cell>
          <cell r="K317" t="str">
            <v>Active</v>
          </cell>
        </row>
        <row r="318">
          <cell r="A318" t="str">
            <v>WV MW UBT TBAND 4+SD OUTDOOR UNIT</v>
          </cell>
          <cell r="B318">
            <v>6</v>
          </cell>
          <cell r="C318" t="str">
            <v>MW links (HW,SW,Services,Passive)</v>
          </cell>
          <cell r="D318" t="str">
            <v>3DB29211AC</v>
          </cell>
          <cell r="E318" t="str">
            <v>Hardware</v>
          </cell>
          <cell r="F318" t="str">
            <v>MW</v>
          </cell>
          <cell r="G318">
            <v>24</v>
          </cell>
          <cell r="H318">
            <v>5736.5892857142935</v>
          </cell>
          <cell r="J318" t="str">
            <v>Yes</v>
          </cell>
          <cell r="K318" t="str">
            <v>Active</v>
          </cell>
        </row>
        <row r="319">
          <cell r="A319" t="str">
            <v>WV MW UBT TBAND 4+SD OUTDOOR UNIT</v>
          </cell>
          <cell r="B319">
            <v>6</v>
          </cell>
          <cell r="C319" t="str">
            <v>MW links (HW,SW,Services,Passive)</v>
          </cell>
          <cell r="D319" t="str">
            <v>3DB31211AA</v>
          </cell>
          <cell r="E319" t="str">
            <v>Hardware</v>
          </cell>
          <cell r="F319" t="str">
            <v>MW</v>
          </cell>
          <cell r="G319">
            <v>24</v>
          </cell>
          <cell r="H319">
            <v>5736.5892857142935</v>
          </cell>
          <cell r="J319" t="str">
            <v>Yes</v>
          </cell>
          <cell r="K319" t="str">
            <v>Active</v>
          </cell>
        </row>
        <row r="320">
          <cell r="A320" t="str">
            <v>WV MW UBT TBAND 4+SD OUTDOOR UNIT</v>
          </cell>
          <cell r="B320">
            <v>6</v>
          </cell>
          <cell r="C320" t="str">
            <v>MW links (HW,SW,Services,Passive)</v>
          </cell>
          <cell r="D320" t="str">
            <v>3DB29215AC</v>
          </cell>
          <cell r="E320" t="str">
            <v>Hardware</v>
          </cell>
          <cell r="F320" t="str">
            <v>MW</v>
          </cell>
          <cell r="G320">
            <v>24</v>
          </cell>
          <cell r="H320">
            <v>5736.5892857142935</v>
          </cell>
          <cell r="J320" t="str">
            <v>Yes</v>
          </cell>
          <cell r="K320" t="str">
            <v>Active</v>
          </cell>
        </row>
        <row r="321">
          <cell r="A321" t="str">
            <v>WV MW TBAND 1.8m Antenna</v>
          </cell>
          <cell r="B321">
            <v>6</v>
          </cell>
          <cell r="C321" t="str">
            <v>MW links (HW,SW,Services,Passive)</v>
          </cell>
          <cell r="D321" t="str">
            <v>3CC57105AA</v>
          </cell>
          <cell r="E321" t="str">
            <v>Hardware</v>
          </cell>
          <cell r="F321" t="str">
            <v>MW</v>
          </cell>
          <cell r="G321">
            <v>12</v>
          </cell>
          <cell r="H321">
            <v>3052.9865624999998</v>
          </cell>
          <cell r="J321" t="str">
            <v>Yes</v>
          </cell>
          <cell r="K321" t="str">
            <v>Active</v>
          </cell>
        </row>
        <row r="322">
          <cell r="A322" t="str">
            <v>WV MW TBAND 1.8m Antenna</v>
          </cell>
          <cell r="B322">
            <v>6</v>
          </cell>
          <cell r="C322" t="str">
            <v>MW links (HW,SW,Services,Passive)</v>
          </cell>
          <cell r="D322" t="str">
            <v>3CC57106AA</v>
          </cell>
          <cell r="E322" t="str">
            <v>Hardware</v>
          </cell>
          <cell r="F322" t="str">
            <v>MW</v>
          </cell>
          <cell r="G322">
            <v>12</v>
          </cell>
          <cell r="H322">
            <v>3052.9865624999998</v>
          </cell>
          <cell r="J322" t="str">
            <v>Yes</v>
          </cell>
          <cell r="K322" t="str">
            <v>Active</v>
          </cell>
        </row>
        <row r="323">
          <cell r="A323" t="str">
            <v>WV MW TBAND 1.8m Antenna</v>
          </cell>
          <cell r="B323">
            <v>6</v>
          </cell>
          <cell r="C323" t="str">
            <v>MW links (HW,SW,Services,Passive)</v>
          </cell>
          <cell r="D323" t="str">
            <v>3CC57107AA</v>
          </cell>
          <cell r="E323" t="str">
            <v>Hardware</v>
          </cell>
          <cell r="F323" t="str">
            <v>MW</v>
          </cell>
          <cell r="G323">
            <v>12</v>
          </cell>
          <cell r="H323">
            <v>3052.9865624999998</v>
          </cell>
          <cell r="J323" t="str">
            <v>Yes</v>
          </cell>
          <cell r="K323" t="str">
            <v>Active</v>
          </cell>
        </row>
        <row r="324">
          <cell r="A324" t="str">
            <v>WV MW TBAND 1.8m Antenna</v>
          </cell>
          <cell r="B324">
            <v>6</v>
          </cell>
          <cell r="C324" t="str">
            <v>MW links (HW,SW,Services,Passive)</v>
          </cell>
          <cell r="D324" t="str">
            <v>3CC57108AA</v>
          </cell>
          <cell r="E324" t="str">
            <v>Hardware</v>
          </cell>
          <cell r="F324" t="str">
            <v>MW</v>
          </cell>
          <cell r="G324">
            <v>12</v>
          </cell>
          <cell r="H324">
            <v>3052.9865624999998</v>
          </cell>
          <cell r="J324" t="str">
            <v>Yes</v>
          </cell>
          <cell r="K324" t="str">
            <v>Active</v>
          </cell>
        </row>
        <row r="325">
          <cell r="A325" t="str">
            <v>WV MW INDOOR UNIT</v>
          </cell>
          <cell r="B325">
            <v>6</v>
          </cell>
          <cell r="C325" t="str">
            <v>MW links (HW,SW,Services,Passive)</v>
          </cell>
          <cell r="D325" t="str">
            <v>3DB18485GA</v>
          </cell>
          <cell r="E325" t="str">
            <v>Hardware</v>
          </cell>
          <cell r="F325" t="str">
            <v>MW</v>
          </cell>
          <cell r="G325">
            <v>6</v>
          </cell>
          <cell r="H325">
            <v>1439.4008481428523</v>
          </cell>
          <cell r="J325" t="str">
            <v>No</v>
          </cell>
          <cell r="K325" t="str">
            <v>Passive</v>
          </cell>
        </row>
        <row r="326">
          <cell r="A326" t="str">
            <v>WV MW - 4+4 SD 4GB 1.8m Auxiliaries and Hardware Activation</v>
          </cell>
          <cell r="B326">
            <v>6</v>
          </cell>
          <cell r="C326" t="str">
            <v>MW links (HW,SW,Services,Passive)</v>
          </cell>
          <cell r="D326" t="str">
            <v>AUX_HWA_MW_4+SD_1.8_4G</v>
          </cell>
          <cell r="E326" t="str">
            <v>Hardware</v>
          </cell>
          <cell r="F326" t="str">
            <v>MW</v>
          </cell>
          <cell r="G326">
            <v>3</v>
          </cell>
          <cell r="H326">
            <v>5362.817601214294</v>
          </cell>
          <cell r="J326" t="str">
            <v>No</v>
          </cell>
          <cell r="K326" t="str">
            <v>Passive</v>
          </cell>
        </row>
        <row r="327">
          <cell r="A327" t="str">
            <v>WV MW - UBT 4+4 SD 4Gbps 1.8m SW</v>
          </cell>
          <cell r="B327">
            <v>6</v>
          </cell>
          <cell r="C327" t="str">
            <v>MW links (HW,SW,Services,Passive)</v>
          </cell>
          <cell r="E327" t="str">
            <v>Software</v>
          </cell>
          <cell r="F327" t="str">
            <v>MW</v>
          </cell>
          <cell r="G327">
            <v>3</v>
          </cell>
          <cell r="H327">
            <v>42623.024999999994</v>
          </cell>
          <cell r="I327">
            <v>127869.07499999998</v>
          </cell>
          <cell r="J327" t="str">
            <v>No</v>
          </cell>
          <cell r="K327" t="str">
            <v>Active</v>
          </cell>
        </row>
        <row r="328">
          <cell r="A328" t="str">
            <v>WV MW - UBT 4+4 SD 1.8m Implementation Services</v>
          </cell>
          <cell r="B328">
            <v>6</v>
          </cell>
          <cell r="C328" t="str">
            <v>MW links (HW,SW,Services,Passive)</v>
          </cell>
          <cell r="E328" t="str">
            <v>Services</v>
          </cell>
          <cell r="F328" t="str">
            <v>MW</v>
          </cell>
          <cell r="G328">
            <v>3</v>
          </cell>
          <cell r="H328">
            <v>28093.635000000006</v>
          </cell>
          <cell r="I328">
            <v>84280.905000000013</v>
          </cell>
          <cell r="J328" t="str">
            <v>No</v>
          </cell>
          <cell r="K328" t="str">
            <v>Passive</v>
          </cell>
        </row>
        <row r="329">
          <cell r="A329" t="str">
            <v>WV MW UBT TBAND 8+0 OUTDOOR UNIT</v>
          </cell>
          <cell r="B329">
            <v>6</v>
          </cell>
          <cell r="C329" t="str">
            <v>MW links (HW,SW,Services,Passive)</v>
          </cell>
          <cell r="D329" t="str">
            <v>3DB29207AA</v>
          </cell>
          <cell r="E329" t="str">
            <v>Hardware</v>
          </cell>
          <cell r="F329" t="str">
            <v>MW</v>
          </cell>
          <cell r="G329">
            <v>200</v>
          </cell>
          <cell r="H329">
            <v>5736.5892857142935</v>
          </cell>
          <cell r="J329" t="str">
            <v>Yes</v>
          </cell>
          <cell r="K329" t="str">
            <v>Active</v>
          </cell>
        </row>
        <row r="330">
          <cell r="A330" t="str">
            <v>WV MW UBT TBAND 8+0 OUTDOOR UNIT</v>
          </cell>
          <cell r="B330">
            <v>6</v>
          </cell>
          <cell r="C330" t="str">
            <v>MW links (HW,SW,Services,Passive)</v>
          </cell>
          <cell r="D330" t="str">
            <v>3DB29208AA</v>
          </cell>
          <cell r="E330" t="str">
            <v>Hardware</v>
          </cell>
          <cell r="F330" t="str">
            <v>MW</v>
          </cell>
          <cell r="G330">
            <v>200</v>
          </cell>
          <cell r="H330">
            <v>5736.5892857142935</v>
          </cell>
          <cell r="J330" t="str">
            <v>Yes</v>
          </cell>
          <cell r="K330" t="str">
            <v>Active</v>
          </cell>
        </row>
        <row r="331">
          <cell r="A331" t="str">
            <v>WV MW UBT TBAND 8+0 OUTDOOR UNIT</v>
          </cell>
          <cell r="B331">
            <v>6</v>
          </cell>
          <cell r="C331" t="str">
            <v>MW links (HW,SW,Services,Passive)</v>
          </cell>
          <cell r="D331" t="str">
            <v>3DB31207AA</v>
          </cell>
          <cell r="E331" t="str">
            <v>Hardware</v>
          </cell>
          <cell r="F331" t="str">
            <v>MW</v>
          </cell>
          <cell r="G331">
            <v>200</v>
          </cell>
          <cell r="H331">
            <v>5736.5892857142935</v>
          </cell>
          <cell r="J331" t="str">
            <v>Yes</v>
          </cell>
          <cell r="K331" t="str">
            <v>Active</v>
          </cell>
        </row>
        <row r="332">
          <cell r="A332" t="str">
            <v>WV MW UBT TBAND 8+0 OUTDOOR UNIT</v>
          </cell>
          <cell r="B332">
            <v>6</v>
          </cell>
          <cell r="C332" t="str">
            <v>MW links (HW,SW,Services,Passive)</v>
          </cell>
          <cell r="D332" t="str">
            <v>3DB31208AA</v>
          </cell>
          <cell r="E332" t="str">
            <v>Hardware</v>
          </cell>
          <cell r="F332" t="str">
            <v>MW</v>
          </cell>
          <cell r="G332">
            <v>200</v>
          </cell>
          <cell r="H332">
            <v>5736.5892857142935</v>
          </cell>
          <cell r="J332" t="str">
            <v>Yes</v>
          </cell>
          <cell r="K332" t="str">
            <v>Active</v>
          </cell>
        </row>
        <row r="333">
          <cell r="A333" t="str">
            <v>WV MW UBT TBAND 8+0 OUTDOOR UNIT</v>
          </cell>
          <cell r="B333">
            <v>6</v>
          </cell>
          <cell r="C333" t="str">
            <v>MW links (HW,SW,Services,Passive)</v>
          </cell>
          <cell r="D333" t="str">
            <v>3DB29210AC</v>
          </cell>
          <cell r="E333" t="str">
            <v>Hardware</v>
          </cell>
          <cell r="F333" t="str">
            <v>MW</v>
          </cell>
          <cell r="G333">
            <v>200</v>
          </cell>
          <cell r="H333">
            <v>5736.5892857142935</v>
          </cell>
          <cell r="J333" t="str">
            <v>Yes</v>
          </cell>
          <cell r="K333" t="str">
            <v>Active</v>
          </cell>
        </row>
        <row r="334">
          <cell r="A334" t="str">
            <v>WV MW UBT TBAND 8+0 OUTDOOR UNIT</v>
          </cell>
          <cell r="B334">
            <v>6</v>
          </cell>
          <cell r="C334" t="str">
            <v>MW links (HW,SW,Services,Passive)</v>
          </cell>
          <cell r="D334" t="str">
            <v>3DB29211AC</v>
          </cell>
          <cell r="E334" t="str">
            <v>Hardware</v>
          </cell>
          <cell r="F334" t="str">
            <v>MW</v>
          </cell>
          <cell r="G334">
            <v>200</v>
          </cell>
          <cell r="H334">
            <v>5736.5892857142935</v>
          </cell>
          <cell r="J334" t="str">
            <v>Yes</v>
          </cell>
          <cell r="K334" t="str">
            <v>Active</v>
          </cell>
        </row>
        <row r="335">
          <cell r="A335" t="str">
            <v>WV MW UBT TBAND 8+0 OUTDOOR UNIT</v>
          </cell>
          <cell r="B335">
            <v>6</v>
          </cell>
          <cell r="C335" t="str">
            <v>MW links (HW,SW,Services,Passive)</v>
          </cell>
          <cell r="D335" t="str">
            <v>3DB31211AA</v>
          </cell>
          <cell r="E335" t="str">
            <v>Hardware</v>
          </cell>
          <cell r="F335" t="str">
            <v>MW</v>
          </cell>
          <cell r="G335">
            <v>200</v>
          </cell>
          <cell r="H335">
            <v>5736.5892857142935</v>
          </cell>
          <cell r="J335" t="str">
            <v>Yes</v>
          </cell>
          <cell r="K335" t="str">
            <v>Active</v>
          </cell>
        </row>
        <row r="336">
          <cell r="A336" t="str">
            <v>WV MW UBT TBAND 8+0 OUTDOOR UNIT</v>
          </cell>
          <cell r="B336">
            <v>6</v>
          </cell>
          <cell r="C336" t="str">
            <v>MW links (HW,SW,Services,Passive)</v>
          </cell>
          <cell r="D336" t="str">
            <v>3DB29215AC</v>
          </cell>
          <cell r="E336" t="str">
            <v>Hardware</v>
          </cell>
          <cell r="F336" t="str">
            <v>MW</v>
          </cell>
          <cell r="G336">
            <v>200</v>
          </cell>
          <cell r="H336">
            <v>5736.5892857142935</v>
          </cell>
          <cell r="J336" t="str">
            <v>Yes</v>
          </cell>
          <cell r="K336" t="str">
            <v>Active</v>
          </cell>
        </row>
        <row r="337">
          <cell r="A337" t="str">
            <v>WV MW UBT TBAND 8+0 OUTDOOR UNIT</v>
          </cell>
          <cell r="B337">
            <v>6</v>
          </cell>
          <cell r="C337" t="str">
            <v>MW links (HW,SW,Services,Passive)</v>
          </cell>
          <cell r="D337" t="str">
            <v>3DB29218AB</v>
          </cell>
          <cell r="E337" t="str">
            <v>Hardware</v>
          </cell>
          <cell r="F337" t="str">
            <v>MW</v>
          </cell>
          <cell r="G337">
            <v>200</v>
          </cell>
          <cell r="H337">
            <v>5736.5892857142935</v>
          </cell>
          <cell r="J337" t="str">
            <v>Yes</v>
          </cell>
          <cell r="K337" t="str">
            <v>Active</v>
          </cell>
        </row>
        <row r="338">
          <cell r="A338" t="str">
            <v>WV MW UBT TBAND 8+0 OUTDOOR UNIT</v>
          </cell>
          <cell r="B338">
            <v>6</v>
          </cell>
          <cell r="C338" t="str">
            <v>MW links (HW,SW,Services,Passive)</v>
          </cell>
          <cell r="D338" t="str">
            <v>3DB29223AB</v>
          </cell>
          <cell r="E338" t="str">
            <v>Hardware</v>
          </cell>
          <cell r="F338" t="str">
            <v>MW</v>
          </cell>
          <cell r="G338">
            <v>200</v>
          </cell>
          <cell r="H338">
            <v>5736.5892857142935</v>
          </cell>
          <cell r="J338" t="str">
            <v>Yes</v>
          </cell>
          <cell r="K338" t="str">
            <v>Active</v>
          </cell>
        </row>
        <row r="339">
          <cell r="A339" t="str">
            <v>WV MW TBAND 1.8m Antenna</v>
          </cell>
          <cell r="B339">
            <v>6</v>
          </cell>
          <cell r="C339" t="str">
            <v>MW links (HW,SW,Services,Passive)</v>
          </cell>
          <cell r="D339" t="str">
            <v>3CC57105AA</v>
          </cell>
          <cell r="E339" t="str">
            <v>Hardware</v>
          </cell>
          <cell r="F339" t="str">
            <v>MW</v>
          </cell>
          <cell r="G339">
            <v>50</v>
          </cell>
          <cell r="H339">
            <v>3052.9865624999998</v>
          </cell>
          <cell r="J339" t="str">
            <v>Yes</v>
          </cell>
          <cell r="K339" t="str">
            <v>Active</v>
          </cell>
        </row>
        <row r="340">
          <cell r="A340" t="str">
            <v>WV MW TBAND 1.8m Antenna</v>
          </cell>
          <cell r="B340">
            <v>6</v>
          </cell>
          <cell r="C340" t="str">
            <v>MW links (HW,SW,Services,Passive)</v>
          </cell>
          <cell r="D340" t="str">
            <v>3CC57106AA</v>
          </cell>
          <cell r="E340" t="str">
            <v>Hardware</v>
          </cell>
          <cell r="F340" t="str">
            <v>MW</v>
          </cell>
          <cell r="G340">
            <v>50</v>
          </cell>
          <cell r="H340">
            <v>3052.9865624999998</v>
          </cell>
          <cell r="J340" t="str">
            <v>Yes</v>
          </cell>
          <cell r="K340" t="str">
            <v>Active</v>
          </cell>
        </row>
        <row r="341">
          <cell r="A341" t="str">
            <v>WV MW TBAND 1.8m Antenna</v>
          </cell>
          <cell r="B341">
            <v>6</v>
          </cell>
          <cell r="C341" t="str">
            <v>MW links (HW,SW,Services,Passive)</v>
          </cell>
          <cell r="D341" t="str">
            <v>3CC57107AA</v>
          </cell>
          <cell r="E341" t="str">
            <v>Hardware</v>
          </cell>
          <cell r="F341" t="str">
            <v>MW</v>
          </cell>
          <cell r="G341">
            <v>50</v>
          </cell>
          <cell r="H341">
            <v>3052.9865624999998</v>
          </cell>
          <cell r="J341" t="str">
            <v>Yes</v>
          </cell>
          <cell r="K341" t="str">
            <v>Active</v>
          </cell>
        </row>
        <row r="342">
          <cell r="A342" t="str">
            <v>WV MW TBAND 1.8m Antenna</v>
          </cell>
          <cell r="B342">
            <v>6</v>
          </cell>
          <cell r="C342" t="str">
            <v>MW links (HW,SW,Services,Passive)</v>
          </cell>
          <cell r="D342" t="str">
            <v>3CC57108AA</v>
          </cell>
          <cell r="E342" t="str">
            <v>Hardware</v>
          </cell>
          <cell r="F342" t="str">
            <v>MW</v>
          </cell>
          <cell r="G342">
            <v>50</v>
          </cell>
          <cell r="H342">
            <v>3052.9865624999998</v>
          </cell>
          <cell r="J342" t="str">
            <v>Yes</v>
          </cell>
          <cell r="K342" t="str">
            <v>Active</v>
          </cell>
        </row>
        <row r="343">
          <cell r="A343" t="str">
            <v>WV MW TBAND 1.8m Antenna</v>
          </cell>
          <cell r="B343">
            <v>6</v>
          </cell>
          <cell r="C343" t="str">
            <v>MW links (HW,SW,Services,Passive)</v>
          </cell>
          <cell r="D343" t="str">
            <v>3CC57109AA</v>
          </cell>
          <cell r="E343" t="str">
            <v>Hardware</v>
          </cell>
          <cell r="F343" t="str">
            <v>MW</v>
          </cell>
          <cell r="G343">
            <v>50</v>
          </cell>
          <cell r="H343">
            <v>3052.9865624999998</v>
          </cell>
          <cell r="J343" t="str">
            <v>Yes</v>
          </cell>
          <cell r="K343" t="str">
            <v>Active</v>
          </cell>
        </row>
        <row r="344">
          <cell r="A344" t="str">
            <v>WV MW TBAND 1.8m Antenna</v>
          </cell>
          <cell r="B344">
            <v>6</v>
          </cell>
          <cell r="C344" t="str">
            <v>MW links (HW,SW,Services,Passive)</v>
          </cell>
          <cell r="D344" t="str">
            <v>3CC57110AA</v>
          </cell>
          <cell r="E344" t="str">
            <v>Hardware</v>
          </cell>
          <cell r="F344" t="str">
            <v>MW</v>
          </cell>
          <cell r="G344">
            <v>50</v>
          </cell>
          <cell r="H344">
            <v>3052.9865624999998</v>
          </cell>
          <cell r="J344" t="str">
            <v>Yes</v>
          </cell>
          <cell r="K344" t="str">
            <v>Active</v>
          </cell>
        </row>
        <row r="345">
          <cell r="A345" t="str">
            <v>WV MW INDOOR UNIT</v>
          </cell>
          <cell r="B345">
            <v>6</v>
          </cell>
          <cell r="C345" t="str">
            <v>MW links (HW,SW,Services,Passive)</v>
          </cell>
          <cell r="D345" t="str">
            <v>3DB18485GA</v>
          </cell>
          <cell r="E345" t="str">
            <v>Hardware</v>
          </cell>
          <cell r="F345" t="str">
            <v>MW</v>
          </cell>
          <cell r="G345">
            <v>50</v>
          </cell>
          <cell r="H345">
            <v>1439.4008481428523</v>
          </cell>
          <cell r="J345" t="str">
            <v>No</v>
          </cell>
          <cell r="K345" t="str">
            <v>Passive</v>
          </cell>
        </row>
        <row r="346">
          <cell r="A346" t="str">
            <v>WV MW - 8+0 4GB 1.8m Auxiliaries and Hardware Activation</v>
          </cell>
          <cell r="B346">
            <v>6</v>
          </cell>
          <cell r="C346" t="str">
            <v>MW links (HW,SW,Services,Passive)</v>
          </cell>
          <cell r="D346" t="str">
            <v>AUX_HWA_MW_8+0_1.8_4G</v>
          </cell>
          <cell r="E346" t="str">
            <v>Hardware</v>
          </cell>
          <cell r="F346" t="str">
            <v>MW</v>
          </cell>
          <cell r="G346">
            <v>25</v>
          </cell>
          <cell r="H346">
            <v>12911.566600714288</v>
          </cell>
          <cell r="J346" t="str">
            <v>No</v>
          </cell>
          <cell r="K346" t="str">
            <v>Passive</v>
          </cell>
        </row>
        <row r="347">
          <cell r="A347" t="str">
            <v>WV MW - UBT 8+0  8Gbps 1.8m SW</v>
          </cell>
          <cell r="B347">
            <v>6</v>
          </cell>
          <cell r="C347" t="str">
            <v>MW links (HW,SW,Services,Passive)</v>
          </cell>
          <cell r="E347" t="str">
            <v>Software</v>
          </cell>
          <cell r="F347" t="str">
            <v>MW</v>
          </cell>
          <cell r="G347">
            <v>25</v>
          </cell>
          <cell r="H347">
            <v>44072.25</v>
          </cell>
          <cell r="I347">
            <v>1101806.25</v>
          </cell>
          <cell r="J347" t="str">
            <v>No</v>
          </cell>
          <cell r="K347" t="str">
            <v>Active</v>
          </cell>
        </row>
        <row r="348">
          <cell r="A348" t="str">
            <v>WV MW - UBT 8+0  1.8m Implementation Services</v>
          </cell>
          <cell r="B348">
            <v>6</v>
          </cell>
          <cell r="C348" t="str">
            <v>MW links (HW,SW,Services,Passive)</v>
          </cell>
          <cell r="E348" t="str">
            <v>Services</v>
          </cell>
          <cell r="F348" t="str">
            <v>MW</v>
          </cell>
          <cell r="G348">
            <v>25</v>
          </cell>
          <cell r="H348">
            <v>24240.498749999999</v>
          </cell>
          <cell r="I348">
            <v>606012.46875</v>
          </cell>
          <cell r="J348" t="str">
            <v>No</v>
          </cell>
          <cell r="K348" t="str">
            <v>Passive</v>
          </cell>
        </row>
        <row r="349">
          <cell r="A349" t="str">
            <v>WV MW UBT TBAND 8+SD OUTDOOR UNIT</v>
          </cell>
          <cell r="B349">
            <v>6</v>
          </cell>
          <cell r="C349" t="str">
            <v>MW links (HW,SW,Services,Passive)</v>
          </cell>
          <cell r="D349" t="str">
            <v>3DB29208AA</v>
          </cell>
          <cell r="E349" t="str">
            <v>Hardware</v>
          </cell>
          <cell r="F349" t="str">
            <v>MW</v>
          </cell>
          <cell r="G349">
            <v>48</v>
          </cell>
          <cell r="H349">
            <v>5736.5892857142935</v>
          </cell>
          <cell r="J349" t="str">
            <v>Yes</v>
          </cell>
          <cell r="K349" t="str">
            <v>Active</v>
          </cell>
        </row>
        <row r="350">
          <cell r="A350" t="str">
            <v>WV MW UBT TBAND 8+SD OUTDOOR UNIT</v>
          </cell>
          <cell r="B350">
            <v>6</v>
          </cell>
          <cell r="C350" t="str">
            <v>MW links (HW,SW,Services,Passive)</v>
          </cell>
          <cell r="D350" t="str">
            <v>3DB29211AC</v>
          </cell>
          <cell r="E350" t="str">
            <v>Hardware</v>
          </cell>
          <cell r="F350" t="str">
            <v>MW</v>
          </cell>
          <cell r="G350">
            <v>48</v>
          </cell>
          <cell r="H350">
            <v>5736.5892857142935</v>
          </cell>
          <cell r="J350" t="str">
            <v>Yes</v>
          </cell>
          <cell r="K350" t="str">
            <v>Active</v>
          </cell>
        </row>
        <row r="351">
          <cell r="A351" t="str">
            <v>WV MW UBT TBAND 8+SD OUTDOOR UNIT</v>
          </cell>
          <cell r="B351">
            <v>6</v>
          </cell>
          <cell r="C351" t="str">
            <v>MW links (HW,SW,Services,Passive)</v>
          </cell>
          <cell r="D351" t="str">
            <v>3DB29215AC</v>
          </cell>
          <cell r="E351" t="str">
            <v>Hardware</v>
          </cell>
          <cell r="F351" t="str">
            <v>MW</v>
          </cell>
          <cell r="G351">
            <v>48</v>
          </cell>
          <cell r="H351">
            <v>5736.5892857142935</v>
          </cell>
          <cell r="J351" t="str">
            <v>Yes</v>
          </cell>
          <cell r="K351" t="str">
            <v>Active</v>
          </cell>
        </row>
        <row r="352">
          <cell r="A352" t="str">
            <v>WV MW UBT TBAND 8+SD OUTDOOR UNIT</v>
          </cell>
          <cell r="B352">
            <v>6</v>
          </cell>
          <cell r="C352" t="str">
            <v>MW links (HW,SW,Services,Passive)</v>
          </cell>
          <cell r="D352" t="str">
            <v>3DB29218AB</v>
          </cell>
          <cell r="E352" t="str">
            <v>Hardware</v>
          </cell>
          <cell r="F352" t="str">
            <v>MW</v>
          </cell>
          <cell r="G352">
            <v>48</v>
          </cell>
          <cell r="H352">
            <v>5736.5892857142935</v>
          </cell>
          <cell r="J352" t="str">
            <v>Yes</v>
          </cell>
          <cell r="K352" t="str">
            <v>Active</v>
          </cell>
        </row>
        <row r="353">
          <cell r="A353" t="str">
            <v>WV MW UBT TBAND 8+SD OUTDOOR UNIT</v>
          </cell>
          <cell r="B353">
            <v>6</v>
          </cell>
          <cell r="C353" t="str">
            <v>MW links (HW,SW,Services,Passive)</v>
          </cell>
          <cell r="D353" t="str">
            <v>3DB31207AA</v>
          </cell>
          <cell r="E353" t="str">
            <v>Hardware</v>
          </cell>
          <cell r="F353" t="str">
            <v>MW</v>
          </cell>
          <cell r="G353">
            <v>48</v>
          </cell>
          <cell r="H353">
            <v>5736.5892857142935</v>
          </cell>
          <cell r="J353" t="str">
            <v>Yes</v>
          </cell>
          <cell r="K353" t="str">
            <v>Active</v>
          </cell>
        </row>
        <row r="354">
          <cell r="A354" t="str">
            <v>WV MW UBT TBAND 8+SD OUTDOOR UNIT</v>
          </cell>
          <cell r="B354">
            <v>6</v>
          </cell>
          <cell r="C354" t="str">
            <v>MW links (HW,SW,Services,Passive)</v>
          </cell>
          <cell r="D354" t="str">
            <v>3DB31211AA</v>
          </cell>
          <cell r="E354" t="str">
            <v>Hardware</v>
          </cell>
          <cell r="F354" t="str">
            <v>MW</v>
          </cell>
          <cell r="G354">
            <v>48</v>
          </cell>
          <cell r="H354">
            <v>5736.5892857142935</v>
          </cell>
          <cell r="J354" t="str">
            <v>Yes</v>
          </cell>
          <cell r="K354" t="str">
            <v>Active</v>
          </cell>
        </row>
        <row r="355">
          <cell r="A355" t="str">
            <v>WV MW TBAND 1.2m Antenna</v>
          </cell>
          <cell r="B355">
            <v>6</v>
          </cell>
          <cell r="C355" t="str">
            <v>MW links (HW,SW,Services,Passive)</v>
          </cell>
          <cell r="D355" t="str">
            <v>1AF33196AAAA</v>
          </cell>
          <cell r="E355" t="str">
            <v>Hardware</v>
          </cell>
          <cell r="F355" t="str">
            <v>MW</v>
          </cell>
          <cell r="G355">
            <v>12</v>
          </cell>
          <cell r="H355">
            <v>6669.0006468749998</v>
          </cell>
          <cell r="J355" t="str">
            <v>Yes</v>
          </cell>
          <cell r="K355" t="str">
            <v>Active</v>
          </cell>
        </row>
        <row r="356">
          <cell r="A356" t="str">
            <v>WV MW TBAND 1.2m Antenna</v>
          </cell>
          <cell r="B356">
            <v>6</v>
          </cell>
          <cell r="C356" t="str">
            <v>MW links (HW,SW,Services,Passive)</v>
          </cell>
          <cell r="D356" t="str">
            <v>1AF33197AAAA</v>
          </cell>
          <cell r="E356" t="str">
            <v>Hardware</v>
          </cell>
          <cell r="F356" t="str">
            <v>MW</v>
          </cell>
          <cell r="G356">
            <v>12</v>
          </cell>
          <cell r="H356">
            <v>6669.0006468749998</v>
          </cell>
          <cell r="J356" t="str">
            <v>Yes</v>
          </cell>
          <cell r="K356" t="str">
            <v>Active</v>
          </cell>
        </row>
        <row r="357">
          <cell r="A357" t="str">
            <v>WV MW TBAND 1.2m Antenna</v>
          </cell>
          <cell r="B357">
            <v>6</v>
          </cell>
          <cell r="C357" t="str">
            <v>MW links (HW,SW,Services,Passive)</v>
          </cell>
          <cell r="D357" t="str">
            <v>1AF33194AAAA</v>
          </cell>
          <cell r="E357" t="str">
            <v>Hardware</v>
          </cell>
          <cell r="F357" t="str">
            <v>MW</v>
          </cell>
          <cell r="G357">
            <v>12</v>
          </cell>
          <cell r="H357">
            <v>6669.0006468749998</v>
          </cell>
          <cell r="J357" t="str">
            <v>Yes</v>
          </cell>
          <cell r="K357" t="str">
            <v>Active</v>
          </cell>
        </row>
        <row r="358">
          <cell r="A358" t="str">
            <v>WV MW TBAND 1.2m Antenna</v>
          </cell>
          <cell r="B358">
            <v>6</v>
          </cell>
          <cell r="C358" t="str">
            <v>MW links (HW,SW,Services,Passive)</v>
          </cell>
          <cell r="D358" t="str">
            <v>1AF33198AAAA</v>
          </cell>
          <cell r="E358" t="str">
            <v>Hardware</v>
          </cell>
          <cell r="F358" t="str">
            <v>MW</v>
          </cell>
          <cell r="G358">
            <v>12</v>
          </cell>
          <cell r="H358">
            <v>6669.0006468749998</v>
          </cell>
          <cell r="J358" t="str">
            <v>Yes</v>
          </cell>
          <cell r="K358" t="str">
            <v>Active</v>
          </cell>
        </row>
        <row r="359">
          <cell r="A359" t="str">
            <v>WV MW TBAND 1.2m Antenna</v>
          </cell>
          <cell r="B359">
            <v>6</v>
          </cell>
          <cell r="C359" t="str">
            <v>MW links (HW,SW,Services,Passive)</v>
          </cell>
          <cell r="D359" t="str">
            <v>1AF33195AAAA</v>
          </cell>
          <cell r="E359" t="str">
            <v>Hardware</v>
          </cell>
          <cell r="F359" t="str">
            <v>MW</v>
          </cell>
          <cell r="G359">
            <v>12</v>
          </cell>
          <cell r="H359">
            <v>6669.0006468749998</v>
          </cell>
          <cell r="J359" t="str">
            <v>Yes</v>
          </cell>
          <cell r="K359" t="str">
            <v>Active</v>
          </cell>
        </row>
        <row r="360">
          <cell r="A360" t="str">
            <v>WV MW INDOOR UNIT</v>
          </cell>
          <cell r="B360">
            <v>6</v>
          </cell>
          <cell r="C360" t="str">
            <v>MW links (HW,SW,Services,Passive)</v>
          </cell>
          <cell r="D360" t="str">
            <v>3DB18485GA</v>
          </cell>
          <cell r="E360" t="str">
            <v>Hardware</v>
          </cell>
          <cell r="F360" t="str">
            <v>MW</v>
          </cell>
          <cell r="G360">
            <v>6</v>
          </cell>
          <cell r="H360">
            <v>1439.4008481428523</v>
          </cell>
          <cell r="J360" t="str">
            <v>No</v>
          </cell>
          <cell r="K360" t="str">
            <v>Passive</v>
          </cell>
        </row>
        <row r="361">
          <cell r="A361" t="str">
            <v>WV MW - 8+SD 8GB 1.8m Auxiliaries and Hardware Activation</v>
          </cell>
          <cell r="B361">
            <v>6</v>
          </cell>
          <cell r="C361" t="str">
            <v>MW links (HW,SW,Services,Passive)</v>
          </cell>
          <cell r="D361" t="str">
            <v>AUX_HWA_MW_8+SD_1.8_8G</v>
          </cell>
          <cell r="E361" t="str">
            <v>Hardware</v>
          </cell>
          <cell r="F361" t="str">
            <v>MW</v>
          </cell>
          <cell r="G361">
            <v>3</v>
          </cell>
          <cell r="H361">
            <v>29640.07761621429</v>
          </cell>
          <cell r="J361" t="str">
            <v>No</v>
          </cell>
          <cell r="K361" t="str">
            <v>Passive</v>
          </cell>
        </row>
        <row r="362">
          <cell r="A362" t="str">
            <v>WV MW - UBT 8+8 SD  8Gbps 1.8m SW</v>
          </cell>
          <cell r="B362">
            <v>6</v>
          </cell>
          <cell r="C362" t="str">
            <v>MW links (HW,SW,Services,Passive)</v>
          </cell>
          <cell r="E362" t="str">
            <v>Software</v>
          </cell>
          <cell r="F362" t="str">
            <v>MW</v>
          </cell>
          <cell r="G362">
            <v>3</v>
          </cell>
          <cell r="H362">
            <v>85246.049999999988</v>
          </cell>
          <cell r="I362">
            <v>255738.14999999997</v>
          </cell>
          <cell r="J362" t="str">
            <v>No</v>
          </cell>
          <cell r="K362" t="str">
            <v>Active</v>
          </cell>
        </row>
        <row r="363">
          <cell r="A363" t="str">
            <v>WV MW - UBT 8+8 SD 1.8m Implementation Services</v>
          </cell>
          <cell r="B363">
            <v>6</v>
          </cell>
          <cell r="C363" t="str">
            <v>MW links (HW,SW,Services,Passive)</v>
          </cell>
          <cell r="E363" t="str">
            <v>Services</v>
          </cell>
          <cell r="F363" t="str">
            <v>MW</v>
          </cell>
          <cell r="G363">
            <v>3</v>
          </cell>
          <cell r="H363">
            <v>32886.337500000001</v>
          </cell>
          <cell r="I363">
            <v>98659.012500000012</v>
          </cell>
          <cell r="J363" t="str">
            <v>No</v>
          </cell>
          <cell r="K363" t="str">
            <v>Passive</v>
          </cell>
        </row>
        <row r="364">
          <cell r="A364" t="str">
            <v>WV MW UBT TBAND 8+SD OUTDOOR UNIT</v>
          </cell>
          <cell r="B364">
            <v>6</v>
          </cell>
          <cell r="C364" t="str">
            <v>MW links (HW,SW,Services,Passive)</v>
          </cell>
          <cell r="D364" t="str">
            <v>3DB29208AA</v>
          </cell>
          <cell r="E364" t="str">
            <v>Hardware</v>
          </cell>
          <cell r="F364" t="str">
            <v>MW</v>
          </cell>
          <cell r="G364">
            <v>32</v>
          </cell>
          <cell r="H364">
            <v>5736.5892857142935</v>
          </cell>
          <cell r="J364" t="str">
            <v>Yes</v>
          </cell>
          <cell r="K364" t="str">
            <v>Active</v>
          </cell>
        </row>
        <row r="365">
          <cell r="A365" t="str">
            <v>WV MW UBT TBAND 8+SD OUTDOOR UNIT</v>
          </cell>
          <cell r="B365">
            <v>6</v>
          </cell>
          <cell r="C365" t="str">
            <v>MW links (HW,SW,Services,Passive)</v>
          </cell>
          <cell r="D365" t="str">
            <v>3DB29211AC</v>
          </cell>
          <cell r="E365" t="str">
            <v>Hardware</v>
          </cell>
          <cell r="F365" t="str">
            <v>MW</v>
          </cell>
          <cell r="G365">
            <v>32</v>
          </cell>
          <cell r="H365">
            <v>5736.5892857142935</v>
          </cell>
          <cell r="J365" t="str">
            <v>Yes</v>
          </cell>
          <cell r="K365" t="str">
            <v>Active</v>
          </cell>
        </row>
        <row r="366">
          <cell r="A366" t="str">
            <v>WV MW UBT TBAND 8+SD OCM</v>
          </cell>
          <cell r="B366">
            <v>6</v>
          </cell>
          <cell r="C366" t="str">
            <v>MW links (HW,SW,Services,Passive)</v>
          </cell>
          <cell r="D366" t="str">
            <v>3DB28930AA</v>
          </cell>
          <cell r="E366" t="str">
            <v>Hardware</v>
          </cell>
          <cell r="F366" t="str">
            <v>MW</v>
          </cell>
          <cell r="G366">
            <v>16</v>
          </cell>
          <cell r="H366">
            <v>13829.115</v>
          </cell>
          <cell r="J366" t="str">
            <v>Yes</v>
          </cell>
          <cell r="K366" t="str">
            <v>Active</v>
          </cell>
        </row>
        <row r="367">
          <cell r="A367" t="str">
            <v>WV MW UBT TBAND 8+SD OCM</v>
          </cell>
          <cell r="B367">
            <v>6</v>
          </cell>
          <cell r="C367" t="str">
            <v>MW links (HW,SW,Services,Passive)</v>
          </cell>
          <cell r="D367" t="str">
            <v>3DB28931AA</v>
          </cell>
          <cell r="E367" t="str">
            <v>Hardware</v>
          </cell>
          <cell r="F367" t="str">
            <v>MW</v>
          </cell>
          <cell r="G367">
            <v>16</v>
          </cell>
          <cell r="H367">
            <v>13829.115</v>
          </cell>
          <cell r="J367" t="str">
            <v>Yes</v>
          </cell>
          <cell r="K367" t="str">
            <v>Active</v>
          </cell>
        </row>
        <row r="368">
          <cell r="A368" t="str">
            <v>WV MW UBT TBAND 8+SD OCM</v>
          </cell>
          <cell r="B368">
            <v>6</v>
          </cell>
          <cell r="C368" t="str">
            <v>MW links (HW,SW,Services,Passive)</v>
          </cell>
          <cell r="D368" t="str">
            <v>3DB28932AA</v>
          </cell>
          <cell r="E368" t="str">
            <v>Hardware</v>
          </cell>
          <cell r="F368" t="str">
            <v>MW</v>
          </cell>
          <cell r="G368">
            <v>16</v>
          </cell>
          <cell r="H368">
            <v>13829.115</v>
          </cell>
          <cell r="J368" t="str">
            <v>Yes</v>
          </cell>
          <cell r="K368" t="str">
            <v>Active</v>
          </cell>
        </row>
        <row r="369">
          <cell r="A369" t="str">
            <v>WV MW UBT TBAND 8+SD OCM</v>
          </cell>
          <cell r="B369">
            <v>6</v>
          </cell>
          <cell r="C369" t="str">
            <v>MW links (HW,SW,Services,Passive)</v>
          </cell>
          <cell r="D369" t="str">
            <v>3DB29719AA</v>
          </cell>
          <cell r="E369" t="str">
            <v>Hardware</v>
          </cell>
          <cell r="F369" t="str">
            <v>MW</v>
          </cell>
          <cell r="G369">
            <v>16</v>
          </cell>
          <cell r="H369">
            <v>13829.115</v>
          </cell>
          <cell r="J369" t="str">
            <v>Yes</v>
          </cell>
          <cell r="K369" t="str">
            <v>Active</v>
          </cell>
        </row>
        <row r="370">
          <cell r="A370" t="str">
            <v>WV MW UBT TBAND 8+SD OCM</v>
          </cell>
          <cell r="B370">
            <v>6</v>
          </cell>
          <cell r="C370" t="str">
            <v>MW links (HW,SW,Services,Passive)</v>
          </cell>
          <cell r="D370" t="str">
            <v>3DB28933AA</v>
          </cell>
          <cell r="E370" t="str">
            <v>Hardware</v>
          </cell>
          <cell r="F370" t="str">
            <v>MW</v>
          </cell>
          <cell r="G370">
            <v>16</v>
          </cell>
          <cell r="H370">
            <v>13829.115</v>
          </cell>
          <cell r="J370" t="str">
            <v>Yes</v>
          </cell>
          <cell r="K370" t="str">
            <v>Active</v>
          </cell>
        </row>
        <row r="371">
          <cell r="A371" t="str">
            <v>WV MW UBT TBAND 8+SD OCM</v>
          </cell>
          <cell r="B371">
            <v>6</v>
          </cell>
          <cell r="C371" t="str">
            <v>MW links (HW,SW,Services,Passive)</v>
          </cell>
          <cell r="D371" t="str">
            <v>3DB28934AA</v>
          </cell>
          <cell r="E371" t="str">
            <v>Hardware</v>
          </cell>
          <cell r="F371" t="str">
            <v>MW</v>
          </cell>
          <cell r="G371">
            <v>16</v>
          </cell>
          <cell r="H371">
            <v>13829.115</v>
          </cell>
          <cell r="J371" t="str">
            <v>Yes</v>
          </cell>
          <cell r="K371" t="str">
            <v>Active</v>
          </cell>
        </row>
        <row r="372">
          <cell r="A372" t="str">
            <v>WV MW UBT TBAND 8+SD OCM</v>
          </cell>
          <cell r="B372">
            <v>6</v>
          </cell>
          <cell r="C372" t="str">
            <v>MW links (HW,SW,Services,Passive)</v>
          </cell>
          <cell r="D372" t="str">
            <v>3DB28935AA</v>
          </cell>
          <cell r="E372" t="str">
            <v>Hardware</v>
          </cell>
          <cell r="F372" t="str">
            <v>MW</v>
          </cell>
          <cell r="G372">
            <v>16</v>
          </cell>
          <cell r="H372">
            <v>13829.115</v>
          </cell>
          <cell r="J372" t="str">
            <v>Yes</v>
          </cell>
          <cell r="K372" t="str">
            <v>Active</v>
          </cell>
        </row>
        <row r="373">
          <cell r="A373" t="str">
            <v>WV MW UBT TBAND 8+SD OCM</v>
          </cell>
          <cell r="B373">
            <v>6</v>
          </cell>
          <cell r="C373" t="str">
            <v>MW links (HW,SW,Services,Passive)</v>
          </cell>
          <cell r="D373" t="str">
            <v>3DB29720AA</v>
          </cell>
          <cell r="E373" t="str">
            <v>Hardware</v>
          </cell>
          <cell r="F373" t="str">
            <v>MW</v>
          </cell>
          <cell r="G373">
            <v>16</v>
          </cell>
          <cell r="H373">
            <v>13829.115</v>
          </cell>
          <cell r="J373" t="str">
            <v>Yes</v>
          </cell>
          <cell r="K373" t="str">
            <v>Active</v>
          </cell>
        </row>
        <row r="374">
          <cell r="A374" t="str">
            <v>WV MW UBT TBAND 8+SD OCM</v>
          </cell>
          <cell r="B374">
            <v>6</v>
          </cell>
          <cell r="C374" t="str">
            <v>MW links (HW,SW,Services,Passive)</v>
          </cell>
          <cell r="D374" t="str">
            <v>3DB28891AA</v>
          </cell>
          <cell r="E374" t="str">
            <v>Hardware</v>
          </cell>
          <cell r="F374" t="str">
            <v>MW</v>
          </cell>
          <cell r="G374">
            <v>16</v>
          </cell>
          <cell r="H374">
            <v>13829.115</v>
          </cell>
          <cell r="J374" t="str">
            <v>Yes</v>
          </cell>
          <cell r="K374" t="str">
            <v>Active</v>
          </cell>
        </row>
        <row r="375">
          <cell r="A375" t="str">
            <v>WV MW UBT TBAND 8+SD OCM</v>
          </cell>
          <cell r="B375">
            <v>6</v>
          </cell>
          <cell r="C375" t="str">
            <v>MW links (HW,SW,Services,Passive)</v>
          </cell>
          <cell r="D375" t="str">
            <v>3DB28892AA</v>
          </cell>
          <cell r="E375" t="str">
            <v>Hardware</v>
          </cell>
          <cell r="F375" t="str">
            <v>MW</v>
          </cell>
          <cell r="G375">
            <v>16</v>
          </cell>
          <cell r="H375">
            <v>13829.115</v>
          </cell>
          <cell r="J375" t="str">
            <v>Yes</v>
          </cell>
          <cell r="K375" t="str">
            <v>Active</v>
          </cell>
        </row>
        <row r="376">
          <cell r="A376" t="str">
            <v>WV MW UBT TBAND 8+SD OCM</v>
          </cell>
          <cell r="B376">
            <v>6</v>
          </cell>
          <cell r="C376" t="str">
            <v>MW links (HW,SW,Services,Passive)</v>
          </cell>
          <cell r="D376" t="str">
            <v>3DB28893AA</v>
          </cell>
          <cell r="E376" t="str">
            <v>Hardware</v>
          </cell>
          <cell r="F376" t="str">
            <v>MW</v>
          </cell>
          <cell r="G376">
            <v>16</v>
          </cell>
          <cell r="H376">
            <v>13829.115</v>
          </cell>
          <cell r="J376" t="str">
            <v>Yes</v>
          </cell>
          <cell r="K376" t="str">
            <v>Active</v>
          </cell>
        </row>
        <row r="377">
          <cell r="A377" t="str">
            <v>WV MW TBAND 1.8m Antenna</v>
          </cell>
          <cell r="B377">
            <v>6</v>
          </cell>
          <cell r="C377" t="str">
            <v>MW links (HW,SW,Services,Passive)</v>
          </cell>
          <cell r="D377" t="str">
            <v>1AF33609AAAA</v>
          </cell>
          <cell r="E377" t="str">
            <v>Hardware</v>
          </cell>
          <cell r="F377" t="str">
            <v>MW</v>
          </cell>
          <cell r="G377">
            <v>8</v>
          </cell>
          <cell r="H377">
            <v>8921.8207312499999</v>
          </cell>
          <cell r="J377" t="str">
            <v>Yes</v>
          </cell>
          <cell r="K377" t="str">
            <v>Active</v>
          </cell>
        </row>
        <row r="378">
          <cell r="A378" t="str">
            <v>WV MW TBAND 1.8m Antenna</v>
          </cell>
          <cell r="B378">
            <v>6</v>
          </cell>
          <cell r="C378" t="str">
            <v>MW links (HW,SW,Services,Passive)</v>
          </cell>
          <cell r="D378" t="str">
            <v>1AF31751AAAA</v>
          </cell>
          <cell r="E378" t="str">
            <v>Hardware</v>
          </cell>
          <cell r="F378" t="str">
            <v>MW</v>
          </cell>
          <cell r="G378">
            <v>8</v>
          </cell>
          <cell r="H378">
            <v>8921.8207312499999</v>
          </cell>
          <cell r="J378" t="str">
            <v>Yes</v>
          </cell>
          <cell r="K378" t="str">
            <v>Active</v>
          </cell>
        </row>
        <row r="379">
          <cell r="A379" t="str">
            <v>WV MW TBAND 1.8m Antenna</v>
          </cell>
          <cell r="B379">
            <v>6</v>
          </cell>
          <cell r="C379" t="str">
            <v>MW links (HW,SW,Services,Passive)</v>
          </cell>
          <cell r="D379" t="str">
            <v>1AF31564AAAA</v>
          </cell>
          <cell r="E379" t="str">
            <v>Hardware</v>
          </cell>
          <cell r="F379" t="str">
            <v>MW</v>
          </cell>
          <cell r="G379">
            <v>8</v>
          </cell>
          <cell r="H379">
            <v>8921.8207312499999</v>
          </cell>
          <cell r="J379" t="str">
            <v>Yes</v>
          </cell>
          <cell r="K379" t="str">
            <v>Active</v>
          </cell>
        </row>
        <row r="380">
          <cell r="A380" t="str">
            <v>WV MW TBAND 1.8m Antenna</v>
          </cell>
          <cell r="B380">
            <v>6</v>
          </cell>
          <cell r="C380" t="str">
            <v>MW links (HW,SW,Services,Passive)</v>
          </cell>
          <cell r="D380" t="str">
            <v>1AF33201AAAA</v>
          </cell>
          <cell r="E380" t="str">
            <v>Hardware</v>
          </cell>
          <cell r="F380" t="str">
            <v>MW</v>
          </cell>
          <cell r="G380">
            <v>8</v>
          </cell>
          <cell r="H380">
            <v>8921.8207312499999</v>
          </cell>
          <cell r="J380" t="str">
            <v>Yes</v>
          </cell>
          <cell r="K380" t="str">
            <v>Active</v>
          </cell>
        </row>
        <row r="381">
          <cell r="A381" t="str">
            <v>WV MW TBAND 1.8m Antenna</v>
          </cell>
          <cell r="B381">
            <v>6</v>
          </cell>
          <cell r="C381" t="str">
            <v>MW links (HW,SW,Services,Passive)</v>
          </cell>
          <cell r="D381" t="str">
            <v>1AF33507AAAA</v>
          </cell>
          <cell r="E381" t="str">
            <v>Hardware</v>
          </cell>
          <cell r="F381" t="str">
            <v>MW</v>
          </cell>
          <cell r="G381">
            <v>8</v>
          </cell>
          <cell r="H381">
            <v>8921.8207312499999</v>
          </cell>
          <cell r="J381" t="str">
            <v>Yes</v>
          </cell>
          <cell r="K381" t="str">
            <v>Active</v>
          </cell>
        </row>
        <row r="382">
          <cell r="A382" t="str">
            <v>WV MW TBAND 1.8m Antenna</v>
          </cell>
          <cell r="B382">
            <v>6</v>
          </cell>
          <cell r="C382" t="str">
            <v>MW links (HW,SW,Services,Passive)</v>
          </cell>
          <cell r="D382" t="str">
            <v>1AF33200AAAA</v>
          </cell>
          <cell r="E382" t="str">
            <v>Hardware</v>
          </cell>
          <cell r="F382" t="str">
            <v>MW</v>
          </cell>
          <cell r="G382">
            <v>8</v>
          </cell>
          <cell r="H382">
            <v>8921.8207312499999</v>
          </cell>
          <cell r="J382" t="str">
            <v>Yes</v>
          </cell>
          <cell r="K382" t="str">
            <v>Active</v>
          </cell>
        </row>
        <row r="383">
          <cell r="A383" t="str">
            <v>WV MW INDOOR UNIT</v>
          </cell>
          <cell r="B383">
            <v>6</v>
          </cell>
          <cell r="C383" t="str">
            <v>MW links (HW,SW,Services,Passive)</v>
          </cell>
          <cell r="D383" t="str">
            <v>3DB18485GA</v>
          </cell>
          <cell r="E383" t="str">
            <v>Hardware</v>
          </cell>
          <cell r="F383" t="str">
            <v>MW</v>
          </cell>
          <cell r="G383">
            <v>4</v>
          </cell>
          <cell r="H383">
            <v>1439.4008481428523</v>
          </cell>
          <cell r="J383" t="str">
            <v>No</v>
          </cell>
          <cell r="K383" t="str">
            <v>Passive</v>
          </cell>
        </row>
        <row r="384">
          <cell r="A384" t="str">
            <v>WV MW - 8+SD 4GB 1.8m Auxiliaries and Hardware Activation</v>
          </cell>
          <cell r="B384">
            <v>6</v>
          </cell>
          <cell r="C384" t="str">
            <v>MW links (HW,SW,Services,Passive)</v>
          </cell>
          <cell r="D384" t="str">
            <v>AUX_HWA_MW_8+SD_OCM_1.8_4G</v>
          </cell>
          <cell r="E384" t="str">
            <v>Hardware</v>
          </cell>
          <cell r="F384" t="str">
            <v>MW</v>
          </cell>
          <cell r="G384">
            <v>2</v>
          </cell>
          <cell r="H384">
            <v>24057.231565714181</v>
          </cell>
          <cell r="J384" t="str">
            <v>No</v>
          </cell>
          <cell r="K384" t="str">
            <v>Passive</v>
          </cell>
        </row>
        <row r="385">
          <cell r="A385" t="str">
            <v>WV MW - UBT 8+8 SD OCM 8Gbps 1.8m SW</v>
          </cell>
          <cell r="B385">
            <v>6</v>
          </cell>
          <cell r="C385" t="str">
            <v>MW links (HW,SW,Services,Passive)</v>
          </cell>
          <cell r="E385" t="str">
            <v>Software</v>
          </cell>
          <cell r="F385" t="str">
            <v>MW</v>
          </cell>
          <cell r="G385">
            <v>2</v>
          </cell>
          <cell r="H385">
            <v>86138.617499999993</v>
          </cell>
          <cell r="I385">
            <v>172277.23499999999</v>
          </cell>
          <cell r="J385" t="str">
            <v>No</v>
          </cell>
          <cell r="K385" t="str">
            <v>Active</v>
          </cell>
        </row>
        <row r="386">
          <cell r="A386" t="str">
            <v>WV MW - UBT 8+8 SD OCM  1.8m Implementation Services</v>
          </cell>
          <cell r="B386">
            <v>6</v>
          </cell>
          <cell r="C386" t="str">
            <v>MW links (HW,SW,Services,Passive)</v>
          </cell>
          <cell r="E386" t="str">
            <v>Services</v>
          </cell>
          <cell r="F386" t="str">
            <v>MW</v>
          </cell>
          <cell r="G386">
            <v>2</v>
          </cell>
          <cell r="H386">
            <v>40587.75</v>
          </cell>
          <cell r="I386">
            <v>81175.5</v>
          </cell>
          <cell r="J386" t="str">
            <v>No</v>
          </cell>
          <cell r="K386" t="str">
            <v>Passive</v>
          </cell>
        </row>
        <row r="387">
          <cell r="A387" t="str">
            <v>EBAND 2+0  6Gbps 0.3/0.6m - Accessories HW</v>
          </cell>
          <cell r="B387">
            <v>6</v>
          </cell>
          <cell r="C387" t="str">
            <v>MW links (HW,SW,Services,Passive)</v>
          </cell>
          <cell r="E387" t="str">
            <v>Hardware</v>
          </cell>
          <cell r="F387" t="str">
            <v>MW</v>
          </cell>
          <cell r="G387">
            <v>95</v>
          </cell>
          <cell r="H387">
            <v>3683.3625000000002</v>
          </cell>
          <cell r="I387">
            <v>349919.4375</v>
          </cell>
          <cell r="J387" t="str">
            <v>No</v>
          </cell>
          <cell r="K387" t="str">
            <v>Active</v>
          </cell>
        </row>
        <row r="388">
          <cell r="A388" t="str">
            <v>EBAND CA 4+0 6Gbps 0.3/0.6m - Accessories HW</v>
          </cell>
          <cell r="B388">
            <v>6</v>
          </cell>
          <cell r="C388" t="str">
            <v>MW links (HW,SW,Services,Passive)</v>
          </cell>
          <cell r="E388" t="str">
            <v>Hardware</v>
          </cell>
          <cell r="F388" t="str">
            <v>MW</v>
          </cell>
          <cell r="G388">
            <v>10</v>
          </cell>
          <cell r="H388">
            <v>4107.6374999999998</v>
          </cell>
          <cell r="I388">
            <v>41076.375</v>
          </cell>
          <cell r="J388" t="str">
            <v>No</v>
          </cell>
          <cell r="K388" t="str">
            <v>Active</v>
          </cell>
        </row>
        <row r="389">
          <cell r="A389" t="str">
            <v>MW implementation services Eband 0.3/0.6m</v>
          </cell>
          <cell r="B389">
            <v>6</v>
          </cell>
          <cell r="C389" t="str">
            <v>MW links (HW,SW,Services,Passive)</v>
          </cell>
          <cell r="E389" t="str">
            <v>Services</v>
          </cell>
          <cell r="F389" t="str">
            <v>MW</v>
          </cell>
          <cell r="G389">
            <v>105</v>
          </cell>
          <cell r="H389">
            <v>11559.375</v>
          </cell>
          <cell r="I389">
            <v>1213734.375</v>
          </cell>
          <cell r="J389" t="str">
            <v>No</v>
          </cell>
          <cell r="K389" t="str">
            <v>Passive</v>
          </cell>
        </row>
        <row r="390">
          <cell r="A390" t="str">
            <v xml:space="preserve">MW Licence upgrade 6GBps to 12 Gbps </v>
          </cell>
          <cell r="B390">
            <v>6</v>
          </cell>
          <cell r="C390" t="str">
            <v>MW links (HW,SW,Services,Passive)</v>
          </cell>
          <cell r="E390" t="str">
            <v>Software</v>
          </cell>
          <cell r="F390" t="str">
            <v>MW</v>
          </cell>
          <cell r="G390">
            <v>193</v>
          </cell>
          <cell r="H390">
            <v>7027.5</v>
          </cell>
          <cell r="I390">
            <v>1356307.5</v>
          </cell>
          <cell r="J390" t="str">
            <v>No</v>
          </cell>
          <cell r="K390" t="str">
            <v>Active</v>
          </cell>
        </row>
        <row r="391">
          <cell r="A391" t="str">
            <v>MW Planning services</v>
          </cell>
          <cell r="B391">
            <v>6</v>
          </cell>
          <cell r="C391" t="str">
            <v>MW links (HW,SW,Services,Passive)</v>
          </cell>
          <cell r="E391" t="str">
            <v>Services</v>
          </cell>
          <cell r="F391" t="str">
            <v>MW</v>
          </cell>
          <cell r="G391">
            <v>480</v>
          </cell>
          <cell r="H391">
            <v>7992.0000000000009</v>
          </cell>
          <cell r="I391">
            <v>3836160.0000000005</v>
          </cell>
          <cell r="J391" t="str">
            <v>No</v>
          </cell>
          <cell r="K391" t="str">
            <v>Active</v>
          </cell>
        </row>
        <row r="392">
          <cell r="A392" t="str">
            <v>Dismantling services- MW dismantling</v>
          </cell>
          <cell r="B392">
            <v>6</v>
          </cell>
          <cell r="C392" t="str">
            <v>MW links (HW,SW,Services,Passive)</v>
          </cell>
          <cell r="E392" t="str">
            <v>Services</v>
          </cell>
          <cell r="F392" t="str">
            <v>MW</v>
          </cell>
          <cell r="G392">
            <v>384</v>
          </cell>
          <cell r="H392">
            <v>4185.5062500000004</v>
          </cell>
          <cell r="I392">
            <v>1607234.4000000001</v>
          </cell>
          <cell r="J392" t="str">
            <v>No</v>
          </cell>
          <cell r="K392" t="str">
            <v>Active</v>
          </cell>
        </row>
        <row r="393">
          <cell r="A393" t="str">
            <v>Software Release Upgrade WCDMA 23</v>
          </cell>
          <cell r="B393">
            <v>7</v>
          </cell>
          <cell r="C393" t="str">
            <v>SW Release Upgrade (SW,Services)</v>
          </cell>
          <cell r="E393" t="str">
            <v>Software</v>
          </cell>
          <cell r="F393" t="str">
            <v>Release Upg</v>
          </cell>
          <cell r="G393">
            <v>1</v>
          </cell>
          <cell r="H393">
            <v>652776.15</v>
          </cell>
          <cell r="I393">
            <v>652776.15</v>
          </cell>
          <cell r="J393" t="str">
            <v>No</v>
          </cell>
          <cell r="K393" t="str">
            <v>Active</v>
          </cell>
        </row>
        <row r="394">
          <cell r="A394" t="str">
            <v>Software Release Upgrade LTE 23</v>
          </cell>
          <cell r="B394">
            <v>7</v>
          </cell>
          <cell r="C394" t="str">
            <v>SW Release Upgrade (SW,Services)</v>
          </cell>
          <cell r="E394" t="str">
            <v>Software</v>
          </cell>
          <cell r="F394" t="str">
            <v>Release Upg</v>
          </cell>
          <cell r="G394">
            <v>1</v>
          </cell>
          <cell r="H394">
            <v>4275799.125</v>
          </cell>
          <cell r="I394">
            <v>4275799.125</v>
          </cell>
          <cell r="J394" t="str">
            <v>No</v>
          </cell>
          <cell r="K394" t="str">
            <v>Active</v>
          </cell>
        </row>
        <row r="395">
          <cell r="A395" t="str">
            <v>Software Release Upgrade 5G 23</v>
          </cell>
          <cell r="B395">
            <v>7</v>
          </cell>
          <cell r="C395" t="str">
            <v>SW Release Upgrade (SW,Services)</v>
          </cell>
          <cell r="E395" t="str">
            <v>Software</v>
          </cell>
          <cell r="F395" t="str">
            <v>Release Upg</v>
          </cell>
          <cell r="G395">
            <v>1</v>
          </cell>
          <cell r="H395">
            <v>5943202.125</v>
          </cell>
          <cell r="I395">
            <v>5943202.125</v>
          </cell>
          <cell r="J395" t="str">
            <v>No</v>
          </cell>
          <cell r="K395" t="str">
            <v>Active</v>
          </cell>
        </row>
        <row r="396">
          <cell r="A396" t="str">
            <v>Software Release Upgrade GSM 24</v>
          </cell>
          <cell r="B396">
            <v>7</v>
          </cell>
          <cell r="C396" t="str">
            <v>SW Release Upgrade (SW,Services)</v>
          </cell>
          <cell r="E396" t="str">
            <v>Software</v>
          </cell>
          <cell r="F396" t="str">
            <v>Release Upg</v>
          </cell>
          <cell r="G396">
            <v>1</v>
          </cell>
          <cell r="H396">
            <v>594822.6</v>
          </cell>
          <cell r="I396">
            <v>594822.6</v>
          </cell>
          <cell r="J396" t="str">
            <v>No</v>
          </cell>
          <cell r="K396" t="str">
            <v>Active</v>
          </cell>
        </row>
        <row r="397">
          <cell r="A397" t="str">
            <v>Implementation services - Rel Upg RAN</v>
          </cell>
          <cell r="B397">
            <v>7</v>
          </cell>
          <cell r="C397" t="str">
            <v>SW Release Upgrade (SW,Services)</v>
          </cell>
          <cell r="E397" t="str">
            <v>Services</v>
          </cell>
          <cell r="F397" t="str">
            <v>Release Upg</v>
          </cell>
          <cell r="G397">
            <v>4</v>
          </cell>
          <cell r="H397">
            <v>211305.60000000001</v>
          </cell>
          <cell r="I397">
            <v>845222.40000000002</v>
          </cell>
          <cell r="J397" t="str">
            <v>No</v>
          </cell>
          <cell r="K397" t="str">
            <v>Passive</v>
          </cell>
        </row>
        <row r="398">
          <cell r="A398" t="str">
            <v>Software Release Upgrade Wavence 23A</v>
          </cell>
          <cell r="B398">
            <v>7</v>
          </cell>
          <cell r="C398" t="str">
            <v>SW Release Upgrade (SW,Services)</v>
          </cell>
          <cell r="E398" t="str">
            <v>Software</v>
          </cell>
          <cell r="F398" t="str">
            <v>Release Upg</v>
          </cell>
          <cell r="G398">
            <v>1</v>
          </cell>
          <cell r="H398">
            <v>1884669.375</v>
          </cell>
          <cell r="I398">
            <v>1884669.375</v>
          </cell>
          <cell r="J398" t="str">
            <v>No</v>
          </cell>
          <cell r="K398" t="str">
            <v>Active</v>
          </cell>
        </row>
        <row r="399">
          <cell r="A399" t="str">
            <v>Implementation services - Rel Upg MW</v>
          </cell>
          <cell r="B399">
            <v>7</v>
          </cell>
          <cell r="C399" t="str">
            <v>SW Release Upgrade (SW,Services)</v>
          </cell>
          <cell r="E399" t="str">
            <v>Services</v>
          </cell>
          <cell r="F399" t="str">
            <v>Release Upg</v>
          </cell>
          <cell r="G399">
            <v>1</v>
          </cell>
          <cell r="H399">
            <v>441843.75</v>
          </cell>
          <cell r="I399">
            <v>441843.75</v>
          </cell>
          <cell r="J399" t="str">
            <v>No</v>
          </cell>
          <cell r="K399" t="str">
            <v>Passive</v>
          </cell>
        </row>
        <row r="400">
          <cell r="A400" t="str">
            <v xml:space="preserve">NetAct 2G License Expansion </v>
          </cell>
          <cell r="B400">
            <v>8</v>
          </cell>
          <cell r="C400" t="str">
            <v>Management Systems (SW,Services)</v>
          </cell>
          <cell r="E400" t="str">
            <v>Software</v>
          </cell>
          <cell r="F400" t="str">
            <v>Netact</v>
          </cell>
          <cell r="G400">
            <v>753</v>
          </cell>
          <cell r="H400">
            <v>100.12500000000001</v>
          </cell>
          <cell r="I400">
            <v>75394.125000000015</v>
          </cell>
          <cell r="J400" t="str">
            <v>No</v>
          </cell>
          <cell r="K400" t="str">
            <v>Active</v>
          </cell>
        </row>
        <row r="401">
          <cell r="A401" t="str">
            <v xml:space="preserve">NetAct 4G License Expansion </v>
          </cell>
          <cell r="B401">
            <v>8</v>
          </cell>
          <cell r="C401" t="str">
            <v>Management Systems (SW,Services)</v>
          </cell>
          <cell r="E401" t="str">
            <v>Software</v>
          </cell>
          <cell r="F401" t="str">
            <v>Netact</v>
          </cell>
          <cell r="G401">
            <v>3189</v>
          </cell>
          <cell r="H401">
            <v>264.37500000000006</v>
          </cell>
          <cell r="I401">
            <v>843091.87500000023</v>
          </cell>
          <cell r="J401" t="str">
            <v>No</v>
          </cell>
          <cell r="K401" t="str">
            <v>Active</v>
          </cell>
        </row>
        <row r="402">
          <cell r="A402" t="str">
            <v xml:space="preserve">NetAct 5G License Expansion </v>
          </cell>
          <cell r="B402">
            <v>8</v>
          </cell>
          <cell r="C402" t="str">
            <v>Management Systems (SW,Services)</v>
          </cell>
          <cell r="E402" t="str">
            <v>Software</v>
          </cell>
          <cell r="F402" t="str">
            <v>Netact</v>
          </cell>
          <cell r="G402">
            <v>3672</v>
          </cell>
          <cell r="H402">
            <v>289.68750000000006</v>
          </cell>
          <cell r="I402">
            <v>1063732.5000000002</v>
          </cell>
          <cell r="J402" t="str">
            <v>No</v>
          </cell>
          <cell r="K402" t="str">
            <v>Active</v>
          </cell>
        </row>
        <row r="403">
          <cell r="A403" t="str">
            <v xml:space="preserve">EdenNet 2G License Expansion </v>
          </cell>
          <cell r="B403">
            <v>8</v>
          </cell>
          <cell r="C403" t="str">
            <v>Management Systems (SW,Services)</v>
          </cell>
          <cell r="E403" t="str">
            <v>Software</v>
          </cell>
          <cell r="F403" t="str">
            <v>EdenNet</v>
          </cell>
          <cell r="G403">
            <v>753</v>
          </cell>
          <cell r="H403">
            <v>3.3750000000000004</v>
          </cell>
          <cell r="I403">
            <v>2541.375</v>
          </cell>
          <cell r="J403" t="str">
            <v>No</v>
          </cell>
          <cell r="K403" t="str">
            <v>Active</v>
          </cell>
        </row>
        <row r="404">
          <cell r="A404" t="str">
            <v xml:space="preserve">EdenNet 4G License Expansion </v>
          </cell>
          <cell r="B404">
            <v>8</v>
          </cell>
          <cell r="C404" t="str">
            <v>Management Systems (SW,Services)</v>
          </cell>
          <cell r="E404" t="str">
            <v>Software</v>
          </cell>
          <cell r="F404" t="str">
            <v>EdenNet</v>
          </cell>
          <cell r="G404">
            <v>3189</v>
          </cell>
          <cell r="H404">
            <v>11.812500000000002</v>
          </cell>
          <cell r="I404">
            <v>37670.0625</v>
          </cell>
          <cell r="J404" t="str">
            <v>No</v>
          </cell>
          <cell r="K404" t="str">
            <v>Active</v>
          </cell>
        </row>
        <row r="405">
          <cell r="A405" t="str">
            <v xml:space="preserve">EdenNet 5G License Expansion </v>
          </cell>
          <cell r="B405">
            <v>8</v>
          </cell>
          <cell r="C405" t="str">
            <v>Management Systems (SW,Services)</v>
          </cell>
          <cell r="E405" t="str">
            <v>Software</v>
          </cell>
          <cell r="F405" t="str">
            <v>EdenNet</v>
          </cell>
          <cell r="G405">
            <v>3672</v>
          </cell>
          <cell r="H405">
            <v>15.187500000000004</v>
          </cell>
          <cell r="I405">
            <v>55768.500000000007</v>
          </cell>
          <cell r="J405" t="str">
            <v>No</v>
          </cell>
          <cell r="K405" t="str">
            <v>Active</v>
          </cell>
        </row>
        <row r="406">
          <cell r="A406" t="str">
            <v>NSP Expansion Licence</v>
          </cell>
          <cell r="B406">
            <v>8</v>
          </cell>
          <cell r="C406" t="str">
            <v>Management Systems (SW,Services)</v>
          </cell>
          <cell r="E406" t="str">
            <v>Software</v>
          </cell>
          <cell r="F406" t="str">
            <v>NSP</v>
          </cell>
          <cell r="G406">
            <v>4732</v>
          </cell>
          <cell r="H406">
            <v>60</v>
          </cell>
          <cell r="I406">
            <v>283920</v>
          </cell>
          <cell r="J406" t="str">
            <v>No</v>
          </cell>
          <cell r="K406" t="str">
            <v>Active</v>
          </cell>
        </row>
        <row r="407">
          <cell r="A407" t="str">
            <v>Passive Budget (ANT)</v>
          </cell>
          <cell r="B407">
            <v>9</v>
          </cell>
          <cell r="C407" t="str">
            <v>Passive for CW,EM &amp; Antennas (Services)</v>
          </cell>
          <cell r="E407" t="str">
            <v>Services</v>
          </cell>
          <cell r="F407" t="str">
            <v>Passive</v>
          </cell>
          <cell r="H407">
            <v>6937039.42875</v>
          </cell>
          <cell r="I407">
            <v>6937039.42875</v>
          </cell>
          <cell r="K407" t="str">
            <v>Passive</v>
          </cell>
        </row>
        <row r="408">
          <cell r="A408" t="str">
            <v>2 Ports Antenna 1H</v>
          </cell>
          <cell r="B408">
            <v>9</v>
          </cell>
          <cell r="C408" t="str">
            <v>Passive for CW,EM &amp; Antennas (Services)</v>
          </cell>
          <cell r="D408" t="str">
            <v>Telecom-EXT-2032</v>
          </cell>
          <cell r="E408" t="str">
            <v>Services</v>
          </cell>
          <cell r="F408" t="str">
            <v>Passive</v>
          </cell>
          <cell r="H408">
            <v>2737.1249999999995</v>
          </cell>
          <cell r="J408" t="str">
            <v>Yes</v>
          </cell>
          <cell r="K408" t="str">
            <v>Passive</v>
          </cell>
        </row>
        <row r="409">
          <cell r="A409" t="str">
            <v>4 Ports Antenna 2L</v>
          </cell>
          <cell r="B409">
            <v>9</v>
          </cell>
          <cell r="C409" t="str">
            <v>Passive for CW,EM &amp; Antennas (Services)</v>
          </cell>
          <cell r="D409" t="str">
            <v>Telecom-EXT-2000</v>
          </cell>
          <cell r="E409" t="str">
            <v>Services</v>
          </cell>
          <cell r="F409" t="str">
            <v>Passive</v>
          </cell>
          <cell r="H409">
            <v>5577.1874999999991</v>
          </cell>
          <cell r="J409" t="str">
            <v>Yes</v>
          </cell>
          <cell r="K409" t="str">
            <v>Passive</v>
          </cell>
        </row>
        <row r="410">
          <cell r="A410" t="str">
            <v>4 Ports Antenna 2H</v>
          </cell>
          <cell r="B410">
            <v>9</v>
          </cell>
          <cell r="C410" t="str">
            <v>Passive for CW,EM &amp; Antennas (Services)</v>
          </cell>
          <cell r="D410" t="str">
            <v>Telecom-EXT-2033</v>
          </cell>
          <cell r="E410" t="str">
            <v>Services</v>
          </cell>
          <cell r="F410" t="str">
            <v>Passive</v>
          </cell>
          <cell r="H410">
            <v>2864.8687499999996</v>
          </cell>
          <cell r="J410" t="str">
            <v>Yes</v>
          </cell>
          <cell r="K410" t="str">
            <v>Passive</v>
          </cell>
        </row>
        <row r="411">
          <cell r="A411" t="str">
            <v>4 Ports Antenna 1L1H</v>
          </cell>
          <cell r="B411">
            <v>9</v>
          </cell>
          <cell r="C411" t="str">
            <v>Passive for CW,EM &amp; Antennas (Services)</v>
          </cell>
          <cell r="D411" t="str">
            <v>Telecom-EXT-2034</v>
          </cell>
          <cell r="E411" t="str">
            <v>Services</v>
          </cell>
          <cell r="F411" t="str">
            <v>Passive</v>
          </cell>
          <cell r="H411">
            <v>3911.1524999999992</v>
          </cell>
          <cell r="J411" t="str">
            <v>Yes</v>
          </cell>
          <cell r="K411" t="str">
            <v>Passive</v>
          </cell>
        </row>
        <row r="412">
          <cell r="A412" t="str">
            <v>6 Ports Antenna 1L2H</v>
          </cell>
          <cell r="B412">
            <v>9</v>
          </cell>
          <cell r="C412" t="str">
            <v>Passive for CW,EM &amp; Antennas (Services)</v>
          </cell>
          <cell r="D412" t="str">
            <v>Telecom-EXT-2035</v>
          </cell>
          <cell r="E412" t="str">
            <v>Services</v>
          </cell>
          <cell r="F412" t="str">
            <v>Passive</v>
          </cell>
          <cell r="H412">
            <v>4404.375</v>
          </cell>
          <cell r="J412" t="str">
            <v>Yes</v>
          </cell>
          <cell r="K412" t="str">
            <v>Passive</v>
          </cell>
        </row>
        <row r="413">
          <cell r="A413" t="str">
            <v>6 Ports Antenna 2L1H</v>
          </cell>
          <cell r="B413">
            <v>9</v>
          </cell>
          <cell r="C413" t="str">
            <v>Passive for CW,EM &amp; Antennas (Services)</v>
          </cell>
          <cell r="D413" t="str">
            <v>Telecom-EXT-2036</v>
          </cell>
          <cell r="E413" t="str">
            <v>Services</v>
          </cell>
          <cell r="F413" t="str">
            <v>Passive</v>
          </cell>
          <cell r="H413">
            <v>7824.9712499999996</v>
          </cell>
          <cell r="J413" t="str">
            <v>Yes</v>
          </cell>
          <cell r="K413" t="str">
            <v>Passive</v>
          </cell>
        </row>
        <row r="414">
          <cell r="A414" t="str">
            <v>8 Ports Antenna 2L2H</v>
          </cell>
          <cell r="B414">
            <v>9</v>
          </cell>
          <cell r="C414" t="str">
            <v>Passive for CW,EM &amp; Antennas (Services)</v>
          </cell>
          <cell r="D414" t="str">
            <v>Telecom-EXT-2037</v>
          </cell>
          <cell r="E414" t="str">
            <v>Services</v>
          </cell>
          <cell r="F414" t="str">
            <v>Passive</v>
          </cell>
          <cell r="H414">
            <v>9606.026249999999</v>
          </cell>
          <cell r="J414" t="str">
            <v>Yes</v>
          </cell>
          <cell r="K414" t="str">
            <v>Passive</v>
          </cell>
        </row>
        <row r="415">
          <cell r="A415" t="str">
            <v>10 Ports Antenna 1L4H</v>
          </cell>
          <cell r="B415">
            <v>9</v>
          </cell>
          <cell r="C415" t="str">
            <v>Passive for CW,EM &amp; Antennas (Services)</v>
          </cell>
          <cell r="D415" t="str">
            <v>Telecom-EXT-2001</v>
          </cell>
          <cell r="E415" t="str">
            <v>Services</v>
          </cell>
          <cell r="F415" t="str">
            <v>Passive</v>
          </cell>
          <cell r="H415">
            <v>5774.6249999999991</v>
          </cell>
          <cell r="J415" t="str">
            <v>Yes</v>
          </cell>
          <cell r="K415" t="str">
            <v>Passive</v>
          </cell>
        </row>
        <row r="416">
          <cell r="A416" t="str">
            <v>High Gain</v>
          </cell>
          <cell r="B416">
            <v>9</v>
          </cell>
          <cell r="C416" t="str">
            <v>Passive for CW,EM &amp; Antennas (Services)</v>
          </cell>
          <cell r="D416" t="str">
            <v>Telecom-EXT-2031</v>
          </cell>
          <cell r="E416" t="str">
            <v>Services</v>
          </cell>
          <cell r="F416" t="str">
            <v>Passive</v>
          </cell>
          <cell r="H416">
            <v>2537.9999999999995</v>
          </cell>
          <cell r="J416" t="str">
            <v>Yes</v>
          </cell>
          <cell r="K416" t="str">
            <v>Passive</v>
          </cell>
        </row>
        <row r="417">
          <cell r="A417" t="str">
            <v>Diplxers 800/900</v>
          </cell>
          <cell r="B417">
            <v>9</v>
          </cell>
          <cell r="C417" t="str">
            <v>Passive for CW,EM &amp; Antennas (Services)</v>
          </cell>
          <cell r="D417" t="str">
            <v>Telecom-EXT-2006</v>
          </cell>
          <cell r="E417" t="str">
            <v>Services</v>
          </cell>
          <cell r="F417" t="str">
            <v>Passive</v>
          </cell>
          <cell r="H417">
            <v>1744.6499999999996</v>
          </cell>
          <cell r="J417" t="str">
            <v>No</v>
          </cell>
          <cell r="K417" t="str">
            <v>Passive</v>
          </cell>
        </row>
        <row r="418">
          <cell r="A418" t="str">
            <v xml:space="preserve">Passive Budget (CW, EM) </v>
          </cell>
          <cell r="B418">
            <v>9</v>
          </cell>
          <cell r="C418" t="str">
            <v>Passive for CW,EM &amp; Antennas (Services)</v>
          </cell>
          <cell r="E418" t="str">
            <v>Services</v>
          </cell>
          <cell r="F418" t="str">
            <v>Passive</v>
          </cell>
          <cell r="H418">
            <v>6400038.75</v>
          </cell>
          <cell r="I418">
            <v>6400038.75</v>
          </cell>
          <cell r="K418" t="str">
            <v>Passive</v>
          </cell>
        </row>
        <row r="419">
          <cell r="A419" t="str">
            <v>Sharing Package for existing sites</v>
          </cell>
          <cell r="B419">
            <v>9</v>
          </cell>
          <cell r="C419" t="str">
            <v>Passive for CW,EM &amp; Antennas (Services)</v>
          </cell>
          <cell r="D419" t="str">
            <v>CW-EXT-2001</v>
          </cell>
          <cell r="E419" t="str">
            <v>Services</v>
          </cell>
          <cell r="F419" t="str">
            <v>Passive</v>
          </cell>
          <cell r="H419">
            <v>6247.5</v>
          </cell>
          <cell r="J419" t="str">
            <v>No</v>
          </cell>
          <cell r="K419" t="str">
            <v>Passive</v>
          </cell>
        </row>
        <row r="420">
          <cell r="A420" t="str">
            <v>Tower analysis</v>
          </cell>
          <cell r="B420">
            <v>9</v>
          </cell>
          <cell r="C420" t="str">
            <v>Passive for CW,EM &amp; Antennas (Services)</v>
          </cell>
          <cell r="D420" t="str">
            <v>CW-EXT-2002</v>
          </cell>
          <cell r="E420" t="str">
            <v>Services</v>
          </cell>
          <cell r="F420" t="str">
            <v>Passive</v>
          </cell>
          <cell r="H420">
            <v>10125</v>
          </cell>
          <cell r="J420" t="str">
            <v>No</v>
          </cell>
          <cell r="K420" t="str">
            <v>Passive</v>
          </cell>
        </row>
        <row r="421">
          <cell r="A421" t="str">
            <v>Tower strengthen services including materials up to 0.5 ton</v>
          </cell>
          <cell r="B421">
            <v>9</v>
          </cell>
          <cell r="C421" t="str">
            <v>Passive for CW,EM &amp; Antennas (Services)</v>
          </cell>
          <cell r="D421" t="str">
            <v>CW-EXT-2003</v>
          </cell>
          <cell r="E421" t="str">
            <v>Services</v>
          </cell>
          <cell r="F421" t="str">
            <v>Passive</v>
          </cell>
          <cell r="H421">
            <v>38076.9375</v>
          </cell>
          <cell r="J421" t="str">
            <v>No</v>
          </cell>
          <cell r="K421" t="str">
            <v>Passive</v>
          </cell>
        </row>
        <row r="422">
          <cell r="A422" t="str">
            <v>Other CW Adaptation (WM / Ring, Sharing Mounts)</v>
          </cell>
          <cell r="B422">
            <v>9</v>
          </cell>
          <cell r="C422" t="str">
            <v>Passive for CW,EM &amp; Antennas (Services)</v>
          </cell>
          <cell r="D422" t="str">
            <v>CW-EXT-2004</v>
          </cell>
          <cell r="E422" t="str">
            <v>Services</v>
          </cell>
          <cell r="F422" t="str">
            <v>Passive</v>
          </cell>
          <cell r="H422">
            <v>712500</v>
          </cell>
          <cell r="J422" t="str">
            <v>No</v>
          </cell>
          <cell r="K422" t="str">
            <v>Passive</v>
          </cell>
        </row>
        <row r="423">
          <cell r="A423" t="str">
            <v>New Rectifier Module (Flat pack) 2KW HE</v>
          </cell>
          <cell r="B423">
            <v>9</v>
          </cell>
          <cell r="C423" t="str">
            <v>Passive for CW,EM &amp; Antennas (Services)</v>
          </cell>
          <cell r="D423" t="str">
            <v>CW-EXT-2005</v>
          </cell>
          <cell r="E423" t="str">
            <v>Services</v>
          </cell>
          <cell r="F423" t="str">
            <v>Passive</v>
          </cell>
          <cell r="H423">
            <v>2519.3250000000003</v>
          </cell>
          <cell r="J423" t="str">
            <v>Yes</v>
          </cell>
          <cell r="K423" t="str">
            <v>Passive</v>
          </cell>
        </row>
        <row r="424">
          <cell r="A424" t="str">
            <v>New Rectifier Module (Flat pack) 3KW HE</v>
          </cell>
          <cell r="B424">
            <v>9</v>
          </cell>
          <cell r="C424" t="str">
            <v>Passive for CW,EM &amp; Antennas (Services)</v>
          </cell>
          <cell r="D424" t="str">
            <v>CW-EXT-2006</v>
          </cell>
          <cell r="E424" t="str">
            <v>Services</v>
          </cell>
          <cell r="F424" t="str">
            <v>Passive</v>
          </cell>
          <cell r="H424">
            <v>2667.4124999999999</v>
          </cell>
          <cell r="J424" t="str">
            <v>Yes</v>
          </cell>
          <cell r="K424" t="str">
            <v>Passive</v>
          </cell>
        </row>
        <row r="425">
          <cell r="A425" t="str">
            <v>24 KW OD rectifier for expansion sites</v>
          </cell>
          <cell r="B425">
            <v>9</v>
          </cell>
          <cell r="C425" t="str">
            <v>Passive for CW,EM &amp; Antennas (Services)</v>
          </cell>
          <cell r="D425" t="str">
            <v>CW-EXT-2008</v>
          </cell>
          <cell r="E425" t="str">
            <v>Services</v>
          </cell>
          <cell r="F425" t="str">
            <v>Passive</v>
          </cell>
          <cell r="H425">
            <v>45367.5</v>
          </cell>
          <cell r="J425" t="str">
            <v>Yes</v>
          </cell>
          <cell r="K425" t="str">
            <v>Passive</v>
          </cell>
        </row>
        <row r="426">
          <cell r="A426" t="str">
            <v>ID rectifier SWAP to 24 KW</v>
          </cell>
          <cell r="B426">
            <v>9</v>
          </cell>
          <cell r="C426" t="str">
            <v>Passive for CW,EM &amp; Antennas (Services)</v>
          </cell>
          <cell r="D426" t="str">
            <v>CW-EXT-2009</v>
          </cell>
          <cell r="E426" t="str">
            <v>Services</v>
          </cell>
          <cell r="F426" t="str">
            <v>Passive</v>
          </cell>
          <cell r="H426">
            <v>50033.024999999994</v>
          </cell>
          <cell r="J426" t="str">
            <v>Yes</v>
          </cell>
          <cell r="K426" t="str">
            <v>Passive</v>
          </cell>
        </row>
        <row r="427">
          <cell r="A427" t="str">
            <v>SCECO upgrade (Application Only)</v>
          </cell>
          <cell r="B427">
            <v>9</v>
          </cell>
          <cell r="C427" t="str">
            <v>Passive for CW,EM &amp; Antennas (Services)</v>
          </cell>
          <cell r="D427" t="str">
            <v>CW-EXT-2010</v>
          </cell>
          <cell r="E427" t="str">
            <v>Services</v>
          </cell>
          <cell r="F427" t="str">
            <v>Passive</v>
          </cell>
          <cell r="H427">
            <v>4968.75</v>
          </cell>
          <cell r="J427" t="str">
            <v>No</v>
          </cell>
          <cell r="K427" t="str">
            <v>Passive</v>
          </cell>
        </row>
        <row r="428">
          <cell r="A428" t="str">
            <v xml:space="preserve">Generator Installations </v>
          </cell>
          <cell r="B428">
            <v>9</v>
          </cell>
          <cell r="C428" t="str">
            <v>Passive for CW,EM &amp; Antennas (Services)</v>
          </cell>
          <cell r="D428" t="str">
            <v>CW-EXT-2011</v>
          </cell>
          <cell r="E428" t="str">
            <v>Services</v>
          </cell>
          <cell r="F428" t="str">
            <v>Passive</v>
          </cell>
          <cell r="H428">
            <v>11657.025</v>
          </cell>
          <cell r="J428" t="str">
            <v>No</v>
          </cell>
          <cell r="K428" t="str">
            <v>Passive</v>
          </cell>
        </row>
        <row r="429">
          <cell r="A429" t="str">
            <v>Supply of super silent  23-25 KVA Genset</v>
          </cell>
          <cell r="B429">
            <v>9</v>
          </cell>
          <cell r="C429" t="str">
            <v>Passive for CW,EM &amp; Antennas (Services)</v>
          </cell>
          <cell r="D429" t="str">
            <v>CW-EXT-2012</v>
          </cell>
          <cell r="E429" t="str">
            <v>Services</v>
          </cell>
          <cell r="F429" t="str">
            <v>Passive</v>
          </cell>
          <cell r="H429">
            <v>74256.787500000006</v>
          </cell>
          <cell r="J429" t="str">
            <v>Yes</v>
          </cell>
          <cell r="K429" t="str">
            <v>Passive</v>
          </cell>
        </row>
        <row r="430">
          <cell r="A430" t="str">
            <v>Supply of 33-35 KVA Genset</v>
          </cell>
          <cell r="B430">
            <v>9</v>
          </cell>
          <cell r="C430" t="str">
            <v>Passive for CW,EM &amp; Antennas (Services)</v>
          </cell>
          <cell r="D430" t="str">
            <v>CW-EXT-2013</v>
          </cell>
          <cell r="E430" t="str">
            <v>Services</v>
          </cell>
          <cell r="F430" t="str">
            <v>Passive</v>
          </cell>
          <cell r="H430">
            <v>85978.35</v>
          </cell>
          <cell r="J430" t="str">
            <v>Yes</v>
          </cell>
          <cell r="K430" t="str">
            <v>Passive</v>
          </cell>
        </row>
        <row r="431">
          <cell r="A431" t="str">
            <v>Single Generator dismantling and tarnsportation to WH or the taregt Site</v>
          </cell>
          <cell r="B431">
            <v>9</v>
          </cell>
          <cell r="C431" t="str">
            <v>Passive for CW,EM &amp; Antennas (Services)</v>
          </cell>
          <cell r="D431" t="str">
            <v>CW-EXT-2014</v>
          </cell>
          <cell r="E431" t="str">
            <v>Services</v>
          </cell>
          <cell r="F431" t="str">
            <v>Passive</v>
          </cell>
          <cell r="H431">
            <v>6993.0069930069913</v>
          </cell>
          <cell r="J431" t="str">
            <v>No</v>
          </cell>
          <cell r="K431" t="str">
            <v>Passive</v>
          </cell>
        </row>
        <row r="432">
          <cell r="A432" t="str">
            <v>Telecom re-arrangement for existing sites</v>
          </cell>
          <cell r="B432">
            <v>9</v>
          </cell>
          <cell r="C432" t="str">
            <v>Passive for CW,EM &amp; Antennas (Services)</v>
          </cell>
          <cell r="D432" t="str">
            <v>CW-EXT-2015</v>
          </cell>
          <cell r="E432" t="str">
            <v>Services</v>
          </cell>
          <cell r="F432" t="str">
            <v>Passive</v>
          </cell>
          <cell r="H432">
            <v>15750</v>
          </cell>
          <cell r="J432" t="str">
            <v>No</v>
          </cell>
          <cell r="K432" t="str">
            <v>Passive</v>
          </cell>
        </row>
        <row r="433">
          <cell r="A433" t="str">
            <v>Dismantling &amp; re-installation Telceom radio &amp; MW</v>
          </cell>
          <cell r="B433">
            <v>9</v>
          </cell>
          <cell r="C433" t="str">
            <v>Passive for CW,EM &amp; Antennas (Services)</v>
          </cell>
          <cell r="D433" t="str">
            <v>CW-EXT-2016</v>
          </cell>
          <cell r="E433" t="str">
            <v>Services</v>
          </cell>
          <cell r="F433" t="str">
            <v>Passive</v>
          </cell>
          <cell r="H433">
            <v>93750</v>
          </cell>
          <cell r="J433" t="str">
            <v>No</v>
          </cell>
          <cell r="K433" t="str">
            <v>Passive</v>
          </cell>
        </row>
        <row r="434">
          <cell r="A434" t="str">
            <v>Passive BOQ IBS</v>
          </cell>
          <cell r="B434">
            <v>10</v>
          </cell>
          <cell r="C434" t="str">
            <v>Passive for IBS (Services)</v>
          </cell>
          <cell r="E434" t="str">
            <v>Services</v>
          </cell>
          <cell r="F434" t="str">
            <v>Passive</v>
          </cell>
          <cell r="H434">
            <v>3120841.055625</v>
          </cell>
          <cell r="I434">
            <v>3120841.055625</v>
          </cell>
          <cell r="K434" t="str">
            <v>Passive</v>
          </cell>
        </row>
        <row r="435">
          <cell r="A435" t="str">
            <v>Walk test for CA three  Bands Combined  (Band x + Band Y+ band z)  (Service Only for One time visit)</v>
          </cell>
          <cell r="B435">
            <v>10</v>
          </cell>
          <cell r="C435" t="str">
            <v>Passive for IBS (Services)</v>
          </cell>
          <cell r="D435" t="str">
            <v>IIS012</v>
          </cell>
          <cell r="E435" t="str">
            <v>Services</v>
          </cell>
          <cell r="F435" t="str">
            <v>Passive</v>
          </cell>
          <cell r="H435">
            <v>177.60749999999999</v>
          </cell>
          <cell r="J435" t="str">
            <v>No</v>
          </cell>
          <cell r="K435" t="str">
            <v>Passive</v>
          </cell>
        </row>
        <row r="436">
          <cell r="A436" t="str">
            <v>IBS - Functionality and/or Walk Test of three technologies for existing sites from 1-30 Antenna for one time visit</v>
          </cell>
          <cell r="B436">
            <v>10</v>
          </cell>
          <cell r="C436" t="str">
            <v>Passive for IBS (Services)</v>
          </cell>
          <cell r="D436" t="str">
            <v>IIS01201</v>
          </cell>
          <cell r="E436" t="str">
            <v>Services</v>
          </cell>
          <cell r="F436" t="str">
            <v>Passive</v>
          </cell>
          <cell r="H436">
            <v>17000</v>
          </cell>
          <cell r="J436" t="str">
            <v>No</v>
          </cell>
          <cell r="K436" t="str">
            <v>Passive</v>
          </cell>
        </row>
        <row r="437">
          <cell r="A437" t="str">
            <v>Supply &amp; Installation of 8 Cores Fiber Armored Optical Cable</v>
          </cell>
          <cell r="B437">
            <v>10</v>
          </cell>
          <cell r="C437" t="str">
            <v>Passive for IBS (Services)</v>
          </cell>
          <cell r="D437" t="str">
            <v>IN2023.003</v>
          </cell>
          <cell r="E437" t="str">
            <v>Services</v>
          </cell>
          <cell r="F437" t="str">
            <v>Passive</v>
          </cell>
          <cell r="H437">
            <v>22.044749999999997</v>
          </cell>
          <cell r="J437" t="str">
            <v>No</v>
          </cell>
          <cell r="K437" t="str">
            <v>Passive</v>
          </cell>
        </row>
        <row r="438">
          <cell r="A438" t="str">
            <v>OTB Splicing box with pigtails.</v>
          </cell>
          <cell r="B438">
            <v>10</v>
          </cell>
          <cell r="C438" t="str">
            <v>Passive for IBS (Services)</v>
          </cell>
          <cell r="D438" t="str">
            <v>IN2023.006</v>
          </cell>
          <cell r="E438" t="str">
            <v>Services</v>
          </cell>
          <cell r="F438" t="str">
            <v>Passive</v>
          </cell>
          <cell r="H438">
            <v>607.2523569770492</v>
          </cell>
          <cell r="J438" t="str">
            <v>No</v>
          </cell>
          <cell r="K438" t="str">
            <v>Passive</v>
          </cell>
        </row>
        <row r="439">
          <cell r="A439" t="str">
            <v>Supply &amp; installation 3m Jumper.</v>
          </cell>
          <cell r="B439">
            <v>10</v>
          </cell>
          <cell r="C439" t="str">
            <v>Passive for IBS (Services)</v>
          </cell>
          <cell r="D439" t="str">
            <v>IN2023.007</v>
          </cell>
          <cell r="E439" t="str">
            <v>Services</v>
          </cell>
          <cell r="F439" t="str">
            <v>Passive</v>
          </cell>
          <cell r="H439">
            <v>157.06400411519994</v>
          </cell>
          <cell r="J439" t="str">
            <v>No</v>
          </cell>
          <cell r="K439" t="str">
            <v>Passive</v>
          </cell>
        </row>
        <row r="440">
          <cell r="A440" t="str">
            <v>Supply &amp; installation 3m CPRI Jumper .</v>
          </cell>
          <cell r="B440">
            <v>10</v>
          </cell>
          <cell r="C440" t="str">
            <v>Passive for IBS (Services)</v>
          </cell>
          <cell r="D440" t="str">
            <v>IN2023.007</v>
          </cell>
          <cell r="E440" t="str">
            <v>Services</v>
          </cell>
          <cell r="F440" t="str">
            <v>Passive</v>
          </cell>
          <cell r="H440">
            <v>1746.75</v>
          </cell>
          <cell r="J440" t="str">
            <v>No</v>
          </cell>
          <cell r="K440" t="str">
            <v>Passive</v>
          </cell>
        </row>
        <row r="441">
          <cell r="A441" t="str">
            <v>Supply and Installation of IBS indoor/outdoor 4x4 Directional Antenna.</v>
          </cell>
          <cell r="B441">
            <v>10</v>
          </cell>
          <cell r="C441" t="str">
            <v>Passive for IBS (Services)</v>
          </cell>
          <cell r="D441" t="str">
            <v>IN2023.008</v>
          </cell>
          <cell r="E441" t="str">
            <v>Services</v>
          </cell>
          <cell r="F441" t="str">
            <v>Passive</v>
          </cell>
          <cell r="H441">
            <v>3693.8662499999996</v>
          </cell>
          <cell r="J441" t="str">
            <v>No</v>
          </cell>
          <cell r="K441" t="str">
            <v>Passive</v>
          </cell>
        </row>
        <row r="442">
          <cell r="A442" t="str">
            <v>Supply &amp; installation of Quadplexer.</v>
          </cell>
          <cell r="B442">
            <v>10</v>
          </cell>
          <cell r="C442" t="str">
            <v>Passive for IBS (Services)</v>
          </cell>
          <cell r="D442" t="str">
            <v>IN2023.009</v>
          </cell>
          <cell r="E442" t="str">
            <v>Services</v>
          </cell>
          <cell r="F442" t="str">
            <v>Passive</v>
          </cell>
          <cell r="H442">
            <v>4491.6711839999998</v>
          </cell>
          <cell r="J442" t="str">
            <v>No</v>
          </cell>
          <cell r="K442" t="str">
            <v>Passive</v>
          </cell>
        </row>
        <row r="443">
          <cell r="A443" t="str">
            <v>Supply &amp; Installation Antenna Brackets.</v>
          </cell>
          <cell r="B443">
            <v>10</v>
          </cell>
          <cell r="C443" t="str">
            <v>Passive for IBS (Services)</v>
          </cell>
          <cell r="D443" t="str">
            <v>IN2023.010</v>
          </cell>
          <cell r="E443" t="str">
            <v>Services</v>
          </cell>
          <cell r="F443" t="str">
            <v>Passive</v>
          </cell>
          <cell r="H443">
            <v>1768</v>
          </cell>
          <cell r="J443" t="str">
            <v>No</v>
          </cell>
          <cell r="K443" t="str">
            <v>Passive</v>
          </cell>
        </row>
        <row r="444">
          <cell r="A444" t="str">
            <v>supply &amp; Installation of 1/2" Super-flex Feeder Cable</v>
          </cell>
          <cell r="B444">
            <v>10</v>
          </cell>
          <cell r="C444" t="str">
            <v>Passive for IBS (Services)</v>
          </cell>
          <cell r="D444" t="str">
            <v>IN2023.110</v>
          </cell>
          <cell r="E444" t="str">
            <v>Services</v>
          </cell>
          <cell r="F444" t="str">
            <v>Passive</v>
          </cell>
          <cell r="H444">
            <v>15.3255</v>
          </cell>
          <cell r="J444" t="str">
            <v>No</v>
          </cell>
          <cell r="K444" t="str">
            <v>Passive</v>
          </cell>
        </row>
        <row r="445">
          <cell r="A445" t="str">
            <v>supply &amp; Installation of 7/8" Flex Feeder Cable</v>
          </cell>
          <cell r="B445">
            <v>10</v>
          </cell>
          <cell r="C445" t="str">
            <v>Passive for IBS (Services)</v>
          </cell>
          <cell r="D445" t="str">
            <v>IN2023.111</v>
          </cell>
          <cell r="E445" t="str">
            <v>Services</v>
          </cell>
          <cell r="F445" t="str">
            <v>Passive</v>
          </cell>
          <cell r="H445">
            <v>25.381000000000011</v>
          </cell>
          <cell r="J445" t="str">
            <v>No</v>
          </cell>
          <cell r="K445" t="str">
            <v>Passive</v>
          </cell>
        </row>
        <row r="446">
          <cell r="A446" t="str">
            <v>supply &amp; Installation of  4.3-10 Male Connector for 1/2" Super-flex Coaxial Cable.</v>
          </cell>
          <cell r="B446">
            <v>10</v>
          </cell>
          <cell r="C446" t="str">
            <v>Passive for IBS (Services)</v>
          </cell>
          <cell r="D446" t="str">
            <v>IN2023.112</v>
          </cell>
          <cell r="E446" t="str">
            <v>Services</v>
          </cell>
          <cell r="F446" t="str">
            <v>Passive</v>
          </cell>
          <cell r="H446">
            <v>40.368131999999996</v>
          </cell>
          <cell r="J446" t="str">
            <v>No</v>
          </cell>
          <cell r="K446" t="str">
            <v>Passive</v>
          </cell>
        </row>
        <row r="447">
          <cell r="A447" t="str">
            <v>supply &amp; installation of CONNECTOR, 50 OHM, 4.3-10 DIN MALE, 7/8</v>
          </cell>
          <cell r="B447">
            <v>10</v>
          </cell>
          <cell r="C447" t="str">
            <v>Passive for IBS (Services)</v>
          </cell>
          <cell r="D447" t="str">
            <v>IN2023.113</v>
          </cell>
          <cell r="E447" t="str">
            <v>Services</v>
          </cell>
          <cell r="F447" t="str">
            <v>Passive</v>
          </cell>
          <cell r="H447">
            <v>98.679262499999993</v>
          </cell>
          <cell r="J447" t="str">
            <v>No</v>
          </cell>
          <cell r="K447" t="str">
            <v>Passive</v>
          </cell>
        </row>
        <row r="448">
          <cell r="A448" t="str">
            <v>Supply &amp; Installation of 50 ohm dummy load (terminal load) 100 Watt.</v>
          </cell>
          <cell r="B448">
            <v>10</v>
          </cell>
          <cell r="C448" t="str">
            <v>Passive for IBS (Services)</v>
          </cell>
          <cell r="D448" t="str">
            <v>IN2023.001</v>
          </cell>
          <cell r="E448" t="str">
            <v>Services</v>
          </cell>
          <cell r="F448" t="str">
            <v>Passive</v>
          </cell>
          <cell r="H448">
            <v>761.71567653692841</v>
          </cell>
          <cell r="J448" t="str">
            <v>No</v>
          </cell>
          <cell r="K448" t="str">
            <v>Passive</v>
          </cell>
        </row>
        <row r="449">
          <cell r="A449" t="str">
            <v>Supply and installation of 2X2 Hybrid Matrix 698–2700 MHz and brackets.</v>
          </cell>
          <cell r="B449">
            <v>10</v>
          </cell>
          <cell r="C449" t="str">
            <v>Passive for IBS (Services)</v>
          </cell>
          <cell r="D449" t="str">
            <v>IN2023.002</v>
          </cell>
          <cell r="E449" t="str">
            <v>Services</v>
          </cell>
          <cell r="F449" t="str">
            <v>Passive</v>
          </cell>
          <cell r="H449">
            <v>829.70729941270156</v>
          </cell>
          <cell r="J449" t="str">
            <v>No</v>
          </cell>
          <cell r="K449" t="str">
            <v>Passive</v>
          </cell>
        </row>
        <row r="450">
          <cell r="A450" t="str">
            <v>Civil &amp; Electro mechanical engineering survey &amp; complete detailed design for new IBS site to identify ALL site (BTS,TRM,DAS,,,etc) CW/EM requirements(NEW equipment rooms ,power, earthing, cooling , fire detection/fighting, cable tray,pentration,building structural analysis,TRM/MW link steel structure[main + fare end site] ,,, etc) including all  design drawings, layouts, calculations, technical reports, analysis ,commissioning ,testing &amp; documentation (Soft &amp; hard copies)..</v>
          </cell>
          <cell r="B450">
            <v>10</v>
          </cell>
          <cell r="C450" t="str">
            <v>Passive for IBS (Services)</v>
          </cell>
          <cell r="D450" t="str">
            <v>ICD2023.001</v>
          </cell>
          <cell r="E450" t="str">
            <v>Services</v>
          </cell>
          <cell r="F450" t="str">
            <v>Passive</v>
          </cell>
          <cell r="H450">
            <v>7515.882911392403</v>
          </cell>
          <cell r="J450" t="str">
            <v>No</v>
          </cell>
          <cell r="K450" t="str">
            <v>Passive</v>
          </cell>
        </row>
        <row r="451">
          <cell r="A451" t="str">
            <v>Roof/Floor Penetration Include Form Opening and Making Good. Form Penetration including sealing, trimming or edges and making good plaster or similar surfaces..</v>
          </cell>
          <cell r="B451">
            <v>10</v>
          </cell>
          <cell r="C451" t="str">
            <v>Passive for IBS (Services)</v>
          </cell>
          <cell r="D451" t="str">
            <v>ICW2023.001</v>
          </cell>
          <cell r="E451" t="str">
            <v>Services</v>
          </cell>
          <cell r="F451" t="str">
            <v>Passive</v>
          </cell>
          <cell r="H451">
            <v>576.80031645569602</v>
          </cell>
          <cell r="J451" t="str">
            <v>No</v>
          </cell>
          <cell r="K451" t="str">
            <v>Passive</v>
          </cell>
        </row>
        <row r="452">
          <cell r="A452" t="str">
            <v>Wall Penetration Include Form Opening and Making Good. Form Penetration including sealing, trimming or edges and making good plaster or similar surfaces..</v>
          </cell>
          <cell r="B452">
            <v>10</v>
          </cell>
          <cell r="C452" t="str">
            <v>Passive for IBS (Services)</v>
          </cell>
          <cell r="D452" t="str">
            <v>ICW2023.002</v>
          </cell>
          <cell r="E452" t="str">
            <v>Services</v>
          </cell>
          <cell r="F452" t="str">
            <v>Passive</v>
          </cell>
          <cell r="H452">
            <v>480.66693037974682</v>
          </cell>
          <cell r="J452" t="str">
            <v>No</v>
          </cell>
          <cell r="K452" t="str">
            <v>Passive</v>
          </cell>
        </row>
        <row r="453">
          <cell r="A453" t="str">
            <v>Electrical Conduit EMT/IMT. Conduit EMT/IMT with fixing  accessories and installation, 2" (50 mm).</v>
          </cell>
          <cell r="B453">
            <v>10</v>
          </cell>
          <cell r="C453" t="str">
            <v>Passive for IBS (Services)</v>
          </cell>
          <cell r="D453" t="str">
            <v>ICW2023.003</v>
          </cell>
          <cell r="E453" t="str">
            <v>Services</v>
          </cell>
          <cell r="F453" t="str">
            <v>Passive</v>
          </cell>
          <cell r="H453">
            <v>67.293370253164539</v>
          </cell>
          <cell r="J453" t="str">
            <v>No</v>
          </cell>
          <cell r="K453" t="str">
            <v>Passive</v>
          </cell>
        </row>
        <row r="454">
          <cell r="A454" t="str">
            <v>Electrical Cable - Multicolor, XLPE, 1000/600 volt rated at 90°C. Supply and install electrical cable, including connections, cable pull and ties as necessary, 6 mm² x 3 core.</v>
          </cell>
          <cell r="B454">
            <v>10</v>
          </cell>
          <cell r="C454" t="str">
            <v>Passive for IBS (Services)</v>
          </cell>
          <cell r="D454" t="str">
            <v>ICW2023.004</v>
          </cell>
          <cell r="E454" t="str">
            <v>Services</v>
          </cell>
          <cell r="F454" t="str">
            <v>Passive</v>
          </cell>
          <cell r="H454">
            <v>17.304009493670879</v>
          </cell>
          <cell r="J454" t="str">
            <v>No</v>
          </cell>
          <cell r="K454" t="str">
            <v>Passive</v>
          </cell>
        </row>
        <row r="455">
          <cell r="A455" t="str">
            <v>Electrical Cable - Multicolor, XLPE, 1000/600 volt rated at 90°C. Supply and install electrical cable, including connections, cable pull and ties as necessary, 10 mm² x 3 core.</v>
          </cell>
          <cell r="B455">
            <v>10</v>
          </cell>
          <cell r="C455" t="str">
            <v>Passive for IBS (Services)</v>
          </cell>
          <cell r="D455" t="str">
            <v>ICW2023.005</v>
          </cell>
          <cell r="E455" t="str">
            <v>Services</v>
          </cell>
          <cell r="F455" t="str">
            <v>Passive</v>
          </cell>
          <cell r="H455">
            <v>23.072012658227838</v>
          </cell>
          <cell r="J455" t="str">
            <v>No</v>
          </cell>
          <cell r="K455" t="str">
            <v>Passive</v>
          </cell>
        </row>
        <row r="456">
          <cell r="A456" t="str">
            <v>Circuit Breakers with Labels. Circuit Breakers molded cases, panel mounted, suitable for mounting in switchboards Supply and install. 10-32 amp, 1 pole, 220 V, 60 Hz.</v>
          </cell>
          <cell r="B456">
            <v>10</v>
          </cell>
          <cell r="C456" t="str">
            <v>Passive for IBS (Services)</v>
          </cell>
          <cell r="D456" t="str">
            <v>ICW2023.006</v>
          </cell>
          <cell r="E456" t="str">
            <v>Services</v>
          </cell>
          <cell r="F456" t="str">
            <v>Passive</v>
          </cell>
          <cell r="H456">
            <v>557.57363924050628</v>
          </cell>
          <cell r="J456" t="str">
            <v>No</v>
          </cell>
          <cell r="K456" t="str">
            <v>Passive</v>
          </cell>
        </row>
        <row r="457">
          <cell r="A457" t="str">
            <v>Earthing System components. Insulated copper earth wire; soft drawn, stranded. Supply and install to backgrounds, PVC insulated copper conductor. 16 mm².</v>
          </cell>
          <cell r="B457">
            <v>10</v>
          </cell>
          <cell r="C457" t="str">
            <v>Passive for IBS (Services)</v>
          </cell>
          <cell r="D457" t="str">
            <v>ICW2023.007</v>
          </cell>
          <cell r="E457" t="str">
            <v>Services</v>
          </cell>
          <cell r="F457" t="str">
            <v>Passive</v>
          </cell>
          <cell r="H457">
            <v>14.4200079113924</v>
          </cell>
          <cell r="J457" t="str">
            <v>No</v>
          </cell>
          <cell r="K457" t="str">
            <v>Passive</v>
          </cell>
        </row>
        <row r="458">
          <cell r="A458" t="str">
            <v>Cable Tray System: Supply and Install galvanized cable tray or ladder rack, including supports, Drop Rod Hangers, Bends, ties, conjunction boxes etc. 12" wide (300mm.) &amp; 4'' height (100mm).</v>
          </cell>
          <cell r="B458">
            <v>10</v>
          </cell>
          <cell r="C458" t="str">
            <v>Passive for IBS (Services)</v>
          </cell>
          <cell r="D458" t="str">
            <v>ICW2023.008</v>
          </cell>
          <cell r="E458" t="str">
            <v>Services</v>
          </cell>
          <cell r="F458" t="str">
            <v>Passive</v>
          </cell>
          <cell r="H458">
            <v>175.652204113924</v>
          </cell>
          <cell r="J458" t="str">
            <v>No</v>
          </cell>
          <cell r="K458" t="str">
            <v>Passive</v>
          </cell>
        </row>
        <row r="459">
          <cell r="A459" t="str">
            <v>Rooftop Sites: Installation/Erection of the Steel Works. Including Mast/pole Steel, Bolts with Nuts and Washers, all required installation materials and services ,,,,etc . Design &amp; Load as per site requirement.</v>
          </cell>
          <cell r="B459">
            <v>10</v>
          </cell>
          <cell r="C459" t="str">
            <v>Passive for IBS (Services)</v>
          </cell>
          <cell r="D459" t="str">
            <v>ICW2023.009</v>
          </cell>
          <cell r="E459" t="str">
            <v>Services</v>
          </cell>
          <cell r="F459" t="str">
            <v>Passive</v>
          </cell>
          <cell r="H459">
            <v>3845.3354430379745</v>
          </cell>
          <cell r="J459" t="str">
            <v>No</v>
          </cell>
          <cell r="K459" t="str">
            <v>Passive</v>
          </cell>
        </row>
        <row r="460">
          <cell r="A460" t="str">
            <v>Power Solution (1 FPRB + 3 Rectifier module 3KW ).</v>
          </cell>
          <cell r="B460">
            <v>10</v>
          </cell>
          <cell r="C460" t="str">
            <v>Passive for IBS (Services)</v>
          </cell>
          <cell r="D460" t="str">
            <v>PWR2023.003</v>
          </cell>
          <cell r="E460" t="str">
            <v>Services</v>
          </cell>
          <cell r="F460" t="str">
            <v>Passive</v>
          </cell>
          <cell r="H460">
            <v>8081.6937500000213</v>
          </cell>
          <cell r="J460" t="str">
            <v>No</v>
          </cell>
          <cell r="K460" t="str">
            <v>Passive</v>
          </cell>
        </row>
        <row r="461">
          <cell r="A461" t="str">
            <v xml:space="preserve">Supply of NOLB Flexi Power Battery 50Ah </v>
          </cell>
          <cell r="B461">
            <v>10</v>
          </cell>
          <cell r="C461" t="str">
            <v>Passive for IBS (Services)</v>
          </cell>
          <cell r="D461" t="str">
            <v>CW-EXT-1095</v>
          </cell>
          <cell r="E461" t="str">
            <v>Services</v>
          </cell>
          <cell r="F461" t="str">
            <v>Passive</v>
          </cell>
          <cell r="H461">
            <v>4435.5974999999999</v>
          </cell>
          <cell r="J461" t="str">
            <v>No</v>
          </cell>
          <cell r="K461" t="str">
            <v>Passive</v>
          </cell>
        </row>
        <row r="462">
          <cell r="A462" t="str">
            <v>IBS Sites. Crane Lift. For IBS Active, Passive, &amp; Civil materials mounts. Lift height to 12m.</v>
          </cell>
          <cell r="B462">
            <v>10</v>
          </cell>
          <cell r="C462" t="str">
            <v>Passive for IBS (Services)</v>
          </cell>
          <cell r="D462" t="str">
            <v>ICW2023.010</v>
          </cell>
          <cell r="E462" t="str">
            <v>Services</v>
          </cell>
          <cell r="F462" t="str">
            <v>Passive</v>
          </cell>
          <cell r="H462">
            <v>2748.9</v>
          </cell>
          <cell r="J462" t="str">
            <v>No</v>
          </cell>
          <cell r="K462" t="str">
            <v>Passive</v>
          </cell>
        </row>
        <row r="463">
          <cell r="A463" t="str">
            <v>Supply &amp; Installation ACOC.</v>
          </cell>
          <cell r="B463">
            <v>10</v>
          </cell>
          <cell r="C463" t="str">
            <v>Passive for IBS (Services)</v>
          </cell>
          <cell r="D463" t="str">
            <v>PWR2023.002</v>
          </cell>
          <cell r="E463" t="str">
            <v>Services</v>
          </cell>
          <cell r="F463" t="str">
            <v>Passive</v>
          </cell>
          <cell r="H463">
            <v>7006.125</v>
          </cell>
          <cell r="J463" t="str">
            <v>No</v>
          </cell>
          <cell r="K463" t="str">
            <v>Passive</v>
          </cell>
        </row>
        <row r="464">
          <cell r="A464" t="str">
            <v>To dismantle complete civil items including mechanical ,electric/power and all civil related items to dismantle IBS site up to 40 Ant including transportation</v>
          </cell>
          <cell r="B464">
            <v>10</v>
          </cell>
          <cell r="C464" t="str">
            <v>Passive for IBS (Services)</v>
          </cell>
          <cell r="D464" t="str">
            <v>DIS2023.001</v>
          </cell>
          <cell r="E464" t="str">
            <v>Services</v>
          </cell>
          <cell r="F464" t="str">
            <v>Passive</v>
          </cell>
          <cell r="H464">
            <v>33084.615384615361</v>
          </cell>
          <cell r="J464" t="str">
            <v>No</v>
          </cell>
          <cell r="K464" t="str">
            <v>Passive</v>
          </cell>
        </row>
        <row r="465">
          <cell r="A465" t="str">
            <v>Project Management</v>
          </cell>
          <cell r="B465">
            <v>11</v>
          </cell>
          <cell r="C465" t="str">
            <v>Project Management &amp; Logistics (Services)</v>
          </cell>
          <cell r="E465" t="str">
            <v>Services</v>
          </cell>
          <cell r="F465" t="str">
            <v>PM</v>
          </cell>
          <cell r="H465">
            <v>2525380.0718437498</v>
          </cell>
          <cell r="I465">
            <v>30304560.862124994</v>
          </cell>
          <cell r="J465" t="str">
            <v>No</v>
          </cell>
          <cell r="K465" t="str">
            <v>Passive</v>
          </cell>
        </row>
        <row r="466">
          <cell r="A466" t="str">
            <v xml:space="preserve">International and Local Logistics Services </v>
          </cell>
          <cell r="B466">
            <v>11</v>
          </cell>
          <cell r="C466" t="str">
            <v>Project Management &amp; Logistics (Services)</v>
          </cell>
          <cell r="E466" t="str">
            <v>Services</v>
          </cell>
          <cell r="F466" t="str">
            <v>Log</v>
          </cell>
          <cell r="H466">
            <v>841140.27810572181</v>
          </cell>
          <cell r="I466">
            <v>10093683.337268662</v>
          </cell>
          <cell r="J466" t="str">
            <v>No</v>
          </cell>
          <cell r="K466" t="str">
            <v>Passive</v>
          </cell>
        </row>
        <row r="467">
          <cell r="A467" t="str">
            <v>DeepField HW</v>
          </cell>
          <cell r="B467">
            <v>12</v>
          </cell>
          <cell r="C467" t="str">
            <v>DeepField (HW/SW/Services)</v>
          </cell>
          <cell r="E467" t="str">
            <v>Hardware</v>
          </cell>
          <cell r="F467" t="str">
            <v>Plan &amp; Opt</v>
          </cell>
          <cell r="G467">
            <v>1</v>
          </cell>
          <cell r="H467">
            <v>378369.31874999998</v>
          </cell>
          <cell r="I467">
            <v>378369.31874999998</v>
          </cell>
        </row>
        <row r="468">
          <cell r="A468" t="str">
            <v>DeepField SW</v>
          </cell>
          <cell r="B468">
            <v>12</v>
          </cell>
          <cell r="C468" t="str">
            <v>DeepField (HW/SW/Services)</v>
          </cell>
          <cell r="E468" t="str">
            <v>Software</v>
          </cell>
          <cell r="F468" t="str">
            <v>Plan &amp; Opt</v>
          </cell>
          <cell r="G468">
            <v>1</v>
          </cell>
          <cell r="H468">
            <v>1362611.3980053186</v>
          </cell>
          <cell r="I468">
            <v>1362611.3980053186</v>
          </cell>
          <cell r="J468" t="str">
            <v>No</v>
          </cell>
          <cell r="K468" t="str">
            <v>Active</v>
          </cell>
        </row>
        <row r="469">
          <cell r="A469" t="str">
            <v xml:space="preserve">DeepField Services </v>
          </cell>
          <cell r="B469">
            <v>12</v>
          </cell>
          <cell r="C469" t="str">
            <v>DeepField (HW/SW/Services)</v>
          </cell>
          <cell r="E469" t="str">
            <v>Services</v>
          </cell>
          <cell r="F469" t="str">
            <v>Plan &amp; Opt</v>
          </cell>
          <cell r="G469">
            <v>1</v>
          </cell>
          <cell r="H469">
            <v>426317.75379255292</v>
          </cell>
          <cell r="I469">
            <v>426317.75379255292</v>
          </cell>
          <cell r="J469" t="str">
            <v>No</v>
          </cell>
          <cell r="K469" t="str">
            <v>Active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688D7-1038-4DD5-AB05-4CFA9B8E4FCF}">
  <dimension ref="B2:H20"/>
  <sheetViews>
    <sheetView workbookViewId="0">
      <selection activeCell="E8" sqref="E8"/>
    </sheetView>
  </sheetViews>
  <sheetFormatPr defaultRowHeight="14.5"/>
  <cols>
    <col min="1" max="1" width="5.1796875" customWidth="1"/>
    <col min="2" max="2" width="35.81640625" customWidth="1"/>
    <col min="3" max="3" width="15.54296875" bestFit="1" customWidth="1"/>
    <col min="4" max="4" width="13.1796875" bestFit="1" customWidth="1"/>
    <col min="5" max="5" width="14.54296875" bestFit="1" customWidth="1"/>
    <col min="6" max="6" width="18.453125" bestFit="1" customWidth="1"/>
    <col min="7" max="7" width="15.54296875" bestFit="1" customWidth="1"/>
    <col min="8" max="8" width="40.1796875" customWidth="1"/>
  </cols>
  <sheetData>
    <row r="2" spans="2:8">
      <c r="B2" s="268" t="s">
        <v>161</v>
      </c>
      <c r="C2" s="268"/>
    </row>
    <row r="3" spans="2:8">
      <c r="B3" s="6" t="s">
        <v>151</v>
      </c>
      <c r="C3" s="12" t="e">
        <f>#REF!</f>
        <v>#REF!</v>
      </c>
      <c r="D3" s="7"/>
    </row>
    <row r="4" spans="2:8">
      <c r="B4" s="6" t="s">
        <v>152</v>
      </c>
      <c r="C4" s="12" t="e">
        <f>#REF!</f>
        <v>#REF!</v>
      </c>
      <c r="D4" s="7"/>
    </row>
    <row r="5" spans="2:8">
      <c r="B5" s="6" t="s">
        <v>153</v>
      </c>
      <c r="C5" s="12" t="e">
        <f>#REF!</f>
        <v>#REF!</v>
      </c>
      <c r="D5" s="11"/>
    </row>
    <row r="6" spans="2:8">
      <c r="B6" s="6" t="s">
        <v>154</v>
      </c>
      <c r="C6" s="12" t="e">
        <f>#REF!</f>
        <v>#REF!</v>
      </c>
      <c r="D6" s="11"/>
    </row>
    <row r="7" spans="2:8">
      <c r="B7" s="13" t="s">
        <v>160</v>
      </c>
      <c r="C7" s="14" t="e">
        <f>C3+C4+C5+C6</f>
        <v>#REF!</v>
      </c>
    </row>
    <row r="8" spans="2:8">
      <c r="B8" s="15" t="s">
        <v>162</v>
      </c>
      <c r="C8" s="9">
        <v>167760062.96000001</v>
      </c>
      <c r="D8" s="16"/>
    </row>
    <row r="9" spans="2:8">
      <c r="B9" s="15" t="s">
        <v>166</v>
      </c>
      <c r="C9" s="9">
        <v>14143039.686084241</v>
      </c>
      <c r="D9" s="16"/>
    </row>
    <row r="10" spans="2:8">
      <c r="B10" s="13" t="s">
        <v>163</v>
      </c>
      <c r="C10" s="14">
        <v>114000000</v>
      </c>
      <c r="D10" s="18"/>
      <c r="E10" s="19"/>
    </row>
    <row r="13" spans="2:8">
      <c r="B13" s="10" t="s">
        <v>155</v>
      </c>
    </row>
    <row r="14" spans="2:8">
      <c r="B14" s="269" t="s">
        <v>156</v>
      </c>
      <c r="C14" s="269"/>
      <c r="D14" s="269"/>
      <c r="E14" s="269"/>
      <c r="F14" s="269"/>
      <c r="G14" s="269"/>
      <c r="H14" s="269"/>
    </row>
    <row r="15" spans="2:8">
      <c r="B15" s="269" t="s">
        <v>167</v>
      </c>
      <c r="C15" s="269"/>
      <c r="D15" s="269"/>
      <c r="E15" s="269"/>
      <c r="F15" s="269"/>
      <c r="G15" s="269"/>
      <c r="H15" s="269"/>
    </row>
    <row r="16" spans="2:8">
      <c r="B16" s="269" t="s">
        <v>157</v>
      </c>
      <c r="C16" s="269"/>
      <c r="D16" s="269"/>
      <c r="E16" s="269"/>
      <c r="F16" s="269"/>
      <c r="G16" s="269"/>
      <c r="H16" s="269"/>
    </row>
    <row r="17" spans="2:8">
      <c r="B17" s="270" t="s">
        <v>164</v>
      </c>
      <c r="C17" s="269"/>
      <c r="D17" s="269"/>
      <c r="E17" s="269"/>
      <c r="F17" s="269"/>
      <c r="G17" s="269"/>
      <c r="H17" s="269"/>
    </row>
    <row r="18" spans="2:8">
      <c r="B18" s="269" t="s">
        <v>165</v>
      </c>
      <c r="C18" s="269"/>
      <c r="D18" s="269"/>
      <c r="E18" s="269"/>
      <c r="F18" s="269"/>
    </row>
    <row r="19" spans="2:8">
      <c r="B19" t="s">
        <v>168</v>
      </c>
    </row>
    <row r="20" spans="2:8" ht="45" customHeight="1">
      <c r="B20" s="270" t="s">
        <v>169</v>
      </c>
      <c r="C20" s="270"/>
      <c r="D20" s="270"/>
      <c r="E20" s="270"/>
      <c r="F20" s="270"/>
      <c r="G20" s="270"/>
      <c r="H20" s="270"/>
    </row>
  </sheetData>
  <mergeCells count="7">
    <mergeCell ref="B2:C2"/>
    <mergeCell ref="B14:H14"/>
    <mergeCell ref="B20:H20"/>
    <mergeCell ref="B18:F18"/>
    <mergeCell ref="B15:H15"/>
    <mergeCell ref="B16:H16"/>
    <mergeCell ref="B17:H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D4D6-0A35-46A3-B395-992F5B25AA74}">
  <dimension ref="A1:E21"/>
  <sheetViews>
    <sheetView zoomScale="120" zoomScaleNormal="120" workbookViewId="0">
      <selection activeCell="A7" sqref="A7:XFD7"/>
    </sheetView>
  </sheetViews>
  <sheetFormatPr defaultRowHeight="14.5"/>
  <cols>
    <col min="2" max="2" width="47.81640625" style="17" bestFit="1" customWidth="1"/>
    <col min="3" max="3" width="4.453125" bestFit="1" customWidth="1"/>
    <col min="4" max="4" width="16.81640625" bestFit="1" customWidth="1"/>
    <col min="5" max="5" width="18.1796875" bestFit="1" customWidth="1"/>
  </cols>
  <sheetData>
    <row r="1" spans="1:5" s="75" customFormat="1" ht="13.5" thickBot="1">
      <c r="A1" s="259"/>
      <c r="B1" s="260" t="s">
        <v>173</v>
      </c>
      <c r="C1" s="260" t="s">
        <v>193</v>
      </c>
      <c r="D1" s="261" t="s">
        <v>550</v>
      </c>
      <c r="E1" s="100" t="s">
        <v>175</v>
      </c>
    </row>
    <row r="2" spans="1:5" ht="15" thickBot="1">
      <c r="A2" s="257">
        <v>1</v>
      </c>
      <c r="B2" s="258" t="s">
        <v>192</v>
      </c>
      <c r="C2" s="89">
        <v>222</v>
      </c>
      <c r="D2" s="90"/>
      <c r="E2" s="91"/>
    </row>
    <row r="3" spans="1:5" ht="15" thickBot="1">
      <c r="A3" s="257">
        <v>2</v>
      </c>
      <c r="B3" s="258" t="s">
        <v>176</v>
      </c>
      <c r="C3" s="89">
        <v>1120</v>
      </c>
      <c r="D3" s="90"/>
      <c r="E3" s="91"/>
    </row>
    <row r="4" spans="1:5" ht="15" thickBot="1">
      <c r="A4" s="257">
        <v>3</v>
      </c>
      <c r="B4" s="258" t="s">
        <v>194</v>
      </c>
      <c r="C4" s="89">
        <v>105</v>
      </c>
      <c r="D4" s="90"/>
      <c r="E4" s="91"/>
    </row>
    <row r="5" spans="1:5" ht="15" thickBot="1">
      <c r="A5" s="257">
        <v>4</v>
      </c>
      <c r="B5" s="258" t="s">
        <v>195</v>
      </c>
      <c r="C5" s="89">
        <v>261</v>
      </c>
      <c r="D5" s="90"/>
      <c r="E5" s="91"/>
    </row>
    <row r="6" spans="1:5" ht="15" thickBot="1">
      <c r="A6" s="257">
        <v>5</v>
      </c>
      <c r="B6" s="258" t="s">
        <v>178</v>
      </c>
      <c r="C6" s="89">
        <v>17</v>
      </c>
      <c r="D6" s="90"/>
      <c r="E6" s="91"/>
    </row>
    <row r="7" spans="1:5" ht="15" thickBot="1">
      <c r="A7" s="257">
        <v>6</v>
      </c>
      <c r="B7" s="258" t="s">
        <v>184</v>
      </c>
      <c r="C7" s="89">
        <f>416+50+14+193</f>
        <v>673</v>
      </c>
      <c r="D7" s="90"/>
      <c r="E7" s="91"/>
    </row>
    <row r="8" spans="1:5" ht="15" thickBot="1">
      <c r="A8" s="257">
        <v>7</v>
      </c>
      <c r="B8" s="258" t="s">
        <v>186</v>
      </c>
      <c r="C8" s="89">
        <v>5</v>
      </c>
      <c r="D8" s="90"/>
      <c r="E8" s="91"/>
    </row>
    <row r="9" spans="1:5" ht="15" thickBot="1">
      <c r="A9" s="257">
        <v>8</v>
      </c>
      <c r="B9" s="258" t="s">
        <v>187</v>
      </c>
      <c r="C9" s="89">
        <v>1</v>
      </c>
      <c r="D9" s="90"/>
      <c r="E9" s="91"/>
    </row>
    <row r="10" spans="1:5" ht="15" thickBot="1">
      <c r="A10" s="257">
        <v>9</v>
      </c>
      <c r="B10" s="258" t="s">
        <v>188</v>
      </c>
      <c r="C10" s="89">
        <v>1</v>
      </c>
      <c r="D10" s="90"/>
      <c r="E10" s="91"/>
    </row>
    <row r="11" spans="1:5" ht="15" thickBot="1">
      <c r="A11" s="257">
        <v>10</v>
      </c>
      <c r="B11" s="258" t="s">
        <v>189</v>
      </c>
      <c r="C11" s="89">
        <v>1</v>
      </c>
      <c r="D11" s="90"/>
      <c r="E11" s="91"/>
    </row>
    <row r="12" spans="1:5" ht="15" thickBot="1">
      <c r="A12" s="257">
        <v>11</v>
      </c>
      <c r="B12" s="258" t="s">
        <v>185</v>
      </c>
      <c r="C12" s="89">
        <v>12</v>
      </c>
      <c r="D12" s="90"/>
      <c r="E12" s="91"/>
    </row>
    <row r="13" spans="1:5" ht="15" thickBot="1">
      <c r="A13" s="257">
        <v>12</v>
      </c>
      <c r="B13" s="258" t="s">
        <v>172</v>
      </c>
      <c r="C13" s="89">
        <v>1</v>
      </c>
      <c r="D13" s="90"/>
      <c r="E13" s="91"/>
    </row>
    <row r="14" spans="1:5" s="75" customFormat="1" ht="13.5" thickBot="1">
      <c r="A14" s="259"/>
      <c r="B14" s="271" t="s">
        <v>174</v>
      </c>
      <c r="C14" s="271"/>
      <c r="D14" s="272"/>
      <c r="E14" s="100"/>
    </row>
    <row r="15" spans="1:5">
      <c r="E15" s="7"/>
    </row>
    <row r="16" spans="1:5">
      <c r="E16" s="76"/>
    </row>
    <row r="18" spans="5:5">
      <c r="E18" s="11"/>
    </row>
    <row r="20" spans="5:5">
      <c r="E20" s="76"/>
    </row>
    <row r="21" spans="5:5">
      <c r="E21" s="76"/>
    </row>
  </sheetData>
  <mergeCells count="1">
    <mergeCell ref="B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A6CC-27C5-4509-B330-D21127A7C2A4}">
  <dimension ref="A1:I145"/>
  <sheetViews>
    <sheetView zoomScaleNormal="100" workbookViewId="0">
      <selection activeCell="B9" sqref="B9:E17"/>
    </sheetView>
  </sheetViews>
  <sheetFormatPr defaultRowHeight="14.5"/>
  <cols>
    <col min="2" max="2" width="65.453125" customWidth="1"/>
    <col min="3" max="3" width="16.1796875" style="2" bestFit="1" customWidth="1"/>
    <col min="4" max="4" width="21.453125" style="2" bestFit="1" customWidth="1"/>
    <col min="5" max="5" width="16.54296875" style="2" bestFit="1" customWidth="1"/>
    <col min="6" max="6" width="61.1796875" style="2" customWidth="1"/>
    <col min="7" max="7" width="16.54296875" style="2" bestFit="1" customWidth="1"/>
    <col min="8" max="8" width="21.453125" style="25" bestFit="1" customWidth="1"/>
    <col min="9" max="9" width="30" style="25" bestFit="1" customWidth="1"/>
    <col min="10" max="10" width="8.81640625" customWidth="1"/>
  </cols>
  <sheetData>
    <row r="1" spans="1:9" ht="29.5" thickBot="1">
      <c r="B1" s="101" t="s">
        <v>0</v>
      </c>
      <c r="C1" s="102" t="s">
        <v>1</v>
      </c>
      <c r="D1" s="102" t="s">
        <v>2</v>
      </c>
      <c r="E1" s="103" t="s">
        <v>3</v>
      </c>
      <c r="F1" s="104" t="s">
        <v>181</v>
      </c>
      <c r="G1" s="33" t="s">
        <v>177</v>
      </c>
      <c r="H1" s="34" t="s">
        <v>551</v>
      </c>
      <c r="I1" s="35" t="s">
        <v>552</v>
      </c>
    </row>
    <row r="2" spans="1:9" ht="15" thickBot="1">
      <c r="A2" s="257">
        <v>1</v>
      </c>
      <c r="B2" s="253" t="s">
        <v>146</v>
      </c>
      <c r="C2" s="4" t="s">
        <v>4</v>
      </c>
      <c r="D2" s="4" t="s">
        <v>5</v>
      </c>
      <c r="E2" s="37" t="s">
        <v>6</v>
      </c>
      <c r="F2" s="41" t="s">
        <v>170</v>
      </c>
      <c r="G2" s="23">
        <v>222</v>
      </c>
      <c r="H2" s="29"/>
      <c r="I2" s="29"/>
    </row>
    <row r="3" spans="1:9" ht="15" thickBot="1">
      <c r="A3" s="257">
        <v>2</v>
      </c>
      <c r="B3" s="254" t="s">
        <v>147</v>
      </c>
      <c r="C3" s="1" t="s">
        <v>4</v>
      </c>
      <c r="D3" s="1" t="s">
        <v>5</v>
      </c>
      <c r="E3" s="38" t="s">
        <v>6</v>
      </c>
      <c r="F3" s="42" t="s">
        <v>170</v>
      </c>
      <c r="G3" s="23">
        <v>206</v>
      </c>
      <c r="H3" s="26"/>
      <c r="I3" s="26"/>
    </row>
    <row r="4" spans="1:9" ht="15" thickBot="1">
      <c r="A4" s="257">
        <v>3</v>
      </c>
      <c r="B4" s="254" t="s">
        <v>7</v>
      </c>
      <c r="C4" s="1" t="s">
        <v>8</v>
      </c>
      <c r="D4" s="1" t="s">
        <v>5</v>
      </c>
      <c r="E4" s="38" t="s">
        <v>9</v>
      </c>
      <c r="F4" s="42" t="s">
        <v>170</v>
      </c>
      <c r="G4" s="23">
        <v>222</v>
      </c>
      <c r="H4" s="26"/>
      <c r="I4" s="26"/>
    </row>
    <row r="5" spans="1:9" ht="15" thickBot="1">
      <c r="A5" s="257">
        <v>4</v>
      </c>
      <c r="B5" s="254" t="s">
        <v>10</v>
      </c>
      <c r="C5" s="1" t="s">
        <v>8</v>
      </c>
      <c r="D5" s="1" t="s">
        <v>5</v>
      </c>
      <c r="E5" s="38" t="s">
        <v>9</v>
      </c>
      <c r="F5" s="42" t="s">
        <v>170</v>
      </c>
      <c r="G5" s="23">
        <v>666</v>
      </c>
      <c r="H5" s="26"/>
      <c r="I5" s="26"/>
    </row>
    <row r="6" spans="1:9" ht="15" thickBot="1">
      <c r="A6" s="257">
        <v>5</v>
      </c>
      <c r="B6" s="254" t="s">
        <v>11</v>
      </c>
      <c r="C6" s="1" t="s">
        <v>8</v>
      </c>
      <c r="D6" s="1" t="s">
        <v>5</v>
      </c>
      <c r="E6" s="38" t="s">
        <v>9</v>
      </c>
      <c r="F6" s="42" t="s">
        <v>170</v>
      </c>
      <c r="G6" s="23">
        <v>206</v>
      </c>
      <c r="H6" s="26"/>
      <c r="I6" s="26"/>
    </row>
    <row r="7" spans="1:9" ht="15" thickBot="1">
      <c r="A7" s="257">
        <v>6</v>
      </c>
      <c r="B7" s="254" t="s">
        <v>12</v>
      </c>
      <c r="C7" s="1" t="s">
        <v>13</v>
      </c>
      <c r="D7" s="1" t="s">
        <v>5</v>
      </c>
      <c r="E7" s="38" t="s">
        <v>6</v>
      </c>
      <c r="F7" s="42" t="s">
        <v>170</v>
      </c>
      <c r="G7" s="20">
        <v>222</v>
      </c>
      <c r="H7" s="26"/>
      <c r="I7" s="26"/>
    </row>
    <row r="8" spans="1:9" ht="15" thickBot="1">
      <c r="A8" s="257">
        <v>7</v>
      </c>
      <c r="B8" s="255" t="s">
        <v>14</v>
      </c>
      <c r="C8" s="5" t="s">
        <v>13</v>
      </c>
      <c r="D8" s="5" t="s">
        <v>5</v>
      </c>
      <c r="E8" s="39" t="s">
        <v>6</v>
      </c>
      <c r="F8" s="43" t="s">
        <v>170</v>
      </c>
      <c r="G8" s="21">
        <v>222</v>
      </c>
      <c r="H8" s="27"/>
      <c r="I8" s="27"/>
    </row>
    <row r="9" spans="1:9" ht="15" thickBot="1">
      <c r="A9" s="257">
        <v>8</v>
      </c>
      <c r="B9" s="253" t="s">
        <v>15</v>
      </c>
      <c r="C9" s="4" t="s">
        <v>4</v>
      </c>
      <c r="D9" s="4" t="s">
        <v>16</v>
      </c>
      <c r="E9" s="37" t="s">
        <v>6</v>
      </c>
      <c r="F9" s="41" t="s">
        <v>176</v>
      </c>
      <c r="G9" s="22">
        <v>266</v>
      </c>
      <c r="H9" s="28"/>
      <c r="I9" s="28"/>
    </row>
    <row r="10" spans="1:9" ht="15" thickBot="1">
      <c r="A10" s="257">
        <v>9</v>
      </c>
      <c r="B10" s="254" t="s">
        <v>17</v>
      </c>
      <c r="C10" s="1" t="s">
        <v>4</v>
      </c>
      <c r="D10" s="1" t="s">
        <v>16</v>
      </c>
      <c r="E10" s="38" t="s">
        <v>6</v>
      </c>
      <c r="F10" s="42" t="s">
        <v>176</v>
      </c>
      <c r="G10" s="20">
        <v>18</v>
      </c>
      <c r="H10" s="26"/>
      <c r="I10" s="26"/>
    </row>
    <row r="11" spans="1:9" ht="15" thickBot="1">
      <c r="A11" s="257">
        <v>10</v>
      </c>
      <c r="B11" s="254" t="s">
        <v>121</v>
      </c>
      <c r="C11" s="1" t="s">
        <v>4</v>
      </c>
      <c r="D11" s="1" t="s">
        <v>16</v>
      </c>
      <c r="E11" s="38" t="s">
        <v>6</v>
      </c>
      <c r="F11" s="42" t="s">
        <v>176</v>
      </c>
      <c r="G11" s="20">
        <v>1</v>
      </c>
      <c r="H11" s="26"/>
      <c r="I11" s="26"/>
    </row>
    <row r="12" spans="1:9" ht="15" thickBot="1">
      <c r="A12" s="257">
        <v>11</v>
      </c>
      <c r="B12" s="254" t="s">
        <v>18</v>
      </c>
      <c r="C12" s="1" t="s">
        <v>4</v>
      </c>
      <c r="D12" s="1" t="s">
        <v>16</v>
      </c>
      <c r="E12" s="38" t="s">
        <v>6</v>
      </c>
      <c r="F12" s="42" t="s">
        <v>176</v>
      </c>
      <c r="G12" s="20">
        <v>232</v>
      </c>
      <c r="H12" s="26"/>
      <c r="I12" s="26"/>
    </row>
    <row r="13" spans="1:9" ht="15" thickBot="1">
      <c r="A13" s="257">
        <v>12</v>
      </c>
      <c r="B13" s="254" t="s">
        <v>19</v>
      </c>
      <c r="C13" s="1" t="s">
        <v>4</v>
      </c>
      <c r="D13" s="1" t="s">
        <v>16</v>
      </c>
      <c r="E13" s="38" t="s">
        <v>6</v>
      </c>
      <c r="F13" s="42" t="s">
        <v>176</v>
      </c>
      <c r="G13" s="20">
        <v>131</v>
      </c>
      <c r="H13" s="26"/>
      <c r="I13" s="26"/>
    </row>
    <row r="14" spans="1:9" ht="15" thickBot="1">
      <c r="A14" s="257">
        <v>13</v>
      </c>
      <c r="B14" s="254" t="s">
        <v>20</v>
      </c>
      <c r="C14" s="1" t="s">
        <v>4</v>
      </c>
      <c r="D14" s="1" t="s">
        <v>16</v>
      </c>
      <c r="E14" s="38" t="s">
        <v>6</v>
      </c>
      <c r="F14" s="42" t="s">
        <v>176</v>
      </c>
      <c r="G14" s="20">
        <v>370</v>
      </c>
      <c r="H14" s="26"/>
      <c r="I14" s="26"/>
    </row>
    <row r="15" spans="1:9" ht="15" thickBot="1">
      <c r="A15" s="257">
        <v>14</v>
      </c>
      <c r="B15" s="254" t="s">
        <v>11</v>
      </c>
      <c r="C15" s="1" t="s">
        <v>8</v>
      </c>
      <c r="D15" s="1" t="s">
        <v>16</v>
      </c>
      <c r="E15" s="38" t="s">
        <v>9</v>
      </c>
      <c r="F15" s="42" t="s">
        <v>176</v>
      </c>
      <c r="G15" s="20">
        <v>1018</v>
      </c>
      <c r="H15" s="26"/>
      <c r="I15" s="26"/>
    </row>
    <row r="16" spans="1:9" ht="15" thickBot="1">
      <c r="A16" s="257">
        <v>15</v>
      </c>
      <c r="B16" s="254" t="s">
        <v>22</v>
      </c>
      <c r="C16" s="1" t="s">
        <v>13</v>
      </c>
      <c r="D16" s="1" t="s">
        <v>16</v>
      </c>
      <c r="E16" s="38" t="s">
        <v>6</v>
      </c>
      <c r="F16" s="42" t="s">
        <v>176</v>
      </c>
      <c r="G16" s="20">
        <v>1018</v>
      </c>
      <c r="H16" s="26"/>
      <c r="I16" s="26"/>
    </row>
    <row r="17" spans="1:9" ht="15" thickBot="1">
      <c r="A17" s="257">
        <v>16</v>
      </c>
      <c r="B17" s="255" t="s">
        <v>23</v>
      </c>
      <c r="C17" s="5" t="s">
        <v>13</v>
      </c>
      <c r="D17" s="5" t="s">
        <v>16</v>
      </c>
      <c r="E17" s="39" t="s">
        <v>6</v>
      </c>
      <c r="F17" s="43" t="s">
        <v>176</v>
      </c>
      <c r="G17" s="21">
        <v>1018</v>
      </c>
      <c r="H17" s="27"/>
      <c r="I17" s="27"/>
    </row>
    <row r="18" spans="1:9" ht="15" thickBot="1">
      <c r="A18" s="257">
        <v>17</v>
      </c>
      <c r="B18" s="253" t="s">
        <v>133</v>
      </c>
      <c r="C18" s="4" t="s">
        <v>4</v>
      </c>
      <c r="D18" s="4" t="s">
        <v>16</v>
      </c>
      <c r="E18" s="37" t="s">
        <v>24</v>
      </c>
      <c r="F18" s="41" t="s">
        <v>176</v>
      </c>
      <c r="G18" s="22">
        <v>89</v>
      </c>
      <c r="H18" s="28"/>
      <c r="I18" s="28"/>
    </row>
    <row r="19" spans="1:9" ht="15" thickBot="1">
      <c r="A19" s="257">
        <v>18</v>
      </c>
      <c r="B19" s="254" t="s">
        <v>134</v>
      </c>
      <c r="C19" s="1" t="s">
        <v>4</v>
      </c>
      <c r="D19" s="1" t="s">
        <v>16</v>
      </c>
      <c r="E19" s="38" t="s">
        <v>24</v>
      </c>
      <c r="F19" s="42" t="s">
        <v>176</v>
      </c>
      <c r="G19" s="20">
        <v>10</v>
      </c>
      <c r="H19" s="26"/>
      <c r="I19" s="26"/>
    </row>
    <row r="20" spans="1:9" ht="15" thickBot="1">
      <c r="A20" s="257">
        <v>19</v>
      </c>
      <c r="B20" s="254" t="s">
        <v>135</v>
      </c>
      <c r="C20" s="1" t="s">
        <v>4</v>
      </c>
      <c r="D20" s="1" t="s">
        <v>16</v>
      </c>
      <c r="E20" s="38" t="s">
        <v>24</v>
      </c>
      <c r="F20" s="42" t="s">
        <v>176</v>
      </c>
      <c r="G20" s="20">
        <v>3</v>
      </c>
      <c r="H20" s="26"/>
      <c r="I20" s="26"/>
    </row>
    <row r="21" spans="1:9" ht="15" thickBot="1">
      <c r="A21" s="257">
        <v>20</v>
      </c>
      <c r="B21" s="254" t="s">
        <v>136</v>
      </c>
      <c r="C21" s="1" t="s">
        <v>13</v>
      </c>
      <c r="D21" s="1" t="s">
        <v>16</v>
      </c>
      <c r="E21" s="38" t="s">
        <v>24</v>
      </c>
      <c r="F21" s="42" t="s">
        <v>176</v>
      </c>
      <c r="G21" s="20">
        <v>102</v>
      </c>
      <c r="H21" s="26"/>
      <c r="I21" s="26"/>
    </row>
    <row r="22" spans="1:9" ht="15" thickBot="1">
      <c r="A22" s="257">
        <v>21</v>
      </c>
      <c r="B22" s="255" t="s">
        <v>137</v>
      </c>
      <c r="C22" s="5" t="s">
        <v>13</v>
      </c>
      <c r="D22" s="5" t="s">
        <v>16</v>
      </c>
      <c r="E22" s="39" t="s">
        <v>24</v>
      </c>
      <c r="F22" s="43" t="s">
        <v>176</v>
      </c>
      <c r="G22" s="21">
        <v>102</v>
      </c>
      <c r="H22" s="27"/>
      <c r="I22" s="27"/>
    </row>
    <row r="23" spans="1:9" ht="15" thickBot="1">
      <c r="A23" s="257">
        <v>22</v>
      </c>
      <c r="B23" s="253" t="s">
        <v>138</v>
      </c>
      <c r="C23" s="4" t="s">
        <v>4</v>
      </c>
      <c r="D23" s="4" t="s">
        <v>25</v>
      </c>
      <c r="E23" s="37" t="s">
        <v>6</v>
      </c>
      <c r="F23" s="41" t="s">
        <v>195</v>
      </c>
      <c r="G23" s="22">
        <v>21</v>
      </c>
      <c r="H23" s="28"/>
      <c r="I23" s="28"/>
    </row>
    <row r="24" spans="1:9" ht="15" thickBot="1">
      <c r="A24" s="257">
        <v>23</v>
      </c>
      <c r="B24" s="254" t="s">
        <v>26</v>
      </c>
      <c r="C24" s="1" t="s">
        <v>4</v>
      </c>
      <c r="D24" s="1" t="s">
        <v>25</v>
      </c>
      <c r="E24" s="38" t="s">
        <v>6</v>
      </c>
      <c r="F24" s="42" t="s">
        <v>195</v>
      </c>
      <c r="G24" s="20">
        <v>45</v>
      </c>
      <c r="H24" s="26"/>
      <c r="I24" s="26"/>
    </row>
    <row r="25" spans="1:9" ht="15" thickBot="1">
      <c r="A25" s="257">
        <v>24</v>
      </c>
      <c r="B25" s="254" t="s">
        <v>139</v>
      </c>
      <c r="C25" s="1" t="s">
        <v>4</v>
      </c>
      <c r="D25" s="1" t="s">
        <v>25</v>
      </c>
      <c r="E25" s="38" t="s">
        <v>6</v>
      </c>
      <c r="F25" s="42" t="s">
        <v>195</v>
      </c>
      <c r="G25" s="20">
        <v>7</v>
      </c>
      <c r="H25" s="26"/>
      <c r="I25" s="26"/>
    </row>
    <row r="26" spans="1:9" ht="15" thickBot="1">
      <c r="A26" s="257">
        <v>25</v>
      </c>
      <c r="B26" s="254" t="s">
        <v>27</v>
      </c>
      <c r="C26" s="1" t="s">
        <v>4</v>
      </c>
      <c r="D26" s="1" t="s">
        <v>25</v>
      </c>
      <c r="E26" s="38" t="s">
        <v>6</v>
      </c>
      <c r="F26" s="42" t="s">
        <v>195</v>
      </c>
      <c r="G26" s="20">
        <v>2</v>
      </c>
      <c r="H26" s="26"/>
      <c r="I26" s="26"/>
    </row>
    <row r="27" spans="1:9" ht="15" thickBot="1">
      <c r="A27" s="257">
        <v>26</v>
      </c>
      <c r="B27" s="254" t="s">
        <v>150</v>
      </c>
      <c r="C27" s="1" t="s">
        <v>4</v>
      </c>
      <c r="D27" s="1" t="s">
        <v>25</v>
      </c>
      <c r="E27" s="38" t="s">
        <v>6</v>
      </c>
      <c r="F27" s="42" t="s">
        <v>195</v>
      </c>
      <c r="G27" s="20">
        <v>1</v>
      </c>
      <c r="H27" s="26"/>
      <c r="I27" s="26"/>
    </row>
    <row r="28" spans="1:9" ht="15" thickBot="1">
      <c r="A28" s="257">
        <v>27</v>
      </c>
      <c r="B28" s="254" t="s">
        <v>10</v>
      </c>
      <c r="C28" s="1" t="s">
        <v>8</v>
      </c>
      <c r="D28" s="1" t="s">
        <v>25</v>
      </c>
      <c r="E28" s="38" t="s">
        <v>9</v>
      </c>
      <c r="F28" s="42" t="s">
        <v>195</v>
      </c>
      <c r="G28" s="20">
        <v>87</v>
      </c>
      <c r="H28" s="26"/>
      <c r="I28" s="26"/>
    </row>
    <row r="29" spans="1:9" ht="15" thickBot="1">
      <c r="A29" s="257">
        <v>28</v>
      </c>
      <c r="B29" s="254" t="s">
        <v>140</v>
      </c>
      <c r="C29" s="1" t="s">
        <v>4</v>
      </c>
      <c r="D29" s="1" t="s">
        <v>25</v>
      </c>
      <c r="E29" s="38" t="s">
        <v>21</v>
      </c>
      <c r="F29" s="42" t="s">
        <v>195</v>
      </c>
      <c r="G29" s="20">
        <v>8</v>
      </c>
      <c r="H29" s="26"/>
      <c r="I29" s="26"/>
    </row>
    <row r="30" spans="1:9" ht="15" thickBot="1">
      <c r="A30" s="257">
        <v>29</v>
      </c>
      <c r="B30" s="254" t="s">
        <v>148</v>
      </c>
      <c r="C30" s="1" t="s">
        <v>13</v>
      </c>
      <c r="D30" s="1" t="s">
        <v>25</v>
      </c>
      <c r="E30" s="38" t="s">
        <v>6</v>
      </c>
      <c r="F30" s="42" t="s">
        <v>195</v>
      </c>
      <c r="G30" s="20">
        <v>76</v>
      </c>
      <c r="H30" s="26"/>
      <c r="I30" s="26"/>
    </row>
    <row r="31" spans="1:9" ht="15" thickBot="1">
      <c r="A31" s="257">
        <v>30</v>
      </c>
      <c r="B31" s="255" t="s">
        <v>29</v>
      </c>
      <c r="C31" s="5" t="s">
        <v>13</v>
      </c>
      <c r="D31" s="5" t="s">
        <v>25</v>
      </c>
      <c r="E31" s="39" t="s">
        <v>6</v>
      </c>
      <c r="F31" s="44" t="s">
        <v>195</v>
      </c>
      <c r="G31" s="21">
        <v>76</v>
      </c>
      <c r="H31" s="27"/>
      <c r="I31" s="27"/>
    </row>
    <row r="32" spans="1:9" ht="15" thickBot="1">
      <c r="A32" s="257">
        <v>31</v>
      </c>
      <c r="B32" s="253" t="s">
        <v>138</v>
      </c>
      <c r="C32" s="4" t="s">
        <v>4</v>
      </c>
      <c r="D32" s="4" t="s">
        <v>30</v>
      </c>
      <c r="E32" s="37" t="s">
        <v>6</v>
      </c>
      <c r="F32" s="41" t="s">
        <v>195</v>
      </c>
      <c r="G32" s="22">
        <v>44</v>
      </c>
      <c r="H32" s="28"/>
      <c r="I32" s="28"/>
    </row>
    <row r="33" spans="1:9" ht="15" thickBot="1">
      <c r="A33" s="257">
        <v>32</v>
      </c>
      <c r="B33" s="254" t="s">
        <v>31</v>
      </c>
      <c r="C33" s="1" t="s">
        <v>4</v>
      </c>
      <c r="D33" s="1" t="s">
        <v>30</v>
      </c>
      <c r="E33" s="38" t="s">
        <v>6</v>
      </c>
      <c r="F33" s="42" t="s">
        <v>195</v>
      </c>
      <c r="G33" s="20">
        <v>63</v>
      </c>
      <c r="H33" s="26"/>
      <c r="I33" s="26"/>
    </row>
    <row r="34" spans="1:9" ht="15" thickBot="1">
      <c r="A34" s="257">
        <v>33</v>
      </c>
      <c r="B34" s="254" t="s">
        <v>141</v>
      </c>
      <c r="C34" s="1" t="s">
        <v>4</v>
      </c>
      <c r="D34" s="1" t="s">
        <v>30</v>
      </c>
      <c r="E34" s="38" t="s">
        <v>6</v>
      </c>
      <c r="F34" s="42" t="s">
        <v>195</v>
      </c>
      <c r="G34" s="20">
        <v>16</v>
      </c>
      <c r="H34" s="26"/>
      <c r="I34" s="26"/>
    </row>
    <row r="35" spans="1:9" ht="15" thickBot="1">
      <c r="A35" s="257">
        <v>34</v>
      </c>
      <c r="B35" s="254" t="s">
        <v>27</v>
      </c>
      <c r="C35" s="1" t="s">
        <v>4</v>
      </c>
      <c r="D35" s="1" t="s">
        <v>30</v>
      </c>
      <c r="E35" s="38" t="s">
        <v>6</v>
      </c>
      <c r="F35" s="42" t="s">
        <v>195</v>
      </c>
      <c r="G35" s="20">
        <v>47</v>
      </c>
      <c r="H35" s="26"/>
      <c r="I35" s="26"/>
    </row>
    <row r="36" spans="1:9" ht="15" thickBot="1">
      <c r="A36" s="257">
        <v>35</v>
      </c>
      <c r="B36" s="254" t="s">
        <v>32</v>
      </c>
      <c r="C36" s="1" t="s">
        <v>4</v>
      </c>
      <c r="D36" s="1" t="s">
        <v>30</v>
      </c>
      <c r="E36" s="38" t="s">
        <v>6</v>
      </c>
      <c r="F36" s="42" t="s">
        <v>195</v>
      </c>
      <c r="G36" s="20">
        <v>1</v>
      </c>
      <c r="H36" s="26"/>
      <c r="I36" s="26"/>
    </row>
    <row r="37" spans="1:9" ht="15" thickBot="1">
      <c r="A37" s="257">
        <v>36</v>
      </c>
      <c r="B37" s="254" t="s">
        <v>142</v>
      </c>
      <c r="C37" s="1" t="s">
        <v>4</v>
      </c>
      <c r="D37" s="1" t="s">
        <v>30</v>
      </c>
      <c r="E37" s="38" t="s">
        <v>6</v>
      </c>
      <c r="F37" s="42" t="s">
        <v>195</v>
      </c>
      <c r="G37" s="20">
        <v>10</v>
      </c>
      <c r="H37" s="26"/>
      <c r="I37" s="26"/>
    </row>
    <row r="38" spans="1:9" ht="15" thickBot="1">
      <c r="A38" s="257">
        <v>37</v>
      </c>
      <c r="B38" s="254" t="s">
        <v>143</v>
      </c>
      <c r="C38" s="1" t="s">
        <v>4</v>
      </c>
      <c r="D38" s="1" t="s">
        <v>30</v>
      </c>
      <c r="E38" s="38" t="s">
        <v>6</v>
      </c>
      <c r="F38" s="42" t="s">
        <v>195</v>
      </c>
      <c r="G38" s="20">
        <v>4</v>
      </c>
      <c r="H38" s="26"/>
      <c r="I38" s="26"/>
    </row>
    <row r="39" spans="1:9" ht="15" thickBot="1">
      <c r="A39" s="257">
        <v>38</v>
      </c>
      <c r="B39" s="254" t="s">
        <v>10</v>
      </c>
      <c r="C39" s="1" t="s">
        <v>8</v>
      </c>
      <c r="D39" s="1" t="s">
        <v>30</v>
      </c>
      <c r="E39" s="38" t="s">
        <v>9</v>
      </c>
      <c r="F39" s="42" t="s">
        <v>195</v>
      </c>
      <c r="G39" s="20">
        <v>264</v>
      </c>
      <c r="H39" s="26"/>
      <c r="I39" s="26"/>
    </row>
    <row r="40" spans="1:9" ht="15" thickBot="1">
      <c r="A40" s="257">
        <v>39</v>
      </c>
      <c r="B40" s="254" t="s">
        <v>132</v>
      </c>
      <c r="C40" s="1" t="s">
        <v>8</v>
      </c>
      <c r="D40" s="1" t="s">
        <v>30</v>
      </c>
      <c r="E40" s="38" t="s">
        <v>9</v>
      </c>
      <c r="F40" s="42" t="s">
        <v>195</v>
      </c>
      <c r="G40" s="20">
        <v>14</v>
      </c>
      <c r="H40" s="26"/>
      <c r="I40" s="26"/>
    </row>
    <row r="41" spans="1:9" ht="15" thickBot="1">
      <c r="A41" s="257">
        <v>40</v>
      </c>
      <c r="B41" s="254" t="s">
        <v>140</v>
      </c>
      <c r="C41" s="1" t="s">
        <v>4</v>
      </c>
      <c r="D41" s="1" t="s">
        <v>30</v>
      </c>
      <c r="E41" s="38" t="s">
        <v>21</v>
      </c>
      <c r="F41" s="42" t="s">
        <v>195</v>
      </c>
      <c r="G41" s="20">
        <v>92</v>
      </c>
      <c r="H41" s="26"/>
      <c r="I41" s="26"/>
    </row>
    <row r="42" spans="1:9" ht="15" thickBot="1">
      <c r="A42" s="257">
        <v>41</v>
      </c>
      <c r="B42" s="254" t="s">
        <v>148</v>
      </c>
      <c r="C42" s="1" t="s">
        <v>13</v>
      </c>
      <c r="D42" s="1" t="s">
        <v>30</v>
      </c>
      <c r="E42" s="38" t="s">
        <v>6</v>
      </c>
      <c r="F42" s="42" t="s">
        <v>195</v>
      </c>
      <c r="G42" s="20">
        <v>32</v>
      </c>
      <c r="H42" s="26"/>
      <c r="I42" s="26"/>
    </row>
    <row r="43" spans="1:9" ht="15" thickBot="1">
      <c r="A43" s="257">
        <v>42</v>
      </c>
      <c r="B43" s="254" t="s">
        <v>28</v>
      </c>
      <c r="C43" s="1" t="s">
        <v>13</v>
      </c>
      <c r="D43" s="1" t="s">
        <v>30</v>
      </c>
      <c r="E43" s="38" t="s">
        <v>6</v>
      </c>
      <c r="F43" s="42" t="s">
        <v>195</v>
      </c>
      <c r="G43" s="20">
        <v>153</v>
      </c>
      <c r="H43" s="26"/>
      <c r="I43" s="26"/>
    </row>
    <row r="44" spans="1:9" ht="15" thickBot="1">
      <c r="A44" s="257">
        <v>43</v>
      </c>
      <c r="B44" s="255" t="s">
        <v>29</v>
      </c>
      <c r="C44" s="5" t="s">
        <v>13</v>
      </c>
      <c r="D44" s="5" t="s">
        <v>30</v>
      </c>
      <c r="E44" s="39" t="s">
        <v>6</v>
      </c>
      <c r="F44" s="43" t="s">
        <v>195</v>
      </c>
      <c r="G44" s="21">
        <v>185</v>
      </c>
      <c r="H44" s="27"/>
      <c r="I44" s="27"/>
    </row>
    <row r="45" spans="1:9" ht="15" thickBot="1">
      <c r="A45" s="257">
        <v>44</v>
      </c>
      <c r="B45" s="253" t="s">
        <v>33</v>
      </c>
      <c r="C45" s="4" t="s">
        <v>4</v>
      </c>
      <c r="D45" s="4" t="s">
        <v>34</v>
      </c>
      <c r="E45" s="37" t="s">
        <v>6</v>
      </c>
      <c r="F45" s="41" t="s">
        <v>194</v>
      </c>
      <c r="G45" s="22">
        <v>11</v>
      </c>
      <c r="H45" s="28"/>
      <c r="I45" s="28"/>
    </row>
    <row r="46" spans="1:9" ht="15" thickBot="1">
      <c r="A46" s="257">
        <v>45</v>
      </c>
      <c r="B46" s="254" t="s">
        <v>123</v>
      </c>
      <c r="C46" s="1" t="s">
        <v>4</v>
      </c>
      <c r="D46" s="1" t="s">
        <v>34</v>
      </c>
      <c r="E46" s="38" t="s">
        <v>6</v>
      </c>
      <c r="F46" s="42" t="s">
        <v>194</v>
      </c>
      <c r="G46" s="20">
        <v>2</v>
      </c>
      <c r="H46" s="26"/>
      <c r="I46" s="26"/>
    </row>
    <row r="47" spans="1:9" ht="15" thickBot="1">
      <c r="A47" s="257">
        <v>46</v>
      </c>
      <c r="B47" s="254" t="s">
        <v>35</v>
      </c>
      <c r="C47" s="1" t="s">
        <v>13</v>
      </c>
      <c r="D47" s="1" t="s">
        <v>34</v>
      </c>
      <c r="E47" s="38" t="s">
        <v>6</v>
      </c>
      <c r="F47" s="42" t="s">
        <v>194</v>
      </c>
      <c r="G47" s="20">
        <v>12</v>
      </c>
      <c r="H47" s="26"/>
      <c r="I47" s="26"/>
    </row>
    <row r="48" spans="1:9" ht="15" thickBot="1">
      <c r="A48" s="257">
        <v>47</v>
      </c>
      <c r="B48" s="255" t="s">
        <v>36</v>
      </c>
      <c r="C48" s="5" t="s">
        <v>13</v>
      </c>
      <c r="D48" s="5" t="s">
        <v>34</v>
      </c>
      <c r="E48" s="39" t="s">
        <v>6</v>
      </c>
      <c r="F48" s="43" t="s">
        <v>194</v>
      </c>
      <c r="G48" s="21">
        <v>105</v>
      </c>
      <c r="H48" s="27"/>
      <c r="I48" s="27"/>
    </row>
    <row r="49" spans="1:9" ht="15" thickBot="1">
      <c r="A49" s="257">
        <v>48</v>
      </c>
      <c r="B49" s="253" t="s">
        <v>37</v>
      </c>
      <c r="C49" s="4" t="s">
        <v>4</v>
      </c>
      <c r="D49" s="4" t="s">
        <v>127</v>
      </c>
      <c r="E49" s="37" t="s">
        <v>6</v>
      </c>
      <c r="F49" s="41" t="s">
        <v>178</v>
      </c>
      <c r="G49" s="22">
        <v>1</v>
      </c>
      <c r="H49" s="28"/>
      <c r="I49" s="28"/>
    </row>
    <row r="50" spans="1:9" ht="15" thickBot="1">
      <c r="A50" s="257">
        <v>49</v>
      </c>
      <c r="B50" s="254" t="s">
        <v>38</v>
      </c>
      <c r="C50" s="1" t="s">
        <v>4</v>
      </c>
      <c r="D50" s="1" t="s">
        <v>127</v>
      </c>
      <c r="E50" s="38" t="s">
        <v>6</v>
      </c>
      <c r="F50" s="42" t="s">
        <v>178</v>
      </c>
      <c r="G50" s="20">
        <v>1</v>
      </c>
      <c r="H50" s="26"/>
      <c r="I50" s="26"/>
    </row>
    <row r="51" spans="1:9" ht="15" thickBot="1">
      <c r="A51" s="257">
        <v>50</v>
      </c>
      <c r="B51" s="254" t="s">
        <v>39</v>
      </c>
      <c r="C51" s="1" t="s">
        <v>4</v>
      </c>
      <c r="D51" s="1" t="s">
        <v>127</v>
      </c>
      <c r="E51" s="38" t="s">
        <v>6</v>
      </c>
      <c r="F51" s="42" t="s">
        <v>178</v>
      </c>
      <c r="G51" s="20">
        <v>1</v>
      </c>
      <c r="H51" s="26"/>
      <c r="I51" s="26"/>
    </row>
    <row r="52" spans="1:9" ht="15" thickBot="1">
      <c r="A52" s="257">
        <v>51</v>
      </c>
      <c r="B52" s="254" t="s">
        <v>40</v>
      </c>
      <c r="C52" s="1" t="s">
        <v>4</v>
      </c>
      <c r="D52" s="1" t="s">
        <v>127</v>
      </c>
      <c r="E52" s="38" t="s">
        <v>6</v>
      </c>
      <c r="F52" s="42" t="s">
        <v>178</v>
      </c>
      <c r="G52" s="20">
        <v>1</v>
      </c>
      <c r="H52" s="26"/>
      <c r="I52" s="26"/>
    </row>
    <row r="53" spans="1:9" ht="15" thickBot="1">
      <c r="A53" s="257">
        <v>52</v>
      </c>
      <c r="B53" s="254" t="s">
        <v>41</v>
      </c>
      <c r="C53" s="1" t="s">
        <v>4</v>
      </c>
      <c r="D53" s="1" t="s">
        <v>127</v>
      </c>
      <c r="E53" s="38" t="s">
        <v>6</v>
      </c>
      <c r="F53" s="42" t="s">
        <v>178</v>
      </c>
      <c r="G53" s="20">
        <v>1</v>
      </c>
      <c r="H53" s="26"/>
      <c r="I53" s="26"/>
    </row>
    <row r="54" spans="1:9" ht="15" thickBot="1">
      <c r="A54" s="257">
        <v>53</v>
      </c>
      <c r="B54" s="254" t="s">
        <v>42</v>
      </c>
      <c r="C54" s="1" t="s">
        <v>4</v>
      </c>
      <c r="D54" s="1" t="s">
        <v>127</v>
      </c>
      <c r="E54" s="38" t="s">
        <v>6</v>
      </c>
      <c r="F54" s="42" t="s">
        <v>178</v>
      </c>
      <c r="G54" s="20">
        <v>1</v>
      </c>
      <c r="H54" s="26"/>
      <c r="I54" s="26"/>
    </row>
    <row r="55" spans="1:9" ht="15" thickBot="1">
      <c r="A55" s="257">
        <v>54</v>
      </c>
      <c r="B55" s="254" t="s">
        <v>7</v>
      </c>
      <c r="C55" s="1" t="s">
        <v>8</v>
      </c>
      <c r="D55" s="1" t="s">
        <v>127</v>
      </c>
      <c r="E55" s="38" t="s">
        <v>9</v>
      </c>
      <c r="F55" s="42" t="s">
        <v>178</v>
      </c>
      <c r="G55" s="20">
        <v>23</v>
      </c>
      <c r="H55" s="26"/>
      <c r="I55" s="26"/>
    </row>
    <row r="56" spans="1:9" ht="15" thickBot="1">
      <c r="A56" s="257">
        <v>55</v>
      </c>
      <c r="B56" s="254" t="s">
        <v>10</v>
      </c>
      <c r="C56" s="1" t="s">
        <v>8</v>
      </c>
      <c r="D56" s="1" t="s">
        <v>127</v>
      </c>
      <c r="E56" s="38" t="s">
        <v>6</v>
      </c>
      <c r="F56" s="42" t="s">
        <v>178</v>
      </c>
      <c r="G56" s="20">
        <v>46</v>
      </c>
      <c r="H56" s="26"/>
      <c r="I56" s="26"/>
    </row>
    <row r="57" spans="1:9" ht="15" thickBot="1">
      <c r="A57" s="257">
        <v>56</v>
      </c>
      <c r="B57" s="254" t="s">
        <v>43</v>
      </c>
      <c r="C57" s="1" t="s">
        <v>13</v>
      </c>
      <c r="D57" s="1" t="s">
        <v>127</v>
      </c>
      <c r="E57" s="38" t="s">
        <v>6</v>
      </c>
      <c r="F57" s="42" t="s">
        <v>178</v>
      </c>
      <c r="G57" s="20">
        <v>1</v>
      </c>
      <c r="H57" s="26"/>
      <c r="I57" s="26"/>
    </row>
    <row r="58" spans="1:9" ht="15" thickBot="1">
      <c r="A58" s="257">
        <v>57</v>
      </c>
      <c r="B58" s="254" t="s">
        <v>44</v>
      </c>
      <c r="C58" s="1" t="s">
        <v>13</v>
      </c>
      <c r="D58" s="1" t="s">
        <v>127</v>
      </c>
      <c r="E58" s="38" t="s">
        <v>6</v>
      </c>
      <c r="F58" s="42" t="s">
        <v>178</v>
      </c>
      <c r="G58" s="20">
        <v>1</v>
      </c>
      <c r="H58" s="26"/>
      <c r="I58" s="26"/>
    </row>
    <row r="59" spans="1:9" ht="15" thickBot="1">
      <c r="A59" s="257">
        <v>58</v>
      </c>
      <c r="B59" s="254" t="s">
        <v>45</v>
      </c>
      <c r="C59" s="1" t="s">
        <v>13</v>
      </c>
      <c r="D59" s="1" t="s">
        <v>127</v>
      </c>
      <c r="E59" s="38" t="s">
        <v>6</v>
      </c>
      <c r="F59" s="42" t="s">
        <v>178</v>
      </c>
      <c r="G59" s="20">
        <v>1</v>
      </c>
      <c r="H59" s="26"/>
      <c r="I59" s="26"/>
    </row>
    <row r="60" spans="1:9" ht="15" thickBot="1">
      <c r="A60" s="257">
        <v>59</v>
      </c>
      <c r="B60" s="254" t="s">
        <v>46</v>
      </c>
      <c r="C60" s="1" t="s">
        <v>13</v>
      </c>
      <c r="D60" s="1" t="s">
        <v>127</v>
      </c>
      <c r="E60" s="38" t="s">
        <v>6</v>
      </c>
      <c r="F60" s="42" t="s">
        <v>178</v>
      </c>
      <c r="G60" s="20">
        <v>1</v>
      </c>
      <c r="H60" s="26"/>
      <c r="I60" s="26"/>
    </row>
    <row r="61" spans="1:9" ht="15" thickBot="1">
      <c r="A61" s="257">
        <v>60</v>
      </c>
      <c r="B61" s="254" t="s">
        <v>47</v>
      </c>
      <c r="C61" s="1" t="s">
        <v>13</v>
      </c>
      <c r="D61" s="1" t="s">
        <v>127</v>
      </c>
      <c r="E61" s="38" t="s">
        <v>6</v>
      </c>
      <c r="F61" s="42" t="s">
        <v>178</v>
      </c>
      <c r="G61" s="20">
        <v>1</v>
      </c>
      <c r="H61" s="26"/>
      <c r="I61" s="26"/>
    </row>
    <row r="62" spans="1:9" ht="15" thickBot="1">
      <c r="A62" s="257">
        <v>61</v>
      </c>
      <c r="B62" s="254" t="s">
        <v>48</v>
      </c>
      <c r="C62" s="1" t="s">
        <v>13</v>
      </c>
      <c r="D62" s="1" t="s">
        <v>127</v>
      </c>
      <c r="E62" s="38" t="s">
        <v>6</v>
      </c>
      <c r="F62" s="42" t="s">
        <v>178</v>
      </c>
      <c r="G62" s="20">
        <v>1</v>
      </c>
      <c r="H62" s="26"/>
      <c r="I62" s="26"/>
    </row>
    <row r="63" spans="1:9" ht="15" thickBot="1">
      <c r="A63" s="257">
        <v>62</v>
      </c>
      <c r="B63" s="254" t="s">
        <v>49</v>
      </c>
      <c r="C63" s="1" t="s">
        <v>13</v>
      </c>
      <c r="D63" s="1" t="s">
        <v>127</v>
      </c>
      <c r="E63" s="38" t="s">
        <v>6</v>
      </c>
      <c r="F63" s="42" t="s">
        <v>178</v>
      </c>
      <c r="G63" s="20">
        <v>1</v>
      </c>
      <c r="H63" s="26"/>
      <c r="I63" s="26"/>
    </row>
    <row r="64" spans="1:9" ht="15" thickBot="1">
      <c r="A64" s="257">
        <v>63</v>
      </c>
      <c r="B64" s="254" t="s">
        <v>50</v>
      </c>
      <c r="C64" s="1" t="s">
        <v>13</v>
      </c>
      <c r="D64" s="1" t="s">
        <v>127</v>
      </c>
      <c r="E64" s="38" t="s">
        <v>6</v>
      </c>
      <c r="F64" s="42" t="s">
        <v>178</v>
      </c>
      <c r="G64" s="20">
        <v>1</v>
      </c>
      <c r="H64" s="26"/>
      <c r="I64" s="26"/>
    </row>
    <row r="65" spans="1:9" ht="15" thickBot="1">
      <c r="A65" s="257">
        <v>64</v>
      </c>
      <c r="B65" s="254" t="s">
        <v>51</v>
      </c>
      <c r="C65" s="1" t="s">
        <v>13</v>
      </c>
      <c r="D65" s="1" t="s">
        <v>127</v>
      </c>
      <c r="E65" s="38" t="s">
        <v>6</v>
      </c>
      <c r="F65" s="42" t="s">
        <v>178</v>
      </c>
      <c r="G65" s="20">
        <v>1</v>
      </c>
      <c r="H65" s="26"/>
      <c r="I65" s="26"/>
    </row>
    <row r="66" spans="1:9" ht="15" thickBot="1">
      <c r="A66" s="257">
        <v>65</v>
      </c>
      <c r="B66" s="254" t="s">
        <v>52</v>
      </c>
      <c r="C66" s="1" t="s">
        <v>13</v>
      </c>
      <c r="D66" s="1" t="s">
        <v>127</v>
      </c>
      <c r="E66" s="38" t="s">
        <v>6</v>
      </c>
      <c r="F66" s="42" t="s">
        <v>178</v>
      </c>
      <c r="G66" s="20">
        <v>1</v>
      </c>
      <c r="H66" s="26"/>
      <c r="I66" s="26"/>
    </row>
    <row r="67" spans="1:9" ht="15" thickBot="1">
      <c r="A67" s="257">
        <v>66</v>
      </c>
      <c r="B67" s="254" t="s">
        <v>53</v>
      </c>
      <c r="C67" s="1" t="s">
        <v>13</v>
      </c>
      <c r="D67" s="1" t="s">
        <v>127</v>
      </c>
      <c r="E67" s="38" t="s">
        <v>6</v>
      </c>
      <c r="F67" s="42" t="s">
        <v>178</v>
      </c>
      <c r="G67" s="20">
        <v>1</v>
      </c>
      <c r="H67" s="26"/>
      <c r="I67" s="26"/>
    </row>
    <row r="68" spans="1:9" ht="15" thickBot="1">
      <c r="A68" s="257">
        <v>67</v>
      </c>
      <c r="B68" s="255" t="s">
        <v>54</v>
      </c>
      <c r="C68" s="5" t="s">
        <v>13</v>
      </c>
      <c r="D68" s="5" t="s">
        <v>127</v>
      </c>
      <c r="E68" s="39" t="s">
        <v>6</v>
      </c>
      <c r="F68" s="42" t="s">
        <v>178</v>
      </c>
      <c r="G68" s="21">
        <v>1</v>
      </c>
      <c r="H68" s="27"/>
      <c r="I68" s="27"/>
    </row>
    <row r="69" spans="1:9" ht="15" thickBot="1">
      <c r="A69" s="257">
        <v>68</v>
      </c>
      <c r="B69" s="256" t="s">
        <v>124</v>
      </c>
      <c r="C69" s="3" t="s">
        <v>4</v>
      </c>
      <c r="D69" s="3" t="s">
        <v>122</v>
      </c>
      <c r="E69" s="40" t="s">
        <v>6</v>
      </c>
      <c r="F69" s="42" t="s">
        <v>178</v>
      </c>
      <c r="G69" s="23">
        <v>6</v>
      </c>
      <c r="H69" s="29"/>
      <c r="I69" s="29"/>
    </row>
    <row r="70" spans="1:9" ht="15" thickBot="1">
      <c r="A70" s="257">
        <v>69</v>
      </c>
      <c r="B70" s="254" t="s">
        <v>7</v>
      </c>
      <c r="C70" s="1" t="s">
        <v>8</v>
      </c>
      <c r="D70" s="1" t="s">
        <v>122</v>
      </c>
      <c r="E70" s="38" t="s">
        <v>6</v>
      </c>
      <c r="F70" s="42" t="s">
        <v>178</v>
      </c>
      <c r="G70" s="20">
        <v>6</v>
      </c>
      <c r="H70" s="26"/>
      <c r="I70" s="26"/>
    </row>
    <row r="71" spans="1:9" ht="15" thickBot="1">
      <c r="A71" s="257">
        <v>70</v>
      </c>
      <c r="B71" s="254" t="s">
        <v>10</v>
      </c>
      <c r="C71" s="1" t="s">
        <v>8</v>
      </c>
      <c r="D71" s="1" t="s">
        <v>122</v>
      </c>
      <c r="E71" s="38" t="s">
        <v>6</v>
      </c>
      <c r="F71" s="42" t="s">
        <v>178</v>
      </c>
      <c r="G71" s="20">
        <v>12</v>
      </c>
      <c r="H71" s="26"/>
      <c r="I71" s="26"/>
    </row>
    <row r="72" spans="1:9" ht="15" thickBot="1">
      <c r="A72" s="257">
        <v>71</v>
      </c>
      <c r="B72" s="254" t="s">
        <v>125</v>
      </c>
      <c r="C72" s="1" t="s">
        <v>13</v>
      </c>
      <c r="D72" s="1" t="s">
        <v>122</v>
      </c>
      <c r="E72" s="38" t="s">
        <v>6</v>
      </c>
      <c r="F72" s="42" t="s">
        <v>178</v>
      </c>
      <c r="G72" s="20">
        <v>6</v>
      </c>
      <c r="H72" s="26"/>
      <c r="I72" s="26"/>
    </row>
    <row r="73" spans="1:9" ht="15" thickBot="1">
      <c r="A73" s="257">
        <v>72</v>
      </c>
      <c r="B73" s="255" t="s">
        <v>126</v>
      </c>
      <c r="C73" s="5" t="s">
        <v>13</v>
      </c>
      <c r="D73" s="5" t="s">
        <v>122</v>
      </c>
      <c r="E73" s="39" t="s">
        <v>6</v>
      </c>
      <c r="F73" s="42" t="s">
        <v>178</v>
      </c>
      <c r="G73" s="21">
        <v>6</v>
      </c>
      <c r="H73" s="27"/>
      <c r="I73" s="27"/>
    </row>
    <row r="74" spans="1:9" ht="15" thickBot="1">
      <c r="A74" s="257">
        <v>73</v>
      </c>
      <c r="B74" s="253" t="s">
        <v>55</v>
      </c>
      <c r="C74" s="4" t="s">
        <v>4</v>
      </c>
      <c r="D74" s="4" t="s">
        <v>122</v>
      </c>
      <c r="E74" s="37" t="s">
        <v>6</v>
      </c>
      <c r="F74" s="42" t="s">
        <v>178</v>
      </c>
      <c r="G74" s="22">
        <v>5</v>
      </c>
      <c r="H74" s="28"/>
      <c r="I74" s="28"/>
    </row>
    <row r="75" spans="1:9" ht="15" thickBot="1">
      <c r="A75" s="257">
        <v>74</v>
      </c>
      <c r="B75" s="254" t="s">
        <v>56</v>
      </c>
      <c r="C75" s="1" t="s">
        <v>13</v>
      </c>
      <c r="D75" s="1" t="s">
        <v>122</v>
      </c>
      <c r="E75" s="38" t="s">
        <v>6</v>
      </c>
      <c r="F75" s="42" t="s">
        <v>178</v>
      </c>
      <c r="G75" s="20">
        <v>5</v>
      </c>
      <c r="H75" s="26"/>
      <c r="I75" s="26"/>
    </row>
    <row r="76" spans="1:9" ht="15" thickBot="1">
      <c r="A76" s="257">
        <v>75</v>
      </c>
      <c r="B76" s="255" t="s">
        <v>57</v>
      </c>
      <c r="C76" s="5" t="s">
        <v>13</v>
      </c>
      <c r="D76" s="5" t="s">
        <v>122</v>
      </c>
      <c r="E76" s="39" t="s">
        <v>6</v>
      </c>
      <c r="F76" s="43" t="s">
        <v>178</v>
      </c>
      <c r="G76" s="21">
        <v>5</v>
      </c>
      <c r="H76" s="27"/>
      <c r="I76" s="27"/>
    </row>
    <row r="77" spans="1:9" ht="15" thickBot="1">
      <c r="A77" s="257">
        <v>76</v>
      </c>
      <c r="B77" s="253" t="s">
        <v>58</v>
      </c>
      <c r="C77" s="4" t="s">
        <v>4</v>
      </c>
      <c r="D77" s="4" t="s">
        <v>59</v>
      </c>
      <c r="E77" s="37" t="s">
        <v>60</v>
      </c>
      <c r="F77" s="45" t="s">
        <v>182</v>
      </c>
      <c r="G77" s="22">
        <v>141</v>
      </c>
      <c r="H77" s="28"/>
      <c r="I77" s="28"/>
    </row>
    <row r="78" spans="1:9" ht="15" thickBot="1">
      <c r="A78" s="257">
        <v>77</v>
      </c>
      <c r="B78" s="254" t="s">
        <v>61</v>
      </c>
      <c r="C78" s="1" t="s">
        <v>8</v>
      </c>
      <c r="D78" s="1" t="s">
        <v>59</v>
      </c>
      <c r="E78" s="38" t="s">
        <v>60</v>
      </c>
      <c r="F78" s="42" t="s">
        <v>182</v>
      </c>
      <c r="G78" s="20">
        <f>G77</f>
        <v>141</v>
      </c>
      <c r="H78" s="26"/>
      <c r="I78" s="26"/>
    </row>
    <row r="79" spans="1:9" ht="15" thickBot="1">
      <c r="A79" s="257">
        <v>78</v>
      </c>
      <c r="B79" s="254" t="s">
        <v>62</v>
      </c>
      <c r="C79" s="1" t="s">
        <v>13</v>
      </c>
      <c r="D79" s="1" t="s">
        <v>59</v>
      </c>
      <c r="E79" s="38" t="s">
        <v>60</v>
      </c>
      <c r="F79" s="42" t="s">
        <v>182</v>
      </c>
      <c r="G79" s="20">
        <f>G77</f>
        <v>141</v>
      </c>
      <c r="H79" s="26"/>
      <c r="I79" s="26"/>
    </row>
    <row r="80" spans="1:9" ht="15" thickBot="1">
      <c r="A80" s="257">
        <v>79</v>
      </c>
      <c r="B80" s="254" t="s">
        <v>63</v>
      </c>
      <c r="C80" s="1" t="s">
        <v>4</v>
      </c>
      <c r="D80" s="1" t="s">
        <v>59</v>
      </c>
      <c r="E80" s="38" t="s">
        <v>60</v>
      </c>
      <c r="F80" s="42" t="s">
        <v>182</v>
      </c>
      <c r="G80" s="20">
        <v>2</v>
      </c>
      <c r="H80" s="26"/>
      <c r="I80" s="26"/>
    </row>
    <row r="81" spans="1:9" ht="15" thickBot="1">
      <c r="A81" s="257">
        <v>80</v>
      </c>
      <c r="B81" s="254" t="s">
        <v>64</v>
      </c>
      <c r="C81" s="1" t="s">
        <v>8</v>
      </c>
      <c r="D81" s="1" t="s">
        <v>59</v>
      </c>
      <c r="E81" s="38" t="s">
        <v>60</v>
      </c>
      <c r="F81" s="42" t="s">
        <v>182</v>
      </c>
      <c r="G81" s="20">
        <v>2</v>
      </c>
      <c r="H81" s="26"/>
      <c r="I81" s="26"/>
    </row>
    <row r="82" spans="1:9" ht="15" thickBot="1">
      <c r="A82" s="257">
        <v>81</v>
      </c>
      <c r="B82" s="254" t="s">
        <v>62</v>
      </c>
      <c r="C82" s="1" t="s">
        <v>13</v>
      </c>
      <c r="D82" s="1" t="s">
        <v>59</v>
      </c>
      <c r="E82" s="38" t="s">
        <v>60</v>
      </c>
      <c r="F82" s="42" t="s">
        <v>182</v>
      </c>
      <c r="G82" s="20">
        <v>2</v>
      </c>
      <c r="H82" s="26"/>
      <c r="I82" s="26"/>
    </row>
    <row r="83" spans="1:9" ht="15" thickBot="1">
      <c r="A83" s="257">
        <v>82</v>
      </c>
      <c r="B83" s="254" t="s">
        <v>65</v>
      </c>
      <c r="C83" s="1" t="s">
        <v>4</v>
      </c>
      <c r="D83" s="1" t="s">
        <v>59</v>
      </c>
      <c r="E83" s="38" t="s">
        <v>60</v>
      </c>
      <c r="F83" s="42" t="s">
        <v>182</v>
      </c>
      <c r="G83" s="20">
        <v>177</v>
      </c>
      <c r="H83" s="26"/>
      <c r="I83" s="26"/>
    </row>
    <row r="84" spans="1:9" ht="15" thickBot="1">
      <c r="A84" s="257">
        <v>83</v>
      </c>
      <c r="B84" s="254" t="s">
        <v>66</v>
      </c>
      <c r="C84" s="1" t="s">
        <v>8</v>
      </c>
      <c r="D84" s="1" t="s">
        <v>59</v>
      </c>
      <c r="E84" s="38" t="s">
        <v>60</v>
      </c>
      <c r="F84" s="42" t="s">
        <v>182</v>
      </c>
      <c r="G84" s="20">
        <v>177</v>
      </c>
      <c r="H84" s="26"/>
      <c r="I84" s="26"/>
    </row>
    <row r="85" spans="1:9" ht="15" thickBot="1">
      <c r="A85" s="257">
        <v>84</v>
      </c>
      <c r="B85" s="254" t="s">
        <v>67</v>
      </c>
      <c r="C85" s="1" t="s">
        <v>13</v>
      </c>
      <c r="D85" s="1" t="s">
        <v>59</v>
      </c>
      <c r="E85" s="38" t="s">
        <v>60</v>
      </c>
      <c r="F85" s="42" t="s">
        <v>182</v>
      </c>
      <c r="G85" s="20">
        <v>177</v>
      </c>
      <c r="H85" s="26"/>
      <c r="I85" s="26"/>
    </row>
    <row r="86" spans="1:9" ht="15" thickBot="1">
      <c r="A86" s="257">
        <v>85</v>
      </c>
      <c r="B86" s="254" t="s">
        <v>68</v>
      </c>
      <c r="C86" s="1" t="s">
        <v>4</v>
      </c>
      <c r="D86" s="1" t="s">
        <v>59</v>
      </c>
      <c r="E86" s="38" t="s">
        <v>60</v>
      </c>
      <c r="F86" s="42" t="s">
        <v>182</v>
      </c>
      <c r="G86" s="20">
        <v>13</v>
      </c>
      <c r="H86" s="26"/>
      <c r="I86" s="26"/>
    </row>
    <row r="87" spans="1:9" ht="15" thickBot="1">
      <c r="A87" s="257">
        <v>86</v>
      </c>
      <c r="B87" s="254" t="s">
        <v>69</v>
      </c>
      <c r="C87" s="1" t="s">
        <v>8</v>
      </c>
      <c r="D87" s="1" t="s">
        <v>59</v>
      </c>
      <c r="E87" s="38" t="s">
        <v>60</v>
      </c>
      <c r="F87" s="42" t="s">
        <v>182</v>
      </c>
      <c r="G87" s="20">
        <v>13</v>
      </c>
      <c r="H87" s="26"/>
      <c r="I87" s="26"/>
    </row>
    <row r="88" spans="1:9" ht="15" thickBot="1">
      <c r="A88" s="257">
        <v>87</v>
      </c>
      <c r="B88" s="254" t="s">
        <v>67</v>
      </c>
      <c r="C88" s="1" t="s">
        <v>13</v>
      </c>
      <c r="D88" s="1" t="s">
        <v>59</v>
      </c>
      <c r="E88" s="38" t="s">
        <v>60</v>
      </c>
      <c r="F88" s="42" t="s">
        <v>182</v>
      </c>
      <c r="G88" s="20">
        <v>13</v>
      </c>
      <c r="H88" s="26"/>
      <c r="I88" s="26"/>
    </row>
    <row r="89" spans="1:9" ht="15" thickBot="1">
      <c r="A89" s="257">
        <v>88</v>
      </c>
      <c r="B89" s="254" t="s">
        <v>70</v>
      </c>
      <c r="C89" s="1" t="s">
        <v>4</v>
      </c>
      <c r="D89" s="1" t="s">
        <v>59</v>
      </c>
      <c r="E89" s="38" t="s">
        <v>60</v>
      </c>
      <c r="F89" s="42" t="s">
        <v>182</v>
      </c>
      <c r="G89" s="20">
        <v>1</v>
      </c>
      <c r="H89" s="26"/>
      <c r="I89" s="26"/>
    </row>
    <row r="90" spans="1:9" ht="15" thickBot="1">
      <c r="A90" s="257">
        <v>89</v>
      </c>
      <c r="B90" s="254" t="s">
        <v>71</v>
      </c>
      <c r="C90" s="1" t="s">
        <v>8</v>
      </c>
      <c r="D90" s="1" t="s">
        <v>59</v>
      </c>
      <c r="E90" s="38" t="s">
        <v>60</v>
      </c>
      <c r="F90" s="42" t="s">
        <v>182</v>
      </c>
      <c r="G90" s="20">
        <v>1</v>
      </c>
      <c r="H90" s="26"/>
      <c r="I90" s="26"/>
    </row>
    <row r="91" spans="1:9" ht="15" thickBot="1">
      <c r="A91" s="257">
        <v>90</v>
      </c>
      <c r="B91" s="254" t="s">
        <v>72</v>
      </c>
      <c r="C91" s="1" t="s">
        <v>13</v>
      </c>
      <c r="D91" s="1" t="s">
        <v>59</v>
      </c>
      <c r="E91" s="38" t="s">
        <v>60</v>
      </c>
      <c r="F91" s="42" t="s">
        <v>182</v>
      </c>
      <c r="G91" s="20">
        <v>1</v>
      </c>
      <c r="H91" s="26"/>
      <c r="I91" s="26"/>
    </row>
    <row r="92" spans="1:9" ht="15" thickBot="1">
      <c r="A92" s="257">
        <v>91</v>
      </c>
      <c r="B92" s="254" t="s">
        <v>76</v>
      </c>
      <c r="C92" s="1" t="s">
        <v>4</v>
      </c>
      <c r="D92" s="1" t="s">
        <v>59</v>
      </c>
      <c r="E92" s="38" t="s">
        <v>60</v>
      </c>
      <c r="F92" s="42" t="s">
        <v>182</v>
      </c>
      <c r="G92" s="20">
        <v>8</v>
      </c>
      <c r="H92" s="26"/>
      <c r="I92" s="26"/>
    </row>
    <row r="93" spans="1:9" ht="15" thickBot="1">
      <c r="A93" s="257">
        <v>92</v>
      </c>
      <c r="B93" s="254" t="s">
        <v>77</v>
      </c>
      <c r="C93" s="1" t="s">
        <v>8</v>
      </c>
      <c r="D93" s="1" t="s">
        <v>59</v>
      </c>
      <c r="E93" s="38" t="s">
        <v>60</v>
      </c>
      <c r="F93" s="42" t="s">
        <v>182</v>
      </c>
      <c r="G93" s="20">
        <v>8</v>
      </c>
      <c r="H93" s="26"/>
      <c r="I93" s="26"/>
    </row>
    <row r="94" spans="1:9" ht="15" thickBot="1">
      <c r="A94" s="257">
        <v>93</v>
      </c>
      <c r="B94" s="254" t="s">
        <v>78</v>
      </c>
      <c r="C94" s="1" t="s">
        <v>13</v>
      </c>
      <c r="D94" s="1" t="s">
        <v>59</v>
      </c>
      <c r="E94" s="38" t="s">
        <v>60</v>
      </c>
      <c r="F94" s="42" t="s">
        <v>182</v>
      </c>
      <c r="G94" s="20">
        <v>8</v>
      </c>
      <c r="H94" s="26"/>
      <c r="I94" s="26"/>
    </row>
    <row r="95" spans="1:9" ht="15" thickBot="1">
      <c r="A95" s="257">
        <v>94</v>
      </c>
      <c r="B95" s="254" t="s">
        <v>79</v>
      </c>
      <c r="C95" s="1" t="s">
        <v>4</v>
      </c>
      <c r="D95" s="1" t="s">
        <v>59</v>
      </c>
      <c r="E95" s="38" t="s">
        <v>60</v>
      </c>
      <c r="F95" s="42" t="s">
        <v>182</v>
      </c>
      <c r="G95" s="20">
        <v>3</v>
      </c>
      <c r="H95" s="26"/>
      <c r="I95" s="26"/>
    </row>
    <row r="96" spans="1:9" ht="15" thickBot="1">
      <c r="A96" s="257">
        <v>95</v>
      </c>
      <c r="B96" s="254" t="s">
        <v>80</v>
      </c>
      <c r="C96" s="1" t="s">
        <v>8</v>
      </c>
      <c r="D96" s="1" t="s">
        <v>59</v>
      </c>
      <c r="E96" s="38" t="s">
        <v>60</v>
      </c>
      <c r="F96" s="42" t="s">
        <v>182</v>
      </c>
      <c r="G96" s="20">
        <v>3</v>
      </c>
      <c r="H96" s="26"/>
      <c r="I96" s="26"/>
    </row>
    <row r="97" spans="1:9" ht="15" thickBot="1">
      <c r="A97" s="257">
        <v>96</v>
      </c>
      <c r="B97" s="254" t="s">
        <v>81</v>
      </c>
      <c r="C97" s="1" t="s">
        <v>13</v>
      </c>
      <c r="D97" s="1" t="s">
        <v>59</v>
      </c>
      <c r="E97" s="38" t="s">
        <v>60</v>
      </c>
      <c r="F97" s="42" t="s">
        <v>182</v>
      </c>
      <c r="G97" s="20">
        <v>3</v>
      </c>
      <c r="H97" s="26"/>
      <c r="I97" s="26"/>
    </row>
    <row r="98" spans="1:9" ht="15" thickBot="1">
      <c r="A98" s="257">
        <v>97</v>
      </c>
      <c r="B98" s="254" t="s">
        <v>82</v>
      </c>
      <c r="C98" s="1" t="s">
        <v>4</v>
      </c>
      <c r="D98" s="1" t="s">
        <v>59</v>
      </c>
      <c r="E98" s="38" t="s">
        <v>60</v>
      </c>
      <c r="F98" s="42" t="s">
        <v>182</v>
      </c>
      <c r="G98" s="20">
        <v>25</v>
      </c>
      <c r="H98" s="26"/>
      <c r="I98" s="26"/>
    </row>
    <row r="99" spans="1:9" ht="15" thickBot="1">
      <c r="A99" s="257">
        <v>98</v>
      </c>
      <c r="B99" s="254" t="s">
        <v>83</v>
      </c>
      <c r="C99" s="1" t="s">
        <v>8</v>
      </c>
      <c r="D99" s="1" t="s">
        <v>59</v>
      </c>
      <c r="E99" s="38" t="s">
        <v>60</v>
      </c>
      <c r="F99" s="42" t="s">
        <v>182</v>
      </c>
      <c r="G99" s="20">
        <v>25</v>
      </c>
      <c r="H99" s="26"/>
      <c r="I99" s="26"/>
    </row>
    <row r="100" spans="1:9" ht="15" thickBot="1">
      <c r="A100" s="257">
        <v>99</v>
      </c>
      <c r="B100" s="254" t="s">
        <v>84</v>
      </c>
      <c r="C100" s="1" t="s">
        <v>13</v>
      </c>
      <c r="D100" s="1" t="s">
        <v>59</v>
      </c>
      <c r="E100" s="38" t="s">
        <v>60</v>
      </c>
      <c r="F100" s="42" t="s">
        <v>182</v>
      </c>
      <c r="G100" s="20">
        <v>25</v>
      </c>
      <c r="H100" s="26"/>
      <c r="I100" s="26"/>
    </row>
    <row r="101" spans="1:9" ht="15" thickBot="1">
      <c r="A101" s="257">
        <v>100</v>
      </c>
      <c r="B101" s="254" t="s">
        <v>85</v>
      </c>
      <c r="C101" s="1" t="s">
        <v>4</v>
      </c>
      <c r="D101" s="1" t="s">
        <v>59</v>
      </c>
      <c r="E101" s="38" t="s">
        <v>60</v>
      </c>
      <c r="F101" s="42" t="s">
        <v>182</v>
      </c>
      <c r="G101" s="20">
        <v>3</v>
      </c>
      <c r="H101" s="26"/>
      <c r="I101" s="26"/>
    </row>
    <row r="102" spans="1:9" ht="15" thickBot="1">
      <c r="A102" s="257">
        <v>101</v>
      </c>
      <c r="B102" s="254" t="s">
        <v>86</v>
      </c>
      <c r="C102" s="1" t="s">
        <v>8</v>
      </c>
      <c r="D102" s="1" t="s">
        <v>59</v>
      </c>
      <c r="E102" s="38" t="s">
        <v>60</v>
      </c>
      <c r="F102" s="42" t="s">
        <v>182</v>
      </c>
      <c r="G102" s="20">
        <v>3</v>
      </c>
      <c r="H102" s="26"/>
      <c r="I102" s="26"/>
    </row>
    <row r="103" spans="1:9" ht="15" thickBot="1">
      <c r="A103" s="257">
        <v>102</v>
      </c>
      <c r="B103" s="254" t="s">
        <v>87</v>
      </c>
      <c r="C103" s="1" t="s">
        <v>13</v>
      </c>
      <c r="D103" s="1" t="s">
        <v>59</v>
      </c>
      <c r="E103" s="38" t="s">
        <v>60</v>
      </c>
      <c r="F103" s="42" t="s">
        <v>182</v>
      </c>
      <c r="G103" s="20">
        <v>3</v>
      </c>
      <c r="H103" s="26"/>
      <c r="I103" s="26"/>
    </row>
    <row r="104" spans="1:9" ht="15" thickBot="1">
      <c r="A104" s="257">
        <v>103</v>
      </c>
      <c r="B104" s="254" t="s">
        <v>88</v>
      </c>
      <c r="C104" s="1" t="s">
        <v>4</v>
      </c>
      <c r="D104" s="1" t="s">
        <v>59</v>
      </c>
      <c r="E104" s="38" t="s">
        <v>60</v>
      </c>
      <c r="F104" s="42" t="s">
        <v>182</v>
      </c>
      <c r="G104" s="20">
        <v>2</v>
      </c>
      <c r="H104" s="26"/>
      <c r="I104" s="26"/>
    </row>
    <row r="105" spans="1:9" ht="15" thickBot="1">
      <c r="A105" s="257">
        <v>104</v>
      </c>
      <c r="B105" s="254" t="s">
        <v>89</v>
      </c>
      <c r="C105" s="1" t="s">
        <v>8</v>
      </c>
      <c r="D105" s="1" t="s">
        <v>59</v>
      </c>
      <c r="E105" s="38" t="s">
        <v>60</v>
      </c>
      <c r="F105" s="42" t="s">
        <v>182</v>
      </c>
      <c r="G105" s="20">
        <v>2</v>
      </c>
      <c r="H105" s="26"/>
      <c r="I105" s="26"/>
    </row>
    <row r="106" spans="1:9" ht="15" thickBot="1">
      <c r="A106" s="257">
        <v>105</v>
      </c>
      <c r="B106" s="254" t="s">
        <v>90</v>
      </c>
      <c r="C106" s="1" t="s">
        <v>13</v>
      </c>
      <c r="D106" s="1" t="s">
        <v>59</v>
      </c>
      <c r="E106" s="38" t="s">
        <v>60</v>
      </c>
      <c r="F106" s="42" t="s">
        <v>182</v>
      </c>
      <c r="G106" s="20">
        <v>2</v>
      </c>
      <c r="H106" s="26"/>
      <c r="I106" s="26"/>
    </row>
    <row r="107" spans="1:9" ht="15" thickBot="1">
      <c r="A107" s="257">
        <v>106</v>
      </c>
      <c r="B107" s="254" t="s">
        <v>144</v>
      </c>
      <c r="C107" s="1" t="s">
        <v>4</v>
      </c>
      <c r="D107" s="1" t="s">
        <v>59</v>
      </c>
      <c r="E107" s="38" t="s">
        <v>60</v>
      </c>
      <c r="F107" s="42" t="s">
        <v>182</v>
      </c>
      <c r="G107" s="20">
        <v>95</v>
      </c>
      <c r="H107" s="26"/>
      <c r="I107" s="26"/>
    </row>
    <row r="108" spans="1:9" ht="15" thickBot="1">
      <c r="A108" s="257">
        <v>107</v>
      </c>
      <c r="B108" s="254" t="s">
        <v>145</v>
      </c>
      <c r="C108" s="1" t="s">
        <v>4</v>
      </c>
      <c r="D108" s="1" t="s">
        <v>59</v>
      </c>
      <c r="E108" s="38" t="s">
        <v>60</v>
      </c>
      <c r="F108" s="42" t="s">
        <v>182</v>
      </c>
      <c r="G108" s="20">
        <v>10</v>
      </c>
      <c r="H108" s="26"/>
      <c r="I108" s="26"/>
    </row>
    <row r="109" spans="1:9" ht="15" thickBot="1">
      <c r="A109" s="257">
        <v>108</v>
      </c>
      <c r="B109" s="254" t="s">
        <v>158</v>
      </c>
      <c r="C109" s="1" t="s">
        <v>13</v>
      </c>
      <c r="D109" s="1" t="s">
        <v>59</v>
      </c>
      <c r="E109" s="38" t="s">
        <v>159</v>
      </c>
      <c r="F109" s="42" t="s">
        <v>182</v>
      </c>
      <c r="G109" s="20">
        <v>105</v>
      </c>
      <c r="H109" s="26"/>
      <c r="I109" s="26"/>
    </row>
    <row r="110" spans="1:9" ht="15" thickBot="1">
      <c r="A110" s="257">
        <v>109</v>
      </c>
      <c r="B110" s="254" t="s">
        <v>91</v>
      </c>
      <c r="C110" s="1" t="s">
        <v>8</v>
      </c>
      <c r="D110" s="1" t="s">
        <v>59</v>
      </c>
      <c r="E110" s="38" t="s">
        <v>60</v>
      </c>
      <c r="F110" s="42" t="s">
        <v>182</v>
      </c>
      <c r="G110" s="20">
        <v>193</v>
      </c>
      <c r="H110" s="26"/>
      <c r="I110" s="26"/>
    </row>
    <row r="111" spans="1:9" ht="15" thickBot="1">
      <c r="A111" s="257">
        <v>110</v>
      </c>
      <c r="B111" s="254" t="s">
        <v>92</v>
      </c>
      <c r="C111" s="1" t="s">
        <v>13</v>
      </c>
      <c r="D111" s="1" t="s">
        <v>59</v>
      </c>
      <c r="E111" s="38" t="s">
        <v>60</v>
      </c>
      <c r="F111" s="42" t="s">
        <v>182</v>
      </c>
      <c r="G111" s="20">
        <v>480</v>
      </c>
      <c r="H111" s="26"/>
      <c r="I111" s="26"/>
    </row>
    <row r="112" spans="1:9" ht="15" thickBot="1">
      <c r="A112" s="257">
        <v>111</v>
      </c>
      <c r="B112" s="255" t="s">
        <v>93</v>
      </c>
      <c r="C112" s="5" t="s">
        <v>13</v>
      </c>
      <c r="D112" s="5" t="s">
        <v>59</v>
      </c>
      <c r="E112" s="39" t="s">
        <v>60</v>
      </c>
      <c r="F112" s="43" t="s">
        <v>182</v>
      </c>
      <c r="G112" s="21">
        <v>384</v>
      </c>
      <c r="H112" s="27"/>
      <c r="I112" s="27"/>
    </row>
    <row r="113" spans="1:9" ht="15" thickBot="1">
      <c r="A113" s="257">
        <v>112</v>
      </c>
      <c r="B113" s="253" t="s">
        <v>128</v>
      </c>
      <c r="C113" s="4" t="s">
        <v>4</v>
      </c>
      <c r="D113" s="4" t="s">
        <v>130</v>
      </c>
      <c r="E113" s="37" t="s">
        <v>21</v>
      </c>
      <c r="F113" s="41" t="s">
        <v>172</v>
      </c>
      <c r="G113" s="22">
        <v>1</v>
      </c>
      <c r="H113" s="28"/>
      <c r="I113" s="28"/>
    </row>
    <row r="114" spans="1:9" ht="15" thickBot="1">
      <c r="A114" s="257">
        <v>113</v>
      </c>
      <c r="B114" s="254" t="s">
        <v>129</v>
      </c>
      <c r="C114" s="1" t="s">
        <v>8</v>
      </c>
      <c r="D114" s="1" t="s">
        <v>130</v>
      </c>
      <c r="E114" s="38" t="s">
        <v>21</v>
      </c>
      <c r="F114" s="42" t="s">
        <v>172</v>
      </c>
      <c r="G114" s="20">
        <v>1</v>
      </c>
      <c r="H114" s="26"/>
      <c r="I114" s="26"/>
    </row>
    <row r="115" spans="1:9" ht="15" thickBot="1">
      <c r="A115" s="257">
        <v>114</v>
      </c>
      <c r="B115" s="255" t="s">
        <v>131</v>
      </c>
      <c r="C115" s="5" t="s">
        <v>13</v>
      </c>
      <c r="D115" s="5" t="s">
        <v>130</v>
      </c>
      <c r="E115" s="39" t="s">
        <v>21</v>
      </c>
      <c r="F115" s="43" t="s">
        <v>172</v>
      </c>
      <c r="G115" s="21">
        <v>1</v>
      </c>
      <c r="H115" s="27"/>
      <c r="I115" s="27"/>
    </row>
    <row r="116" spans="1:9" ht="15" thickBot="1">
      <c r="A116" s="257">
        <v>115</v>
      </c>
      <c r="B116" s="253" t="s">
        <v>94</v>
      </c>
      <c r="C116" s="4" t="s">
        <v>8</v>
      </c>
      <c r="D116" s="4" t="s">
        <v>95</v>
      </c>
      <c r="E116" s="37" t="s">
        <v>21</v>
      </c>
      <c r="F116" s="41" t="s">
        <v>179</v>
      </c>
      <c r="G116" s="22">
        <v>1</v>
      </c>
      <c r="H116" s="28"/>
      <c r="I116" s="28"/>
    </row>
    <row r="117" spans="1:9" ht="15" thickBot="1">
      <c r="A117" s="257">
        <v>116</v>
      </c>
      <c r="B117" s="254" t="s">
        <v>96</v>
      </c>
      <c r="C117" s="1" t="s">
        <v>8</v>
      </c>
      <c r="D117" s="1" t="s">
        <v>95</v>
      </c>
      <c r="E117" s="38" t="s">
        <v>21</v>
      </c>
      <c r="F117" s="42" t="s">
        <v>179</v>
      </c>
      <c r="G117" s="20">
        <v>1</v>
      </c>
      <c r="H117" s="26"/>
      <c r="I117" s="26"/>
    </row>
    <row r="118" spans="1:9" ht="15" thickBot="1">
      <c r="A118" s="257">
        <v>117</v>
      </c>
      <c r="B118" s="254" t="s">
        <v>97</v>
      </c>
      <c r="C118" s="1" t="s">
        <v>8</v>
      </c>
      <c r="D118" s="1" t="s">
        <v>95</v>
      </c>
      <c r="E118" s="38" t="s">
        <v>21</v>
      </c>
      <c r="F118" s="42" t="s">
        <v>179</v>
      </c>
      <c r="G118" s="20">
        <v>1</v>
      </c>
      <c r="H118" s="26"/>
      <c r="I118" s="26"/>
    </row>
    <row r="119" spans="1:9" ht="15" thickBot="1">
      <c r="A119" s="257">
        <v>118</v>
      </c>
      <c r="B119" s="254" t="s">
        <v>98</v>
      </c>
      <c r="C119" s="1" t="s">
        <v>8</v>
      </c>
      <c r="D119" s="1" t="s">
        <v>95</v>
      </c>
      <c r="E119" s="38" t="s">
        <v>21</v>
      </c>
      <c r="F119" s="42" t="s">
        <v>179</v>
      </c>
      <c r="G119" s="20">
        <v>1</v>
      </c>
      <c r="H119" s="26"/>
      <c r="I119" s="26"/>
    </row>
    <row r="120" spans="1:9" ht="15" thickBot="1">
      <c r="A120" s="257">
        <v>119</v>
      </c>
      <c r="B120" s="254" t="s">
        <v>99</v>
      </c>
      <c r="C120" s="1" t="s">
        <v>13</v>
      </c>
      <c r="D120" s="1" t="s">
        <v>95</v>
      </c>
      <c r="E120" s="38" t="s">
        <v>21</v>
      </c>
      <c r="F120" s="42" t="s">
        <v>179</v>
      </c>
      <c r="G120" s="20">
        <v>4</v>
      </c>
      <c r="H120" s="26"/>
      <c r="I120" s="26"/>
    </row>
    <row r="121" spans="1:9" ht="15" thickBot="1">
      <c r="A121" s="257">
        <v>120</v>
      </c>
      <c r="B121" s="254" t="s">
        <v>100</v>
      </c>
      <c r="C121" s="1" t="s">
        <v>8</v>
      </c>
      <c r="D121" s="1" t="s">
        <v>95</v>
      </c>
      <c r="E121" s="38" t="s">
        <v>21</v>
      </c>
      <c r="F121" s="42" t="s">
        <v>179</v>
      </c>
      <c r="G121" s="20">
        <v>1</v>
      </c>
      <c r="H121" s="26"/>
      <c r="I121" s="26"/>
    </row>
    <row r="122" spans="1:9" ht="15" thickBot="1">
      <c r="A122" s="257">
        <v>121</v>
      </c>
      <c r="B122" s="255" t="s">
        <v>101</v>
      </c>
      <c r="C122" s="5" t="s">
        <v>13</v>
      </c>
      <c r="D122" s="5" t="s">
        <v>95</v>
      </c>
      <c r="E122" s="39" t="s">
        <v>21</v>
      </c>
      <c r="F122" s="43" t="s">
        <v>179</v>
      </c>
      <c r="G122" s="21">
        <v>1</v>
      </c>
      <c r="H122" s="27"/>
      <c r="I122" s="27"/>
    </row>
    <row r="123" spans="1:9" ht="15" thickBot="1">
      <c r="A123" s="257">
        <v>122</v>
      </c>
      <c r="B123" s="253" t="s">
        <v>102</v>
      </c>
      <c r="C123" s="4" t="s">
        <v>8</v>
      </c>
      <c r="D123" s="4" t="s">
        <v>103</v>
      </c>
      <c r="E123" s="37" t="s">
        <v>104</v>
      </c>
      <c r="F123" s="41" t="s">
        <v>180</v>
      </c>
      <c r="G123" s="22">
        <v>753</v>
      </c>
      <c r="H123" s="28"/>
      <c r="I123" s="28"/>
    </row>
    <row r="124" spans="1:9" ht="15" thickBot="1">
      <c r="A124" s="257">
        <v>123</v>
      </c>
      <c r="B124" s="254" t="s">
        <v>105</v>
      </c>
      <c r="C124" s="1" t="s">
        <v>8</v>
      </c>
      <c r="D124" s="1" t="s">
        <v>103</v>
      </c>
      <c r="E124" s="38" t="s">
        <v>104</v>
      </c>
      <c r="F124" s="42" t="s">
        <v>180</v>
      </c>
      <c r="G124" s="20">
        <v>3189</v>
      </c>
      <c r="H124" s="26"/>
      <c r="I124" s="26"/>
    </row>
    <row r="125" spans="1:9" ht="15" thickBot="1">
      <c r="A125" s="257">
        <v>124</v>
      </c>
      <c r="B125" s="254" t="s">
        <v>106</v>
      </c>
      <c r="C125" s="1" t="s">
        <v>8</v>
      </c>
      <c r="D125" s="1" t="s">
        <v>103</v>
      </c>
      <c r="E125" s="38" t="s">
        <v>104</v>
      </c>
      <c r="F125" s="42" t="s">
        <v>180</v>
      </c>
      <c r="G125" s="20">
        <v>3672</v>
      </c>
      <c r="H125" s="26"/>
      <c r="I125" s="26"/>
    </row>
    <row r="126" spans="1:9" ht="15" thickBot="1">
      <c r="A126" s="257">
        <v>125</v>
      </c>
      <c r="B126" s="254" t="s">
        <v>107</v>
      </c>
      <c r="C126" s="1" t="s">
        <v>8</v>
      </c>
      <c r="D126" s="1" t="s">
        <v>108</v>
      </c>
      <c r="E126" s="38" t="s">
        <v>104</v>
      </c>
      <c r="F126" s="42" t="s">
        <v>180</v>
      </c>
      <c r="G126" s="20">
        <v>753</v>
      </c>
      <c r="H126" s="26"/>
      <c r="I126" s="26"/>
    </row>
    <row r="127" spans="1:9" ht="15" thickBot="1">
      <c r="A127" s="257">
        <v>126</v>
      </c>
      <c r="B127" s="254" t="s">
        <v>109</v>
      </c>
      <c r="C127" s="1" t="s">
        <v>8</v>
      </c>
      <c r="D127" s="1" t="s">
        <v>108</v>
      </c>
      <c r="E127" s="38" t="s">
        <v>104</v>
      </c>
      <c r="F127" s="42" t="s">
        <v>180</v>
      </c>
      <c r="G127" s="20">
        <v>3189</v>
      </c>
      <c r="H127" s="26"/>
      <c r="I127" s="26"/>
    </row>
    <row r="128" spans="1:9" ht="15" thickBot="1">
      <c r="A128" s="257">
        <v>127</v>
      </c>
      <c r="B128" s="254" t="s">
        <v>110</v>
      </c>
      <c r="C128" s="1" t="s">
        <v>8</v>
      </c>
      <c r="D128" s="1" t="s">
        <v>108</v>
      </c>
      <c r="E128" s="38" t="s">
        <v>104</v>
      </c>
      <c r="F128" s="42" t="s">
        <v>180</v>
      </c>
      <c r="G128" s="20">
        <v>3672</v>
      </c>
      <c r="H128" s="26"/>
      <c r="I128" s="26"/>
    </row>
    <row r="129" spans="1:9" ht="15" thickBot="1">
      <c r="A129" s="257">
        <v>128</v>
      </c>
      <c r="B129" s="255" t="s">
        <v>111</v>
      </c>
      <c r="C129" s="5" t="s">
        <v>8</v>
      </c>
      <c r="D129" s="5" t="s">
        <v>112</v>
      </c>
      <c r="E129" s="39" t="s">
        <v>104</v>
      </c>
      <c r="F129" s="43" t="s">
        <v>180</v>
      </c>
      <c r="G129" s="21">
        <v>4732</v>
      </c>
      <c r="H129" s="27"/>
      <c r="I129" s="27"/>
    </row>
    <row r="130" spans="1:9" ht="15" thickBot="1">
      <c r="A130" s="257">
        <v>129</v>
      </c>
      <c r="B130" s="253" t="s">
        <v>117</v>
      </c>
      <c r="C130" s="4" t="s">
        <v>13</v>
      </c>
      <c r="D130" s="4" t="s">
        <v>118</v>
      </c>
      <c r="E130" s="37" t="s">
        <v>119</v>
      </c>
      <c r="F130" s="42" t="s">
        <v>190</v>
      </c>
      <c r="G130" s="22">
        <v>1</v>
      </c>
      <c r="H130" s="28"/>
      <c r="I130" s="30"/>
    </row>
    <row r="131" spans="1:9" ht="15" thickBot="1">
      <c r="A131" s="257">
        <v>130</v>
      </c>
      <c r="B131" s="254" t="s">
        <v>120</v>
      </c>
      <c r="C131" s="1" t="s">
        <v>13</v>
      </c>
      <c r="D131" s="1" t="s">
        <v>118</v>
      </c>
      <c r="E131" s="38" t="s">
        <v>119</v>
      </c>
      <c r="F131" s="42" t="s">
        <v>191</v>
      </c>
      <c r="G131" s="20">
        <v>1</v>
      </c>
      <c r="H131" s="26"/>
      <c r="I131" s="31"/>
    </row>
    <row r="132" spans="1:9" ht="15" thickBot="1">
      <c r="A132" s="257">
        <v>131</v>
      </c>
      <c r="B132" s="254" t="s">
        <v>149</v>
      </c>
      <c r="C132" s="1" t="s">
        <v>13</v>
      </c>
      <c r="D132" s="1" t="s">
        <v>118</v>
      </c>
      <c r="E132" s="38" t="s">
        <v>119</v>
      </c>
      <c r="F132" s="42" t="s">
        <v>183</v>
      </c>
      <c r="G132" s="20">
        <v>1</v>
      </c>
      <c r="H132" s="26"/>
      <c r="I132" s="31"/>
    </row>
    <row r="133" spans="1:9" ht="15" thickBot="1">
      <c r="A133" s="257">
        <v>132</v>
      </c>
      <c r="B133" s="254" t="s">
        <v>113</v>
      </c>
      <c r="C133" s="1" t="s">
        <v>13</v>
      </c>
      <c r="D133" s="1" t="s">
        <v>114</v>
      </c>
      <c r="E133" s="38" t="s">
        <v>104</v>
      </c>
      <c r="F133" s="42" t="s">
        <v>171</v>
      </c>
      <c r="G133" s="20">
        <v>12</v>
      </c>
      <c r="H133" s="26"/>
      <c r="I133" s="31"/>
    </row>
    <row r="134" spans="1:9" ht="15" thickBot="1">
      <c r="A134" s="257">
        <v>133</v>
      </c>
      <c r="B134" s="255" t="s">
        <v>115</v>
      </c>
      <c r="C134" s="5" t="s">
        <v>13</v>
      </c>
      <c r="D134" s="5" t="s">
        <v>116</v>
      </c>
      <c r="E134" s="39" t="s">
        <v>104</v>
      </c>
      <c r="F134" s="43" t="s">
        <v>171</v>
      </c>
      <c r="G134" s="21">
        <v>12</v>
      </c>
      <c r="H134" s="27"/>
      <c r="I134" s="32"/>
    </row>
    <row r="135" spans="1:9" ht="17.149999999999999" customHeight="1" thickBot="1">
      <c r="H135" s="24"/>
      <c r="I135" s="36">
        <f>SUM(I2:I134)</f>
        <v>0</v>
      </c>
    </row>
    <row r="137" spans="1:9">
      <c r="G137" s="8"/>
    </row>
    <row r="141" spans="1:9">
      <c r="G141" s="8"/>
    </row>
    <row r="143" spans="1:9">
      <c r="G143" s="8"/>
    </row>
    <row r="144" spans="1:9">
      <c r="G144" s="8"/>
    </row>
    <row r="145" spans="7:7">
      <c r="G145" s="8"/>
    </row>
  </sheetData>
  <autoFilter ref="B1:I135" xr:uid="{FE39A6CC-27C5-4509-B330-D21127A7C2A4}"/>
  <conditionalFormatting sqref="F49:F76">
    <cfRule type="uniqueValues" dxfId="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76CF3-BCD7-4F46-91E2-F4407EE476D5}">
  <sheetPr filterMode="1"/>
  <dimension ref="A1:M623"/>
  <sheetViews>
    <sheetView topLeftCell="A352" zoomScale="85" zoomScaleNormal="85" workbookViewId="0">
      <pane xSplit="1" topLeftCell="E1" activePane="topRight" state="frozen"/>
      <selection pane="topRight" activeCell="A332" sqref="A332:A358"/>
    </sheetView>
  </sheetViews>
  <sheetFormatPr defaultColWidth="9.453125" defaultRowHeight="14.5"/>
  <cols>
    <col min="1" max="1" width="131.1796875" style="73" customWidth="1"/>
    <col min="2" max="2" width="14.7265625" style="74" bestFit="1" customWidth="1"/>
    <col min="3" max="3" width="52.453125" style="74" bestFit="1" customWidth="1"/>
    <col min="4" max="4" width="31.81640625" style="74" bestFit="1" customWidth="1"/>
    <col min="5" max="5" width="11.1796875" style="2" bestFit="1" customWidth="1"/>
    <col min="6" max="6" width="15.453125" style="2" bestFit="1" customWidth="1"/>
    <col min="7" max="7" width="11.54296875" style="2" bestFit="1" customWidth="1"/>
    <col min="8" max="8" width="15.1796875" style="2" bestFit="1" customWidth="1"/>
    <col min="9" max="9" width="19.1796875" style="88" bestFit="1" customWidth="1"/>
    <col min="10" max="10" width="20.1796875" style="19" bestFit="1" customWidth="1"/>
    <col min="11" max="11" width="18.453125" style="2" bestFit="1" customWidth="1"/>
    <col min="12" max="12" width="18.26953125" style="2" bestFit="1" customWidth="1"/>
    <col min="13" max="13" width="17.26953125" style="2" bestFit="1" customWidth="1"/>
    <col min="14" max="16384" width="9.453125" style="2"/>
  </cols>
  <sheetData>
    <row r="1" spans="1:12" s="48" customFormat="1" ht="44" thickBot="1">
      <c r="A1" s="46" t="s">
        <v>0</v>
      </c>
      <c r="B1" s="92" t="s">
        <v>553</v>
      </c>
      <c r="C1" s="47" t="s">
        <v>181</v>
      </c>
      <c r="D1" s="47" t="s">
        <v>196</v>
      </c>
      <c r="E1" s="47" t="s">
        <v>1</v>
      </c>
      <c r="F1" s="47" t="s">
        <v>2</v>
      </c>
      <c r="G1" s="47" t="s">
        <v>3</v>
      </c>
      <c r="H1" s="47" t="s">
        <v>177</v>
      </c>
      <c r="I1" s="79" t="s">
        <v>554</v>
      </c>
      <c r="J1" s="246" t="s">
        <v>555</v>
      </c>
      <c r="K1" s="159" t="s">
        <v>673</v>
      </c>
      <c r="L1" s="159" t="s">
        <v>674</v>
      </c>
    </row>
    <row r="2" spans="1:12" s="52" customFormat="1" ht="15" hidden="1" thickBot="1">
      <c r="A2" s="49" t="s">
        <v>146</v>
      </c>
      <c r="B2" s="93">
        <v>1</v>
      </c>
      <c r="C2" s="50" t="s">
        <v>170</v>
      </c>
      <c r="D2" s="50"/>
      <c r="E2" s="50" t="s">
        <v>4</v>
      </c>
      <c r="F2" s="50" t="s">
        <v>5</v>
      </c>
      <c r="G2" s="50" t="s">
        <v>6</v>
      </c>
      <c r="H2" s="50">
        <v>222</v>
      </c>
      <c r="I2" s="80">
        <v>4115.0295000000033</v>
      </c>
      <c r="J2" s="51">
        <v>913536.54900000081</v>
      </c>
    </row>
    <row r="3" spans="1:12" s="52" customFormat="1" ht="15" hidden="1" thickBot="1">
      <c r="A3" s="53" t="s">
        <v>197</v>
      </c>
      <c r="B3" s="94">
        <v>1</v>
      </c>
      <c r="C3" s="54" t="s">
        <v>170</v>
      </c>
      <c r="D3" s="54" t="s">
        <v>198</v>
      </c>
      <c r="E3" s="54" t="s">
        <v>4</v>
      </c>
      <c r="F3" s="54" t="s">
        <v>5</v>
      </c>
      <c r="G3" s="54">
        <v>1</v>
      </c>
      <c r="H3" s="54"/>
      <c r="I3" s="77">
        <v>177.394125</v>
      </c>
      <c r="J3" s="55"/>
    </row>
    <row r="4" spans="1:12" s="52" customFormat="1" ht="15" hidden="1" thickBot="1">
      <c r="A4" s="53" t="s">
        <v>199</v>
      </c>
      <c r="B4" s="94">
        <v>1</v>
      </c>
      <c r="C4" s="54" t="s">
        <v>170</v>
      </c>
      <c r="D4" s="54" t="s">
        <v>200</v>
      </c>
      <c r="E4" s="54" t="s">
        <v>4</v>
      </c>
      <c r="F4" s="54" t="s">
        <v>5</v>
      </c>
      <c r="G4" s="54">
        <v>1</v>
      </c>
      <c r="H4" s="54"/>
      <c r="I4" s="77">
        <v>70.845749999999995</v>
      </c>
      <c r="J4" s="55"/>
    </row>
    <row r="5" spans="1:12" s="52" customFormat="1" ht="15" hidden="1" thickBot="1">
      <c r="A5" s="53" t="s">
        <v>201</v>
      </c>
      <c r="B5" s="94">
        <v>1</v>
      </c>
      <c r="C5" s="54" t="s">
        <v>170</v>
      </c>
      <c r="D5" s="54" t="s">
        <v>202</v>
      </c>
      <c r="E5" s="54" t="s">
        <v>4</v>
      </c>
      <c r="F5" s="54" t="s">
        <v>5</v>
      </c>
      <c r="G5" s="54">
        <v>1</v>
      </c>
      <c r="H5" s="54"/>
      <c r="I5" s="77">
        <v>729.4</v>
      </c>
      <c r="J5" s="55"/>
    </row>
    <row r="6" spans="1:12" s="52" customFormat="1" ht="15" hidden="1" thickBot="1">
      <c r="A6" s="53" t="s">
        <v>203</v>
      </c>
      <c r="B6" s="94">
        <v>1</v>
      </c>
      <c r="C6" s="54" t="s">
        <v>170</v>
      </c>
      <c r="D6" s="54" t="s">
        <v>204</v>
      </c>
      <c r="E6" s="54" t="s">
        <v>4</v>
      </c>
      <c r="F6" s="54" t="s">
        <v>5</v>
      </c>
      <c r="G6" s="54">
        <v>3</v>
      </c>
      <c r="H6" s="54"/>
      <c r="I6" s="77">
        <v>255.26250000000002</v>
      </c>
      <c r="J6" s="55"/>
    </row>
    <row r="7" spans="1:12" s="52" customFormat="1" ht="15" hidden="1" thickBot="1">
      <c r="A7" s="53" t="s">
        <v>205</v>
      </c>
      <c r="B7" s="94">
        <v>1</v>
      </c>
      <c r="C7" s="54" t="s">
        <v>170</v>
      </c>
      <c r="D7" s="54" t="s">
        <v>206</v>
      </c>
      <c r="E7" s="54" t="s">
        <v>4</v>
      </c>
      <c r="F7" s="54" t="s">
        <v>5</v>
      </c>
      <c r="G7" s="54">
        <v>3</v>
      </c>
      <c r="H7" s="54"/>
      <c r="I7" s="77">
        <v>185.94187499999998</v>
      </c>
      <c r="J7" s="55"/>
    </row>
    <row r="8" spans="1:12" s="52" customFormat="1" ht="15" hidden="1" thickBot="1">
      <c r="A8" s="53" t="s">
        <v>207</v>
      </c>
      <c r="B8" s="94">
        <v>1</v>
      </c>
      <c r="C8" s="54" t="s">
        <v>170</v>
      </c>
      <c r="D8" s="54" t="s">
        <v>208</v>
      </c>
      <c r="E8" s="54" t="s">
        <v>4</v>
      </c>
      <c r="F8" s="54" t="s">
        <v>5</v>
      </c>
      <c r="G8" s="54">
        <v>1</v>
      </c>
      <c r="H8" s="54"/>
      <c r="I8" s="77">
        <v>153.0337718060411</v>
      </c>
      <c r="J8" s="55"/>
    </row>
    <row r="9" spans="1:12" s="52" customFormat="1" ht="15" hidden="1" thickBot="1">
      <c r="A9" s="53" t="s">
        <v>209</v>
      </c>
      <c r="B9" s="94">
        <v>1</v>
      </c>
      <c r="C9" s="54" t="s">
        <v>170</v>
      </c>
      <c r="D9" s="54" t="s">
        <v>210</v>
      </c>
      <c r="E9" s="54" t="s">
        <v>211</v>
      </c>
      <c r="F9" s="54" t="s">
        <v>5</v>
      </c>
      <c r="G9" s="54">
        <v>1</v>
      </c>
      <c r="H9" s="54"/>
      <c r="I9" s="77">
        <v>881.6478360000001</v>
      </c>
      <c r="J9" s="55"/>
    </row>
    <row r="10" spans="1:12" s="52" customFormat="1" ht="15" hidden="1" thickBot="1">
      <c r="A10" s="53" t="s">
        <v>212</v>
      </c>
      <c r="B10" s="94">
        <v>1</v>
      </c>
      <c r="C10" s="54" t="s">
        <v>170</v>
      </c>
      <c r="D10" s="54" t="s">
        <v>213</v>
      </c>
      <c r="E10" s="54" t="s">
        <v>211</v>
      </c>
      <c r="F10" s="54" t="s">
        <v>5</v>
      </c>
      <c r="G10" s="54">
        <v>1</v>
      </c>
      <c r="H10" s="54"/>
      <c r="I10" s="77">
        <v>462.46602500000006</v>
      </c>
      <c r="J10" s="55"/>
    </row>
    <row r="11" spans="1:12" s="52" customFormat="1" ht="15" hidden="1" thickBot="1">
      <c r="A11" s="53" t="s">
        <v>214</v>
      </c>
      <c r="B11" s="94">
        <v>1</v>
      </c>
      <c r="C11" s="54" t="s">
        <v>170</v>
      </c>
      <c r="D11" s="54" t="s">
        <v>215</v>
      </c>
      <c r="E11" s="54" t="s">
        <v>211</v>
      </c>
      <c r="F11" s="54" t="s">
        <v>5</v>
      </c>
      <c r="G11" s="54">
        <v>1</v>
      </c>
      <c r="H11" s="54"/>
      <c r="I11" s="77">
        <v>316.6287697366796</v>
      </c>
      <c r="J11" s="55"/>
    </row>
    <row r="12" spans="1:12" s="52" customFormat="1" ht="15" hidden="1" thickBot="1">
      <c r="A12" s="56" t="s">
        <v>147</v>
      </c>
      <c r="B12" s="95">
        <v>1</v>
      </c>
      <c r="C12" s="57" t="s">
        <v>170</v>
      </c>
      <c r="D12" s="57"/>
      <c r="E12" s="57" t="s">
        <v>4</v>
      </c>
      <c r="F12" s="57" t="s">
        <v>5</v>
      </c>
      <c r="G12" s="57" t="s">
        <v>6</v>
      </c>
      <c r="H12" s="57">
        <v>206</v>
      </c>
      <c r="I12" s="81">
        <v>140737.87604999999</v>
      </c>
      <c r="J12" s="58">
        <v>28992002.4663</v>
      </c>
    </row>
    <row r="13" spans="1:12" s="52" customFormat="1" ht="15" hidden="1" thickBot="1">
      <c r="A13" s="53" t="s">
        <v>216</v>
      </c>
      <c r="B13" s="94">
        <v>1</v>
      </c>
      <c r="C13" s="54" t="s">
        <v>170</v>
      </c>
      <c r="D13" s="54" t="s">
        <v>217</v>
      </c>
      <c r="E13" s="54" t="s">
        <v>4</v>
      </c>
      <c r="F13" s="54" t="s">
        <v>5</v>
      </c>
      <c r="G13" s="54">
        <v>3</v>
      </c>
      <c r="H13" s="54"/>
      <c r="I13" s="77">
        <v>4576.6602377232466</v>
      </c>
      <c r="J13" s="55"/>
    </row>
    <row r="14" spans="1:12" s="52" customFormat="1" ht="15" hidden="1" thickBot="1">
      <c r="A14" s="53" t="s">
        <v>218</v>
      </c>
      <c r="B14" s="94">
        <v>1</v>
      </c>
      <c r="C14" s="54" t="s">
        <v>170</v>
      </c>
      <c r="D14" s="54" t="s">
        <v>219</v>
      </c>
      <c r="E14" s="54" t="s">
        <v>4</v>
      </c>
      <c r="F14" s="54" t="s">
        <v>5</v>
      </c>
      <c r="G14" s="54">
        <v>1</v>
      </c>
      <c r="H14" s="54"/>
      <c r="I14" s="77">
        <v>22286.732713935875</v>
      </c>
      <c r="J14" s="55"/>
    </row>
    <row r="15" spans="1:12" s="52" customFormat="1" ht="15" hidden="1" thickBot="1">
      <c r="A15" s="53" t="s">
        <v>220</v>
      </c>
      <c r="B15" s="94">
        <v>1</v>
      </c>
      <c r="C15" s="54" t="s">
        <v>170</v>
      </c>
      <c r="D15" s="54" t="s">
        <v>221</v>
      </c>
      <c r="E15" s="54" t="s">
        <v>211</v>
      </c>
      <c r="F15" s="54" t="s">
        <v>5</v>
      </c>
      <c r="G15" s="54">
        <v>1</v>
      </c>
      <c r="H15" s="54"/>
      <c r="I15" s="77">
        <v>30240.993057121286</v>
      </c>
      <c r="J15" s="55"/>
    </row>
    <row r="16" spans="1:12" s="52" customFormat="1" ht="15" hidden="1" thickBot="1">
      <c r="A16" s="53" t="s">
        <v>222</v>
      </c>
      <c r="B16" s="94">
        <v>1</v>
      </c>
      <c r="C16" s="54" t="s">
        <v>170</v>
      </c>
      <c r="D16" s="54" t="s">
        <v>223</v>
      </c>
      <c r="E16" s="54" t="s">
        <v>211</v>
      </c>
      <c r="F16" s="54" t="s">
        <v>5</v>
      </c>
      <c r="G16" s="54">
        <v>1</v>
      </c>
      <c r="H16" s="54"/>
      <c r="I16" s="77">
        <v>43980.939674677895</v>
      </c>
      <c r="J16" s="55"/>
    </row>
    <row r="17" spans="1:11" s="52" customFormat="1" ht="15" hidden="1" thickBot="1">
      <c r="A17" s="53" t="s">
        <v>224</v>
      </c>
      <c r="B17" s="94">
        <v>1</v>
      </c>
      <c r="C17" s="54" t="s">
        <v>170</v>
      </c>
      <c r="D17" s="54" t="s">
        <v>225</v>
      </c>
      <c r="E17" s="54" t="s">
        <v>211</v>
      </c>
      <c r="F17" s="54" t="s">
        <v>5</v>
      </c>
      <c r="G17" s="54">
        <v>1</v>
      </c>
      <c r="H17" s="54"/>
      <c r="I17" s="77">
        <v>30499.231518905599</v>
      </c>
      <c r="J17" s="55"/>
    </row>
    <row r="18" spans="1:11" s="52" customFormat="1" ht="15" hidden="1" thickBot="1">
      <c r="A18" s="56" t="s">
        <v>7</v>
      </c>
      <c r="B18" s="95">
        <v>1</v>
      </c>
      <c r="C18" s="57" t="s">
        <v>170</v>
      </c>
      <c r="D18" s="57"/>
      <c r="E18" s="57" t="s">
        <v>8</v>
      </c>
      <c r="F18" s="57" t="s">
        <v>5</v>
      </c>
      <c r="G18" s="57" t="s">
        <v>9</v>
      </c>
      <c r="H18" s="57">
        <v>222</v>
      </c>
      <c r="I18" s="81">
        <v>256.59527437500026</v>
      </c>
      <c r="J18" s="58">
        <v>56964.15091125005</v>
      </c>
    </row>
    <row r="19" spans="1:11" s="52" customFormat="1" ht="15" hidden="1" thickBot="1">
      <c r="A19" s="56" t="s">
        <v>10</v>
      </c>
      <c r="B19" s="95">
        <v>1</v>
      </c>
      <c r="C19" s="57" t="s">
        <v>170</v>
      </c>
      <c r="D19" s="57"/>
      <c r="E19" s="57" t="s">
        <v>8</v>
      </c>
      <c r="F19" s="57" t="s">
        <v>5</v>
      </c>
      <c r="G19" s="57" t="s">
        <v>9</v>
      </c>
      <c r="H19" s="57">
        <v>666</v>
      </c>
      <c r="I19" s="81">
        <v>369.88800000000037</v>
      </c>
      <c r="J19" s="58">
        <v>246345.40800000023</v>
      </c>
    </row>
    <row r="20" spans="1:11" s="52" customFormat="1" ht="15" hidden="1" thickBot="1">
      <c r="A20" s="56" t="s">
        <v>11</v>
      </c>
      <c r="B20" s="95">
        <v>1</v>
      </c>
      <c r="C20" s="57" t="s">
        <v>170</v>
      </c>
      <c r="D20" s="57"/>
      <c r="E20" s="57" t="s">
        <v>8</v>
      </c>
      <c r="F20" s="57" t="s">
        <v>5</v>
      </c>
      <c r="G20" s="57" t="s">
        <v>9</v>
      </c>
      <c r="H20" s="57">
        <v>206</v>
      </c>
      <c r="I20" s="81">
        <v>26409.695062500003</v>
      </c>
      <c r="J20" s="58">
        <v>5440397.1828750009</v>
      </c>
    </row>
    <row r="21" spans="1:11" s="52" customFormat="1" ht="15" hidden="1" thickBot="1">
      <c r="A21" s="56" t="s">
        <v>12</v>
      </c>
      <c r="B21" s="95">
        <v>1</v>
      </c>
      <c r="C21" s="57" t="s">
        <v>170</v>
      </c>
      <c r="D21" s="57"/>
      <c r="E21" s="57" t="s">
        <v>13</v>
      </c>
      <c r="F21" s="57" t="s">
        <v>5</v>
      </c>
      <c r="G21" s="57" t="s">
        <v>6</v>
      </c>
      <c r="H21" s="57">
        <v>222</v>
      </c>
      <c r="I21" s="81">
        <v>30400.621875000001</v>
      </c>
      <c r="J21" s="58">
        <v>6748938.0562500004</v>
      </c>
    </row>
    <row r="22" spans="1:11" s="52" customFormat="1" ht="15" hidden="1" thickBot="1">
      <c r="A22" s="59" t="s">
        <v>14</v>
      </c>
      <c r="B22" s="96">
        <v>1</v>
      </c>
      <c r="C22" s="60" t="s">
        <v>170</v>
      </c>
      <c r="D22" s="60"/>
      <c r="E22" s="60" t="s">
        <v>13</v>
      </c>
      <c r="F22" s="60" t="s">
        <v>5</v>
      </c>
      <c r="G22" s="60" t="s">
        <v>6</v>
      </c>
      <c r="H22" s="60">
        <v>222</v>
      </c>
      <c r="I22" s="82">
        <v>18435.420000000002</v>
      </c>
      <c r="J22" s="61">
        <v>4092663.24</v>
      </c>
    </row>
    <row r="23" spans="1:11" s="52" customFormat="1" ht="15" hidden="1" thickBot="1">
      <c r="A23" s="49" t="s">
        <v>15</v>
      </c>
      <c r="B23" s="93">
        <v>2</v>
      </c>
      <c r="C23" s="50" t="s">
        <v>176</v>
      </c>
      <c r="D23" s="50"/>
      <c r="E23" s="50" t="s">
        <v>4</v>
      </c>
      <c r="F23" s="50" t="s">
        <v>16</v>
      </c>
      <c r="G23" s="50" t="s">
        <v>6</v>
      </c>
      <c r="H23" s="50">
        <v>266</v>
      </c>
      <c r="I23" s="80">
        <v>152501.84264999998</v>
      </c>
      <c r="J23" s="51">
        <v>40565490.144899994</v>
      </c>
      <c r="K23" s="105"/>
    </row>
    <row r="24" spans="1:11" s="52" customFormat="1" ht="15" hidden="1" thickBot="1">
      <c r="A24" s="53" t="s">
        <v>197</v>
      </c>
      <c r="B24" s="94">
        <v>2</v>
      </c>
      <c r="C24" s="54" t="s">
        <v>176</v>
      </c>
      <c r="D24" s="54" t="s">
        <v>198</v>
      </c>
      <c r="E24" s="54" t="s">
        <v>4</v>
      </c>
      <c r="F24" s="54" t="s">
        <v>16</v>
      </c>
      <c r="G24" s="54">
        <v>1</v>
      </c>
      <c r="H24" s="54"/>
      <c r="I24" s="120">
        <v>177.394125</v>
      </c>
      <c r="J24" s="117"/>
      <c r="K24" s="105"/>
    </row>
    <row r="25" spans="1:11" s="52" customFormat="1" ht="15" hidden="1" thickBot="1">
      <c r="A25" s="53" t="s">
        <v>201</v>
      </c>
      <c r="B25" s="94">
        <v>2</v>
      </c>
      <c r="C25" s="54" t="s">
        <v>176</v>
      </c>
      <c r="D25" s="54" t="s">
        <v>202</v>
      </c>
      <c r="E25" s="54" t="s">
        <v>4</v>
      </c>
      <c r="F25" s="54" t="s">
        <v>16</v>
      </c>
      <c r="G25" s="54">
        <v>1</v>
      </c>
      <c r="H25" s="54"/>
      <c r="I25" s="120">
        <v>729.4</v>
      </c>
      <c r="J25" s="117"/>
      <c r="K25" s="105"/>
    </row>
    <row r="26" spans="1:11" s="52" customFormat="1" ht="15" hidden="1" thickBot="1">
      <c r="A26" s="53" t="s">
        <v>216</v>
      </c>
      <c r="B26" s="94">
        <v>2</v>
      </c>
      <c r="C26" s="54" t="s">
        <v>176</v>
      </c>
      <c r="D26" s="54" t="s">
        <v>217</v>
      </c>
      <c r="E26" s="54" t="s">
        <v>4</v>
      </c>
      <c r="F26" s="54" t="s">
        <v>16</v>
      </c>
      <c r="G26" s="54">
        <v>3</v>
      </c>
      <c r="H26" s="54"/>
      <c r="I26" s="120">
        <v>4576.6602377232466</v>
      </c>
      <c r="J26" s="117"/>
      <c r="K26" s="105"/>
    </row>
    <row r="27" spans="1:11" s="52" customFormat="1" ht="15" hidden="1" thickBot="1">
      <c r="A27" s="53" t="s">
        <v>226</v>
      </c>
      <c r="B27" s="94">
        <v>2</v>
      </c>
      <c r="C27" s="54" t="s">
        <v>176</v>
      </c>
      <c r="D27" s="54" t="s">
        <v>227</v>
      </c>
      <c r="E27" s="54" t="s">
        <v>4</v>
      </c>
      <c r="F27" s="54" t="s">
        <v>16</v>
      </c>
      <c r="G27" s="54">
        <v>1</v>
      </c>
      <c r="H27" s="54"/>
      <c r="I27" s="120">
        <v>27006.027804866244</v>
      </c>
      <c r="J27" s="117"/>
      <c r="K27" s="105"/>
    </row>
    <row r="28" spans="1:11" s="52" customFormat="1" ht="15" hidden="1" thickBot="1">
      <c r="A28" s="53" t="s">
        <v>228</v>
      </c>
      <c r="B28" s="94">
        <v>2</v>
      </c>
      <c r="C28" s="54" t="s">
        <v>176</v>
      </c>
      <c r="D28" s="54" t="s">
        <v>229</v>
      </c>
      <c r="E28" s="54" t="s">
        <v>211</v>
      </c>
      <c r="F28" s="54" t="s">
        <v>16</v>
      </c>
      <c r="G28" s="54">
        <v>1</v>
      </c>
      <c r="H28" s="54"/>
      <c r="I28" s="120">
        <v>30241.007399999999</v>
      </c>
      <c r="J28" s="117"/>
      <c r="K28" s="105"/>
    </row>
    <row r="29" spans="1:11" s="52" customFormat="1" ht="15" hidden="1" thickBot="1">
      <c r="A29" s="53" t="s">
        <v>230</v>
      </c>
      <c r="B29" s="94">
        <v>2</v>
      </c>
      <c r="C29" s="54" t="s">
        <v>176</v>
      </c>
      <c r="D29" s="54" t="s">
        <v>231</v>
      </c>
      <c r="E29" s="54" t="s">
        <v>211</v>
      </c>
      <c r="F29" s="54" t="s">
        <v>16</v>
      </c>
      <c r="G29" s="54">
        <v>1</v>
      </c>
      <c r="H29" s="54"/>
      <c r="I29" s="120">
        <v>43980.962704866244</v>
      </c>
      <c r="J29" s="117"/>
      <c r="K29" s="105"/>
    </row>
    <row r="30" spans="1:11" s="52" customFormat="1" ht="15" hidden="1" thickBot="1">
      <c r="A30" s="53" t="s">
        <v>232</v>
      </c>
      <c r="B30" s="94">
        <v>2</v>
      </c>
      <c r="C30" s="54" t="s">
        <v>176</v>
      </c>
      <c r="D30" s="54" t="s">
        <v>233</v>
      </c>
      <c r="E30" s="54" t="s">
        <v>211</v>
      </c>
      <c r="F30" s="54" t="s">
        <v>16</v>
      </c>
      <c r="G30" s="54">
        <v>1</v>
      </c>
      <c r="H30" s="54"/>
      <c r="I30" s="120">
        <v>36637.074879866246</v>
      </c>
      <c r="J30" s="117"/>
      <c r="K30" s="105"/>
    </row>
    <row r="31" spans="1:11" s="52" customFormat="1" ht="15" hidden="1" thickBot="1">
      <c r="A31" s="56" t="s">
        <v>17</v>
      </c>
      <c r="B31" s="95">
        <v>2</v>
      </c>
      <c r="C31" s="57" t="s">
        <v>176</v>
      </c>
      <c r="D31" s="57"/>
      <c r="E31" s="57" t="s">
        <v>4</v>
      </c>
      <c r="F31" s="57" t="s">
        <v>16</v>
      </c>
      <c r="G31" s="57" t="s">
        <v>6</v>
      </c>
      <c r="H31" s="57">
        <v>18</v>
      </c>
      <c r="I31" s="81">
        <v>145930.6923</v>
      </c>
      <c r="J31" s="58">
        <v>2626752.4614000004</v>
      </c>
      <c r="K31" s="105"/>
    </row>
    <row r="32" spans="1:11" s="52" customFormat="1" ht="15" hidden="1" thickBot="1">
      <c r="A32" s="53" t="s">
        <v>201</v>
      </c>
      <c r="B32" s="94">
        <v>2</v>
      </c>
      <c r="C32" s="54" t="s">
        <v>176</v>
      </c>
      <c r="D32" s="54" t="s">
        <v>202</v>
      </c>
      <c r="E32" s="54" t="s">
        <v>4</v>
      </c>
      <c r="F32" s="54" t="s">
        <v>16</v>
      </c>
      <c r="G32" s="54">
        <v>1</v>
      </c>
      <c r="H32" s="54"/>
      <c r="I32" s="77">
        <v>729.4</v>
      </c>
      <c r="J32" s="117">
        <f>I32*G32</f>
        <v>729.4</v>
      </c>
    </row>
    <row r="33" spans="1:11" s="52" customFormat="1" ht="15" hidden="1" thickBot="1">
      <c r="A33" s="53" t="s">
        <v>216</v>
      </c>
      <c r="B33" s="94">
        <v>2</v>
      </c>
      <c r="C33" s="54" t="s">
        <v>176</v>
      </c>
      <c r="D33" s="54" t="s">
        <v>217</v>
      </c>
      <c r="E33" s="54" t="s">
        <v>4</v>
      </c>
      <c r="F33" s="54" t="s">
        <v>16</v>
      </c>
      <c r="G33" s="54">
        <v>3</v>
      </c>
      <c r="H33" s="54"/>
      <c r="I33" s="77">
        <v>4576.6602377232466</v>
      </c>
      <c r="J33" s="117">
        <f t="shared" ref="J33:J37" si="0">I33*G33</f>
        <v>13729.98071316974</v>
      </c>
    </row>
    <row r="34" spans="1:11" s="52" customFormat="1" ht="15" hidden="1" thickBot="1">
      <c r="A34" s="53" t="s">
        <v>234</v>
      </c>
      <c r="B34" s="94">
        <v>2</v>
      </c>
      <c r="C34" s="54" t="s">
        <v>176</v>
      </c>
      <c r="D34" s="54" t="s">
        <v>235</v>
      </c>
      <c r="E34" s="54" t="s">
        <v>4</v>
      </c>
      <c r="F34" s="54" t="s">
        <v>16</v>
      </c>
      <c r="G34" s="54">
        <v>1</v>
      </c>
      <c r="H34" s="54"/>
      <c r="I34" s="77">
        <v>26750.750704866252</v>
      </c>
      <c r="J34" s="117">
        <f t="shared" si="0"/>
        <v>26750.750704866252</v>
      </c>
    </row>
    <row r="35" spans="1:11" s="52" customFormat="1" ht="15" hidden="1" thickBot="1">
      <c r="A35" s="53" t="s">
        <v>236</v>
      </c>
      <c r="B35" s="94">
        <v>2</v>
      </c>
      <c r="C35" s="54" t="s">
        <v>176</v>
      </c>
      <c r="D35" s="54" t="s">
        <v>237</v>
      </c>
      <c r="E35" s="54" t="s">
        <v>211</v>
      </c>
      <c r="F35" s="54" t="s">
        <v>16</v>
      </c>
      <c r="G35" s="54">
        <v>1</v>
      </c>
      <c r="H35" s="54"/>
      <c r="I35" s="77">
        <v>30240.327399999998</v>
      </c>
      <c r="J35" s="117">
        <f t="shared" si="0"/>
        <v>30240.327399999998</v>
      </c>
    </row>
    <row r="36" spans="1:11" s="52" customFormat="1" ht="15" hidden="1" thickBot="1">
      <c r="A36" s="53" t="s">
        <v>238</v>
      </c>
      <c r="B36" s="94">
        <v>2</v>
      </c>
      <c r="C36" s="54" t="s">
        <v>176</v>
      </c>
      <c r="D36" s="54" t="s">
        <v>239</v>
      </c>
      <c r="E36" s="54" t="s">
        <v>211</v>
      </c>
      <c r="F36" s="54" t="s">
        <v>16</v>
      </c>
      <c r="G36" s="54">
        <v>1</v>
      </c>
      <c r="H36" s="54"/>
      <c r="I36" s="77">
        <v>43981.017704866252</v>
      </c>
      <c r="J36" s="117">
        <f t="shared" si="0"/>
        <v>43981.017704866252</v>
      </c>
    </row>
    <row r="37" spans="1:11" s="52" customFormat="1" ht="15" hidden="1" thickBot="1">
      <c r="A37" s="53" t="s">
        <v>240</v>
      </c>
      <c r="B37" s="94">
        <v>2</v>
      </c>
      <c r="C37" s="54" t="s">
        <v>176</v>
      </c>
      <c r="D37" s="54" t="s">
        <v>241</v>
      </c>
      <c r="E37" s="54" t="s">
        <v>211</v>
      </c>
      <c r="F37" s="54" t="s">
        <v>16</v>
      </c>
      <c r="G37" s="54">
        <v>1</v>
      </c>
      <c r="H37" s="54"/>
      <c r="I37" s="77">
        <v>30499.213154866251</v>
      </c>
      <c r="J37" s="117">
        <f t="shared" si="0"/>
        <v>30499.213154866251</v>
      </c>
    </row>
    <row r="38" spans="1:11" s="52" customFormat="1" ht="15" hidden="1" thickBot="1">
      <c r="A38" s="56" t="s">
        <v>121</v>
      </c>
      <c r="B38" s="95">
        <v>2</v>
      </c>
      <c r="C38" s="57" t="s">
        <v>176</v>
      </c>
      <c r="D38" s="57"/>
      <c r="E38" s="57" t="s">
        <v>4</v>
      </c>
      <c r="F38" s="57" t="s">
        <v>16</v>
      </c>
      <c r="G38" s="57" t="s">
        <v>6</v>
      </c>
      <c r="H38" s="57">
        <v>1</v>
      </c>
      <c r="I38" s="81">
        <v>140737.94279999996</v>
      </c>
      <c r="J38" s="58">
        <v>140737.94279999996</v>
      </c>
      <c r="K38" s="105"/>
    </row>
    <row r="39" spans="1:11" s="52" customFormat="1" ht="15" hidden="1" thickBot="1">
      <c r="A39" s="53" t="s">
        <v>216</v>
      </c>
      <c r="B39" s="94">
        <v>2</v>
      </c>
      <c r="C39" s="54" t="s">
        <v>176</v>
      </c>
      <c r="D39" s="54" t="s">
        <v>217</v>
      </c>
      <c r="E39" s="54" t="s">
        <v>4</v>
      </c>
      <c r="F39" s="54" t="s">
        <v>16</v>
      </c>
      <c r="G39" s="54">
        <v>3</v>
      </c>
      <c r="H39" s="54"/>
      <c r="I39" s="77">
        <v>4576.6602377232466</v>
      </c>
      <c r="J39" s="117">
        <f>I39*G39</f>
        <v>13729.98071316974</v>
      </c>
    </row>
    <row r="40" spans="1:11" s="52" customFormat="1" ht="15" hidden="1" thickBot="1">
      <c r="A40" s="53" t="s">
        <v>218</v>
      </c>
      <c r="B40" s="94">
        <v>2</v>
      </c>
      <c r="C40" s="54" t="s">
        <v>176</v>
      </c>
      <c r="D40" s="54" t="s">
        <v>242</v>
      </c>
      <c r="E40" s="54" t="s">
        <v>4</v>
      </c>
      <c r="F40" s="54" t="s">
        <v>16</v>
      </c>
      <c r="G40" s="54">
        <v>1</v>
      </c>
      <c r="H40" s="54"/>
      <c r="I40" s="77">
        <v>22286.745454866246</v>
      </c>
      <c r="J40" s="117">
        <f t="shared" ref="J40:J43" si="1">I40*G40</f>
        <v>22286.745454866246</v>
      </c>
    </row>
    <row r="41" spans="1:11" s="52" customFormat="1" ht="15" hidden="1" thickBot="1">
      <c r="A41" s="53" t="s">
        <v>220</v>
      </c>
      <c r="B41" s="94">
        <v>2</v>
      </c>
      <c r="C41" s="54" t="s">
        <v>176</v>
      </c>
      <c r="D41" s="54" t="s">
        <v>243</v>
      </c>
      <c r="E41" s="54" t="s">
        <v>211</v>
      </c>
      <c r="F41" s="54" t="s">
        <v>16</v>
      </c>
      <c r="G41" s="54">
        <v>1</v>
      </c>
      <c r="H41" s="54"/>
      <c r="I41" s="77">
        <v>30241.007399999999</v>
      </c>
      <c r="J41" s="117">
        <f t="shared" si="1"/>
        <v>30241.007399999999</v>
      </c>
    </row>
    <row r="42" spans="1:11" s="52" customFormat="1" ht="15" hidden="1" thickBot="1">
      <c r="A42" s="53" t="s">
        <v>222</v>
      </c>
      <c r="B42" s="94">
        <v>2</v>
      </c>
      <c r="C42" s="54" t="s">
        <v>176</v>
      </c>
      <c r="D42" s="54" t="s">
        <v>244</v>
      </c>
      <c r="E42" s="54" t="s">
        <v>211</v>
      </c>
      <c r="F42" s="54" t="s">
        <v>16</v>
      </c>
      <c r="G42" s="54">
        <v>1</v>
      </c>
      <c r="H42" s="54"/>
      <c r="I42" s="77">
        <v>43980.962704866244</v>
      </c>
      <c r="J42" s="117">
        <f t="shared" si="1"/>
        <v>43980.962704866244</v>
      </c>
    </row>
    <row r="43" spans="1:11" s="52" customFormat="1" ht="15" hidden="1" thickBot="1">
      <c r="A43" s="53" t="s">
        <v>224</v>
      </c>
      <c r="B43" s="94">
        <v>2</v>
      </c>
      <c r="C43" s="54" t="s">
        <v>176</v>
      </c>
      <c r="D43" s="54" t="s">
        <v>245</v>
      </c>
      <c r="E43" s="54" t="s">
        <v>211</v>
      </c>
      <c r="F43" s="54" t="s">
        <v>16</v>
      </c>
      <c r="G43" s="54">
        <v>1</v>
      </c>
      <c r="H43" s="54"/>
      <c r="I43" s="77">
        <v>30499.2481548662</v>
      </c>
      <c r="J43" s="117">
        <f t="shared" si="1"/>
        <v>30499.2481548662</v>
      </c>
    </row>
    <row r="44" spans="1:11" s="52" customFormat="1" ht="15" hidden="1" thickBot="1">
      <c r="A44" s="56" t="s">
        <v>18</v>
      </c>
      <c r="B44" s="95">
        <v>2</v>
      </c>
      <c r="C44" s="57" t="s">
        <v>176</v>
      </c>
      <c r="D44" s="57"/>
      <c r="E44" s="57" t="s">
        <v>4</v>
      </c>
      <c r="F44" s="57" t="s">
        <v>16</v>
      </c>
      <c r="G44" s="57" t="s">
        <v>6</v>
      </c>
      <c r="H44" s="57">
        <v>232</v>
      </c>
      <c r="I44" s="81">
        <v>184641.26568750001</v>
      </c>
      <c r="J44" s="58">
        <v>42836773.6395</v>
      </c>
      <c r="K44" s="105"/>
    </row>
    <row r="45" spans="1:11" s="52" customFormat="1" ht="15" hidden="1" thickBot="1">
      <c r="A45" s="53" t="s">
        <v>197</v>
      </c>
      <c r="B45" s="94">
        <v>2</v>
      </c>
      <c r="C45" s="54" t="s">
        <v>176</v>
      </c>
      <c r="D45" s="54" t="s">
        <v>198</v>
      </c>
      <c r="E45" s="54" t="s">
        <v>4</v>
      </c>
      <c r="F45" s="54" t="s">
        <v>16</v>
      </c>
      <c r="G45" s="54">
        <v>1</v>
      </c>
      <c r="H45" s="54"/>
      <c r="I45" s="77">
        <v>177.394125</v>
      </c>
      <c r="J45" s="117">
        <f t="shared" ref="J45:J51" si="2">I45*G45</f>
        <v>177.394125</v>
      </c>
    </row>
    <row r="46" spans="1:11" s="52" customFormat="1" ht="15" hidden="1" thickBot="1">
      <c r="A46" s="53" t="s">
        <v>201</v>
      </c>
      <c r="B46" s="94">
        <v>2</v>
      </c>
      <c r="C46" s="54" t="s">
        <v>176</v>
      </c>
      <c r="D46" s="54" t="s">
        <v>202</v>
      </c>
      <c r="E46" s="54" t="s">
        <v>4</v>
      </c>
      <c r="F46" s="54" t="s">
        <v>16</v>
      </c>
      <c r="G46" s="54">
        <v>1</v>
      </c>
      <c r="H46" s="54"/>
      <c r="I46" s="77">
        <v>729.4</v>
      </c>
      <c r="J46" s="117">
        <f t="shared" si="2"/>
        <v>729.4</v>
      </c>
    </row>
    <row r="47" spans="1:11" s="52" customFormat="1" ht="15" hidden="1" thickBot="1">
      <c r="A47" s="53" t="s">
        <v>246</v>
      </c>
      <c r="B47" s="94">
        <v>2</v>
      </c>
      <c r="C47" s="54" t="s">
        <v>176</v>
      </c>
      <c r="D47" s="54" t="s">
        <v>247</v>
      </c>
      <c r="E47" s="54" t="s">
        <v>4</v>
      </c>
      <c r="F47" s="54" t="s">
        <v>16</v>
      </c>
      <c r="G47" s="54">
        <v>3</v>
      </c>
      <c r="H47" s="54"/>
      <c r="I47" s="77">
        <v>32176.279973102879</v>
      </c>
      <c r="J47" s="117">
        <f t="shared" si="2"/>
        <v>96528.839919308637</v>
      </c>
    </row>
    <row r="48" spans="1:11" s="52" customFormat="1" ht="15" hidden="1" thickBot="1">
      <c r="A48" s="53" t="s">
        <v>248</v>
      </c>
      <c r="B48" s="94">
        <v>2</v>
      </c>
      <c r="C48" s="54" t="s">
        <v>176</v>
      </c>
      <c r="D48" s="54" t="s">
        <v>249</v>
      </c>
      <c r="E48" s="54" t="s">
        <v>4</v>
      </c>
      <c r="F48" s="54" t="s">
        <v>16</v>
      </c>
      <c r="G48" s="54">
        <v>1</v>
      </c>
      <c r="H48" s="54"/>
      <c r="I48" s="77">
        <v>6646.8175099874998</v>
      </c>
      <c r="J48" s="117">
        <f t="shared" si="2"/>
        <v>6646.8175099874998</v>
      </c>
    </row>
    <row r="49" spans="1:11" s="52" customFormat="1" ht="15" hidden="1" thickBot="1">
      <c r="A49" s="53" t="s">
        <v>250</v>
      </c>
      <c r="B49" s="94">
        <v>2</v>
      </c>
      <c r="C49" s="54" t="s">
        <v>176</v>
      </c>
      <c r="D49" s="54" t="s">
        <v>251</v>
      </c>
      <c r="E49" s="54" t="s">
        <v>211</v>
      </c>
      <c r="F49" s="54" t="s">
        <v>16</v>
      </c>
      <c r="G49" s="54">
        <v>1</v>
      </c>
      <c r="H49" s="54"/>
      <c r="I49" s="77">
        <v>35252.861672656662</v>
      </c>
      <c r="J49" s="117">
        <f t="shared" si="2"/>
        <v>35252.861672656662</v>
      </c>
    </row>
    <row r="50" spans="1:11" s="52" customFormat="1" ht="15" hidden="1" thickBot="1">
      <c r="A50" s="53" t="s">
        <v>252</v>
      </c>
      <c r="B50" s="94">
        <v>2</v>
      </c>
      <c r="C50" s="54" t="s">
        <v>176</v>
      </c>
      <c r="D50" s="54" t="s">
        <v>253</v>
      </c>
      <c r="E50" s="54" t="s">
        <v>211</v>
      </c>
      <c r="F50" s="54" t="s">
        <v>16</v>
      </c>
      <c r="G50" s="54">
        <v>1</v>
      </c>
      <c r="H50" s="54"/>
      <c r="I50" s="77">
        <v>26918.816879659102</v>
      </c>
      <c r="J50" s="117">
        <f t="shared" si="2"/>
        <v>26918.816879659102</v>
      </c>
    </row>
    <row r="51" spans="1:11" s="52" customFormat="1" ht="15" hidden="1" thickBot="1">
      <c r="A51" s="53" t="s">
        <v>254</v>
      </c>
      <c r="B51" s="94">
        <v>2</v>
      </c>
      <c r="C51" s="54" t="s">
        <v>176</v>
      </c>
      <c r="D51" s="54" t="s">
        <v>255</v>
      </c>
      <c r="E51" s="54" t="s">
        <v>211</v>
      </c>
      <c r="F51" s="54" t="s">
        <v>16</v>
      </c>
      <c r="G51" s="54">
        <v>1</v>
      </c>
      <c r="H51" s="54"/>
      <c r="I51" s="77">
        <v>18387.139700644409</v>
      </c>
      <c r="J51" s="117">
        <f t="shared" si="2"/>
        <v>18387.139700644409</v>
      </c>
    </row>
    <row r="52" spans="1:11" s="52" customFormat="1" ht="15" hidden="1" thickBot="1">
      <c r="A52" s="56" t="s">
        <v>256</v>
      </c>
      <c r="B52" s="95">
        <v>2</v>
      </c>
      <c r="C52" s="57" t="s">
        <v>176</v>
      </c>
      <c r="D52" s="57"/>
      <c r="E52" s="57" t="s">
        <v>4</v>
      </c>
      <c r="F52" s="57" t="s">
        <v>16</v>
      </c>
      <c r="G52" s="57" t="s">
        <v>6</v>
      </c>
      <c r="H52" s="57">
        <v>131</v>
      </c>
      <c r="I52" s="81">
        <v>176981.77668750001</v>
      </c>
      <c r="J52" s="58">
        <v>23184612.746062502</v>
      </c>
      <c r="K52" s="105"/>
    </row>
    <row r="53" spans="1:11" s="52" customFormat="1" ht="15" hidden="1" thickBot="1">
      <c r="A53" s="53" t="s">
        <v>201</v>
      </c>
      <c r="B53" s="94">
        <v>2</v>
      </c>
      <c r="C53" s="54" t="s">
        <v>176</v>
      </c>
      <c r="D53" s="54" t="s">
        <v>202</v>
      </c>
      <c r="E53" s="54" t="s">
        <v>4</v>
      </c>
      <c r="F53" s="54" t="s">
        <v>16</v>
      </c>
      <c r="G53" s="54">
        <v>1</v>
      </c>
      <c r="H53" s="54"/>
      <c r="I53" s="77">
        <v>729.4</v>
      </c>
      <c r="J53" s="117">
        <f t="shared" ref="J53:J58" si="3">I53*G53</f>
        <v>729.4</v>
      </c>
    </row>
    <row r="54" spans="1:11" s="52" customFormat="1" ht="15" hidden="1" thickBot="1">
      <c r="A54" s="53" t="s">
        <v>246</v>
      </c>
      <c r="B54" s="94">
        <v>2</v>
      </c>
      <c r="C54" s="54" t="s">
        <v>176</v>
      </c>
      <c r="D54" s="54" t="s">
        <v>247</v>
      </c>
      <c r="E54" s="54" t="s">
        <v>4</v>
      </c>
      <c r="F54" s="54" t="s">
        <v>16</v>
      </c>
      <c r="G54" s="54">
        <v>3</v>
      </c>
      <c r="H54" s="54"/>
      <c r="I54" s="77">
        <v>32176.279973102872</v>
      </c>
      <c r="J54" s="117">
        <f t="shared" si="3"/>
        <v>96528.839919308608</v>
      </c>
    </row>
    <row r="55" spans="1:11" s="52" customFormat="1" ht="15" hidden="1" thickBot="1">
      <c r="A55" s="53" t="s">
        <v>257</v>
      </c>
      <c r="B55" s="94">
        <v>2</v>
      </c>
      <c r="C55" s="54" t="s">
        <v>176</v>
      </c>
      <c r="D55" s="54" t="s">
        <v>258</v>
      </c>
      <c r="E55" s="54" t="s">
        <v>4</v>
      </c>
      <c r="F55" s="54" t="s">
        <v>16</v>
      </c>
      <c r="G55" s="54">
        <v>1</v>
      </c>
      <c r="H55" s="54"/>
      <c r="I55" s="77">
        <v>6349.183427125</v>
      </c>
      <c r="J55" s="117">
        <f t="shared" si="3"/>
        <v>6349.183427125</v>
      </c>
    </row>
    <row r="56" spans="1:11" s="52" customFormat="1" ht="15" hidden="1" thickBot="1">
      <c r="A56" s="53" t="s">
        <v>259</v>
      </c>
      <c r="B56" s="94">
        <v>2</v>
      </c>
      <c r="C56" s="54" t="s">
        <v>176</v>
      </c>
      <c r="D56" s="54" t="s">
        <v>260</v>
      </c>
      <c r="E56" s="54" t="s">
        <v>211</v>
      </c>
      <c r="F56" s="54" t="s">
        <v>16</v>
      </c>
      <c r="G56" s="54">
        <v>1</v>
      </c>
      <c r="H56" s="54"/>
      <c r="I56" s="77">
        <v>35252.861672656654</v>
      </c>
      <c r="J56" s="117">
        <f t="shared" si="3"/>
        <v>35252.861672656654</v>
      </c>
    </row>
    <row r="57" spans="1:11" s="52" customFormat="1" ht="15" hidden="1" thickBot="1">
      <c r="A57" s="53" t="s">
        <v>261</v>
      </c>
      <c r="B57" s="94">
        <v>2</v>
      </c>
      <c r="C57" s="54" t="s">
        <v>176</v>
      </c>
      <c r="D57" s="54" t="s">
        <v>262</v>
      </c>
      <c r="E57" s="54" t="s">
        <v>211</v>
      </c>
      <c r="F57" s="54" t="s">
        <v>16</v>
      </c>
      <c r="G57" s="54">
        <v>1</v>
      </c>
      <c r="H57" s="54"/>
      <c r="I57" s="77">
        <v>26918.816879659098</v>
      </c>
      <c r="J57" s="117">
        <f t="shared" si="3"/>
        <v>26918.816879659098</v>
      </c>
    </row>
    <row r="58" spans="1:11" s="52" customFormat="1" ht="15" hidden="1" thickBot="1">
      <c r="A58" s="53" t="s">
        <v>263</v>
      </c>
      <c r="B58" s="94">
        <v>2</v>
      </c>
      <c r="C58" s="54" t="s">
        <v>176</v>
      </c>
      <c r="D58" s="54" t="s">
        <v>264</v>
      </c>
      <c r="E58" s="54" t="s">
        <v>211</v>
      </c>
      <c r="F58" s="54" t="s">
        <v>16</v>
      </c>
      <c r="G58" s="54">
        <v>1</v>
      </c>
      <c r="H58" s="54"/>
      <c r="I58" s="77">
        <v>11202.677638144407</v>
      </c>
      <c r="J58" s="117">
        <f t="shared" si="3"/>
        <v>11202.677638144407</v>
      </c>
    </row>
    <row r="59" spans="1:11" s="52" customFormat="1" ht="15" hidden="1" thickBot="1">
      <c r="A59" s="56" t="s">
        <v>20</v>
      </c>
      <c r="B59" s="95">
        <v>2</v>
      </c>
      <c r="C59" s="57" t="s">
        <v>176</v>
      </c>
      <c r="D59" s="57"/>
      <c r="E59" s="57" t="s">
        <v>4</v>
      </c>
      <c r="F59" s="57" t="s">
        <v>16</v>
      </c>
      <c r="G59" s="57" t="s">
        <v>6</v>
      </c>
      <c r="H59" s="57">
        <v>370</v>
      </c>
      <c r="I59" s="81">
        <v>170927.73075000002</v>
      </c>
      <c r="J59" s="58">
        <v>63243260.377499998</v>
      </c>
      <c r="K59" s="105"/>
    </row>
    <row r="60" spans="1:11" s="52" customFormat="1" ht="15" hidden="1" thickBot="1">
      <c r="A60" s="53" t="s">
        <v>246</v>
      </c>
      <c r="B60" s="94">
        <v>2</v>
      </c>
      <c r="C60" s="54" t="s">
        <v>176</v>
      </c>
      <c r="D60" s="54" t="s">
        <v>247</v>
      </c>
      <c r="E60" s="54" t="s">
        <v>4</v>
      </c>
      <c r="F60" s="54" t="s">
        <v>16</v>
      </c>
      <c r="G60" s="54">
        <v>3</v>
      </c>
      <c r="H60" s="54"/>
      <c r="I60" s="77">
        <v>32176.279973102872</v>
      </c>
      <c r="J60" s="55">
        <f>I60*G60</f>
        <v>96528.839919308608</v>
      </c>
    </row>
    <row r="61" spans="1:11" s="52" customFormat="1" ht="15" hidden="1" thickBot="1">
      <c r="A61" s="53" t="s">
        <v>265</v>
      </c>
      <c r="B61" s="94">
        <v>2</v>
      </c>
      <c r="C61" s="54" t="s">
        <v>176</v>
      </c>
      <c r="D61" s="54" t="s">
        <v>266</v>
      </c>
      <c r="E61" s="54" t="s">
        <v>4</v>
      </c>
      <c r="F61" s="54" t="s">
        <v>16</v>
      </c>
      <c r="G61" s="54">
        <v>1</v>
      </c>
      <c r="H61" s="54"/>
      <c r="I61" s="77">
        <v>1024.4274896250001</v>
      </c>
      <c r="J61" s="55">
        <f t="shared" ref="J61:J64" si="4">I61*G61</f>
        <v>1024.4274896250001</v>
      </c>
    </row>
    <row r="62" spans="1:11" s="52" customFormat="1" ht="15" hidden="1" thickBot="1">
      <c r="A62" s="53" t="s">
        <v>267</v>
      </c>
      <c r="B62" s="94">
        <v>2</v>
      </c>
      <c r="C62" s="54" t="s">
        <v>176</v>
      </c>
      <c r="D62" s="54" t="s">
        <v>268</v>
      </c>
      <c r="E62" s="54" t="s">
        <v>211</v>
      </c>
      <c r="F62" s="54" t="s">
        <v>16</v>
      </c>
      <c r="G62" s="54">
        <v>1</v>
      </c>
      <c r="H62" s="54"/>
      <c r="I62" s="77">
        <v>35252.861672656654</v>
      </c>
      <c r="J62" s="55">
        <f t="shared" si="4"/>
        <v>35252.861672656654</v>
      </c>
    </row>
    <row r="63" spans="1:11" s="52" customFormat="1" ht="15" hidden="1" thickBot="1">
      <c r="A63" s="53" t="s">
        <v>269</v>
      </c>
      <c r="B63" s="94">
        <v>2</v>
      </c>
      <c r="C63" s="54" t="s">
        <v>176</v>
      </c>
      <c r="D63" s="54" t="s">
        <v>270</v>
      </c>
      <c r="E63" s="54" t="s">
        <v>211</v>
      </c>
      <c r="F63" s="54" t="s">
        <v>16</v>
      </c>
      <c r="G63" s="54">
        <v>1</v>
      </c>
      <c r="H63" s="54"/>
      <c r="I63" s="77">
        <v>26918.816879659098</v>
      </c>
      <c r="J63" s="55">
        <f t="shared" si="4"/>
        <v>26918.816879659098</v>
      </c>
    </row>
    <row r="64" spans="1:11" s="52" customFormat="1" ht="15" hidden="1" thickBot="1">
      <c r="A64" s="53" t="s">
        <v>271</v>
      </c>
      <c r="B64" s="94">
        <v>2</v>
      </c>
      <c r="C64" s="54" t="s">
        <v>176</v>
      </c>
      <c r="D64" s="54" t="s">
        <v>272</v>
      </c>
      <c r="E64" s="54" t="s">
        <v>211</v>
      </c>
      <c r="F64" s="54" t="s">
        <v>16</v>
      </c>
      <c r="G64" s="54">
        <v>1</v>
      </c>
      <c r="H64" s="54"/>
      <c r="I64" s="77">
        <v>11202.677638144407</v>
      </c>
      <c r="J64" s="55">
        <f t="shared" si="4"/>
        <v>11202.677638144407</v>
      </c>
    </row>
    <row r="65" spans="1:10" s="52" customFormat="1" ht="15" hidden="1" thickBot="1">
      <c r="A65" s="56" t="s">
        <v>11</v>
      </c>
      <c r="B65" s="95">
        <v>2</v>
      </c>
      <c r="C65" s="57" t="s">
        <v>176</v>
      </c>
      <c r="D65" s="57"/>
      <c r="E65" s="57" t="s">
        <v>8</v>
      </c>
      <c r="F65" s="57" t="s">
        <v>16</v>
      </c>
      <c r="G65" s="57" t="s">
        <v>9</v>
      </c>
      <c r="H65" s="57">
        <v>1018</v>
      </c>
      <c r="I65" s="81">
        <v>26409.695062500003</v>
      </c>
      <c r="J65" s="58">
        <v>26885069.573625006</v>
      </c>
    </row>
    <row r="66" spans="1:10" s="52" customFormat="1" ht="15" hidden="1" thickBot="1">
      <c r="A66" s="56" t="s">
        <v>22</v>
      </c>
      <c r="B66" s="95">
        <v>2</v>
      </c>
      <c r="C66" s="57" t="s">
        <v>176</v>
      </c>
      <c r="D66" s="57"/>
      <c r="E66" s="57" t="s">
        <v>13</v>
      </c>
      <c r="F66" s="57" t="s">
        <v>16</v>
      </c>
      <c r="G66" s="57" t="s">
        <v>6</v>
      </c>
      <c r="H66" s="57">
        <v>1018</v>
      </c>
      <c r="I66" s="81">
        <v>27208.499999999996</v>
      </c>
      <c r="J66" s="58">
        <v>27698253</v>
      </c>
    </row>
    <row r="67" spans="1:10" s="52" customFormat="1" ht="15" hidden="1" thickBot="1">
      <c r="A67" s="56" t="s">
        <v>23</v>
      </c>
      <c r="B67" s="95">
        <v>2</v>
      </c>
      <c r="C67" s="57" t="s">
        <v>176</v>
      </c>
      <c r="D67" s="57"/>
      <c r="E67" s="57" t="s">
        <v>13</v>
      </c>
      <c r="F67" s="57" t="s">
        <v>16</v>
      </c>
      <c r="G67" s="57" t="s">
        <v>6</v>
      </c>
      <c r="H67" s="57">
        <v>1018</v>
      </c>
      <c r="I67" s="81">
        <v>27619.706249999996</v>
      </c>
      <c r="J67" s="58">
        <v>28116860.962499995</v>
      </c>
    </row>
    <row r="68" spans="1:10" s="52" customFormat="1" ht="15" hidden="1" thickBot="1">
      <c r="A68" s="56" t="s">
        <v>273</v>
      </c>
      <c r="B68" s="95">
        <v>2</v>
      </c>
      <c r="C68" s="57" t="s">
        <v>176</v>
      </c>
      <c r="D68" s="57"/>
      <c r="E68" s="57" t="s">
        <v>4</v>
      </c>
      <c r="F68" s="57" t="s">
        <v>16</v>
      </c>
      <c r="G68" s="57" t="s">
        <v>24</v>
      </c>
      <c r="H68" s="57">
        <v>89</v>
      </c>
      <c r="I68" s="81">
        <v>16389.152616573316</v>
      </c>
      <c r="J68" s="58">
        <v>1458634.5828750252</v>
      </c>
    </row>
    <row r="69" spans="1:10" s="52" customFormat="1" ht="15" hidden="1" thickBot="1">
      <c r="A69" s="53" t="s">
        <v>216</v>
      </c>
      <c r="B69" s="94">
        <v>2</v>
      </c>
      <c r="C69" s="54" t="s">
        <v>176</v>
      </c>
      <c r="D69" s="54" t="s">
        <v>217</v>
      </c>
      <c r="E69" s="54" t="s">
        <v>4</v>
      </c>
      <c r="F69" s="54" t="s">
        <v>16</v>
      </c>
      <c r="G69" s="54">
        <v>3</v>
      </c>
      <c r="H69" s="54"/>
      <c r="I69" s="77">
        <v>4576.6602377232466</v>
      </c>
      <c r="J69" s="55"/>
    </row>
    <row r="70" spans="1:10" s="52" customFormat="1" ht="15" hidden="1" thickBot="1">
      <c r="A70" s="53" t="s">
        <v>197</v>
      </c>
      <c r="B70" s="94">
        <v>2</v>
      </c>
      <c r="C70" s="54" t="s">
        <v>176</v>
      </c>
      <c r="D70" s="54" t="s">
        <v>198</v>
      </c>
      <c r="E70" s="54" t="s">
        <v>4</v>
      </c>
      <c r="F70" s="54" t="s">
        <v>16</v>
      </c>
      <c r="G70" s="54">
        <v>1</v>
      </c>
      <c r="H70" s="54"/>
      <c r="I70" s="77">
        <v>177.39</v>
      </c>
      <c r="J70" s="55"/>
    </row>
    <row r="71" spans="1:10" s="52" customFormat="1" ht="15" hidden="1" thickBot="1">
      <c r="A71" s="53" t="s">
        <v>201</v>
      </c>
      <c r="B71" s="94">
        <v>2</v>
      </c>
      <c r="C71" s="54" t="s">
        <v>176</v>
      </c>
      <c r="D71" s="54" t="s">
        <v>202</v>
      </c>
      <c r="E71" s="54" t="s">
        <v>4</v>
      </c>
      <c r="F71" s="54" t="s">
        <v>16</v>
      </c>
      <c r="G71" s="54">
        <v>1</v>
      </c>
      <c r="H71" s="54"/>
      <c r="I71" s="77">
        <v>729.4031250000005</v>
      </c>
      <c r="J71" s="55"/>
    </row>
    <row r="72" spans="1:10" s="52" customFormat="1" ht="15" hidden="1" thickBot="1">
      <c r="A72" s="53" t="s">
        <v>274</v>
      </c>
      <c r="B72" s="94">
        <v>2</v>
      </c>
      <c r="C72" s="54" t="s">
        <v>176</v>
      </c>
      <c r="D72" s="54" t="s">
        <v>275</v>
      </c>
      <c r="E72" s="54" t="s">
        <v>4</v>
      </c>
      <c r="F72" s="54" t="s">
        <v>16</v>
      </c>
      <c r="G72" s="54">
        <v>1</v>
      </c>
      <c r="H72" s="54"/>
      <c r="I72" s="77">
        <v>175.26342753409105</v>
      </c>
      <c r="J72" s="55"/>
    </row>
    <row r="73" spans="1:10" s="52" customFormat="1" ht="15" hidden="1" thickBot="1">
      <c r="A73" s="53" t="s">
        <v>276</v>
      </c>
      <c r="B73" s="94">
        <v>2</v>
      </c>
      <c r="C73" s="54" t="s">
        <v>176</v>
      </c>
      <c r="D73" s="54" t="s">
        <v>277</v>
      </c>
      <c r="E73" s="54" t="s">
        <v>211</v>
      </c>
      <c r="F73" s="54" t="s">
        <v>16</v>
      </c>
      <c r="G73" s="54">
        <v>1</v>
      </c>
      <c r="H73" s="54"/>
      <c r="I73" s="77">
        <v>504.30485682879203</v>
      </c>
      <c r="J73" s="55"/>
    </row>
    <row r="74" spans="1:10" s="52" customFormat="1" ht="15" hidden="1" thickBot="1">
      <c r="A74" s="53" t="s">
        <v>278</v>
      </c>
      <c r="B74" s="94">
        <v>2</v>
      </c>
      <c r="C74" s="54" t="s">
        <v>176</v>
      </c>
      <c r="D74" s="54" t="s">
        <v>279</v>
      </c>
      <c r="E74" s="54" t="s">
        <v>211</v>
      </c>
      <c r="F74" s="54" t="s">
        <v>16</v>
      </c>
      <c r="G74" s="54">
        <v>1</v>
      </c>
      <c r="H74" s="54"/>
      <c r="I74" s="77">
        <v>723.09029667391314</v>
      </c>
      <c r="J74" s="55"/>
    </row>
    <row r="75" spans="1:10" s="52" customFormat="1" ht="15" hidden="1" thickBot="1">
      <c r="A75" s="53" t="s">
        <v>280</v>
      </c>
      <c r="B75" s="94">
        <v>2</v>
      </c>
      <c r="C75" s="54" t="s">
        <v>176</v>
      </c>
      <c r="D75" s="54" t="s">
        <v>281</v>
      </c>
      <c r="E75" s="54" t="s">
        <v>211</v>
      </c>
      <c r="F75" s="54" t="s">
        <v>16</v>
      </c>
      <c r="G75" s="54">
        <v>1</v>
      </c>
      <c r="H75" s="54"/>
      <c r="I75" s="77">
        <v>349.72019736679704</v>
      </c>
      <c r="J75" s="55"/>
    </row>
    <row r="76" spans="1:10" s="52" customFormat="1" ht="15" hidden="1" thickBot="1">
      <c r="A76" s="56" t="s">
        <v>134</v>
      </c>
      <c r="B76" s="95">
        <v>2</v>
      </c>
      <c r="C76" s="57" t="s">
        <v>176</v>
      </c>
      <c r="D76" s="57"/>
      <c r="E76" s="57" t="s">
        <v>4</v>
      </c>
      <c r="F76" s="57" t="s">
        <v>16</v>
      </c>
      <c r="G76" s="57" t="s">
        <v>24</v>
      </c>
      <c r="H76" s="57">
        <v>10</v>
      </c>
      <c r="I76" s="81">
        <v>15502.181250000014</v>
      </c>
      <c r="J76" s="58">
        <v>155021.81250000015</v>
      </c>
    </row>
    <row r="77" spans="1:10" s="52" customFormat="1" ht="15" hidden="1" thickBot="1">
      <c r="A77" s="53" t="s">
        <v>216</v>
      </c>
      <c r="B77" s="94">
        <v>2</v>
      </c>
      <c r="C77" s="54" t="s">
        <v>176</v>
      </c>
      <c r="D77" s="54" t="s">
        <v>217</v>
      </c>
      <c r="E77" s="54" t="s">
        <v>4</v>
      </c>
      <c r="F77" s="54" t="s">
        <v>16</v>
      </c>
      <c r="G77" s="54">
        <v>3</v>
      </c>
      <c r="H77" s="54"/>
      <c r="I77" s="77">
        <v>4576.6602377232466</v>
      </c>
      <c r="J77" s="55"/>
    </row>
    <row r="78" spans="1:10" s="52" customFormat="1" ht="15" hidden="1" thickBot="1">
      <c r="A78" s="53" t="s">
        <v>201</v>
      </c>
      <c r="B78" s="94">
        <v>2</v>
      </c>
      <c r="C78" s="54" t="s">
        <v>176</v>
      </c>
      <c r="D78" s="54" t="s">
        <v>202</v>
      </c>
      <c r="E78" s="54" t="s">
        <v>4</v>
      </c>
      <c r="F78" s="54" t="s">
        <v>16</v>
      </c>
      <c r="G78" s="54">
        <v>1</v>
      </c>
      <c r="H78" s="54"/>
      <c r="I78" s="77">
        <v>729.4031250000005</v>
      </c>
      <c r="J78" s="55"/>
    </row>
    <row r="79" spans="1:10" s="52" customFormat="1" ht="15" hidden="1" thickBot="1">
      <c r="A79" s="53" t="s">
        <v>274</v>
      </c>
      <c r="B79" s="94">
        <v>2</v>
      </c>
      <c r="C79" s="54" t="s">
        <v>176</v>
      </c>
      <c r="D79" s="54" t="s">
        <v>282</v>
      </c>
      <c r="E79" s="54" t="s">
        <v>4</v>
      </c>
      <c r="F79" s="54" t="s">
        <v>16</v>
      </c>
      <c r="G79" s="54">
        <v>1</v>
      </c>
      <c r="H79" s="54"/>
      <c r="I79" s="77">
        <v>175.26342753409105</v>
      </c>
      <c r="J79" s="55"/>
    </row>
    <row r="80" spans="1:10" s="52" customFormat="1" ht="15" hidden="1" thickBot="1">
      <c r="A80" s="53" t="s">
        <v>276</v>
      </c>
      <c r="B80" s="94">
        <v>2</v>
      </c>
      <c r="C80" s="54" t="s">
        <v>176</v>
      </c>
      <c r="D80" s="54" t="s">
        <v>283</v>
      </c>
      <c r="E80" s="54" t="s">
        <v>211</v>
      </c>
      <c r="F80" s="54" t="s">
        <v>16</v>
      </c>
      <c r="G80" s="54">
        <v>1</v>
      </c>
      <c r="H80" s="54"/>
      <c r="I80" s="77">
        <v>304.30485682879203</v>
      </c>
      <c r="J80" s="55"/>
    </row>
    <row r="81" spans="1:10" s="52" customFormat="1" ht="15" hidden="1" thickBot="1">
      <c r="A81" s="53" t="s">
        <v>278</v>
      </c>
      <c r="B81" s="94">
        <v>2</v>
      </c>
      <c r="C81" s="54" t="s">
        <v>176</v>
      </c>
      <c r="D81" s="54" t="s">
        <v>284</v>
      </c>
      <c r="E81" s="54" t="s">
        <v>211</v>
      </c>
      <c r="F81" s="54" t="s">
        <v>16</v>
      </c>
      <c r="G81" s="54">
        <v>1</v>
      </c>
      <c r="H81" s="54"/>
      <c r="I81" s="77">
        <v>213.50967167391241</v>
      </c>
      <c r="J81" s="55"/>
    </row>
    <row r="82" spans="1:10" s="52" customFormat="1" ht="15" hidden="1" thickBot="1">
      <c r="A82" s="53" t="s">
        <v>280</v>
      </c>
      <c r="B82" s="94">
        <v>2</v>
      </c>
      <c r="C82" s="54" t="s">
        <v>176</v>
      </c>
      <c r="D82" s="54" t="s">
        <v>285</v>
      </c>
      <c r="E82" s="54" t="s">
        <v>211</v>
      </c>
      <c r="F82" s="54" t="s">
        <v>16</v>
      </c>
      <c r="G82" s="54">
        <v>1</v>
      </c>
      <c r="H82" s="54"/>
      <c r="I82" s="77">
        <v>349.72019736679704</v>
      </c>
      <c r="J82" s="55"/>
    </row>
    <row r="83" spans="1:10" s="52" customFormat="1" ht="15" hidden="1" thickBot="1">
      <c r="A83" s="56" t="s">
        <v>135</v>
      </c>
      <c r="B83" s="95">
        <v>2</v>
      </c>
      <c r="C83" s="57" t="s">
        <v>176</v>
      </c>
      <c r="D83" s="57"/>
      <c r="E83" s="57" t="s">
        <v>4</v>
      </c>
      <c r="F83" s="57" t="s">
        <v>16</v>
      </c>
      <c r="G83" s="57" t="s">
        <v>24</v>
      </c>
      <c r="H83" s="57">
        <v>3</v>
      </c>
      <c r="I83" s="81">
        <v>14772.778125000015</v>
      </c>
      <c r="J83" s="58">
        <v>44318.334375000042</v>
      </c>
    </row>
    <row r="84" spans="1:10" s="52" customFormat="1" ht="15" hidden="1" thickBot="1">
      <c r="A84" s="53" t="s">
        <v>216</v>
      </c>
      <c r="B84" s="94">
        <v>2</v>
      </c>
      <c r="C84" s="54" t="s">
        <v>176</v>
      </c>
      <c r="D84" s="54" t="s">
        <v>217</v>
      </c>
      <c r="E84" s="54" t="s">
        <v>4</v>
      </c>
      <c r="F84" s="54" t="s">
        <v>16</v>
      </c>
      <c r="G84" s="54">
        <v>3</v>
      </c>
      <c r="H84" s="54"/>
      <c r="I84" s="77">
        <v>4576.6602377232466</v>
      </c>
      <c r="J84" s="55"/>
    </row>
    <row r="85" spans="1:10" s="52" customFormat="1" ht="15" hidden="1" thickBot="1">
      <c r="A85" s="53" t="s">
        <v>274</v>
      </c>
      <c r="B85" s="94">
        <v>2</v>
      </c>
      <c r="C85" s="54" t="s">
        <v>176</v>
      </c>
      <c r="D85" s="54" t="s">
        <v>286</v>
      </c>
      <c r="E85" s="54" t="s">
        <v>4</v>
      </c>
      <c r="F85" s="54" t="s">
        <v>16</v>
      </c>
      <c r="G85" s="54">
        <v>1</v>
      </c>
      <c r="H85" s="54"/>
      <c r="I85" s="77">
        <v>175.26342753409105</v>
      </c>
      <c r="J85" s="55"/>
    </row>
    <row r="86" spans="1:10" s="52" customFormat="1" ht="15" hidden="1" thickBot="1">
      <c r="A86" s="53" t="s">
        <v>276</v>
      </c>
      <c r="B86" s="94">
        <v>2</v>
      </c>
      <c r="C86" s="54" t="s">
        <v>176</v>
      </c>
      <c r="D86" s="54" t="s">
        <v>287</v>
      </c>
      <c r="E86" s="54" t="s">
        <v>211</v>
      </c>
      <c r="F86" s="54" t="s">
        <v>16</v>
      </c>
      <c r="G86" s="54">
        <v>1</v>
      </c>
      <c r="H86" s="54"/>
      <c r="I86" s="77">
        <v>304.30485682879203</v>
      </c>
      <c r="J86" s="55"/>
    </row>
    <row r="87" spans="1:10" s="52" customFormat="1" ht="15" hidden="1" thickBot="1">
      <c r="A87" s="53" t="s">
        <v>278</v>
      </c>
      <c r="B87" s="94">
        <v>2</v>
      </c>
      <c r="C87" s="54" t="s">
        <v>176</v>
      </c>
      <c r="D87" s="54" t="s">
        <v>288</v>
      </c>
      <c r="E87" s="54" t="s">
        <v>211</v>
      </c>
      <c r="F87" s="54" t="s">
        <v>16</v>
      </c>
      <c r="G87" s="54">
        <v>1</v>
      </c>
      <c r="H87" s="54"/>
      <c r="I87" s="77">
        <v>213.50967167391241</v>
      </c>
      <c r="J87" s="55"/>
    </row>
    <row r="88" spans="1:10" s="52" customFormat="1" ht="15" hidden="1" thickBot="1">
      <c r="A88" s="53" t="s">
        <v>280</v>
      </c>
      <c r="B88" s="94">
        <v>2</v>
      </c>
      <c r="C88" s="54" t="s">
        <v>176</v>
      </c>
      <c r="D88" s="54" t="s">
        <v>289</v>
      </c>
      <c r="E88" s="54" t="s">
        <v>211</v>
      </c>
      <c r="F88" s="54" t="s">
        <v>16</v>
      </c>
      <c r="G88" s="54">
        <v>1</v>
      </c>
      <c r="H88" s="54"/>
      <c r="I88" s="77">
        <v>349.72019736679704</v>
      </c>
      <c r="J88" s="55"/>
    </row>
    <row r="89" spans="1:10" s="52" customFormat="1" ht="15" hidden="1" thickBot="1">
      <c r="A89" s="56" t="s">
        <v>136</v>
      </c>
      <c r="B89" s="95">
        <v>2</v>
      </c>
      <c r="C89" s="57" t="s">
        <v>176</v>
      </c>
      <c r="D89" s="57"/>
      <c r="E89" s="57" t="s">
        <v>13</v>
      </c>
      <c r="F89" s="57" t="s">
        <v>16</v>
      </c>
      <c r="G89" s="57" t="s">
        <v>24</v>
      </c>
      <c r="H89" s="57">
        <v>102</v>
      </c>
      <c r="I89" s="81">
        <v>11373</v>
      </c>
      <c r="J89" s="58">
        <v>1160046.0000000002</v>
      </c>
    </row>
    <row r="90" spans="1:10" s="52" customFormat="1" ht="15" hidden="1" thickBot="1">
      <c r="A90" s="59" t="s">
        <v>290</v>
      </c>
      <c r="B90" s="96">
        <v>2</v>
      </c>
      <c r="C90" s="60" t="s">
        <v>176</v>
      </c>
      <c r="D90" s="60"/>
      <c r="E90" s="60" t="s">
        <v>13</v>
      </c>
      <c r="F90" s="60" t="s">
        <v>16</v>
      </c>
      <c r="G90" s="60" t="s">
        <v>24</v>
      </c>
      <c r="H90" s="60">
        <v>102</v>
      </c>
      <c r="I90" s="82">
        <v>10407.000000000002</v>
      </c>
      <c r="J90" s="61">
        <v>1061514</v>
      </c>
    </row>
    <row r="91" spans="1:10" s="52" customFormat="1" ht="15" hidden="1" thickBot="1">
      <c r="A91" s="49" t="s">
        <v>138</v>
      </c>
      <c r="B91" s="93">
        <v>4</v>
      </c>
      <c r="C91" s="50" t="s">
        <v>195</v>
      </c>
      <c r="D91" s="50"/>
      <c r="E91" s="50" t="s">
        <v>4</v>
      </c>
      <c r="F91" s="50" t="s">
        <v>25</v>
      </c>
      <c r="G91" s="50" t="s">
        <v>6</v>
      </c>
      <c r="H91" s="50">
        <v>21</v>
      </c>
      <c r="I91" s="80">
        <v>1071.3067825685423</v>
      </c>
      <c r="J91" s="51">
        <v>22497.442433939388</v>
      </c>
    </row>
    <row r="92" spans="1:10" s="52" customFormat="1" ht="15" hidden="1" thickBot="1">
      <c r="A92" s="53" t="s">
        <v>197</v>
      </c>
      <c r="B92" s="94">
        <v>4</v>
      </c>
      <c r="C92" s="54" t="s">
        <v>195</v>
      </c>
      <c r="D92" s="54" t="s">
        <v>198</v>
      </c>
      <c r="E92" s="54" t="s">
        <v>4</v>
      </c>
      <c r="F92" s="54" t="s">
        <v>25</v>
      </c>
      <c r="G92" s="54">
        <v>1</v>
      </c>
      <c r="H92" s="54"/>
      <c r="I92" s="77">
        <v>177.39412500000017</v>
      </c>
      <c r="J92" s="55"/>
    </row>
    <row r="93" spans="1:10" s="52" customFormat="1" ht="15" hidden="1" thickBot="1">
      <c r="A93" s="53" t="s">
        <v>556</v>
      </c>
      <c r="B93" s="94">
        <v>4</v>
      </c>
      <c r="C93" s="54" t="s">
        <v>195</v>
      </c>
      <c r="D93" s="54" t="s">
        <v>557</v>
      </c>
      <c r="E93" s="54" t="s">
        <v>4</v>
      </c>
      <c r="F93" s="54" t="s">
        <v>25</v>
      </c>
      <c r="G93" s="54">
        <v>1</v>
      </c>
      <c r="H93" s="54"/>
      <c r="I93" s="77">
        <v>126.57600000000014</v>
      </c>
      <c r="J93" s="55"/>
    </row>
    <row r="94" spans="1:10" s="52" customFormat="1" ht="15" hidden="1" thickBot="1">
      <c r="A94" s="53" t="s">
        <v>293</v>
      </c>
      <c r="B94" s="94">
        <v>4</v>
      </c>
      <c r="C94" s="54" t="s">
        <v>195</v>
      </c>
      <c r="D94" s="54" t="s">
        <v>294</v>
      </c>
      <c r="E94" s="54" t="s">
        <v>4</v>
      </c>
      <c r="F94" s="54" t="s">
        <v>25</v>
      </c>
      <c r="G94" s="54">
        <v>1</v>
      </c>
      <c r="H94" s="54"/>
      <c r="I94" s="77">
        <v>99.443250000000091</v>
      </c>
      <c r="J94" s="55"/>
    </row>
    <row r="95" spans="1:10" s="52" customFormat="1" ht="15" hidden="1" thickBot="1">
      <c r="A95" s="53" t="s">
        <v>295</v>
      </c>
      <c r="B95" s="94">
        <v>4</v>
      </c>
      <c r="C95" s="54" t="s">
        <v>195</v>
      </c>
      <c r="D95" s="54" t="s">
        <v>296</v>
      </c>
      <c r="E95" s="54" t="s">
        <v>211</v>
      </c>
      <c r="F95" s="54" t="s">
        <v>25</v>
      </c>
      <c r="G95" s="54">
        <v>1</v>
      </c>
      <c r="H95" s="54"/>
      <c r="I95" s="77">
        <v>314.77800000000025</v>
      </c>
      <c r="J95" s="55"/>
    </row>
    <row r="96" spans="1:10" s="52" customFormat="1" ht="15" hidden="1" thickBot="1">
      <c r="A96" s="53" t="s">
        <v>297</v>
      </c>
      <c r="B96" s="94">
        <v>4</v>
      </c>
      <c r="C96" s="54" t="s">
        <v>195</v>
      </c>
      <c r="D96" s="54" t="s">
        <v>298</v>
      </c>
      <c r="E96" s="54" t="s">
        <v>211</v>
      </c>
      <c r="F96" s="54" t="s">
        <v>25</v>
      </c>
      <c r="G96" s="54">
        <v>1</v>
      </c>
      <c r="H96" s="54"/>
      <c r="I96" s="77">
        <v>231.37725000000023</v>
      </c>
      <c r="J96" s="55"/>
    </row>
    <row r="97" spans="1:11" s="52" customFormat="1" ht="15" hidden="1" thickBot="1">
      <c r="A97" s="53" t="s">
        <v>299</v>
      </c>
      <c r="B97" s="94">
        <v>4</v>
      </c>
      <c r="C97" s="54" t="s">
        <v>195</v>
      </c>
      <c r="D97" s="54" t="s">
        <v>300</v>
      </c>
      <c r="E97" s="54" t="s">
        <v>211</v>
      </c>
      <c r="F97" s="54" t="s">
        <v>25</v>
      </c>
      <c r="G97" s="54">
        <v>1</v>
      </c>
      <c r="H97" s="54"/>
      <c r="I97" s="77">
        <v>121.73700000000011</v>
      </c>
      <c r="J97" s="55"/>
    </row>
    <row r="98" spans="1:11" s="52" customFormat="1" ht="15" hidden="1" thickBot="1">
      <c r="A98" s="56" t="s">
        <v>31</v>
      </c>
      <c r="B98" s="95">
        <v>4</v>
      </c>
      <c r="C98" s="57" t="s">
        <v>195</v>
      </c>
      <c r="D98" s="57"/>
      <c r="E98" s="57" t="s">
        <v>4</v>
      </c>
      <c r="F98" s="57" t="s">
        <v>25</v>
      </c>
      <c r="G98" s="57" t="s">
        <v>6</v>
      </c>
      <c r="H98" s="57">
        <v>45</v>
      </c>
      <c r="I98" s="81">
        <v>743.48850000000073</v>
      </c>
      <c r="J98" s="58">
        <v>33456.982500000027</v>
      </c>
    </row>
    <row r="99" spans="1:11" s="52" customFormat="1" ht="15" hidden="1" thickBot="1">
      <c r="A99" s="53" t="s">
        <v>556</v>
      </c>
      <c r="B99" s="94">
        <v>4</v>
      </c>
      <c r="C99" s="54" t="s">
        <v>195</v>
      </c>
      <c r="D99" s="54" t="s">
        <v>557</v>
      </c>
      <c r="E99" s="54" t="s">
        <v>4</v>
      </c>
      <c r="F99" s="54" t="s">
        <v>25</v>
      </c>
      <c r="G99" s="54">
        <v>1</v>
      </c>
      <c r="H99" s="54"/>
      <c r="I99" s="77">
        <v>126.57600000000014</v>
      </c>
      <c r="J99" s="62"/>
    </row>
    <row r="100" spans="1:11" s="52" customFormat="1" ht="15" hidden="1" thickBot="1">
      <c r="A100" s="53" t="s">
        <v>301</v>
      </c>
      <c r="B100" s="94">
        <v>4</v>
      </c>
      <c r="C100" s="54" t="s">
        <v>195</v>
      </c>
      <c r="D100" s="54" t="s">
        <v>302</v>
      </c>
      <c r="E100" s="54" t="s">
        <v>4</v>
      </c>
      <c r="F100" s="54" t="s">
        <v>25</v>
      </c>
      <c r="G100" s="54">
        <v>1</v>
      </c>
      <c r="H100" s="54"/>
      <c r="I100" s="77">
        <v>70.757250000000056</v>
      </c>
      <c r="J100" s="62"/>
    </row>
    <row r="101" spans="1:11" s="52" customFormat="1" ht="15" hidden="1" thickBot="1">
      <c r="A101" s="53" t="s">
        <v>303</v>
      </c>
      <c r="B101" s="94">
        <v>4</v>
      </c>
      <c r="C101" s="54" t="s">
        <v>195</v>
      </c>
      <c r="D101" s="54" t="s">
        <v>304</v>
      </c>
      <c r="E101" s="54" t="s">
        <v>211</v>
      </c>
      <c r="F101" s="54" t="s">
        <v>25</v>
      </c>
      <c r="G101" s="54">
        <v>1</v>
      </c>
      <c r="H101" s="54"/>
      <c r="I101" s="77">
        <v>314.77800000000025</v>
      </c>
      <c r="J101" s="62"/>
    </row>
    <row r="102" spans="1:11" s="52" customFormat="1" ht="15" hidden="1" thickBot="1">
      <c r="A102" s="53" t="s">
        <v>305</v>
      </c>
      <c r="B102" s="94">
        <v>4</v>
      </c>
      <c r="C102" s="54" t="s">
        <v>195</v>
      </c>
      <c r="D102" s="54" t="s">
        <v>306</v>
      </c>
      <c r="E102" s="54" t="s">
        <v>211</v>
      </c>
      <c r="F102" s="54" t="s">
        <v>25</v>
      </c>
      <c r="G102" s="54">
        <v>1</v>
      </c>
      <c r="H102" s="54"/>
      <c r="I102" s="77">
        <v>231.37725000000023</v>
      </c>
      <c r="J102" s="62"/>
    </row>
    <row r="103" spans="1:11" s="52" customFormat="1" ht="15" hidden="1" thickBot="1">
      <c r="A103" s="56" t="s">
        <v>139</v>
      </c>
      <c r="B103" s="95">
        <v>4</v>
      </c>
      <c r="C103" s="57" t="s">
        <v>195</v>
      </c>
      <c r="D103" s="57"/>
      <c r="E103" s="57" t="s">
        <v>4</v>
      </c>
      <c r="F103" s="57" t="s">
        <v>25</v>
      </c>
      <c r="G103" s="57" t="s">
        <v>6</v>
      </c>
      <c r="H103" s="57">
        <v>7</v>
      </c>
      <c r="I103" s="81">
        <v>674.45421428571456</v>
      </c>
      <c r="J103" s="58">
        <v>4721.179500000002</v>
      </c>
      <c r="K103" s="105"/>
    </row>
    <row r="104" spans="1:11" s="52" customFormat="1" ht="15" hidden="1" thickBot="1">
      <c r="A104" s="53" t="s">
        <v>197</v>
      </c>
      <c r="B104" s="94">
        <v>4</v>
      </c>
      <c r="C104" s="54" t="s">
        <v>195</v>
      </c>
      <c r="D104" s="54" t="s">
        <v>198</v>
      </c>
      <c r="E104" s="54" t="s">
        <v>4</v>
      </c>
      <c r="F104" s="54" t="s">
        <v>25</v>
      </c>
      <c r="G104" s="54">
        <v>1</v>
      </c>
      <c r="H104" s="54"/>
      <c r="I104" s="77">
        <v>177.39412500000017</v>
      </c>
      <c r="J104" s="55"/>
    </row>
    <row r="105" spans="1:11" s="52" customFormat="1" ht="15" hidden="1" thickBot="1">
      <c r="A105" s="53" t="s">
        <v>556</v>
      </c>
      <c r="B105" s="94">
        <v>4</v>
      </c>
      <c r="C105" s="54" t="s">
        <v>195</v>
      </c>
      <c r="D105" s="54" t="s">
        <v>557</v>
      </c>
      <c r="E105" s="54" t="s">
        <v>4</v>
      </c>
      <c r="F105" s="54" t="s">
        <v>25</v>
      </c>
      <c r="G105" s="54">
        <v>1</v>
      </c>
      <c r="H105" s="54"/>
      <c r="I105" s="77">
        <v>126.57600000000014</v>
      </c>
      <c r="J105" s="55"/>
    </row>
    <row r="106" spans="1:11" s="52" customFormat="1" ht="15" hidden="1" thickBot="1">
      <c r="A106" s="53" t="s">
        <v>556</v>
      </c>
      <c r="B106" s="94">
        <v>4</v>
      </c>
      <c r="C106" s="54" t="s">
        <v>195</v>
      </c>
      <c r="D106" s="54" t="s">
        <v>557</v>
      </c>
      <c r="E106" s="54" t="s">
        <v>4</v>
      </c>
      <c r="F106" s="54" t="s">
        <v>25</v>
      </c>
      <c r="G106" s="54">
        <v>1</v>
      </c>
      <c r="H106" s="54"/>
      <c r="I106" s="77">
        <v>126.57600000000014</v>
      </c>
      <c r="J106" s="55"/>
    </row>
    <row r="107" spans="1:11" s="52" customFormat="1" ht="15" hidden="1" thickBot="1">
      <c r="A107" s="53" t="s">
        <v>309</v>
      </c>
      <c r="B107" s="94">
        <v>4</v>
      </c>
      <c r="C107" s="54" t="s">
        <v>195</v>
      </c>
      <c r="D107" s="54" t="s">
        <v>310</v>
      </c>
      <c r="E107" s="54" t="s">
        <v>4</v>
      </c>
      <c r="F107" s="54" t="s">
        <v>25</v>
      </c>
      <c r="G107" s="54">
        <v>1</v>
      </c>
      <c r="H107" s="54"/>
      <c r="I107" s="77">
        <v>68.010000000000005</v>
      </c>
      <c r="J107" s="55"/>
    </row>
    <row r="108" spans="1:11" s="52" customFormat="1" ht="15" hidden="1" thickBot="1">
      <c r="A108" s="53" t="s">
        <v>311</v>
      </c>
      <c r="B108" s="94">
        <v>4</v>
      </c>
      <c r="C108" s="54" t="s">
        <v>195</v>
      </c>
      <c r="D108" s="54" t="s">
        <v>312</v>
      </c>
      <c r="E108" s="54" t="s">
        <v>211</v>
      </c>
      <c r="F108" s="54" t="s">
        <v>25</v>
      </c>
      <c r="G108" s="54">
        <v>1</v>
      </c>
      <c r="H108" s="54"/>
      <c r="I108" s="77">
        <v>62.2</v>
      </c>
      <c r="J108" s="55"/>
    </row>
    <row r="109" spans="1:11" s="52" customFormat="1" ht="15" hidden="1" thickBot="1">
      <c r="A109" s="53" t="s">
        <v>313</v>
      </c>
      <c r="B109" s="94">
        <v>4</v>
      </c>
      <c r="C109" s="54" t="s">
        <v>195</v>
      </c>
      <c r="D109" s="54" t="s">
        <v>314</v>
      </c>
      <c r="E109" s="54" t="s">
        <v>211</v>
      </c>
      <c r="F109" s="54" t="s">
        <v>25</v>
      </c>
      <c r="G109" s="54">
        <v>1</v>
      </c>
      <c r="H109" s="54"/>
      <c r="I109" s="77">
        <v>113.69808928571415</v>
      </c>
      <c r="J109" s="55"/>
    </row>
    <row r="110" spans="1:11" s="52" customFormat="1" ht="15" hidden="1" thickBot="1">
      <c r="A110" s="53" t="s">
        <v>315</v>
      </c>
      <c r="B110" s="94">
        <v>4</v>
      </c>
      <c r="C110" s="54" t="s">
        <v>195</v>
      </c>
      <c r="D110" s="54" t="s">
        <v>316</v>
      </c>
      <c r="E110" s="54" t="s">
        <v>211</v>
      </c>
      <c r="F110" s="54" t="s">
        <v>25</v>
      </c>
      <c r="G110" s="54">
        <v>1</v>
      </c>
      <c r="H110" s="54"/>
      <c r="I110" s="77">
        <v>35.979999999999997</v>
      </c>
      <c r="J110" s="55"/>
    </row>
    <row r="111" spans="1:11" s="52" customFormat="1" ht="15" hidden="1" thickBot="1">
      <c r="A111" s="56" t="s">
        <v>27</v>
      </c>
      <c r="B111" s="95">
        <v>4</v>
      </c>
      <c r="C111" s="57" t="s">
        <v>195</v>
      </c>
      <c r="D111" s="57"/>
      <c r="E111" s="57" t="s">
        <v>4</v>
      </c>
      <c r="F111" s="57" t="s">
        <v>25</v>
      </c>
      <c r="G111" s="57" t="s">
        <v>6</v>
      </c>
      <c r="H111" s="57">
        <v>2</v>
      </c>
      <c r="I111" s="81">
        <v>1256.1975000000011</v>
      </c>
      <c r="J111" s="58">
        <v>2512.3950000000023</v>
      </c>
    </row>
    <row r="112" spans="1:11" s="52" customFormat="1" ht="15" hidden="1" thickBot="1">
      <c r="A112" s="53" t="s">
        <v>556</v>
      </c>
      <c r="B112" s="94">
        <v>4</v>
      </c>
      <c r="C112" s="54" t="s">
        <v>195</v>
      </c>
      <c r="D112" s="54" t="s">
        <v>557</v>
      </c>
      <c r="E112" s="54" t="s">
        <v>4</v>
      </c>
      <c r="F112" s="54" t="s">
        <v>25</v>
      </c>
      <c r="G112" s="54">
        <v>1</v>
      </c>
      <c r="H112" s="54"/>
      <c r="I112" s="77">
        <v>126.57600000000014</v>
      </c>
      <c r="J112" s="62"/>
    </row>
    <row r="113" spans="1:10" s="52" customFormat="1" ht="15" hidden="1" thickBot="1">
      <c r="A113" s="53" t="s">
        <v>556</v>
      </c>
      <c r="B113" s="94">
        <v>4</v>
      </c>
      <c r="C113" s="54" t="s">
        <v>195</v>
      </c>
      <c r="D113" s="54" t="s">
        <v>557</v>
      </c>
      <c r="E113" s="54" t="s">
        <v>4</v>
      </c>
      <c r="F113" s="54" t="s">
        <v>25</v>
      </c>
      <c r="G113" s="54">
        <v>1</v>
      </c>
      <c r="H113" s="54"/>
      <c r="I113" s="77">
        <v>126.57600000000014</v>
      </c>
      <c r="J113" s="62"/>
    </row>
    <row r="114" spans="1:10" s="52" customFormat="1" ht="15" hidden="1" thickBot="1">
      <c r="A114" s="53" t="s">
        <v>317</v>
      </c>
      <c r="B114" s="94">
        <v>4</v>
      </c>
      <c r="C114" s="54" t="s">
        <v>195</v>
      </c>
      <c r="D114" s="54" t="s">
        <v>318</v>
      </c>
      <c r="E114" s="54" t="s">
        <v>4</v>
      </c>
      <c r="F114" s="54" t="s">
        <v>25</v>
      </c>
      <c r="G114" s="54">
        <v>1</v>
      </c>
      <c r="H114" s="54"/>
      <c r="I114" s="77">
        <v>85.595250000000078</v>
      </c>
      <c r="J114" s="62"/>
    </row>
    <row r="115" spans="1:10" s="52" customFormat="1" ht="15" hidden="1" thickBot="1">
      <c r="A115" s="53" t="s">
        <v>319</v>
      </c>
      <c r="B115" s="94">
        <v>4</v>
      </c>
      <c r="C115" s="54" t="s">
        <v>195</v>
      </c>
      <c r="D115" s="54" t="s">
        <v>320</v>
      </c>
      <c r="E115" s="54" t="s">
        <v>211</v>
      </c>
      <c r="F115" s="54" t="s">
        <v>25</v>
      </c>
      <c r="G115" s="54">
        <v>1</v>
      </c>
      <c r="H115" s="54"/>
      <c r="I115" s="77">
        <v>454.69387500000045</v>
      </c>
      <c r="J115" s="62"/>
    </row>
    <row r="116" spans="1:10" s="52" customFormat="1" ht="15" hidden="1" thickBot="1">
      <c r="A116" s="53" t="s">
        <v>321</v>
      </c>
      <c r="B116" s="94">
        <v>4</v>
      </c>
      <c r="C116" s="54" t="s">
        <v>195</v>
      </c>
      <c r="D116" s="54" t="s">
        <v>322</v>
      </c>
      <c r="E116" s="54" t="s">
        <v>211</v>
      </c>
      <c r="F116" s="54" t="s">
        <v>25</v>
      </c>
      <c r="G116" s="54">
        <v>1</v>
      </c>
      <c r="H116" s="54"/>
      <c r="I116" s="77">
        <v>462.75487500000042</v>
      </c>
      <c r="J116" s="62"/>
    </row>
    <row r="117" spans="1:10" s="52" customFormat="1" ht="15" hidden="1" thickBot="1">
      <c r="A117" s="56" t="s">
        <v>150</v>
      </c>
      <c r="B117" s="95">
        <v>4</v>
      </c>
      <c r="C117" s="57" t="s">
        <v>195</v>
      </c>
      <c r="D117" s="57"/>
      <c r="E117" s="57" t="s">
        <v>4</v>
      </c>
      <c r="F117" s="57" t="s">
        <v>25</v>
      </c>
      <c r="G117" s="57" t="s">
        <v>6</v>
      </c>
      <c r="H117" s="57">
        <v>1</v>
      </c>
      <c r="I117" s="81">
        <v>2000.7345000000014</v>
      </c>
      <c r="J117" s="58">
        <v>2000.7345000000014</v>
      </c>
    </row>
    <row r="118" spans="1:10" s="52" customFormat="1" ht="15" hidden="1" thickBot="1">
      <c r="A118" s="53" t="s">
        <v>197</v>
      </c>
      <c r="B118" s="94">
        <v>4</v>
      </c>
      <c r="C118" s="54" t="s">
        <v>195</v>
      </c>
      <c r="D118" s="54" t="s">
        <v>198</v>
      </c>
      <c r="E118" s="54" t="s">
        <v>4</v>
      </c>
      <c r="F118" s="54" t="s">
        <v>25</v>
      </c>
      <c r="G118" s="54">
        <v>1</v>
      </c>
      <c r="H118" s="54"/>
      <c r="I118" s="77">
        <v>177.39412500000017</v>
      </c>
      <c r="J118" s="62"/>
    </row>
    <row r="119" spans="1:10" s="52" customFormat="1" ht="15" hidden="1" thickBot="1">
      <c r="A119" s="53" t="s">
        <v>291</v>
      </c>
      <c r="B119" s="94">
        <v>4</v>
      </c>
      <c r="C119" s="54" t="s">
        <v>195</v>
      </c>
      <c r="D119" s="54" t="s">
        <v>292</v>
      </c>
      <c r="E119" s="54" t="s">
        <v>4</v>
      </c>
      <c r="F119" s="54" t="s">
        <v>25</v>
      </c>
      <c r="G119" s="54">
        <v>1</v>
      </c>
      <c r="H119" s="54"/>
      <c r="I119" s="77">
        <v>126.57600000000014</v>
      </c>
      <c r="J119" s="62"/>
    </row>
    <row r="120" spans="1:10" s="52" customFormat="1" ht="15" hidden="1" thickBot="1">
      <c r="A120" s="53" t="s">
        <v>307</v>
      </c>
      <c r="B120" s="94">
        <v>4</v>
      </c>
      <c r="C120" s="54" t="s">
        <v>195</v>
      </c>
      <c r="D120" s="54" t="s">
        <v>308</v>
      </c>
      <c r="E120" s="54" t="s">
        <v>4</v>
      </c>
      <c r="F120" s="54" t="s">
        <v>25</v>
      </c>
      <c r="G120" s="54">
        <v>1</v>
      </c>
      <c r="H120" s="54"/>
      <c r="I120" s="77">
        <v>126.57600000000014</v>
      </c>
      <c r="J120" s="62"/>
    </row>
    <row r="121" spans="1:10" s="52" customFormat="1" ht="15" hidden="1" thickBot="1">
      <c r="A121" s="53" t="s">
        <v>323</v>
      </c>
      <c r="B121" s="94">
        <v>4</v>
      </c>
      <c r="C121" s="54" t="s">
        <v>195</v>
      </c>
      <c r="D121" s="54" t="s">
        <v>324</v>
      </c>
      <c r="E121" s="54" t="s">
        <v>4</v>
      </c>
      <c r="F121" s="54" t="s">
        <v>25</v>
      </c>
      <c r="G121" s="54">
        <v>1</v>
      </c>
      <c r="H121" s="54"/>
      <c r="I121" s="77">
        <v>160.89375000000013</v>
      </c>
      <c r="J121" s="62"/>
    </row>
    <row r="122" spans="1:10" s="52" customFormat="1" ht="15" hidden="1" thickBot="1">
      <c r="A122" s="53" t="s">
        <v>325</v>
      </c>
      <c r="B122" s="94">
        <v>4</v>
      </c>
      <c r="C122" s="54" t="s">
        <v>195</v>
      </c>
      <c r="D122" s="54" t="s">
        <v>326</v>
      </c>
      <c r="E122" s="54" t="s">
        <v>4</v>
      </c>
      <c r="F122" s="54" t="s">
        <v>25</v>
      </c>
      <c r="G122" s="54">
        <v>1</v>
      </c>
      <c r="H122" s="54"/>
      <c r="I122" s="77">
        <v>112.76186341854121</v>
      </c>
      <c r="J122" s="62"/>
    </row>
    <row r="123" spans="1:10" s="52" customFormat="1" ht="15" hidden="1" thickBot="1">
      <c r="A123" s="53" t="s">
        <v>327</v>
      </c>
      <c r="B123" s="94">
        <v>4</v>
      </c>
      <c r="C123" s="54" t="s">
        <v>195</v>
      </c>
      <c r="D123" s="54" t="s">
        <v>328</v>
      </c>
      <c r="E123" s="54" t="s">
        <v>211</v>
      </c>
      <c r="F123" s="54" t="s">
        <v>25</v>
      </c>
      <c r="G123" s="54">
        <v>1</v>
      </c>
      <c r="H123" s="54"/>
      <c r="I123" s="77">
        <v>524.65197600000056</v>
      </c>
      <c r="J123" s="62"/>
    </row>
    <row r="124" spans="1:10" s="52" customFormat="1" ht="15" hidden="1" thickBot="1">
      <c r="A124" s="53" t="s">
        <v>329</v>
      </c>
      <c r="B124" s="94">
        <v>4</v>
      </c>
      <c r="C124" s="54" t="s">
        <v>195</v>
      </c>
      <c r="D124" s="54" t="s">
        <v>330</v>
      </c>
      <c r="E124" s="54" t="s">
        <v>211</v>
      </c>
      <c r="F124" s="54" t="s">
        <v>25</v>
      </c>
      <c r="G124" s="54">
        <v>1</v>
      </c>
      <c r="H124" s="54"/>
      <c r="I124" s="77">
        <v>650.15115750000064</v>
      </c>
      <c r="J124" s="62"/>
    </row>
    <row r="125" spans="1:10" s="52" customFormat="1" ht="15" hidden="1" thickBot="1">
      <c r="A125" s="53" t="s">
        <v>331</v>
      </c>
      <c r="B125" s="94">
        <v>4</v>
      </c>
      <c r="C125" s="54" t="s">
        <v>195</v>
      </c>
      <c r="D125" s="54" t="s">
        <v>332</v>
      </c>
      <c r="E125" s="54" t="s">
        <v>211</v>
      </c>
      <c r="F125" s="54" t="s">
        <v>25</v>
      </c>
      <c r="G125" s="54">
        <v>1</v>
      </c>
      <c r="H125" s="54"/>
      <c r="I125" s="77">
        <v>121.73700000000011</v>
      </c>
      <c r="J125" s="62"/>
    </row>
    <row r="126" spans="1:10" s="52" customFormat="1" ht="15" hidden="1" customHeight="1">
      <c r="A126" s="56" t="s">
        <v>10</v>
      </c>
      <c r="B126" s="95">
        <v>4</v>
      </c>
      <c r="C126" s="57" t="s">
        <v>195</v>
      </c>
      <c r="D126" s="57"/>
      <c r="E126" s="57" t="s">
        <v>8</v>
      </c>
      <c r="F126" s="57" t="s">
        <v>25</v>
      </c>
      <c r="G126" s="57" t="s">
        <v>9</v>
      </c>
      <c r="H126" s="57">
        <v>87</v>
      </c>
      <c r="I126" s="81">
        <v>369.88800000000037</v>
      </c>
      <c r="J126" s="58">
        <v>32180.25600000003</v>
      </c>
    </row>
    <row r="127" spans="1:10" s="52" customFormat="1" ht="15" hidden="1" customHeight="1">
      <c r="A127" s="56" t="s">
        <v>140</v>
      </c>
      <c r="B127" s="95">
        <v>4</v>
      </c>
      <c r="C127" s="57" t="s">
        <v>195</v>
      </c>
      <c r="D127" s="57"/>
      <c r="E127" s="57" t="s">
        <v>4</v>
      </c>
      <c r="F127" s="57" t="s">
        <v>25</v>
      </c>
      <c r="G127" s="57" t="s">
        <v>21</v>
      </c>
      <c r="H127" s="57">
        <v>8</v>
      </c>
      <c r="I127" s="81">
        <v>365.87550000000033</v>
      </c>
      <c r="J127" s="58">
        <v>2927.0040000000026</v>
      </c>
    </row>
    <row r="128" spans="1:10" s="52" customFormat="1" ht="15" hidden="1" customHeight="1">
      <c r="A128" s="53" t="s">
        <v>201</v>
      </c>
      <c r="B128" s="94">
        <v>4</v>
      </c>
      <c r="C128" s="54" t="s">
        <v>195</v>
      </c>
      <c r="D128" s="54" t="s">
        <v>202</v>
      </c>
      <c r="E128" s="54" t="s">
        <v>4</v>
      </c>
      <c r="F128" s="54" t="s">
        <v>25</v>
      </c>
      <c r="G128" s="54">
        <v>1</v>
      </c>
      <c r="H128" s="54"/>
      <c r="I128" s="77">
        <v>3.42</v>
      </c>
      <c r="J128" s="62"/>
    </row>
    <row r="129" spans="1:10" s="52" customFormat="1" ht="15" hidden="1" customHeight="1">
      <c r="A129" s="53" t="s">
        <v>333</v>
      </c>
      <c r="B129" s="94">
        <v>4</v>
      </c>
      <c r="C129" s="54" t="s">
        <v>195</v>
      </c>
      <c r="D129" s="54" t="s">
        <v>334</v>
      </c>
      <c r="E129" s="54" t="s">
        <v>4</v>
      </c>
      <c r="F129" s="54" t="s">
        <v>25</v>
      </c>
      <c r="G129" s="54">
        <v>1</v>
      </c>
      <c r="H129" s="54"/>
      <c r="I129" s="77">
        <v>160</v>
      </c>
      <c r="J129" s="62"/>
    </row>
    <row r="130" spans="1:10" s="52" customFormat="1" ht="15" hidden="1" customHeight="1">
      <c r="A130" s="53" t="s">
        <v>335</v>
      </c>
      <c r="B130" s="94">
        <v>4</v>
      </c>
      <c r="C130" s="54" t="s">
        <v>195</v>
      </c>
      <c r="D130" s="54" t="s">
        <v>336</v>
      </c>
      <c r="E130" s="54" t="s">
        <v>211</v>
      </c>
      <c r="F130" s="54" t="s">
        <v>25</v>
      </c>
      <c r="G130" s="54">
        <v>1</v>
      </c>
      <c r="H130" s="54"/>
      <c r="I130" s="77">
        <v>202.45802960501959</v>
      </c>
      <c r="J130" s="62"/>
    </row>
    <row r="131" spans="1:10" s="52" customFormat="1" ht="15" hidden="1" customHeight="1">
      <c r="A131" s="56" t="s">
        <v>148</v>
      </c>
      <c r="B131" s="95">
        <v>4</v>
      </c>
      <c r="C131" s="57" t="s">
        <v>195</v>
      </c>
      <c r="D131" s="57"/>
      <c r="E131" s="57" t="s">
        <v>13</v>
      </c>
      <c r="F131" s="57" t="s">
        <v>25</v>
      </c>
      <c r="G131" s="57" t="s">
        <v>6</v>
      </c>
      <c r="H131" s="57">
        <v>76</v>
      </c>
      <c r="I131" s="81">
        <v>12727.687499999998</v>
      </c>
      <c r="J131" s="58">
        <v>967304.25</v>
      </c>
    </row>
    <row r="132" spans="1:10" s="52" customFormat="1" ht="15" hidden="1" customHeight="1" thickBot="1">
      <c r="A132" s="59" t="s">
        <v>29</v>
      </c>
      <c r="B132" s="96">
        <v>4</v>
      </c>
      <c r="C132" s="60" t="s">
        <v>195</v>
      </c>
      <c r="D132" s="60"/>
      <c r="E132" s="60" t="s">
        <v>13</v>
      </c>
      <c r="F132" s="60" t="s">
        <v>25</v>
      </c>
      <c r="G132" s="60" t="s">
        <v>6</v>
      </c>
      <c r="H132" s="60">
        <v>76</v>
      </c>
      <c r="I132" s="82">
        <v>5507.85</v>
      </c>
      <c r="J132" s="61">
        <v>418596.6</v>
      </c>
    </row>
    <row r="133" spans="1:10" s="52" customFormat="1" ht="15" hidden="1" customHeight="1">
      <c r="A133" s="49" t="s">
        <v>138</v>
      </c>
      <c r="B133" s="93">
        <v>4</v>
      </c>
      <c r="C133" s="50" t="s">
        <v>195</v>
      </c>
      <c r="D133" s="50"/>
      <c r="E133" s="50" t="s">
        <v>4</v>
      </c>
      <c r="F133" s="50" t="s">
        <v>30</v>
      </c>
      <c r="G133" s="50" t="s">
        <v>6</v>
      </c>
      <c r="H133" s="50">
        <v>44</v>
      </c>
      <c r="I133" s="80">
        <v>1071.3067825685423</v>
      </c>
      <c r="J133" s="51">
        <v>47137.498433015862</v>
      </c>
    </row>
    <row r="134" spans="1:10" s="52" customFormat="1" ht="15" hidden="1" customHeight="1">
      <c r="A134" s="53" t="s">
        <v>197</v>
      </c>
      <c r="B134" s="94">
        <v>4</v>
      </c>
      <c r="C134" s="54" t="s">
        <v>195</v>
      </c>
      <c r="D134" s="54" t="s">
        <v>198</v>
      </c>
      <c r="E134" s="54" t="s">
        <v>4</v>
      </c>
      <c r="F134" s="54" t="s">
        <v>30</v>
      </c>
      <c r="G134" s="54">
        <v>1</v>
      </c>
      <c r="H134" s="54"/>
      <c r="I134" s="77">
        <v>177.39412500000017</v>
      </c>
      <c r="J134" s="62"/>
    </row>
    <row r="135" spans="1:10" s="52" customFormat="1" ht="15" hidden="1" customHeight="1">
      <c r="A135" s="53" t="s">
        <v>291</v>
      </c>
      <c r="B135" s="94">
        <v>4</v>
      </c>
      <c r="C135" s="54" t="s">
        <v>195</v>
      </c>
      <c r="D135" s="54" t="s">
        <v>292</v>
      </c>
      <c r="E135" s="54" t="s">
        <v>4</v>
      </c>
      <c r="F135" s="54" t="s">
        <v>30</v>
      </c>
      <c r="G135" s="54">
        <v>1</v>
      </c>
      <c r="H135" s="54"/>
      <c r="I135" s="77">
        <v>126.57600000000014</v>
      </c>
      <c r="J135" s="62"/>
    </row>
    <row r="136" spans="1:10" s="52" customFormat="1" ht="15" hidden="1" customHeight="1">
      <c r="A136" s="53" t="s">
        <v>293</v>
      </c>
      <c r="B136" s="94">
        <v>4</v>
      </c>
      <c r="C136" s="54" t="s">
        <v>195</v>
      </c>
      <c r="D136" s="54" t="s">
        <v>294</v>
      </c>
      <c r="E136" s="54" t="s">
        <v>4</v>
      </c>
      <c r="F136" s="54" t="s">
        <v>30</v>
      </c>
      <c r="G136" s="54">
        <v>1</v>
      </c>
      <c r="H136" s="54"/>
      <c r="I136" s="77">
        <v>99.443250000000091</v>
      </c>
      <c r="J136" s="62"/>
    </row>
    <row r="137" spans="1:10" s="52" customFormat="1" ht="15" hidden="1" customHeight="1">
      <c r="A137" s="53" t="s">
        <v>295</v>
      </c>
      <c r="B137" s="94">
        <v>4</v>
      </c>
      <c r="C137" s="54" t="s">
        <v>195</v>
      </c>
      <c r="D137" s="54" t="s">
        <v>296</v>
      </c>
      <c r="E137" s="54" t="s">
        <v>211</v>
      </c>
      <c r="F137" s="54" t="s">
        <v>30</v>
      </c>
      <c r="G137" s="54">
        <v>1</v>
      </c>
      <c r="H137" s="54"/>
      <c r="I137" s="77">
        <v>314.77800000000025</v>
      </c>
      <c r="J137" s="62"/>
    </row>
    <row r="138" spans="1:10" s="52" customFormat="1" ht="15" hidden="1" customHeight="1">
      <c r="A138" s="53" t="s">
        <v>297</v>
      </c>
      <c r="B138" s="94">
        <v>4</v>
      </c>
      <c r="C138" s="54" t="s">
        <v>195</v>
      </c>
      <c r="D138" s="54" t="s">
        <v>298</v>
      </c>
      <c r="E138" s="54" t="s">
        <v>211</v>
      </c>
      <c r="F138" s="54" t="s">
        <v>30</v>
      </c>
      <c r="G138" s="54">
        <v>1</v>
      </c>
      <c r="H138" s="54"/>
      <c r="I138" s="77">
        <v>231.37725000000023</v>
      </c>
      <c r="J138" s="62"/>
    </row>
    <row r="139" spans="1:10" s="52" customFormat="1" ht="15" hidden="1" customHeight="1">
      <c r="A139" s="53" t="s">
        <v>299</v>
      </c>
      <c r="B139" s="94">
        <v>4</v>
      </c>
      <c r="C139" s="54" t="s">
        <v>195</v>
      </c>
      <c r="D139" s="54" t="s">
        <v>300</v>
      </c>
      <c r="E139" s="54" t="s">
        <v>211</v>
      </c>
      <c r="F139" s="54" t="s">
        <v>30</v>
      </c>
      <c r="G139" s="54">
        <v>1</v>
      </c>
      <c r="H139" s="54"/>
      <c r="I139" s="77">
        <v>121.73700000000011</v>
      </c>
      <c r="J139" s="62"/>
    </row>
    <row r="140" spans="1:10" s="52" customFormat="1" ht="15" hidden="1" customHeight="1">
      <c r="A140" s="56" t="s">
        <v>31</v>
      </c>
      <c r="B140" s="95">
        <v>4</v>
      </c>
      <c r="C140" s="57" t="s">
        <v>195</v>
      </c>
      <c r="D140" s="57"/>
      <c r="E140" s="57" t="s">
        <v>4</v>
      </c>
      <c r="F140" s="57" t="s">
        <v>30</v>
      </c>
      <c r="G140" s="57" t="s">
        <v>6</v>
      </c>
      <c r="H140" s="57">
        <v>63</v>
      </c>
      <c r="I140" s="81">
        <v>743.48850000000073</v>
      </c>
      <c r="J140" s="58">
        <v>46839.775500000047</v>
      </c>
    </row>
    <row r="141" spans="1:10" s="52" customFormat="1" ht="15" hidden="1" customHeight="1">
      <c r="A141" s="53" t="s">
        <v>291</v>
      </c>
      <c r="B141" s="94">
        <v>4</v>
      </c>
      <c r="C141" s="54" t="s">
        <v>195</v>
      </c>
      <c r="D141" s="54" t="s">
        <v>292</v>
      </c>
      <c r="E141" s="54" t="s">
        <v>4</v>
      </c>
      <c r="F141" s="54" t="s">
        <v>30</v>
      </c>
      <c r="G141" s="54">
        <v>1</v>
      </c>
      <c r="H141" s="54"/>
      <c r="I141" s="77">
        <v>126.57600000000014</v>
      </c>
      <c r="J141" s="62"/>
    </row>
    <row r="142" spans="1:10" s="52" customFormat="1" ht="15" hidden="1" customHeight="1">
      <c r="A142" s="53" t="s">
        <v>301</v>
      </c>
      <c r="B142" s="94">
        <v>4</v>
      </c>
      <c r="C142" s="54" t="s">
        <v>195</v>
      </c>
      <c r="D142" s="54" t="s">
        <v>302</v>
      </c>
      <c r="E142" s="54" t="s">
        <v>4</v>
      </c>
      <c r="F142" s="54" t="s">
        <v>30</v>
      </c>
      <c r="G142" s="54">
        <v>1</v>
      </c>
      <c r="H142" s="54"/>
      <c r="I142" s="77">
        <v>70.757250000000056</v>
      </c>
      <c r="J142" s="62"/>
    </row>
    <row r="143" spans="1:10" s="52" customFormat="1" ht="15" hidden="1" customHeight="1">
      <c r="A143" s="53" t="s">
        <v>303</v>
      </c>
      <c r="B143" s="94">
        <v>4</v>
      </c>
      <c r="C143" s="54" t="s">
        <v>195</v>
      </c>
      <c r="D143" s="54" t="s">
        <v>304</v>
      </c>
      <c r="E143" s="54" t="s">
        <v>211</v>
      </c>
      <c r="F143" s="54" t="s">
        <v>30</v>
      </c>
      <c r="G143" s="54">
        <v>1</v>
      </c>
      <c r="H143" s="54"/>
      <c r="I143" s="77">
        <v>314.77800000000025</v>
      </c>
      <c r="J143" s="62"/>
    </row>
    <row r="144" spans="1:10" s="52" customFormat="1" ht="15" hidden="1" customHeight="1">
      <c r="A144" s="53" t="s">
        <v>305</v>
      </c>
      <c r="B144" s="94">
        <v>4</v>
      </c>
      <c r="C144" s="54" t="s">
        <v>195</v>
      </c>
      <c r="D144" s="54" t="s">
        <v>306</v>
      </c>
      <c r="E144" s="54" t="s">
        <v>211</v>
      </c>
      <c r="F144" s="54" t="s">
        <v>30</v>
      </c>
      <c r="G144" s="54">
        <v>1</v>
      </c>
      <c r="H144" s="54"/>
      <c r="I144" s="77">
        <v>231.37725000000023</v>
      </c>
      <c r="J144" s="62"/>
    </row>
    <row r="145" spans="1:10" s="52" customFormat="1" ht="15" hidden="1" customHeight="1">
      <c r="A145" s="56" t="s">
        <v>141</v>
      </c>
      <c r="B145" s="95">
        <v>4</v>
      </c>
      <c r="C145" s="57" t="s">
        <v>195</v>
      </c>
      <c r="D145" s="57"/>
      <c r="E145" s="57" t="s">
        <v>4</v>
      </c>
      <c r="F145" s="57" t="s">
        <v>30</v>
      </c>
      <c r="G145" s="57" t="s">
        <v>6</v>
      </c>
      <c r="H145" s="57">
        <v>16</v>
      </c>
      <c r="I145" s="81">
        <v>1573.7265000000007</v>
      </c>
      <c r="J145" s="58">
        <v>25179.624000000011</v>
      </c>
    </row>
    <row r="146" spans="1:10" s="52" customFormat="1" ht="15" hidden="1" customHeight="1">
      <c r="A146" s="53" t="s">
        <v>197</v>
      </c>
      <c r="B146" s="94">
        <v>4</v>
      </c>
      <c r="C146" s="54" t="s">
        <v>195</v>
      </c>
      <c r="D146" s="54" t="s">
        <v>198</v>
      </c>
      <c r="E146" s="54" t="s">
        <v>4</v>
      </c>
      <c r="F146" s="54" t="s">
        <v>30</v>
      </c>
      <c r="G146" s="54">
        <v>1</v>
      </c>
      <c r="H146" s="54"/>
      <c r="I146" s="77">
        <v>177.39412500000017</v>
      </c>
      <c r="J146" s="62"/>
    </row>
    <row r="147" spans="1:10" s="52" customFormat="1" ht="15" hidden="1" customHeight="1">
      <c r="A147" s="53" t="s">
        <v>291</v>
      </c>
      <c r="B147" s="94">
        <v>4</v>
      </c>
      <c r="C147" s="54" t="s">
        <v>195</v>
      </c>
      <c r="D147" s="54" t="s">
        <v>292</v>
      </c>
      <c r="E147" s="54" t="s">
        <v>4</v>
      </c>
      <c r="F147" s="54" t="s">
        <v>30</v>
      </c>
      <c r="G147" s="54">
        <v>1</v>
      </c>
      <c r="H147" s="54"/>
      <c r="I147" s="77">
        <v>126.57600000000014</v>
      </c>
      <c r="J147" s="62"/>
    </row>
    <row r="148" spans="1:10" s="52" customFormat="1" ht="15" hidden="1" customHeight="1">
      <c r="A148" s="53" t="s">
        <v>307</v>
      </c>
      <c r="B148" s="94">
        <v>4</v>
      </c>
      <c r="C148" s="54" t="s">
        <v>195</v>
      </c>
      <c r="D148" s="54" t="s">
        <v>308</v>
      </c>
      <c r="E148" s="54" t="s">
        <v>4</v>
      </c>
      <c r="F148" s="54" t="s">
        <v>30</v>
      </c>
      <c r="G148" s="54">
        <v>1</v>
      </c>
      <c r="H148" s="54"/>
      <c r="I148" s="77">
        <v>126.57600000000014</v>
      </c>
      <c r="J148" s="62"/>
    </row>
    <row r="149" spans="1:10" s="52" customFormat="1" ht="15" hidden="1" customHeight="1">
      <c r="A149" s="53" t="s">
        <v>309</v>
      </c>
      <c r="B149" s="94">
        <v>4</v>
      </c>
      <c r="C149" s="54" t="s">
        <v>195</v>
      </c>
      <c r="D149" s="54" t="s">
        <v>310</v>
      </c>
      <c r="E149" s="54" t="s">
        <v>4</v>
      </c>
      <c r="F149" s="54" t="s">
        <v>30</v>
      </c>
      <c r="G149" s="54">
        <v>1</v>
      </c>
      <c r="H149" s="54"/>
      <c r="I149" s="77">
        <v>103.99312500000009</v>
      </c>
      <c r="J149" s="62"/>
    </row>
    <row r="150" spans="1:10" s="52" customFormat="1" ht="15" hidden="1" customHeight="1">
      <c r="A150" s="53" t="s">
        <v>311</v>
      </c>
      <c r="B150" s="94">
        <v>4</v>
      </c>
      <c r="C150" s="54" t="s">
        <v>195</v>
      </c>
      <c r="D150" s="54" t="s">
        <v>312</v>
      </c>
      <c r="E150" s="54" t="s">
        <v>211</v>
      </c>
      <c r="F150" s="54" t="s">
        <v>30</v>
      </c>
      <c r="G150" s="54">
        <v>1</v>
      </c>
      <c r="H150" s="54"/>
      <c r="I150" s="77">
        <v>454.69387500000045</v>
      </c>
      <c r="J150" s="62"/>
    </row>
    <row r="151" spans="1:10" s="52" customFormat="1" ht="15" hidden="1" customHeight="1">
      <c r="A151" s="53" t="s">
        <v>313</v>
      </c>
      <c r="B151" s="94">
        <v>4</v>
      </c>
      <c r="C151" s="54" t="s">
        <v>195</v>
      </c>
      <c r="D151" s="54" t="s">
        <v>314</v>
      </c>
      <c r="E151" s="54" t="s">
        <v>211</v>
      </c>
      <c r="F151" s="54" t="s">
        <v>30</v>
      </c>
      <c r="G151" s="54">
        <v>1</v>
      </c>
      <c r="H151" s="54"/>
      <c r="I151" s="77">
        <v>462.75487500000042</v>
      </c>
      <c r="J151" s="62"/>
    </row>
    <row r="152" spans="1:10" s="52" customFormat="1" ht="15" hidden="1" customHeight="1">
      <c r="A152" s="53" t="s">
        <v>315</v>
      </c>
      <c r="B152" s="94">
        <v>4</v>
      </c>
      <c r="C152" s="54" t="s">
        <v>195</v>
      </c>
      <c r="D152" s="54" t="s">
        <v>316</v>
      </c>
      <c r="E152" s="54" t="s">
        <v>211</v>
      </c>
      <c r="F152" s="54" t="s">
        <v>30</v>
      </c>
      <c r="G152" s="54">
        <v>1</v>
      </c>
      <c r="H152" s="54"/>
      <c r="I152" s="77">
        <v>121.73700000000011</v>
      </c>
      <c r="J152" s="62"/>
    </row>
    <row r="153" spans="1:10" s="52" customFormat="1" ht="15" hidden="1" customHeight="1">
      <c r="A153" s="56" t="s">
        <v>27</v>
      </c>
      <c r="B153" s="95">
        <v>4</v>
      </c>
      <c r="C153" s="57" t="s">
        <v>195</v>
      </c>
      <c r="D153" s="57"/>
      <c r="E153" s="57" t="s">
        <v>4</v>
      </c>
      <c r="F153" s="57" t="s">
        <v>30</v>
      </c>
      <c r="G153" s="57" t="s">
        <v>6</v>
      </c>
      <c r="H153" s="57">
        <v>47</v>
      </c>
      <c r="I153" s="81">
        <v>1256.1975000000011</v>
      </c>
      <c r="J153" s="58">
        <v>59041.282500000052</v>
      </c>
    </row>
    <row r="154" spans="1:10" s="52" customFormat="1" ht="15" hidden="1" customHeight="1">
      <c r="A154" s="53" t="s">
        <v>291</v>
      </c>
      <c r="B154" s="94">
        <v>4</v>
      </c>
      <c r="C154" s="54" t="s">
        <v>195</v>
      </c>
      <c r="D154" s="54" t="s">
        <v>292</v>
      </c>
      <c r="E154" s="54" t="s">
        <v>4</v>
      </c>
      <c r="F154" s="54" t="s">
        <v>30</v>
      </c>
      <c r="G154" s="54">
        <v>1</v>
      </c>
      <c r="H154" s="54"/>
      <c r="I154" s="77">
        <v>126.57600000000014</v>
      </c>
      <c r="J154" s="62"/>
    </row>
    <row r="155" spans="1:10" s="52" customFormat="1" ht="15" hidden="1" customHeight="1">
      <c r="A155" s="53" t="s">
        <v>307</v>
      </c>
      <c r="B155" s="94">
        <v>4</v>
      </c>
      <c r="C155" s="54" t="s">
        <v>195</v>
      </c>
      <c r="D155" s="54" t="s">
        <v>308</v>
      </c>
      <c r="E155" s="54" t="s">
        <v>4</v>
      </c>
      <c r="F155" s="54" t="s">
        <v>30</v>
      </c>
      <c r="G155" s="54">
        <v>1</v>
      </c>
      <c r="H155" s="54"/>
      <c r="I155" s="77">
        <v>126.57600000000014</v>
      </c>
      <c r="J155" s="62"/>
    </row>
    <row r="156" spans="1:10" s="52" customFormat="1" ht="15" hidden="1" customHeight="1">
      <c r="A156" s="53" t="s">
        <v>317</v>
      </c>
      <c r="B156" s="94">
        <v>4</v>
      </c>
      <c r="C156" s="54" t="s">
        <v>195</v>
      </c>
      <c r="D156" s="54" t="s">
        <v>318</v>
      </c>
      <c r="E156" s="54" t="s">
        <v>4</v>
      </c>
      <c r="F156" s="54" t="s">
        <v>30</v>
      </c>
      <c r="G156" s="54">
        <v>1</v>
      </c>
      <c r="H156" s="54"/>
      <c r="I156" s="77">
        <v>85.595250000000078</v>
      </c>
      <c r="J156" s="62"/>
    </row>
    <row r="157" spans="1:10" s="52" customFormat="1" ht="15" hidden="1" customHeight="1">
      <c r="A157" s="53" t="s">
        <v>319</v>
      </c>
      <c r="B157" s="94">
        <v>4</v>
      </c>
      <c r="C157" s="54" t="s">
        <v>195</v>
      </c>
      <c r="D157" s="54" t="s">
        <v>320</v>
      </c>
      <c r="E157" s="54" t="s">
        <v>211</v>
      </c>
      <c r="F157" s="54" t="s">
        <v>30</v>
      </c>
      <c r="G157" s="54">
        <v>1</v>
      </c>
      <c r="H157" s="54"/>
      <c r="I157" s="77">
        <v>454.69387500000045</v>
      </c>
      <c r="J157" s="62"/>
    </row>
    <row r="158" spans="1:10" s="52" customFormat="1" ht="15" hidden="1" customHeight="1">
      <c r="A158" s="53" t="s">
        <v>321</v>
      </c>
      <c r="B158" s="94">
        <v>4</v>
      </c>
      <c r="C158" s="54" t="s">
        <v>195</v>
      </c>
      <c r="D158" s="54" t="s">
        <v>322</v>
      </c>
      <c r="E158" s="54" t="s">
        <v>211</v>
      </c>
      <c r="F158" s="54" t="s">
        <v>30</v>
      </c>
      <c r="G158" s="54">
        <v>1</v>
      </c>
      <c r="H158" s="54"/>
      <c r="I158" s="77">
        <v>462.75487500000042</v>
      </c>
      <c r="J158" s="62"/>
    </row>
    <row r="159" spans="1:10" s="52" customFormat="1" ht="15" hidden="1" customHeight="1">
      <c r="A159" s="56" t="s">
        <v>32</v>
      </c>
      <c r="B159" s="95">
        <v>4</v>
      </c>
      <c r="C159" s="57" t="s">
        <v>195</v>
      </c>
      <c r="D159" s="57"/>
      <c r="E159" s="57" t="s">
        <v>4</v>
      </c>
      <c r="F159" s="57" t="s">
        <v>30</v>
      </c>
      <c r="G159" s="57" t="s">
        <v>6</v>
      </c>
      <c r="H159" s="57">
        <v>1</v>
      </c>
      <c r="I159" s="81">
        <v>1683.2055000000016</v>
      </c>
      <c r="J159" s="58">
        <v>1683.2055000000016</v>
      </c>
    </row>
    <row r="160" spans="1:10" s="52" customFormat="1" ht="15" hidden="1" customHeight="1">
      <c r="A160" s="53" t="s">
        <v>291</v>
      </c>
      <c r="B160" s="94">
        <v>4</v>
      </c>
      <c r="C160" s="54" t="s">
        <v>195</v>
      </c>
      <c r="D160" s="54" t="s">
        <v>292</v>
      </c>
      <c r="E160" s="54" t="s">
        <v>4</v>
      </c>
      <c r="F160" s="54" t="s">
        <v>30</v>
      </c>
      <c r="G160" s="54">
        <v>1</v>
      </c>
      <c r="H160" s="54"/>
      <c r="I160" s="77">
        <v>126.57600000000014</v>
      </c>
      <c r="J160" s="55"/>
    </row>
    <row r="161" spans="1:10" s="52" customFormat="1" ht="15" hidden="1" customHeight="1">
      <c r="A161" s="53" t="s">
        <v>307</v>
      </c>
      <c r="B161" s="94">
        <v>4</v>
      </c>
      <c r="C161" s="54" t="s">
        <v>195</v>
      </c>
      <c r="D161" s="54" t="s">
        <v>308</v>
      </c>
      <c r="E161" s="54" t="s">
        <v>4</v>
      </c>
      <c r="F161" s="54" t="s">
        <v>30</v>
      </c>
      <c r="G161" s="54">
        <v>1</v>
      </c>
      <c r="H161" s="54"/>
      <c r="I161" s="77">
        <v>126.57600000000014</v>
      </c>
      <c r="J161" s="55"/>
    </row>
    <row r="162" spans="1:10" s="52" customFormat="1" ht="15" hidden="1" customHeight="1">
      <c r="A162" s="53" t="s">
        <v>323</v>
      </c>
      <c r="B162" s="94">
        <v>4</v>
      </c>
      <c r="C162" s="54" t="s">
        <v>195</v>
      </c>
      <c r="D162" s="54" t="s">
        <v>324</v>
      </c>
      <c r="E162" s="54" t="s">
        <v>4</v>
      </c>
      <c r="F162" s="54" t="s">
        <v>30</v>
      </c>
      <c r="G162" s="54">
        <v>1</v>
      </c>
      <c r="H162" s="54"/>
      <c r="I162" s="77">
        <v>160.89375000000013</v>
      </c>
      <c r="J162" s="55"/>
    </row>
    <row r="163" spans="1:10" s="52" customFormat="1" ht="15" hidden="1" customHeight="1">
      <c r="A163" s="53" t="s">
        <v>337</v>
      </c>
      <c r="B163" s="94">
        <v>4</v>
      </c>
      <c r="C163" s="54" t="s">
        <v>195</v>
      </c>
      <c r="D163" s="54" t="s">
        <v>338</v>
      </c>
      <c r="E163" s="54" t="s">
        <v>4</v>
      </c>
      <c r="F163" s="54" t="s">
        <v>30</v>
      </c>
      <c r="G163" s="54">
        <v>1</v>
      </c>
      <c r="H163" s="54"/>
      <c r="I163" s="77">
        <v>94.36400160000008</v>
      </c>
      <c r="J163" s="55"/>
    </row>
    <row r="164" spans="1:10" s="52" customFormat="1" ht="15" hidden="1" customHeight="1">
      <c r="A164" s="53" t="s">
        <v>339</v>
      </c>
      <c r="B164" s="94">
        <v>4</v>
      </c>
      <c r="C164" s="54" t="s">
        <v>195</v>
      </c>
      <c r="D164" s="54" t="s">
        <v>340</v>
      </c>
      <c r="E164" s="54" t="s">
        <v>211</v>
      </c>
      <c r="F164" s="54" t="s">
        <v>30</v>
      </c>
      <c r="G164" s="54">
        <v>1</v>
      </c>
      <c r="H164" s="54"/>
      <c r="I164" s="77">
        <v>524.65197600000056</v>
      </c>
      <c r="J164" s="55"/>
    </row>
    <row r="165" spans="1:10" s="52" customFormat="1" ht="15" hidden="1" customHeight="1">
      <c r="A165" s="53" t="s">
        <v>341</v>
      </c>
      <c r="B165" s="94">
        <v>4</v>
      </c>
      <c r="C165" s="54" t="s">
        <v>195</v>
      </c>
      <c r="D165" s="54" t="s">
        <v>342</v>
      </c>
      <c r="E165" s="54" t="s">
        <v>211</v>
      </c>
      <c r="F165" s="54" t="s">
        <v>30</v>
      </c>
      <c r="G165" s="54">
        <v>1</v>
      </c>
      <c r="H165" s="54"/>
      <c r="I165" s="77">
        <v>650.15115750000064</v>
      </c>
      <c r="J165" s="55"/>
    </row>
    <row r="166" spans="1:10" s="52" customFormat="1" ht="15" hidden="1" customHeight="1">
      <c r="A166" s="56" t="s">
        <v>142</v>
      </c>
      <c r="B166" s="95">
        <v>4</v>
      </c>
      <c r="C166" s="57" t="s">
        <v>195</v>
      </c>
      <c r="D166" s="57"/>
      <c r="E166" s="57" t="s">
        <v>4</v>
      </c>
      <c r="F166" s="57" t="s">
        <v>30</v>
      </c>
      <c r="G166" s="57" t="s">
        <v>6</v>
      </c>
      <c r="H166" s="57">
        <v>10</v>
      </c>
      <c r="I166" s="81">
        <v>3271.967250000002</v>
      </c>
      <c r="J166" s="58">
        <v>32719.672500000019</v>
      </c>
    </row>
    <row r="167" spans="1:10" s="52" customFormat="1" ht="15" hidden="1" customHeight="1">
      <c r="A167" s="53" t="s">
        <v>197</v>
      </c>
      <c r="B167" s="94">
        <v>4</v>
      </c>
      <c r="C167" s="54" t="s">
        <v>195</v>
      </c>
      <c r="D167" s="54" t="s">
        <v>198</v>
      </c>
      <c r="E167" s="54" t="s">
        <v>4</v>
      </c>
      <c r="F167" s="54" t="s">
        <v>30</v>
      </c>
      <c r="G167" s="54">
        <v>1</v>
      </c>
      <c r="H167" s="54"/>
      <c r="I167" s="77">
        <v>177.39412500000017</v>
      </c>
      <c r="J167" s="55"/>
    </row>
    <row r="168" spans="1:10" s="52" customFormat="1" ht="15" hidden="1" customHeight="1">
      <c r="A168" s="53" t="s">
        <v>323</v>
      </c>
      <c r="B168" s="94">
        <v>4</v>
      </c>
      <c r="C168" s="54" t="s">
        <v>195</v>
      </c>
      <c r="D168" s="54" t="s">
        <v>324</v>
      </c>
      <c r="E168" s="54" t="s">
        <v>4</v>
      </c>
      <c r="F168" s="54" t="s">
        <v>30</v>
      </c>
      <c r="G168" s="54">
        <v>1</v>
      </c>
      <c r="H168" s="54"/>
      <c r="I168" s="77">
        <v>160.89375000000013</v>
      </c>
      <c r="J168" s="55"/>
    </row>
    <row r="169" spans="1:10" s="52" customFormat="1" ht="15" hidden="1" customHeight="1">
      <c r="A169" s="53" t="s">
        <v>203</v>
      </c>
      <c r="B169" s="94">
        <v>4</v>
      </c>
      <c r="C169" s="54" t="s">
        <v>195</v>
      </c>
      <c r="D169" s="54" t="s">
        <v>204</v>
      </c>
      <c r="E169" s="54" t="s">
        <v>4</v>
      </c>
      <c r="F169" s="54" t="s">
        <v>30</v>
      </c>
      <c r="G169" s="54">
        <v>3</v>
      </c>
      <c r="H169" s="54"/>
      <c r="I169" s="77">
        <v>255.26250000000024</v>
      </c>
      <c r="J169" s="55"/>
    </row>
    <row r="170" spans="1:10" s="52" customFormat="1" ht="15" hidden="1" customHeight="1">
      <c r="A170" s="53" t="s">
        <v>343</v>
      </c>
      <c r="B170" s="94">
        <v>4</v>
      </c>
      <c r="C170" s="54" t="s">
        <v>195</v>
      </c>
      <c r="D170" s="54" t="s">
        <v>344</v>
      </c>
      <c r="E170" s="54" t="s">
        <v>4</v>
      </c>
      <c r="F170" s="54" t="s">
        <v>30</v>
      </c>
      <c r="G170" s="54">
        <v>1</v>
      </c>
      <c r="H170" s="54"/>
      <c r="I170" s="77">
        <v>125.38114160604121</v>
      </c>
      <c r="J170" s="55"/>
    </row>
    <row r="171" spans="1:10" s="52" customFormat="1" ht="15" hidden="1" customHeight="1">
      <c r="A171" s="53" t="s">
        <v>345</v>
      </c>
      <c r="B171" s="94">
        <v>4</v>
      </c>
      <c r="C171" s="54" t="s">
        <v>195</v>
      </c>
      <c r="D171" s="54" t="s">
        <v>346</v>
      </c>
      <c r="E171" s="54" t="s">
        <v>211</v>
      </c>
      <c r="F171" s="54" t="s">
        <v>30</v>
      </c>
      <c r="G171" s="54">
        <v>1</v>
      </c>
      <c r="H171" s="54"/>
      <c r="I171" s="77">
        <v>950.76912600000094</v>
      </c>
      <c r="J171" s="55"/>
    </row>
    <row r="172" spans="1:10" s="52" customFormat="1" ht="15" hidden="1" customHeight="1">
      <c r="A172" s="53" t="s">
        <v>347</v>
      </c>
      <c r="B172" s="94">
        <v>4</v>
      </c>
      <c r="C172" s="54" t="s">
        <v>195</v>
      </c>
      <c r="D172" s="54" t="s">
        <v>348</v>
      </c>
      <c r="E172" s="54" t="s">
        <v>211</v>
      </c>
      <c r="F172" s="54" t="s">
        <v>30</v>
      </c>
      <c r="G172" s="54">
        <v>1</v>
      </c>
      <c r="H172" s="54"/>
      <c r="I172" s="77">
        <v>848.25798750000092</v>
      </c>
      <c r="J172" s="55"/>
    </row>
    <row r="173" spans="1:10" s="52" customFormat="1" ht="15" hidden="1" customHeight="1">
      <c r="A173" s="53" t="s">
        <v>349</v>
      </c>
      <c r="B173" s="94">
        <v>4</v>
      </c>
      <c r="C173" s="54" t="s">
        <v>195</v>
      </c>
      <c r="D173" s="54" t="s">
        <v>350</v>
      </c>
      <c r="E173" s="54" t="s">
        <v>211</v>
      </c>
      <c r="F173" s="54" t="s">
        <v>30</v>
      </c>
      <c r="G173" s="54">
        <v>1</v>
      </c>
      <c r="H173" s="54"/>
      <c r="I173" s="77">
        <v>243.47400000000022</v>
      </c>
      <c r="J173" s="55"/>
    </row>
    <row r="174" spans="1:10" s="52" customFormat="1" ht="15" hidden="1" customHeight="1">
      <c r="A174" s="56" t="s">
        <v>143</v>
      </c>
      <c r="B174" s="95">
        <v>4</v>
      </c>
      <c r="C174" s="57" t="s">
        <v>195</v>
      </c>
      <c r="D174" s="57"/>
      <c r="E174" s="57" t="s">
        <v>4</v>
      </c>
      <c r="F174" s="57" t="s">
        <v>30</v>
      </c>
      <c r="G174" s="57" t="s">
        <v>6</v>
      </c>
      <c r="H174" s="57">
        <v>4</v>
      </c>
      <c r="I174" s="81">
        <v>2832.7012500000019</v>
      </c>
      <c r="J174" s="58">
        <v>11330.805000000008</v>
      </c>
    </row>
    <row r="175" spans="1:10" s="52" customFormat="1" ht="15" hidden="1" customHeight="1">
      <c r="A175" s="53" t="s">
        <v>323</v>
      </c>
      <c r="B175" s="94">
        <v>4</v>
      </c>
      <c r="C175" s="54" t="s">
        <v>195</v>
      </c>
      <c r="D175" s="54" t="s">
        <v>324</v>
      </c>
      <c r="E175" s="54" t="s">
        <v>4</v>
      </c>
      <c r="F175" s="54" t="s">
        <v>30</v>
      </c>
      <c r="G175" s="54">
        <v>1</v>
      </c>
      <c r="H175" s="54"/>
      <c r="I175" s="77">
        <v>160.89375000000013</v>
      </c>
      <c r="J175" s="55"/>
    </row>
    <row r="176" spans="1:10" s="52" customFormat="1" ht="15" hidden="1" customHeight="1">
      <c r="A176" s="53" t="s">
        <v>203</v>
      </c>
      <c r="B176" s="94">
        <v>4</v>
      </c>
      <c r="C176" s="54" t="s">
        <v>195</v>
      </c>
      <c r="D176" s="54" t="s">
        <v>204</v>
      </c>
      <c r="E176" s="54" t="s">
        <v>4</v>
      </c>
      <c r="F176" s="54" t="s">
        <v>30</v>
      </c>
      <c r="G176" s="54">
        <v>3</v>
      </c>
      <c r="H176" s="54"/>
      <c r="I176" s="77">
        <v>255.26250000000024</v>
      </c>
      <c r="J176" s="55"/>
    </row>
    <row r="177" spans="1:10" s="52" customFormat="1" ht="15" hidden="1" customHeight="1">
      <c r="A177" s="53" t="s">
        <v>343</v>
      </c>
      <c r="B177" s="94">
        <v>4</v>
      </c>
      <c r="C177" s="54" t="s">
        <v>195</v>
      </c>
      <c r="D177" s="54" t="s">
        <v>351</v>
      </c>
      <c r="E177" s="54" t="s">
        <v>4</v>
      </c>
      <c r="F177" s="54" t="s">
        <v>30</v>
      </c>
      <c r="G177" s="54">
        <v>1</v>
      </c>
      <c r="H177" s="54"/>
      <c r="I177" s="77">
        <v>106.98327978750008</v>
      </c>
      <c r="J177" s="55"/>
    </row>
    <row r="178" spans="1:10" s="52" customFormat="1" ht="15" hidden="1" customHeight="1">
      <c r="A178" s="53" t="s">
        <v>345</v>
      </c>
      <c r="B178" s="94">
        <v>4</v>
      </c>
      <c r="C178" s="54" t="s">
        <v>195</v>
      </c>
      <c r="D178" s="54" t="s">
        <v>352</v>
      </c>
      <c r="E178" s="54" t="s">
        <v>211</v>
      </c>
      <c r="F178" s="54" t="s">
        <v>30</v>
      </c>
      <c r="G178" s="54">
        <v>1</v>
      </c>
      <c r="H178" s="54"/>
      <c r="I178" s="77">
        <v>950.76912600000094</v>
      </c>
      <c r="J178" s="55"/>
    </row>
    <row r="179" spans="1:10" s="52" customFormat="1" ht="15" hidden="1" customHeight="1">
      <c r="A179" s="53" t="s">
        <v>347</v>
      </c>
      <c r="B179" s="94">
        <v>4</v>
      </c>
      <c r="C179" s="54" t="s">
        <v>195</v>
      </c>
      <c r="D179" s="54" t="s">
        <v>353</v>
      </c>
      <c r="E179" s="54" t="s">
        <v>211</v>
      </c>
      <c r="F179" s="54" t="s">
        <v>30</v>
      </c>
      <c r="G179" s="54">
        <v>1</v>
      </c>
      <c r="H179" s="54"/>
      <c r="I179" s="77">
        <v>848.25798750000092</v>
      </c>
      <c r="J179" s="55"/>
    </row>
    <row r="180" spans="1:10" s="52" customFormat="1" ht="15" hidden="1" customHeight="1">
      <c r="A180" s="56" t="s">
        <v>10</v>
      </c>
      <c r="B180" s="95">
        <v>4</v>
      </c>
      <c r="C180" s="57" t="s">
        <v>195</v>
      </c>
      <c r="D180" s="57"/>
      <c r="E180" s="57" t="s">
        <v>8</v>
      </c>
      <c r="F180" s="57" t="s">
        <v>30</v>
      </c>
      <c r="G180" s="57" t="s">
        <v>9</v>
      </c>
      <c r="H180" s="57">
        <v>264</v>
      </c>
      <c r="I180" s="81">
        <v>369.88800000000037</v>
      </c>
      <c r="J180" s="58">
        <v>97650.432000000103</v>
      </c>
    </row>
    <row r="181" spans="1:10" s="52" customFormat="1" ht="15" hidden="1" customHeight="1">
      <c r="A181" s="56" t="s">
        <v>132</v>
      </c>
      <c r="B181" s="95">
        <v>4</v>
      </c>
      <c r="C181" s="57" t="s">
        <v>195</v>
      </c>
      <c r="D181" s="57"/>
      <c r="E181" s="57" t="s">
        <v>8</v>
      </c>
      <c r="F181" s="57" t="s">
        <v>30</v>
      </c>
      <c r="G181" s="57" t="s">
        <v>9</v>
      </c>
      <c r="H181" s="57">
        <v>14</v>
      </c>
      <c r="I181" s="81">
        <v>237.03750000000022</v>
      </c>
      <c r="J181" s="58">
        <v>3318.5250000000033</v>
      </c>
    </row>
    <row r="182" spans="1:10" s="52" customFormat="1" ht="15" hidden="1" customHeight="1">
      <c r="A182" s="56" t="s">
        <v>140</v>
      </c>
      <c r="B182" s="95">
        <v>4</v>
      </c>
      <c r="C182" s="57" t="s">
        <v>195</v>
      </c>
      <c r="D182" s="57"/>
      <c r="E182" s="57" t="s">
        <v>4</v>
      </c>
      <c r="F182" s="57" t="s">
        <v>30</v>
      </c>
      <c r="G182" s="57" t="s">
        <v>21</v>
      </c>
      <c r="H182" s="57">
        <v>92</v>
      </c>
      <c r="I182" s="81">
        <v>365.87550000000033</v>
      </c>
      <c r="J182" s="58">
        <v>33660.546000000024</v>
      </c>
    </row>
    <row r="183" spans="1:10" s="52" customFormat="1" ht="15" hidden="1" customHeight="1">
      <c r="A183" s="53" t="s">
        <v>201</v>
      </c>
      <c r="B183" s="94">
        <v>4</v>
      </c>
      <c r="C183" s="54" t="s">
        <v>195</v>
      </c>
      <c r="D183" s="54" t="s">
        <v>202</v>
      </c>
      <c r="E183" s="54" t="s">
        <v>4</v>
      </c>
      <c r="F183" s="54" t="s">
        <v>30</v>
      </c>
      <c r="G183" s="54">
        <v>1</v>
      </c>
      <c r="H183" s="54"/>
      <c r="I183" s="77">
        <v>3.42</v>
      </c>
      <c r="J183" s="62"/>
    </row>
    <row r="184" spans="1:10" s="52" customFormat="1" ht="15" hidden="1" customHeight="1">
      <c r="A184" s="53" t="s">
        <v>333</v>
      </c>
      <c r="B184" s="94">
        <v>4</v>
      </c>
      <c r="C184" s="54" t="s">
        <v>195</v>
      </c>
      <c r="D184" s="54" t="s">
        <v>334</v>
      </c>
      <c r="E184" s="54" t="s">
        <v>4</v>
      </c>
      <c r="F184" s="54" t="s">
        <v>30</v>
      </c>
      <c r="G184" s="54">
        <v>1</v>
      </c>
      <c r="H184" s="54"/>
      <c r="I184" s="77">
        <v>160</v>
      </c>
      <c r="J184" s="62"/>
    </row>
    <row r="185" spans="1:10" s="52" customFormat="1" ht="15" hidden="1" customHeight="1">
      <c r="A185" s="53" t="s">
        <v>335</v>
      </c>
      <c r="B185" s="94">
        <v>4</v>
      </c>
      <c r="C185" s="54" t="s">
        <v>195</v>
      </c>
      <c r="D185" s="54" t="s">
        <v>336</v>
      </c>
      <c r="E185" s="54" t="s">
        <v>211</v>
      </c>
      <c r="F185" s="54" t="s">
        <v>30</v>
      </c>
      <c r="G185" s="54">
        <v>1</v>
      </c>
      <c r="H185" s="54"/>
      <c r="I185" s="77">
        <v>202.45802960501959</v>
      </c>
      <c r="J185" s="62"/>
    </row>
    <row r="186" spans="1:10" s="52" customFormat="1" ht="15" hidden="1" customHeight="1">
      <c r="A186" s="56" t="s">
        <v>148</v>
      </c>
      <c r="B186" s="95">
        <v>4</v>
      </c>
      <c r="C186" s="57" t="s">
        <v>195</v>
      </c>
      <c r="D186" s="57"/>
      <c r="E186" s="57" t="s">
        <v>13</v>
      </c>
      <c r="F186" s="57" t="s">
        <v>30</v>
      </c>
      <c r="G186" s="57" t="s">
        <v>6</v>
      </c>
      <c r="H186" s="57">
        <v>32</v>
      </c>
      <c r="I186" s="81">
        <v>12727.687499999998</v>
      </c>
      <c r="J186" s="58">
        <v>407285.99999999994</v>
      </c>
    </row>
    <row r="187" spans="1:10" s="52" customFormat="1" ht="15" hidden="1" customHeight="1">
      <c r="A187" s="56" t="s">
        <v>28</v>
      </c>
      <c r="B187" s="95">
        <v>4</v>
      </c>
      <c r="C187" s="57" t="s">
        <v>195</v>
      </c>
      <c r="D187" s="57"/>
      <c r="E187" s="57" t="s">
        <v>13</v>
      </c>
      <c r="F187" s="57" t="s">
        <v>30</v>
      </c>
      <c r="G187" s="57" t="s">
        <v>6</v>
      </c>
      <c r="H187" s="57">
        <v>153</v>
      </c>
      <c r="I187" s="81">
        <v>12727.687499999998</v>
      </c>
      <c r="J187" s="58">
        <v>1947336.1874999998</v>
      </c>
    </row>
    <row r="188" spans="1:10" s="52" customFormat="1" ht="15" hidden="1" customHeight="1" thickBot="1">
      <c r="A188" s="59" t="s">
        <v>29</v>
      </c>
      <c r="B188" s="96">
        <v>4</v>
      </c>
      <c r="C188" s="60" t="s">
        <v>195</v>
      </c>
      <c r="D188" s="60"/>
      <c r="E188" s="60" t="s">
        <v>13</v>
      </c>
      <c r="F188" s="60" t="s">
        <v>30</v>
      </c>
      <c r="G188" s="60" t="s">
        <v>6</v>
      </c>
      <c r="H188" s="60">
        <v>185</v>
      </c>
      <c r="I188" s="82">
        <v>5507.85</v>
      </c>
      <c r="J188" s="61">
        <v>1018952.2499999999</v>
      </c>
    </row>
    <row r="189" spans="1:10" ht="15" hidden="1" thickBot="1">
      <c r="A189" s="49" t="s">
        <v>33</v>
      </c>
      <c r="B189" s="93">
        <v>3</v>
      </c>
      <c r="C189" s="50" t="s">
        <v>194</v>
      </c>
      <c r="D189" s="50"/>
      <c r="E189" s="50" t="s">
        <v>4</v>
      </c>
      <c r="F189" s="50" t="s">
        <v>34</v>
      </c>
      <c r="G189" s="50" t="s">
        <v>6</v>
      </c>
      <c r="H189" s="50">
        <v>11</v>
      </c>
      <c r="I189" s="80">
        <v>312.00000000000028</v>
      </c>
      <c r="J189" s="51">
        <v>3432.0000000000032</v>
      </c>
    </row>
    <row r="190" spans="1:10" ht="15" hidden="1" thickBot="1">
      <c r="A190" s="53" t="s">
        <v>354</v>
      </c>
      <c r="B190" s="94">
        <v>3</v>
      </c>
      <c r="C190" s="54" t="s">
        <v>194</v>
      </c>
      <c r="D190" s="54" t="s">
        <v>355</v>
      </c>
      <c r="E190" s="54" t="s">
        <v>4</v>
      </c>
      <c r="F190" s="54" t="s">
        <v>34</v>
      </c>
      <c r="G190" s="54">
        <v>1</v>
      </c>
      <c r="H190" s="54"/>
      <c r="I190" s="77">
        <v>126.57600000000014</v>
      </c>
      <c r="J190" s="62"/>
    </row>
    <row r="191" spans="1:10" ht="15" hidden="1" thickBot="1">
      <c r="A191" s="53" t="s">
        <v>356</v>
      </c>
      <c r="B191" s="94">
        <v>3</v>
      </c>
      <c r="C191" s="54" t="s">
        <v>194</v>
      </c>
      <c r="D191" s="54" t="s">
        <v>357</v>
      </c>
      <c r="E191" s="54" t="s">
        <v>4</v>
      </c>
      <c r="F191" s="54" t="s">
        <v>34</v>
      </c>
      <c r="G191" s="54">
        <v>1</v>
      </c>
      <c r="H191" s="54"/>
      <c r="I191" s="77">
        <v>19.98597453750002</v>
      </c>
      <c r="J191" s="62"/>
    </row>
    <row r="192" spans="1:10" ht="15" hidden="1" thickBot="1">
      <c r="A192" s="53" t="s">
        <v>358</v>
      </c>
      <c r="B192" s="94">
        <v>3</v>
      </c>
      <c r="C192" s="54" t="s">
        <v>194</v>
      </c>
      <c r="D192" s="54" t="s">
        <v>359</v>
      </c>
      <c r="E192" s="54" t="s">
        <v>211</v>
      </c>
      <c r="F192" s="54" t="s">
        <v>34</v>
      </c>
      <c r="G192" s="54">
        <v>1</v>
      </c>
      <c r="H192" s="54"/>
      <c r="I192" s="77">
        <v>165.40520625000016</v>
      </c>
      <c r="J192" s="62"/>
    </row>
    <row r="193" spans="1:10" ht="15" hidden="1" thickBot="1">
      <c r="A193" s="56" t="s">
        <v>123</v>
      </c>
      <c r="B193" s="95">
        <v>3</v>
      </c>
      <c r="C193" s="57" t="s">
        <v>194</v>
      </c>
      <c r="D193" s="57"/>
      <c r="E193" s="57" t="s">
        <v>4</v>
      </c>
      <c r="F193" s="57" t="s">
        <v>34</v>
      </c>
      <c r="G193" s="57" t="s">
        <v>6</v>
      </c>
      <c r="H193" s="57">
        <v>2</v>
      </c>
      <c r="I193" s="81">
        <v>677.79348290604173</v>
      </c>
      <c r="J193" s="58">
        <v>1355.5869658120835</v>
      </c>
    </row>
    <row r="194" spans="1:10" ht="15" hidden="1" thickBot="1">
      <c r="A194" s="53" t="s">
        <v>360</v>
      </c>
      <c r="B194" s="94">
        <v>3</v>
      </c>
      <c r="C194" s="54" t="s">
        <v>194</v>
      </c>
      <c r="D194" s="54" t="s">
        <v>361</v>
      </c>
      <c r="E194" s="54" t="s">
        <v>4</v>
      </c>
      <c r="F194" s="54" t="s">
        <v>34</v>
      </c>
      <c r="G194" s="54">
        <v>1</v>
      </c>
      <c r="H194" s="54"/>
      <c r="I194" s="77">
        <v>98.830598906041203</v>
      </c>
      <c r="J194" s="62"/>
    </row>
    <row r="195" spans="1:10" ht="15" hidden="1" thickBot="1">
      <c r="A195" s="53" t="s">
        <v>362</v>
      </c>
      <c r="B195" s="94">
        <v>3</v>
      </c>
      <c r="C195" s="54" t="s">
        <v>194</v>
      </c>
      <c r="D195" s="54" t="s">
        <v>363</v>
      </c>
      <c r="E195" s="54" t="s">
        <v>211</v>
      </c>
      <c r="F195" s="54" t="s">
        <v>34</v>
      </c>
      <c r="G195" s="54">
        <v>1</v>
      </c>
      <c r="H195" s="54"/>
      <c r="I195" s="77">
        <v>457.22588400000041</v>
      </c>
      <c r="J195" s="62"/>
    </row>
    <row r="196" spans="1:10" ht="15" hidden="1" thickBot="1">
      <c r="A196" s="53" t="s">
        <v>364</v>
      </c>
      <c r="B196" s="94">
        <v>3</v>
      </c>
      <c r="C196" s="54" t="s">
        <v>194</v>
      </c>
      <c r="D196" s="54" t="s">
        <v>365</v>
      </c>
      <c r="E196" s="54" t="s">
        <v>211</v>
      </c>
      <c r="F196" s="54" t="s">
        <v>34</v>
      </c>
      <c r="G196" s="54">
        <v>1</v>
      </c>
      <c r="H196" s="54"/>
      <c r="I196" s="77">
        <v>121.73700000000011</v>
      </c>
      <c r="J196" s="62"/>
    </row>
    <row r="197" spans="1:10" ht="15" hidden="1" thickBot="1">
      <c r="A197" s="56" t="s">
        <v>35</v>
      </c>
      <c r="B197" s="95">
        <v>3</v>
      </c>
      <c r="C197" s="57" t="s">
        <v>194</v>
      </c>
      <c r="D197" s="57"/>
      <c r="E197" s="57" t="s">
        <v>13</v>
      </c>
      <c r="F197" s="57" t="s">
        <v>34</v>
      </c>
      <c r="G197" s="57" t="s">
        <v>6</v>
      </c>
      <c r="H197" s="57">
        <v>12</v>
      </c>
      <c r="I197" s="81">
        <v>7745.625</v>
      </c>
      <c r="J197" s="58">
        <v>92947.5</v>
      </c>
    </row>
    <row r="198" spans="1:10" ht="15" hidden="1" thickBot="1">
      <c r="A198" s="59" t="s">
        <v>36</v>
      </c>
      <c r="B198" s="96">
        <v>3</v>
      </c>
      <c r="C198" s="60" t="s">
        <v>194</v>
      </c>
      <c r="D198" s="60"/>
      <c r="E198" s="60" t="s">
        <v>13</v>
      </c>
      <c r="F198" s="60" t="s">
        <v>34</v>
      </c>
      <c r="G198" s="60" t="s">
        <v>6</v>
      </c>
      <c r="H198" s="60">
        <v>105</v>
      </c>
      <c r="I198" s="82">
        <v>1204.5</v>
      </c>
      <c r="J198" s="61">
        <v>126472.5</v>
      </c>
    </row>
    <row r="199" spans="1:10" ht="15" hidden="1" thickBot="1">
      <c r="A199" s="49" t="s">
        <v>37</v>
      </c>
      <c r="B199" s="93">
        <v>5</v>
      </c>
      <c r="C199" s="50" t="s">
        <v>178</v>
      </c>
      <c r="D199" s="50"/>
      <c r="E199" s="50" t="s">
        <v>4</v>
      </c>
      <c r="F199" s="50" t="s">
        <v>127</v>
      </c>
      <c r="G199" s="50" t="s">
        <v>6</v>
      </c>
      <c r="H199" s="50">
        <v>1</v>
      </c>
      <c r="I199" s="80">
        <v>5014.4347500000049</v>
      </c>
      <c r="J199" s="247">
        <v>5014.4347500000049</v>
      </c>
    </row>
    <row r="200" spans="1:10" ht="15" hidden="1" thickBot="1">
      <c r="A200" s="53" t="s">
        <v>197</v>
      </c>
      <c r="B200" s="94">
        <v>5</v>
      </c>
      <c r="C200" s="54" t="s">
        <v>178</v>
      </c>
      <c r="D200" s="54" t="s">
        <v>198</v>
      </c>
      <c r="E200" s="54" t="s">
        <v>4</v>
      </c>
      <c r="F200" s="54" t="s">
        <v>127</v>
      </c>
      <c r="G200" s="54">
        <v>1</v>
      </c>
      <c r="H200" s="54"/>
      <c r="I200" s="77">
        <v>177.39412500000017</v>
      </c>
      <c r="J200" s="248"/>
    </row>
    <row r="201" spans="1:10" ht="15" hidden="1" thickBot="1">
      <c r="A201" s="53" t="s">
        <v>199</v>
      </c>
      <c r="B201" s="94">
        <v>5</v>
      </c>
      <c r="C201" s="54" t="s">
        <v>178</v>
      </c>
      <c r="D201" s="54" t="s">
        <v>200</v>
      </c>
      <c r="E201" s="54" t="s">
        <v>4</v>
      </c>
      <c r="F201" s="54" t="s">
        <v>127</v>
      </c>
      <c r="G201" s="54">
        <v>2</v>
      </c>
      <c r="H201" s="54"/>
      <c r="I201" s="77">
        <v>70.845750000000052</v>
      </c>
      <c r="J201" s="248"/>
    </row>
    <row r="202" spans="1:10" ht="15" hidden="1" thickBot="1">
      <c r="A202" s="53" t="s">
        <v>203</v>
      </c>
      <c r="B202" s="94">
        <v>5</v>
      </c>
      <c r="C202" s="54" t="s">
        <v>178</v>
      </c>
      <c r="D202" s="54" t="s">
        <v>204</v>
      </c>
      <c r="E202" s="54" t="s">
        <v>4</v>
      </c>
      <c r="F202" s="54" t="s">
        <v>127</v>
      </c>
      <c r="G202" s="54">
        <v>4</v>
      </c>
      <c r="H202" s="54"/>
      <c r="I202" s="77">
        <v>255.26250000000024</v>
      </c>
      <c r="J202" s="248"/>
    </row>
    <row r="203" spans="1:10" ht="15" hidden="1" thickBot="1">
      <c r="A203" s="53" t="s">
        <v>366</v>
      </c>
      <c r="B203" s="94">
        <v>5</v>
      </c>
      <c r="C203" s="54" t="s">
        <v>178</v>
      </c>
      <c r="D203" s="54" t="s">
        <v>355</v>
      </c>
      <c r="E203" s="54" t="s">
        <v>4</v>
      </c>
      <c r="F203" s="54" t="s">
        <v>127</v>
      </c>
      <c r="G203" s="54">
        <v>3</v>
      </c>
      <c r="H203" s="54"/>
      <c r="I203" s="77">
        <v>126.57600000000014</v>
      </c>
      <c r="J203" s="248"/>
    </row>
    <row r="204" spans="1:10" ht="15" hidden="1" thickBot="1">
      <c r="A204" s="53" t="s">
        <v>367</v>
      </c>
      <c r="B204" s="94">
        <v>5</v>
      </c>
      <c r="C204" s="54" t="s">
        <v>178</v>
      </c>
      <c r="D204" s="54" t="s">
        <v>368</v>
      </c>
      <c r="E204" s="54" t="s">
        <v>4</v>
      </c>
      <c r="F204" s="54" t="s">
        <v>127</v>
      </c>
      <c r="G204" s="54">
        <v>1</v>
      </c>
      <c r="H204" s="54"/>
      <c r="I204" s="77">
        <v>181.5857308310413</v>
      </c>
      <c r="J204" s="248"/>
    </row>
    <row r="205" spans="1:10" ht="15" hidden="1" thickBot="1">
      <c r="A205" s="53" t="s">
        <v>369</v>
      </c>
      <c r="B205" s="94">
        <v>5</v>
      </c>
      <c r="C205" s="54" t="s">
        <v>178</v>
      </c>
      <c r="D205" s="54" t="s">
        <v>370</v>
      </c>
      <c r="E205" s="54" t="s">
        <v>211</v>
      </c>
      <c r="F205" s="54" t="s">
        <v>127</v>
      </c>
      <c r="G205" s="54">
        <v>1</v>
      </c>
      <c r="H205" s="54"/>
      <c r="I205" s="77">
        <v>1032.3757860000012</v>
      </c>
      <c r="J205" s="248"/>
    </row>
    <row r="206" spans="1:10" ht="15" hidden="1" thickBot="1">
      <c r="A206" s="53" t="s">
        <v>371</v>
      </c>
      <c r="B206" s="94">
        <v>5</v>
      </c>
      <c r="C206" s="54" t="s">
        <v>178</v>
      </c>
      <c r="D206" s="54" t="s">
        <v>372</v>
      </c>
      <c r="E206" s="54" t="s">
        <v>211</v>
      </c>
      <c r="F206" s="54" t="s">
        <v>127</v>
      </c>
      <c r="G206" s="54">
        <v>1</v>
      </c>
      <c r="H206" s="54"/>
      <c r="I206" s="77">
        <v>1597.4625600000015</v>
      </c>
      <c r="J206" s="248"/>
    </row>
    <row r="207" spans="1:10" ht="15" hidden="1" thickBot="1">
      <c r="A207" s="53" t="s">
        <v>373</v>
      </c>
      <c r="B207" s="94">
        <v>5</v>
      </c>
      <c r="C207" s="54" t="s">
        <v>178</v>
      </c>
      <c r="D207" s="54" t="s">
        <v>374</v>
      </c>
      <c r="E207" s="54" t="s">
        <v>211</v>
      </c>
      <c r="F207" s="54" t="s">
        <v>127</v>
      </c>
      <c r="G207" s="54">
        <v>1</v>
      </c>
      <c r="H207" s="54"/>
      <c r="I207" s="77">
        <v>483.15300000000042</v>
      </c>
      <c r="J207" s="248"/>
    </row>
    <row r="208" spans="1:10" ht="15" hidden="1" thickBot="1">
      <c r="A208" s="56" t="s">
        <v>38</v>
      </c>
      <c r="B208" s="95">
        <v>5</v>
      </c>
      <c r="C208" s="57" t="s">
        <v>178</v>
      </c>
      <c r="D208" s="57"/>
      <c r="E208" s="57" t="s">
        <v>4</v>
      </c>
      <c r="F208" s="57" t="s">
        <v>127</v>
      </c>
      <c r="G208" s="57" t="s">
        <v>6</v>
      </c>
      <c r="H208" s="57">
        <v>1</v>
      </c>
      <c r="I208" s="81">
        <v>4104.3611250000031</v>
      </c>
      <c r="J208" s="249">
        <v>4104.3611250000031</v>
      </c>
    </row>
    <row r="209" spans="1:10" ht="15" hidden="1" thickBot="1">
      <c r="A209" s="53" t="s">
        <v>197</v>
      </c>
      <c r="B209" s="94">
        <v>5</v>
      </c>
      <c r="C209" s="54" t="s">
        <v>178</v>
      </c>
      <c r="D209" s="54" t="s">
        <v>198</v>
      </c>
      <c r="E209" s="54" t="s">
        <v>4</v>
      </c>
      <c r="F209" s="54" t="s">
        <v>127</v>
      </c>
      <c r="G209" s="54">
        <v>1</v>
      </c>
      <c r="H209" s="54"/>
      <c r="I209" s="77">
        <v>177.39412500000017</v>
      </c>
      <c r="J209" s="248"/>
    </row>
    <row r="210" spans="1:10" ht="15" hidden="1" thickBot="1">
      <c r="A210" s="53" t="s">
        <v>199</v>
      </c>
      <c r="B210" s="94">
        <v>5</v>
      </c>
      <c r="C210" s="54" t="s">
        <v>178</v>
      </c>
      <c r="D210" s="54" t="s">
        <v>200</v>
      </c>
      <c r="E210" s="54" t="s">
        <v>4</v>
      </c>
      <c r="F210" s="54" t="s">
        <v>127</v>
      </c>
      <c r="G210" s="54">
        <v>2</v>
      </c>
      <c r="H210" s="54"/>
      <c r="I210" s="77">
        <v>70.845750000000052</v>
      </c>
      <c r="J210" s="248"/>
    </row>
    <row r="211" spans="1:10" ht="15" hidden="1" thickBot="1">
      <c r="A211" s="53" t="s">
        <v>203</v>
      </c>
      <c r="B211" s="94">
        <v>5</v>
      </c>
      <c r="C211" s="54" t="s">
        <v>178</v>
      </c>
      <c r="D211" s="54" t="s">
        <v>204</v>
      </c>
      <c r="E211" s="54" t="s">
        <v>4</v>
      </c>
      <c r="F211" s="54" t="s">
        <v>127</v>
      </c>
      <c r="G211" s="54">
        <v>3</v>
      </c>
      <c r="H211" s="54"/>
      <c r="I211" s="77">
        <v>255.26250000000024</v>
      </c>
      <c r="J211" s="248"/>
    </row>
    <row r="212" spans="1:10" ht="15" hidden="1" thickBot="1">
      <c r="A212" s="53" t="s">
        <v>366</v>
      </c>
      <c r="B212" s="94">
        <v>5</v>
      </c>
      <c r="C212" s="54" t="s">
        <v>178</v>
      </c>
      <c r="D212" s="54" t="s">
        <v>355</v>
      </c>
      <c r="E212" s="54" t="s">
        <v>4</v>
      </c>
      <c r="F212" s="54" t="s">
        <v>127</v>
      </c>
      <c r="G212" s="54">
        <v>3</v>
      </c>
      <c r="H212" s="54"/>
      <c r="I212" s="77">
        <v>126.57600000000014</v>
      </c>
      <c r="J212" s="248"/>
    </row>
    <row r="213" spans="1:10" ht="15" hidden="1" thickBot="1">
      <c r="A213" s="53" t="s">
        <v>375</v>
      </c>
      <c r="B213" s="94">
        <v>5</v>
      </c>
      <c r="C213" s="54" t="s">
        <v>178</v>
      </c>
      <c r="D213" s="54" t="s">
        <v>376</v>
      </c>
      <c r="E213" s="54" t="s">
        <v>4</v>
      </c>
      <c r="F213" s="54" t="s">
        <v>127</v>
      </c>
      <c r="G213" s="54">
        <v>1</v>
      </c>
      <c r="H213" s="54"/>
      <c r="I213" s="77">
        <v>170.62842493104125</v>
      </c>
      <c r="J213" s="248"/>
    </row>
    <row r="214" spans="1:10" ht="15" hidden="1" thickBot="1">
      <c r="A214" s="53" t="s">
        <v>377</v>
      </c>
      <c r="B214" s="94">
        <v>5</v>
      </c>
      <c r="C214" s="54" t="s">
        <v>178</v>
      </c>
      <c r="D214" s="54" t="s">
        <v>378</v>
      </c>
      <c r="E214" s="54" t="s">
        <v>211</v>
      </c>
      <c r="F214" s="54" t="s">
        <v>127</v>
      </c>
      <c r="G214" s="54">
        <v>1</v>
      </c>
      <c r="H214" s="54"/>
      <c r="I214" s="77">
        <v>679.83060600000067</v>
      </c>
      <c r="J214" s="248"/>
    </row>
    <row r="215" spans="1:10" ht="15" hidden="1" thickBot="1">
      <c r="A215" s="53" t="s">
        <v>379</v>
      </c>
      <c r="B215" s="94">
        <v>5</v>
      </c>
      <c r="C215" s="54" t="s">
        <v>178</v>
      </c>
      <c r="D215" s="54" t="s">
        <v>380</v>
      </c>
      <c r="E215" s="54" t="s">
        <v>211</v>
      </c>
      <c r="F215" s="54" t="s">
        <v>127</v>
      </c>
      <c r="G215" s="54">
        <v>1</v>
      </c>
      <c r="H215" s="54"/>
      <c r="I215" s="77">
        <v>1366.0849800000012</v>
      </c>
      <c r="J215" s="248"/>
    </row>
    <row r="216" spans="1:10" ht="15" hidden="1" thickBot="1">
      <c r="A216" s="53" t="s">
        <v>381</v>
      </c>
      <c r="B216" s="94">
        <v>5</v>
      </c>
      <c r="C216" s="54" t="s">
        <v>178</v>
      </c>
      <c r="D216" s="54" t="s">
        <v>382</v>
      </c>
      <c r="E216" s="54" t="s">
        <v>211</v>
      </c>
      <c r="F216" s="54" t="s">
        <v>127</v>
      </c>
      <c r="G216" s="54">
        <v>1</v>
      </c>
      <c r="H216" s="54"/>
      <c r="I216" s="77">
        <v>423.23325000000034</v>
      </c>
      <c r="J216" s="248"/>
    </row>
    <row r="217" spans="1:10" ht="15" hidden="1" thickBot="1">
      <c r="A217" s="56" t="s">
        <v>39</v>
      </c>
      <c r="B217" s="95">
        <v>5</v>
      </c>
      <c r="C217" s="57" t="s">
        <v>178</v>
      </c>
      <c r="D217" s="57"/>
      <c r="E217" s="57" t="s">
        <v>4</v>
      </c>
      <c r="F217" s="57" t="s">
        <v>127</v>
      </c>
      <c r="G217" s="57" t="s">
        <v>6</v>
      </c>
      <c r="H217" s="57">
        <v>1</v>
      </c>
      <c r="I217" s="81">
        <v>14740.209000000012</v>
      </c>
      <c r="J217" s="249">
        <v>14740.209000000012</v>
      </c>
    </row>
    <row r="218" spans="1:10" ht="15" hidden="1" thickBot="1">
      <c r="A218" s="53" t="s">
        <v>197</v>
      </c>
      <c r="B218" s="94">
        <v>5</v>
      </c>
      <c r="C218" s="54" t="s">
        <v>178</v>
      </c>
      <c r="D218" s="54" t="s">
        <v>198</v>
      </c>
      <c r="E218" s="54" t="s">
        <v>4</v>
      </c>
      <c r="F218" s="54" t="s">
        <v>127</v>
      </c>
      <c r="G218" s="54">
        <v>2</v>
      </c>
      <c r="H218" s="54"/>
      <c r="I218" s="77">
        <v>177.39412500000017</v>
      </c>
      <c r="J218" s="248"/>
    </row>
    <row r="219" spans="1:10" ht="15" hidden="1" thickBot="1">
      <c r="A219" s="53" t="s">
        <v>199</v>
      </c>
      <c r="B219" s="94">
        <v>5</v>
      </c>
      <c r="C219" s="54" t="s">
        <v>178</v>
      </c>
      <c r="D219" s="54" t="s">
        <v>200</v>
      </c>
      <c r="E219" s="54" t="s">
        <v>4</v>
      </c>
      <c r="F219" s="54" t="s">
        <v>127</v>
      </c>
      <c r="G219" s="54">
        <v>5</v>
      </c>
      <c r="H219" s="116"/>
      <c r="I219" s="77">
        <v>70.845750000000052</v>
      </c>
      <c r="J219" s="248"/>
    </row>
    <row r="220" spans="1:10" ht="15" hidden="1" thickBot="1">
      <c r="A220" s="53" t="s">
        <v>201</v>
      </c>
      <c r="B220" s="94">
        <v>5</v>
      </c>
      <c r="C220" s="54" t="s">
        <v>178</v>
      </c>
      <c r="D220" s="54" t="s">
        <v>202</v>
      </c>
      <c r="E220" s="54" t="s">
        <v>4</v>
      </c>
      <c r="F220" s="54" t="s">
        <v>127</v>
      </c>
      <c r="G220" s="54">
        <v>1</v>
      </c>
      <c r="H220" s="116"/>
      <c r="I220" s="77">
        <v>729.4</v>
      </c>
      <c r="J220" s="248"/>
    </row>
    <row r="221" spans="1:10" ht="15" hidden="1" thickBot="1">
      <c r="A221" s="53" t="s">
        <v>291</v>
      </c>
      <c r="B221" s="94">
        <v>5</v>
      </c>
      <c r="C221" s="54" t="s">
        <v>178</v>
      </c>
      <c r="D221" s="54" t="s">
        <v>292</v>
      </c>
      <c r="E221" s="54" t="s">
        <v>4</v>
      </c>
      <c r="F221" s="54" t="s">
        <v>127</v>
      </c>
      <c r="G221" s="54">
        <v>9</v>
      </c>
      <c r="H221" s="116"/>
      <c r="I221" s="77">
        <v>126.57600000000014</v>
      </c>
      <c r="J221" s="248"/>
    </row>
    <row r="222" spans="1:10" ht="15" hidden="1" thickBot="1">
      <c r="A222" s="53" t="s">
        <v>307</v>
      </c>
      <c r="B222" s="94">
        <v>5</v>
      </c>
      <c r="C222" s="54" t="s">
        <v>178</v>
      </c>
      <c r="D222" s="54" t="s">
        <v>308</v>
      </c>
      <c r="E222" s="54" t="s">
        <v>4</v>
      </c>
      <c r="F222" s="54" t="s">
        <v>127</v>
      </c>
      <c r="G222" s="54">
        <v>9</v>
      </c>
      <c r="H222" s="116"/>
      <c r="I222" s="77">
        <v>126.57600000000014</v>
      </c>
      <c r="J222" s="248"/>
    </row>
    <row r="223" spans="1:10" ht="15" hidden="1" thickBot="1">
      <c r="A223" s="53" t="s">
        <v>366</v>
      </c>
      <c r="B223" s="94">
        <v>5</v>
      </c>
      <c r="C223" s="54" t="s">
        <v>178</v>
      </c>
      <c r="D223" s="54" t="s">
        <v>355</v>
      </c>
      <c r="E223" s="54" t="s">
        <v>4</v>
      </c>
      <c r="F223" s="54" t="s">
        <v>127</v>
      </c>
      <c r="G223" s="54">
        <v>5</v>
      </c>
      <c r="H223" s="54"/>
      <c r="I223" s="77">
        <v>126.57600000000014</v>
      </c>
      <c r="J223" s="248"/>
    </row>
    <row r="224" spans="1:10" ht="15" hidden="1" thickBot="1">
      <c r="A224" s="53" t="s">
        <v>383</v>
      </c>
      <c r="B224" s="94">
        <v>5</v>
      </c>
      <c r="C224" s="54" t="s">
        <v>178</v>
      </c>
      <c r="D224" s="54" t="s">
        <v>384</v>
      </c>
      <c r="E224" s="54" t="s">
        <v>4</v>
      </c>
      <c r="F224" s="54" t="s">
        <v>127</v>
      </c>
      <c r="G224" s="54">
        <v>1</v>
      </c>
      <c r="H224" s="54"/>
      <c r="I224" s="77">
        <v>1316.18</v>
      </c>
      <c r="J224" s="248"/>
    </row>
    <row r="225" spans="1:10" ht="15" hidden="1" thickBot="1">
      <c r="A225" s="53" t="s">
        <v>385</v>
      </c>
      <c r="B225" s="94">
        <v>5</v>
      </c>
      <c r="C225" s="54" t="s">
        <v>178</v>
      </c>
      <c r="D225" s="54" t="s">
        <v>386</v>
      </c>
      <c r="E225" s="54" t="s">
        <v>211</v>
      </c>
      <c r="F225" s="54" t="s">
        <v>127</v>
      </c>
      <c r="G225" s="54">
        <v>1</v>
      </c>
      <c r="H225" s="54"/>
      <c r="I225" s="77">
        <v>3012.8943300000028</v>
      </c>
      <c r="J225" s="248"/>
    </row>
    <row r="226" spans="1:10" ht="15" hidden="1" thickBot="1">
      <c r="A226" s="53" t="s">
        <v>387</v>
      </c>
      <c r="B226" s="94">
        <v>5</v>
      </c>
      <c r="C226" s="54" t="s">
        <v>178</v>
      </c>
      <c r="D226" s="54" t="s">
        <v>388</v>
      </c>
      <c r="E226" s="54" t="s">
        <v>211</v>
      </c>
      <c r="F226" s="54" t="s">
        <v>127</v>
      </c>
      <c r="G226" s="54">
        <v>1</v>
      </c>
      <c r="H226" s="54"/>
      <c r="I226" s="77">
        <v>4617.4007500000052</v>
      </c>
      <c r="J226" s="248"/>
    </row>
    <row r="227" spans="1:10" ht="15" hidden="1" thickBot="1">
      <c r="A227" s="53" t="s">
        <v>389</v>
      </c>
      <c r="B227" s="94">
        <v>5</v>
      </c>
      <c r="C227" s="54" t="s">
        <v>178</v>
      </c>
      <c r="D227" s="54" t="s">
        <v>390</v>
      </c>
      <c r="E227" s="54" t="s">
        <v>211</v>
      </c>
      <c r="F227" s="54" t="s">
        <v>127</v>
      </c>
      <c r="G227" s="54">
        <v>1</v>
      </c>
      <c r="H227" s="54"/>
      <c r="I227" s="77">
        <v>1444.0716644733604</v>
      </c>
      <c r="J227" s="248"/>
    </row>
    <row r="228" spans="1:10" ht="15" hidden="1" thickBot="1">
      <c r="A228" s="56" t="s">
        <v>40</v>
      </c>
      <c r="B228" s="95">
        <v>5</v>
      </c>
      <c r="C228" s="57" t="s">
        <v>178</v>
      </c>
      <c r="D228" s="57"/>
      <c r="E228" s="57" t="s">
        <v>4</v>
      </c>
      <c r="F228" s="57" t="s">
        <v>127</v>
      </c>
      <c r="G228" s="57" t="s">
        <v>6</v>
      </c>
      <c r="H228" s="57">
        <v>1</v>
      </c>
      <c r="I228" s="81">
        <v>6647.9452500000061</v>
      </c>
      <c r="J228" s="249">
        <v>6647.9452500000061</v>
      </c>
    </row>
    <row r="229" spans="1:10" ht="15" hidden="1" thickBot="1">
      <c r="A229" s="53" t="s">
        <v>197</v>
      </c>
      <c r="B229" s="94">
        <v>5</v>
      </c>
      <c r="C229" s="54" t="s">
        <v>178</v>
      </c>
      <c r="D229" s="54" t="s">
        <v>198</v>
      </c>
      <c r="E229" s="54" t="s">
        <v>4</v>
      </c>
      <c r="F229" s="54" t="s">
        <v>127</v>
      </c>
      <c r="G229" s="54">
        <v>2</v>
      </c>
      <c r="H229" s="54"/>
      <c r="I229" s="77">
        <v>177.39412500000017</v>
      </c>
      <c r="J229" s="248"/>
    </row>
    <row r="230" spans="1:10" ht="15" hidden="1" thickBot="1">
      <c r="A230" s="53" t="s">
        <v>199</v>
      </c>
      <c r="B230" s="94">
        <v>5</v>
      </c>
      <c r="C230" s="54" t="s">
        <v>178</v>
      </c>
      <c r="D230" s="54" t="s">
        <v>200</v>
      </c>
      <c r="E230" s="54" t="s">
        <v>4</v>
      </c>
      <c r="F230" s="54" t="s">
        <v>127</v>
      </c>
      <c r="G230" s="54">
        <v>4</v>
      </c>
      <c r="H230" s="54"/>
      <c r="I230" s="77">
        <v>70.845750000000052</v>
      </c>
      <c r="J230" s="248"/>
    </row>
    <row r="231" spans="1:10" ht="15" hidden="1" thickBot="1">
      <c r="A231" s="53" t="s">
        <v>291</v>
      </c>
      <c r="B231" s="94">
        <v>5</v>
      </c>
      <c r="C231" s="54" t="s">
        <v>178</v>
      </c>
      <c r="D231" s="54" t="s">
        <v>292</v>
      </c>
      <c r="E231" s="54" t="s">
        <v>4</v>
      </c>
      <c r="F231" s="54" t="s">
        <v>127</v>
      </c>
      <c r="G231" s="54">
        <v>4</v>
      </c>
      <c r="H231" s="54"/>
      <c r="I231" s="77">
        <v>126.57600000000014</v>
      </c>
      <c r="J231" s="248"/>
    </row>
    <row r="232" spans="1:10" ht="15" hidden="1" thickBot="1">
      <c r="A232" s="53" t="s">
        <v>307</v>
      </c>
      <c r="B232" s="94">
        <v>5</v>
      </c>
      <c r="C232" s="54" t="s">
        <v>178</v>
      </c>
      <c r="D232" s="54" t="s">
        <v>308</v>
      </c>
      <c r="E232" s="54" t="s">
        <v>4</v>
      </c>
      <c r="F232" s="54" t="s">
        <v>127</v>
      </c>
      <c r="G232" s="54">
        <v>4</v>
      </c>
      <c r="H232" s="54"/>
      <c r="I232" s="77">
        <v>126.57600000000014</v>
      </c>
      <c r="J232" s="248"/>
    </row>
    <row r="233" spans="1:10" ht="15" hidden="1" thickBot="1">
      <c r="A233" s="53" t="s">
        <v>366</v>
      </c>
      <c r="B233" s="94">
        <v>5</v>
      </c>
      <c r="C233" s="54" t="s">
        <v>178</v>
      </c>
      <c r="D233" s="54" t="s">
        <v>355</v>
      </c>
      <c r="E233" s="54" t="s">
        <v>4</v>
      </c>
      <c r="F233" s="54" t="s">
        <v>127</v>
      </c>
      <c r="G233" s="54">
        <v>2</v>
      </c>
      <c r="H233" s="54"/>
      <c r="I233" s="77">
        <v>126.57600000000014</v>
      </c>
      <c r="J233" s="248"/>
    </row>
    <row r="234" spans="1:10" ht="15" hidden="1" thickBot="1">
      <c r="A234" s="53" t="s">
        <v>391</v>
      </c>
      <c r="B234" s="94">
        <v>5</v>
      </c>
      <c r="C234" s="54" t="s">
        <v>178</v>
      </c>
      <c r="D234" s="54" t="s">
        <v>392</v>
      </c>
      <c r="E234" s="54" t="s">
        <v>4</v>
      </c>
      <c r="F234" s="54" t="s">
        <v>127</v>
      </c>
      <c r="G234" s="54">
        <v>1</v>
      </c>
      <c r="H234" s="54"/>
      <c r="I234" s="77">
        <v>182.35703165604127</v>
      </c>
      <c r="J234" s="248"/>
    </row>
    <row r="235" spans="1:10" ht="15" hidden="1" thickBot="1">
      <c r="A235" s="53" t="s">
        <v>393</v>
      </c>
      <c r="B235" s="94">
        <v>5</v>
      </c>
      <c r="C235" s="54" t="s">
        <v>178</v>
      </c>
      <c r="D235" s="54" t="s">
        <v>394</v>
      </c>
      <c r="E235" s="54" t="s">
        <v>211</v>
      </c>
      <c r="F235" s="54" t="s">
        <v>127</v>
      </c>
      <c r="G235" s="54">
        <v>1</v>
      </c>
      <c r="H235" s="54"/>
      <c r="I235" s="77">
        <v>1357.150986000001</v>
      </c>
      <c r="J235" s="248"/>
    </row>
    <row r="236" spans="1:10" ht="15" hidden="1" thickBot="1">
      <c r="A236" s="53" t="s">
        <v>395</v>
      </c>
      <c r="B236" s="94">
        <v>5</v>
      </c>
      <c r="C236" s="54" t="s">
        <v>178</v>
      </c>
      <c r="D236" s="54" t="s">
        <v>396</v>
      </c>
      <c r="E236" s="54" t="s">
        <v>211</v>
      </c>
      <c r="F236" s="54" t="s">
        <v>127</v>
      </c>
      <c r="G236" s="54">
        <v>1</v>
      </c>
      <c r="H236" s="54"/>
      <c r="I236" s="77">
        <v>2358.1368000000025</v>
      </c>
      <c r="J236" s="248"/>
    </row>
    <row r="237" spans="1:10" ht="15" hidden="1" thickBot="1">
      <c r="A237" s="53" t="s">
        <v>397</v>
      </c>
      <c r="B237" s="94">
        <v>5</v>
      </c>
      <c r="C237" s="54" t="s">
        <v>178</v>
      </c>
      <c r="D237" s="54" t="s">
        <v>398</v>
      </c>
      <c r="E237" s="54" t="s">
        <v>211</v>
      </c>
      <c r="F237" s="54" t="s">
        <v>127</v>
      </c>
      <c r="G237" s="54">
        <v>1</v>
      </c>
      <c r="H237" s="54"/>
      <c r="I237" s="77">
        <v>846.46650000000068</v>
      </c>
      <c r="J237" s="248"/>
    </row>
    <row r="238" spans="1:10" ht="15" hidden="1" thickBot="1">
      <c r="A238" s="56" t="s">
        <v>41</v>
      </c>
      <c r="B238" s="95">
        <v>5</v>
      </c>
      <c r="C238" s="57" t="s">
        <v>178</v>
      </c>
      <c r="D238" s="57"/>
      <c r="E238" s="57" t="s">
        <v>4</v>
      </c>
      <c r="F238" s="57" t="s">
        <v>127</v>
      </c>
      <c r="G238" s="57" t="s">
        <v>6</v>
      </c>
      <c r="H238" s="57">
        <v>1</v>
      </c>
      <c r="I238" s="81">
        <v>7781.4795000000067</v>
      </c>
      <c r="J238" s="249">
        <v>7781.4795000000067</v>
      </c>
    </row>
    <row r="239" spans="1:10" ht="15" hidden="1" thickBot="1">
      <c r="A239" s="53" t="s">
        <v>197</v>
      </c>
      <c r="B239" s="94">
        <v>5</v>
      </c>
      <c r="C239" s="54" t="s">
        <v>178</v>
      </c>
      <c r="D239" s="54" t="s">
        <v>198</v>
      </c>
      <c r="E239" s="54" t="s">
        <v>4</v>
      </c>
      <c r="F239" s="54" t="s">
        <v>127</v>
      </c>
      <c r="G239" s="54">
        <v>2</v>
      </c>
      <c r="H239" s="54"/>
      <c r="I239" s="77">
        <v>177.39412500000017</v>
      </c>
      <c r="J239" s="248"/>
    </row>
    <row r="240" spans="1:10" ht="15" hidden="1" thickBot="1">
      <c r="A240" s="53" t="s">
        <v>199</v>
      </c>
      <c r="B240" s="94">
        <v>5</v>
      </c>
      <c r="C240" s="54" t="s">
        <v>178</v>
      </c>
      <c r="D240" s="54" t="s">
        <v>200</v>
      </c>
      <c r="E240" s="54" t="s">
        <v>4</v>
      </c>
      <c r="F240" s="54" t="s">
        <v>127</v>
      </c>
      <c r="G240" s="54">
        <v>4</v>
      </c>
      <c r="H240" s="54"/>
      <c r="I240" s="77">
        <v>70.845750000000052</v>
      </c>
      <c r="J240" s="248"/>
    </row>
    <row r="241" spans="1:10" ht="15" hidden="1" thickBot="1">
      <c r="A241" s="53" t="s">
        <v>291</v>
      </c>
      <c r="B241" s="94">
        <v>5</v>
      </c>
      <c r="C241" s="54" t="s">
        <v>178</v>
      </c>
      <c r="D241" s="54" t="s">
        <v>292</v>
      </c>
      <c r="E241" s="54" t="s">
        <v>4</v>
      </c>
      <c r="F241" s="54" t="s">
        <v>127</v>
      </c>
      <c r="G241" s="54">
        <v>5</v>
      </c>
      <c r="H241" s="54"/>
      <c r="I241" s="77">
        <v>126.57600000000014</v>
      </c>
      <c r="J241" s="248"/>
    </row>
    <row r="242" spans="1:10" ht="15" hidden="1" thickBot="1">
      <c r="A242" s="53" t="s">
        <v>307</v>
      </c>
      <c r="B242" s="94">
        <v>5</v>
      </c>
      <c r="C242" s="54" t="s">
        <v>178</v>
      </c>
      <c r="D242" s="54" t="s">
        <v>308</v>
      </c>
      <c r="E242" s="54" t="s">
        <v>4</v>
      </c>
      <c r="F242" s="54" t="s">
        <v>127</v>
      </c>
      <c r="G242" s="54">
        <v>5</v>
      </c>
      <c r="H242" s="54"/>
      <c r="I242" s="77">
        <v>126.57600000000014</v>
      </c>
      <c r="J242" s="248"/>
    </row>
    <row r="243" spans="1:10" ht="15" hidden="1" thickBot="1">
      <c r="A243" s="53" t="s">
        <v>366</v>
      </c>
      <c r="B243" s="94">
        <v>5</v>
      </c>
      <c r="C243" s="54" t="s">
        <v>178</v>
      </c>
      <c r="D243" s="54" t="s">
        <v>355</v>
      </c>
      <c r="E243" s="54" t="s">
        <v>4</v>
      </c>
      <c r="F243" s="54" t="s">
        <v>127</v>
      </c>
      <c r="G243" s="54">
        <v>3</v>
      </c>
      <c r="H243" s="54"/>
      <c r="I243" s="77">
        <v>126.57600000000014</v>
      </c>
      <c r="J243" s="248"/>
    </row>
    <row r="244" spans="1:10" ht="15" hidden="1" thickBot="1">
      <c r="A244" s="53" t="s">
        <v>399</v>
      </c>
      <c r="B244" s="94">
        <v>5</v>
      </c>
      <c r="C244" s="54" t="s">
        <v>178</v>
      </c>
      <c r="D244" s="54" t="s">
        <v>400</v>
      </c>
      <c r="E244" s="54" t="s">
        <v>4</v>
      </c>
      <c r="F244" s="54" t="s">
        <v>127</v>
      </c>
      <c r="G244" s="54">
        <v>1</v>
      </c>
      <c r="H244" s="54"/>
      <c r="I244" s="77">
        <v>208.66252741854132</v>
      </c>
      <c r="J244" s="248"/>
    </row>
    <row r="245" spans="1:10" ht="15" hidden="1" thickBot="1">
      <c r="A245" s="53" t="s">
        <v>401</v>
      </c>
      <c r="B245" s="94">
        <v>5</v>
      </c>
      <c r="C245" s="54" t="s">
        <v>178</v>
      </c>
      <c r="D245" s="54" t="s">
        <v>402</v>
      </c>
      <c r="E245" s="54" t="s">
        <v>211</v>
      </c>
      <c r="F245" s="54" t="s">
        <v>127</v>
      </c>
      <c r="G245" s="54">
        <v>1</v>
      </c>
      <c r="H245" s="54"/>
      <c r="I245" s="77">
        <v>1357.150986000001</v>
      </c>
      <c r="J245" s="248"/>
    </row>
    <row r="246" spans="1:10" ht="15" hidden="1" thickBot="1">
      <c r="A246" s="53" t="s">
        <v>403</v>
      </c>
      <c r="B246" s="94">
        <v>5</v>
      </c>
      <c r="C246" s="54" t="s">
        <v>178</v>
      </c>
      <c r="D246" s="54" t="s">
        <v>404</v>
      </c>
      <c r="E246" s="54" t="s">
        <v>211</v>
      </c>
      <c r="F246" s="54" t="s">
        <v>127</v>
      </c>
      <c r="G246" s="54">
        <v>1</v>
      </c>
      <c r="H246" s="54"/>
      <c r="I246" s="77">
        <v>3085.5402900000026</v>
      </c>
      <c r="J246" s="248"/>
    </row>
    <row r="247" spans="1:10" ht="15" hidden="1" thickBot="1">
      <c r="A247" s="53" t="s">
        <v>405</v>
      </c>
      <c r="B247" s="94">
        <v>5</v>
      </c>
      <c r="C247" s="54" t="s">
        <v>178</v>
      </c>
      <c r="D247" s="54" t="s">
        <v>406</v>
      </c>
      <c r="E247" s="54" t="s">
        <v>211</v>
      </c>
      <c r="F247" s="54" t="s">
        <v>127</v>
      </c>
      <c r="G247" s="54">
        <v>1</v>
      </c>
      <c r="H247" s="54"/>
      <c r="I247" s="77">
        <v>846.46650000000068</v>
      </c>
      <c r="J247" s="248"/>
    </row>
    <row r="248" spans="1:10" ht="15" hidden="1" thickBot="1">
      <c r="A248" s="56" t="s">
        <v>42</v>
      </c>
      <c r="B248" s="95">
        <v>5</v>
      </c>
      <c r="C248" s="57" t="s">
        <v>178</v>
      </c>
      <c r="D248" s="57"/>
      <c r="E248" s="57" t="s">
        <v>4</v>
      </c>
      <c r="F248" s="57" t="s">
        <v>127</v>
      </c>
      <c r="G248" s="57" t="s">
        <v>6</v>
      </c>
      <c r="H248" s="57">
        <v>1</v>
      </c>
      <c r="I248" s="81">
        <v>4211.1300000000037</v>
      </c>
      <c r="J248" s="249">
        <v>4211.1300000000037</v>
      </c>
    </row>
    <row r="249" spans="1:10" ht="15" hidden="1" thickBot="1">
      <c r="A249" s="53" t="s">
        <v>197</v>
      </c>
      <c r="B249" s="94">
        <v>5</v>
      </c>
      <c r="C249" s="54" t="s">
        <v>178</v>
      </c>
      <c r="D249" s="54" t="s">
        <v>198</v>
      </c>
      <c r="E249" s="54" t="s">
        <v>4</v>
      </c>
      <c r="F249" s="54" t="s">
        <v>127</v>
      </c>
      <c r="G249" s="54">
        <v>1</v>
      </c>
      <c r="H249" s="54"/>
      <c r="I249" s="77">
        <v>177.39412500000017</v>
      </c>
      <c r="J249" s="248"/>
    </row>
    <row r="250" spans="1:10" ht="15" hidden="1" thickBot="1">
      <c r="A250" s="53" t="s">
        <v>199</v>
      </c>
      <c r="B250" s="94">
        <v>5</v>
      </c>
      <c r="C250" s="54" t="s">
        <v>178</v>
      </c>
      <c r="D250" s="54" t="s">
        <v>200</v>
      </c>
      <c r="E250" s="54" t="s">
        <v>4</v>
      </c>
      <c r="F250" s="54" t="s">
        <v>127</v>
      </c>
      <c r="G250" s="54">
        <v>1</v>
      </c>
      <c r="H250" s="116"/>
      <c r="I250" s="77">
        <v>70.845750000000052</v>
      </c>
      <c r="J250" s="248"/>
    </row>
    <row r="251" spans="1:10" ht="15" hidden="1" thickBot="1">
      <c r="A251" s="53" t="s">
        <v>201</v>
      </c>
      <c r="B251" s="94">
        <v>5</v>
      </c>
      <c r="C251" s="54" t="s">
        <v>178</v>
      </c>
      <c r="D251" s="54" t="s">
        <v>202</v>
      </c>
      <c r="E251" s="54" t="s">
        <v>4</v>
      </c>
      <c r="F251" s="54" t="s">
        <v>127</v>
      </c>
      <c r="G251" s="54">
        <v>1</v>
      </c>
      <c r="H251" s="116"/>
      <c r="I251" s="77">
        <v>729.4</v>
      </c>
      <c r="J251" s="248"/>
    </row>
    <row r="252" spans="1:10" ht="15" hidden="1" thickBot="1">
      <c r="A252" s="53" t="s">
        <v>291</v>
      </c>
      <c r="B252" s="94">
        <v>5</v>
      </c>
      <c r="C252" s="54" t="s">
        <v>178</v>
      </c>
      <c r="D252" s="54" t="s">
        <v>292</v>
      </c>
      <c r="E252" s="54" t="s">
        <v>4</v>
      </c>
      <c r="F252" s="54" t="s">
        <v>127</v>
      </c>
      <c r="G252" s="54">
        <v>3</v>
      </c>
      <c r="H252" s="116"/>
      <c r="I252" s="77">
        <v>126.57600000000014</v>
      </c>
      <c r="J252" s="248"/>
    </row>
    <row r="253" spans="1:10" ht="15" hidden="1" thickBot="1">
      <c r="A253" s="53" t="s">
        <v>307</v>
      </c>
      <c r="B253" s="94">
        <v>5</v>
      </c>
      <c r="C253" s="54" t="s">
        <v>178</v>
      </c>
      <c r="D253" s="54" t="s">
        <v>308</v>
      </c>
      <c r="E253" s="54" t="s">
        <v>4</v>
      </c>
      <c r="F253" s="54" t="s">
        <v>127</v>
      </c>
      <c r="G253" s="54">
        <v>3</v>
      </c>
      <c r="H253" s="116"/>
      <c r="I253" s="77">
        <v>126.57600000000014</v>
      </c>
      <c r="J253" s="248"/>
    </row>
    <row r="254" spans="1:10" ht="15" hidden="1" thickBot="1">
      <c r="A254" s="53" t="s">
        <v>366</v>
      </c>
      <c r="B254" s="94">
        <v>5</v>
      </c>
      <c r="C254" s="54" t="s">
        <v>178</v>
      </c>
      <c r="D254" s="54" t="s">
        <v>355</v>
      </c>
      <c r="E254" s="54" t="s">
        <v>4</v>
      </c>
      <c r="F254" s="54" t="s">
        <v>127</v>
      </c>
      <c r="G254" s="54">
        <v>1</v>
      </c>
      <c r="H254" s="54"/>
      <c r="I254" s="77">
        <v>126.57600000000014</v>
      </c>
      <c r="J254" s="248"/>
    </row>
    <row r="255" spans="1:10" ht="15" hidden="1" thickBot="1">
      <c r="A255" s="53" t="s">
        <v>407</v>
      </c>
      <c r="B255" s="94">
        <v>5</v>
      </c>
      <c r="C255" s="54" t="s">
        <v>178</v>
      </c>
      <c r="D255" s="54" t="s">
        <v>408</v>
      </c>
      <c r="E255" s="54" t="s">
        <v>4</v>
      </c>
      <c r="F255" s="54" t="s">
        <v>127</v>
      </c>
      <c r="G255" s="54">
        <v>1</v>
      </c>
      <c r="H255" s="54"/>
      <c r="I255" s="77">
        <v>163.72950000000014</v>
      </c>
      <c r="J255" s="248"/>
    </row>
    <row r="256" spans="1:10" ht="15" hidden="1" thickBot="1">
      <c r="A256" s="53" t="s">
        <v>409</v>
      </c>
      <c r="B256" s="94">
        <v>5</v>
      </c>
      <c r="C256" s="54" t="s">
        <v>178</v>
      </c>
      <c r="D256" s="54" t="s">
        <v>410</v>
      </c>
      <c r="E256" s="54" t="s">
        <v>211</v>
      </c>
      <c r="F256" s="54" t="s">
        <v>127</v>
      </c>
      <c r="G256" s="54">
        <v>1</v>
      </c>
      <c r="H256" s="54"/>
      <c r="I256" s="77">
        <v>699.54672600000072</v>
      </c>
      <c r="J256" s="248"/>
    </row>
    <row r="257" spans="1:12" ht="15" hidden="1" thickBot="1">
      <c r="A257" s="53" t="s">
        <v>411</v>
      </c>
      <c r="B257" s="94">
        <v>5</v>
      </c>
      <c r="C257" s="54" t="s">
        <v>178</v>
      </c>
      <c r="D257" s="54" t="s">
        <v>412</v>
      </c>
      <c r="E257" s="54" t="s">
        <v>211</v>
      </c>
      <c r="F257" s="54" t="s">
        <v>127</v>
      </c>
      <c r="G257" s="54">
        <v>1</v>
      </c>
      <c r="H257" s="54"/>
      <c r="I257" s="77">
        <v>961.08239900000194</v>
      </c>
      <c r="J257" s="248"/>
      <c r="L257" s="88"/>
    </row>
    <row r="258" spans="1:12" ht="15" hidden="1" thickBot="1">
      <c r="A258" s="53" t="s">
        <v>413</v>
      </c>
      <c r="B258" s="94">
        <v>5</v>
      </c>
      <c r="C258" s="54" t="s">
        <v>178</v>
      </c>
      <c r="D258" s="54" t="s">
        <v>414</v>
      </c>
      <c r="E258" s="54" t="s">
        <v>211</v>
      </c>
      <c r="F258" s="54" t="s">
        <v>127</v>
      </c>
      <c r="G258" s="54">
        <v>1</v>
      </c>
      <c r="H258" s="54"/>
      <c r="I258" s="77">
        <v>523.09950000000049</v>
      </c>
      <c r="J258" s="248"/>
      <c r="K258" s="88"/>
      <c r="L258" s="88"/>
    </row>
    <row r="259" spans="1:12" ht="15" hidden="1" thickBot="1">
      <c r="A259" s="56" t="s">
        <v>7</v>
      </c>
      <c r="B259" s="95">
        <v>5</v>
      </c>
      <c r="C259" s="57" t="s">
        <v>178</v>
      </c>
      <c r="D259" s="57"/>
      <c r="E259" s="57" t="s">
        <v>8</v>
      </c>
      <c r="F259" s="57" t="s">
        <v>127</v>
      </c>
      <c r="G259" s="57" t="s">
        <v>9</v>
      </c>
      <c r="H259" s="57">
        <v>23</v>
      </c>
      <c r="I259" s="81">
        <v>513.1905487500004</v>
      </c>
      <c r="J259" s="249">
        <v>11803.382621250008</v>
      </c>
    </row>
    <row r="260" spans="1:12" ht="15" hidden="1" thickBot="1">
      <c r="A260" s="56" t="s">
        <v>10</v>
      </c>
      <c r="B260" s="95">
        <v>5</v>
      </c>
      <c r="C260" s="57" t="s">
        <v>178</v>
      </c>
      <c r="D260" s="57"/>
      <c r="E260" s="57" t="s">
        <v>8</v>
      </c>
      <c r="F260" s="57" t="s">
        <v>127</v>
      </c>
      <c r="G260" s="57" t="s">
        <v>6</v>
      </c>
      <c r="H260" s="57">
        <v>46</v>
      </c>
      <c r="I260" s="81">
        <v>369.88800000000037</v>
      </c>
      <c r="J260" s="249">
        <v>17014.848000000016</v>
      </c>
    </row>
    <row r="261" spans="1:12" ht="15" hidden="1" thickBot="1">
      <c r="A261" s="56" t="s">
        <v>43</v>
      </c>
      <c r="B261" s="95">
        <v>5</v>
      </c>
      <c r="C261" s="57" t="s">
        <v>178</v>
      </c>
      <c r="D261" s="57"/>
      <c r="E261" s="57" t="s">
        <v>13</v>
      </c>
      <c r="F261" s="57" t="s">
        <v>127</v>
      </c>
      <c r="G261" s="57" t="s">
        <v>6</v>
      </c>
      <c r="H261" s="57">
        <v>1</v>
      </c>
      <c r="I261" s="81">
        <v>45561.412004062498</v>
      </c>
      <c r="J261" s="249">
        <v>45561.412004062498</v>
      </c>
    </row>
    <row r="262" spans="1:12" ht="15" hidden="1" thickBot="1">
      <c r="A262" s="56" t="s">
        <v>44</v>
      </c>
      <c r="B262" s="95">
        <v>5</v>
      </c>
      <c r="C262" s="57" t="s">
        <v>178</v>
      </c>
      <c r="D262" s="57"/>
      <c r="E262" s="57" t="s">
        <v>13</v>
      </c>
      <c r="F262" s="57" t="s">
        <v>127</v>
      </c>
      <c r="G262" s="57" t="s">
        <v>6</v>
      </c>
      <c r="H262" s="57">
        <v>1</v>
      </c>
      <c r="I262" s="81">
        <v>30400.621875000001</v>
      </c>
      <c r="J262" s="249">
        <v>30400.621875000001</v>
      </c>
    </row>
    <row r="263" spans="1:12" ht="15" hidden="1" thickBot="1">
      <c r="A263" s="56" t="s">
        <v>45</v>
      </c>
      <c r="B263" s="95">
        <v>5</v>
      </c>
      <c r="C263" s="57" t="s">
        <v>178</v>
      </c>
      <c r="D263" s="57"/>
      <c r="E263" s="57" t="s">
        <v>13</v>
      </c>
      <c r="F263" s="57" t="s">
        <v>127</v>
      </c>
      <c r="G263" s="57" t="s">
        <v>6</v>
      </c>
      <c r="H263" s="57">
        <v>1</v>
      </c>
      <c r="I263" s="81">
        <v>154750.41562500002</v>
      </c>
      <c r="J263" s="249">
        <v>154750.41562500002</v>
      </c>
    </row>
    <row r="264" spans="1:12" ht="15" hidden="1" thickBot="1">
      <c r="A264" s="56" t="s">
        <v>46</v>
      </c>
      <c r="B264" s="95">
        <v>5</v>
      </c>
      <c r="C264" s="57" t="s">
        <v>178</v>
      </c>
      <c r="D264" s="57"/>
      <c r="E264" s="57" t="s">
        <v>13</v>
      </c>
      <c r="F264" s="57" t="s">
        <v>127</v>
      </c>
      <c r="G264" s="57" t="s">
        <v>6</v>
      </c>
      <c r="H264" s="57">
        <v>1</v>
      </c>
      <c r="I264" s="81">
        <v>49055.625</v>
      </c>
      <c r="J264" s="249">
        <v>49055.625</v>
      </c>
    </row>
    <row r="265" spans="1:12" ht="15" hidden="1" thickBot="1">
      <c r="A265" s="56" t="s">
        <v>47</v>
      </c>
      <c r="B265" s="95">
        <v>5</v>
      </c>
      <c r="C265" s="57" t="s">
        <v>178</v>
      </c>
      <c r="D265" s="57"/>
      <c r="E265" s="57" t="s">
        <v>13</v>
      </c>
      <c r="F265" s="57" t="s">
        <v>127</v>
      </c>
      <c r="G265" s="57" t="s">
        <v>6</v>
      </c>
      <c r="H265" s="57">
        <v>1</v>
      </c>
      <c r="I265" s="81">
        <v>80643.699247190627</v>
      </c>
      <c r="J265" s="249">
        <v>80643.699247190627</v>
      </c>
    </row>
    <row r="266" spans="1:12" ht="15" hidden="1" thickBot="1">
      <c r="A266" s="56" t="s">
        <v>48</v>
      </c>
      <c r="B266" s="95">
        <v>5</v>
      </c>
      <c r="C266" s="57" t="s">
        <v>178</v>
      </c>
      <c r="D266" s="57"/>
      <c r="E266" s="57" t="s">
        <v>13</v>
      </c>
      <c r="F266" s="57" t="s">
        <v>127</v>
      </c>
      <c r="G266" s="57" t="s">
        <v>6</v>
      </c>
      <c r="H266" s="57">
        <v>1</v>
      </c>
      <c r="I266" s="81">
        <v>54554.0625</v>
      </c>
      <c r="J266" s="249">
        <v>54554.0625</v>
      </c>
    </row>
    <row r="267" spans="1:12" ht="15" hidden="1" thickBot="1">
      <c r="A267" s="56" t="s">
        <v>49</v>
      </c>
      <c r="B267" s="95">
        <v>5</v>
      </c>
      <c r="C267" s="57" t="s">
        <v>178</v>
      </c>
      <c r="D267" s="57"/>
      <c r="E267" s="57" t="s">
        <v>13</v>
      </c>
      <c r="F267" s="57" t="s">
        <v>127</v>
      </c>
      <c r="G267" s="57" t="s">
        <v>6</v>
      </c>
      <c r="H267" s="57">
        <v>1</v>
      </c>
      <c r="I267" s="81">
        <v>46502.429319103736</v>
      </c>
      <c r="J267" s="249">
        <v>46502.429319103736</v>
      </c>
    </row>
    <row r="268" spans="1:12" ht="15" hidden="1" thickBot="1">
      <c r="A268" s="56" t="s">
        <v>50</v>
      </c>
      <c r="B268" s="95">
        <v>5</v>
      </c>
      <c r="C268" s="57" t="s">
        <v>178</v>
      </c>
      <c r="D268" s="57"/>
      <c r="E268" s="57" t="s">
        <v>13</v>
      </c>
      <c r="F268" s="57" t="s">
        <v>127</v>
      </c>
      <c r="G268" s="57" t="s">
        <v>6</v>
      </c>
      <c r="H268" s="57">
        <v>1</v>
      </c>
      <c r="I268" s="81">
        <v>31028.510922201727</v>
      </c>
      <c r="J268" s="249">
        <v>31028.510922201727</v>
      </c>
    </row>
    <row r="269" spans="1:12" ht="15" hidden="1" thickBot="1">
      <c r="A269" s="56" t="s">
        <v>51</v>
      </c>
      <c r="B269" s="95">
        <v>5</v>
      </c>
      <c r="C269" s="57" t="s">
        <v>178</v>
      </c>
      <c r="D269" s="57"/>
      <c r="E269" s="57" t="s">
        <v>13</v>
      </c>
      <c r="F269" s="57" t="s">
        <v>127</v>
      </c>
      <c r="G269" s="57" t="s">
        <v>6</v>
      </c>
      <c r="H269" s="57">
        <v>1</v>
      </c>
      <c r="I269" s="81">
        <v>157946.60323656848</v>
      </c>
      <c r="J269" s="249">
        <v>157946.60323656848</v>
      </c>
    </row>
    <row r="270" spans="1:12" ht="15" hidden="1" thickBot="1">
      <c r="A270" s="56" t="s">
        <v>52</v>
      </c>
      <c r="B270" s="95">
        <v>5</v>
      </c>
      <c r="C270" s="57" t="s">
        <v>178</v>
      </c>
      <c r="D270" s="57"/>
      <c r="E270" s="57" t="s">
        <v>13</v>
      </c>
      <c r="F270" s="57" t="s">
        <v>127</v>
      </c>
      <c r="G270" s="57" t="s">
        <v>6</v>
      </c>
      <c r="H270" s="57">
        <v>1</v>
      </c>
      <c r="I270" s="81">
        <v>49892.456249999996</v>
      </c>
      <c r="J270" s="249">
        <v>49892.456249999996</v>
      </c>
    </row>
    <row r="271" spans="1:12" ht="15" hidden="1" thickBot="1">
      <c r="A271" s="56" t="s">
        <v>53</v>
      </c>
      <c r="B271" s="95">
        <v>5</v>
      </c>
      <c r="C271" s="57" t="s">
        <v>178</v>
      </c>
      <c r="D271" s="57"/>
      <c r="E271" s="57" t="s">
        <v>13</v>
      </c>
      <c r="F271" s="57" t="s">
        <v>127</v>
      </c>
      <c r="G271" s="57" t="s">
        <v>6</v>
      </c>
      <c r="H271" s="57">
        <v>1</v>
      </c>
      <c r="I271" s="81">
        <v>82019.385881407419</v>
      </c>
      <c r="J271" s="249">
        <v>82019.385881407419</v>
      </c>
    </row>
    <row r="272" spans="1:12" ht="15" hidden="1" thickBot="1">
      <c r="A272" s="59" t="s">
        <v>54</v>
      </c>
      <c r="B272" s="96">
        <v>5</v>
      </c>
      <c r="C272" s="60" t="s">
        <v>178</v>
      </c>
      <c r="D272" s="60"/>
      <c r="E272" s="60" t="s">
        <v>13</v>
      </c>
      <c r="F272" s="60" t="s">
        <v>127</v>
      </c>
      <c r="G272" s="60" t="s">
        <v>6</v>
      </c>
      <c r="H272" s="60">
        <v>1</v>
      </c>
      <c r="I272" s="82">
        <v>55484.690624999996</v>
      </c>
      <c r="J272" s="250">
        <v>55484.690624999996</v>
      </c>
    </row>
    <row r="273" spans="1:10" ht="15" hidden="1" thickBot="1">
      <c r="A273" s="49" t="s">
        <v>124</v>
      </c>
      <c r="B273" s="93">
        <v>5</v>
      </c>
      <c r="C273" s="50" t="s">
        <v>178</v>
      </c>
      <c r="D273" s="50"/>
      <c r="E273" s="50" t="s">
        <v>4</v>
      </c>
      <c r="F273" s="50" t="s">
        <v>122</v>
      </c>
      <c r="G273" s="50" t="s">
        <v>6</v>
      </c>
      <c r="H273" s="50">
        <v>6</v>
      </c>
      <c r="I273" s="80">
        <v>2148.0375000000017</v>
      </c>
      <c r="J273" s="247">
        <v>12888.225000000013</v>
      </c>
    </row>
    <row r="274" spans="1:10" ht="15" hidden="1" thickBot="1">
      <c r="A274" s="53" t="s">
        <v>197</v>
      </c>
      <c r="B274" s="94">
        <v>5</v>
      </c>
      <c r="C274" s="54" t="s">
        <v>178</v>
      </c>
      <c r="D274" s="54" t="s">
        <v>198</v>
      </c>
      <c r="E274" s="54" t="s">
        <v>4</v>
      </c>
      <c r="F274" s="54" t="s">
        <v>122</v>
      </c>
      <c r="G274" s="54">
        <v>1</v>
      </c>
      <c r="H274" s="54"/>
      <c r="I274" s="77">
        <v>177.39412500000017</v>
      </c>
      <c r="J274" s="248"/>
    </row>
    <row r="275" spans="1:10" ht="15" hidden="1" thickBot="1">
      <c r="A275" s="53" t="s">
        <v>199</v>
      </c>
      <c r="B275" s="94">
        <v>5</v>
      </c>
      <c r="C275" s="54" t="s">
        <v>178</v>
      </c>
      <c r="D275" s="54" t="s">
        <v>200</v>
      </c>
      <c r="E275" s="54" t="s">
        <v>4</v>
      </c>
      <c r="F275" s="54" t="s">
        <v>122</v>
      </c>
      <c r="G275" s="54">
        <v>1</v>
      </c>
      <c r="H275" s="54"/>
      <c r="I275" s="77">
        <v>70.845750000000052</v>
      </c>
      <c r="J275" s="248"/>
    </row>
    <row r="276" spans="1:10" ht="15" hidden="1" thickBot="1">
      <c r="A276" s="53" t="s">
        <v>291</v>
      </c>
      <c r="B276" s="94">
        <v>5</v>
      </c>
      <c r="C276" s="54" t="s">
        <v>178</v>
      </c>
      <c r="D276" s="54" t="s">
        <v>292</v>
      </c>
      <c r="E276" s="54" t="s">
        <v>4</v>
      </c>
      <c r="F276" s="54" t="s">
        <v>122</v>
      </c>
      <c r="G276" s="54">
        <v>1</v>
      </c>
      <c r="H276" s="54"/>
      <c r="I276" s="77">
        <v>126.57600000000014</v>
      </c>
      <c r="J276" s="248"/>
    </row>
    <row r="277" spans="1:10" ht="15" hidden="1" thickBot="1">
      <c r="A277" s="53" t="s">
        <v>307</v>
      </c>
      <c r="B277" s="94">
        <v>5</v>
      </c>
      <c r="C277" s="54" t="s">
        <v>178</v>
      </c>
      <c r="D277" s="54" t="s">
        <v>308</v>
      </c>
      <c r="E277" s="54" t="s">
        <v>4</v>
      </c>
      <c r="F277" s="54" t="s">
        <v>122</v>
      </c>
      <c r="G277" s="54">
        <v>1</v>
      </c>
      <c r="H277" s="54"/>
      <c r="I277" s="77">
        <v>126.57600000000014</v>
      </c>
      <c r="J277" s="248"/>
    </row>
    <row r="278" spans="1:10" ht="15" hidden="1" thickBot="1">
      <c r="A278" s="53" t="s">
        <v>366</v>
      </c>
      <c r="B278" s="94">
        <v>5</v>
      </c>
      <c r="C278" s="54" t="s">
        <v>178</v>
      </c>
      <c r="D278" s="54" t="s">
        <v>355</v>
      </c>
      <c r="E278" s="54" t="s">
        <v>4</v>
      </c>
      <c r="F278" s="54" t="s">
        <v>122</v>
      </c>
      <c r="G278" s="54">
        <v>1</v>
      </c>
      <c r="H278" s="54"/>
      <c r="I278" s="77">
        <v>126.57600000000014</v>
      </c>
      <c r="J278" s="248"/>
    </row>
    <row r="279" spans="1:10" ht="15" hidden="1" thickBot="1">
      <c r="A279" s="53" t="s">
        <v>415</v>
      </c>
      <c r="B279" s="94">
        <v>5</v>
      </c>
      <c r="C279" s="54" t="s">
        <v>178</v>
      </c>
      <c r="D279" s="54" t="s">
        <v>416</v>
      </c>
      <c r="E279" s="54" t="s">
        <v>4</v>
      </c>
      <c r="F279" s="54" t="s">
        <v>122</v>
      </c>
      <c r="G279" s="54">
        <v>1</v>
      </c>
      <c r="H279" s="54"/>
      <c r="I279" s="77">
        <v>122.3154434435412</v>
      </c>
      <c r="J279" s="248"/>
    </row>
    <row r="280" spans="1:10" ht="15" hidden="1" thickBot="1">
      <c r="A280" s="53" t="s">
        <v>417</v>
      </c>
      <c r="B280" s="94">
        <v>5</v>
      </c>
      <c r="C280" s="54" t="s">
        <v>178</v>
      </c>
      <c r="D280" s="54" t="s">
        <v>418</v>
      </c>
      <c r="E280" s="54" t="s">
        <v>211</v>
      </c>
      <c r="F280" s="54" t="s">
        <v>122</v>
      </c>
      <c r="G280" s="54">
        <v>1</v>
      </c>
      <c r="H280" s="54"/>
      <c r="I280" s="77">
        <v>492.00495600000045</v>
      </c>
      <c r="J280" s="248"/>
    </row>
    <row r="281" spans="1:10" ht="15" hidden="1" thickBot="1">
      <c r="A281" s="53" t="s">
        <v>419</v>
      </c>
      <c r="B281" s="94">
        <v>5</v>
      </c>
      <c r="C281" s="54" t="s">
        <v>178</v>
      </c>
      <c r="D281" s="54" t="s">
        <v>420</v>
      </c>
      <c r="E281" s="54" t="s">
        <v>211</v>
      </c>
      <c r="F281" s="54" t="s">
        <v>122</v>
      </c>
      <c r="G281" s="54">
        <v>1</v>
      </c>
      <c r="H281" s="54"/>
      <c r="I281" s="77">
        <v>694.13274000000058</v>
      </c>
      <c r="J281" s="248"/>
    </row>
    <row r="282" spans="1:10" ht="15" hidden="1" thickBot="1">
      <c r="A282" s="53" t="s">
        <v>421</v>
      </c>
      <c r="B282" s="94">
        <v>5</v>
      </c>
      <c r="C282" s="54" t="s">
        <v>178</v>
      </c>
      <c r="D282" s="54" t="s">
        <v>422</v>
      </c>
      <c r="E282" s="54" t="s">
        <v>211</v>
      </c>
      <c r="F282" s="54" t="s">
        <v>122</v>
      </c>
      <c r="G282" s="54">
        <v>1</v>
      </c>
      <c r="H282" s="54"/>
      <c r="I282" s="77">
        <v>211.61662500000017</v>
      </c>
      <c r="J282" s="248"/>
    </row>
    <row r="283" spans="1:10" ht="15" hidden="1" thickBot="1">
      <c r="A283" s="56" t="s">
        <v>7</v>
      </c>
      <c r="B283" s="95">
        <v>5</v>
      </c>
      <c r="C283" s="57" t="s">
        <v>178</v>
      </c>
      <c r="D283" s="57"/>
      <c r="E283" s="57" t="s">
        <v>8</v>
      </c>
      <c r="F283" s="57" t="s">
        <v>122</v>
      </c>
      <c r="G283" s="57" t="s">
        <v>6</v>
      </c>
      <c r="H283" s="57">
        <v>6</v>
      </c>
      <c r="I283" s="81">
        <v>513.1905487500004</v>
      </c>
      <c r="J283" s="249">
        <v>3079.1432925000022</v>
      </c>
    </row>
    <row r="284" spans="1:10" ht="15" hidden="1" thickBot="1">
      <c r="A284" s="56" t="s">
        <v>10</v>
      </c>
      <c r="B284" s="95">
        <v>5</v>
      </c>
      <c r="C284" s="57" t="s">
        <v>178</v>
      </c>
      <c r="D284" s="57"/>
      <c r="E284" s="57" t="s">
        <v>8</v>
      </c>
      <c r="F284" s="57" t="s">
        <v>122</v>
      </c>
      <c r="G284" s="57" t="s">
        <v>6</v>
      </c>
      <c r="H284" s="57">
        <v>12</v>
      </c>
      <c r="I284" s="81">
        <v>369.88800000000037</v>
      </c>
      <c r="J284" s="249">
        <v>4438.6560000000036</v>
      </c>
    </row>
    <row r="285" spans="1:10" ht="15" hidden="1" thickBot="1">
      <c r="A285" s="56" t="s">
        <v>125</v>
      </c>
      <c r="B285" s="95">
        <v>5</v>
      </c>
      <c r="C285" s="57" t="s">
        <v>178</v>
      </c>
      <c r="D285" s="57"/>
      <c r="E285" s="57" t="s">
        <v>13</v>
      </c>
      <c r="F285" s="57" t="s">
        <v>122</v>
      </c>
      <c r="G285" s="57" t="s">
        <v>6</v>
      </c>
      <c r="H285" s="57">
        <v>6</v>
      </c>
      <c r="I285" s="81">
        <v>12727.687499999998</v>
      </c>
      <c r="J285" s="249">
        <v>76366.125</v>
      </c>
    </row>
    <row r="286" spans="1:10" ht="15" hidden="1" thickBot="1">
      <c r="A286" s="56" t="s">
        <v>126</v>
      </c>
      <c r="B286" s="95">
        <v>5</v>
      </c>
      <c r="C286" s="57" t="s">
        <v>178</v>
      </c>
      <c r="D286" s="57"/>
      <c r="E286" s="57" t="s">
        <v>13</v>
      </c>
      <c r="F286" s="57" t="s">
        <v>122</v>
      </c>
      <c r="G286" s="57" t="s">
        <v>6</v>
      </c>
      <c r="H286" s="57">
        <v>6</v>
      </c>
      <c r="I286" s="81">
        <v>8959.6875</v>
      </c>
      <c r="J286" s="249">
        <v>53758.125</v>
      </c>
    </row>
    <row r="287" spans="1:10" ht="15" hidden="1" thickBot="1">
      <c r="A287" s="56" t="s">
        <v>55</v>
      </c>
      <c r="B287" s="95">
        <v>5</v>
      </c>
      <c r="C287" s="57" t="s">
        <v>178</v>
      </c>
      <c r="D287" s="57"/>
      <c r="E287" s="57" t="s">
        <v>4</v>
      </c>
      <c r="F287" s="57" t="s">
        <v>122</v>
      </c>
      <c r="G287" s="57" t="s">
        <v>6</v>
      </c>
      <c r="H287" s="57">
        <v>5</v>
      </c>
      <c r="I287" s="81">
        <v>357.07200000000034</v>
      </c>
      <c r="J287" s="249">
        <v>1785.3600000000017</v>
      </c>
    </row>
    <row r="288" spans="1:10" ht="15" hidden="1" thickBot="1">
      <c r="A288" s="53" t="s">
        <v>366</v>
      </c>
      <c r="B288" s="94">
        <v>5</v>
      </c>
      <c r="C288" s="54" t="s">
        <v>178</v>
      </c>
      <c r="D288" s="54" t="s">
        <v>355</v>
      </c>
      <c r="E288" s="54" t="s">
        <v>4</v>
      </c>
      <c r="F288" s="54" t="s">
        <v>122</v>
      </c>
      <c r="G288" s="54">
        <v>1</v>
      </c>
      <c r="H288" s="54"/>
      <c r="I288" s="77">
        <v>126.57600000000014</v>
      </c>
      <c r="J288" s="248"/>
    </row>
    <row r="289" spans="1:13" ht="15" hidden="1" thickBot="1">
      <c r="A289" s="53" t="s">
        <v>423</v>
      </c>
      <c r="B289" s="94">
        <v>5</v>
      </c>
      <c r="C289" s="54" t="s">
        <v>178</v>
      </c>
      <c r="D289" s="54" t="s">
        <v>424</v>
      </c>
      <c r="E289" s="54" t="s">
        <v>4</v>
      </c>
      <c r="F289" s="54" t="s">
        <v>122</v>
      </c>
      <c r="G289" s="54">
        <v>1</v>
      </c>
      <c r="H289" s="54"/>
      <c r="I289" s="77">
        <v>35.131018350000026</v>
      </c>
      <c r="J289" s="248"/>
    </row>
    <row r="290" spans="1:13" ht="15" hidden="1" thickBot="1">
      <c r="A290" s="53" t="s">
        <v>425</v>
      </c>
      <c r="B290" s="94">
        <v>5</v>
      </c>
      <c r="C290" s="54" t="s">
        <v>178</v>
      </c>
      <c r="D290" s="54" t="s">
        <v>426</v>
      </c>
      <c r="E290" s="54" t="s">
        <v>211</v>
      </c>
      <c r="F290" s="54" t="s">
        <v>122</v>
      </c>
      <c r="G290" s="54">
        <v>1</v>
      </c>
      <c r="H290" s="54"/>
      <c r="I290" s="77">
        <v>29.959875000000029</v>
      </c>
      <c r="J290" s="248"/>
    </row>
    <row r="291" spans="1:13" ht="15" hidden="1" thickBot="1">
      <c r="A291" s="53" t="s">
        <v>427</v>
      </c>
      <c r="B291" s="94">
        <v>5</v>
      </c>
      <c r="C291" s="54" t="s">
        <v>178</v>
      </c>
      <c r="D291" s="54" t="s">
        <v>428</v>
      </c>
      <c r="E291" s="54" t="s">
        <v>211</v>
      </c>
      <c r="F291" s="54" t="s">
        <v>122</v>
      </c>
      <c r="G291" s="54">
        <v>1</v>
      </c>
      <c r="H291" s="54"/>
      <c r="I291" s="77">
        <v>165.40520625000016</v>
      </c>
      <c r="J291" s="248"/>
    </row>
    <row r="292" spans="1:13" ht="15" hidden="1" thickBot="1">
      <c r="A292" s="56" t="s">
        <v>56</v>
      </c>
      <c r="B292" s="95">
        <v>5</v>
      </c>
      <c r="C292" s="57" t="s">
        <v>178</v>
      </c>
      <c r="D292" s="57"/>
      <c r="E292" s="57" t="s">
        <v>13</v>
      </c>
      <c r="F292" s="57" t="s">
        <v>122</v>
      </c>
      <c r="G292" s="57" t="s">
        <v>6</v>
      </c>
      <c r="H292" s="57">
        <v>5</v>
      </c>
      <c r="I292" s="81">
        <v>8446.875</v>
      </c>
      <c r="J292" s="249">
        <v>42234.375</v>
      </c>
    </row>
    <row r="293" spans="1:13" ht="15" hidden="1" thickBot="1">
      <c r="A293" s="59" t="s">
        <v>57</v>
      </c>
      <c r="B293" s="96">
        <v>5</v>
      </c>
      <c r="C293" s="60" t="s">
        <v>178</v>
      </c>
      <c r="D293" s="60"/>
      <c r="E293" s="60" t="s">
        <v>13</v>
      </c>
      <c r="F293" s="60" t="s">
        <v>122</v>
      </c>
      <c r="G293" s="60" t="s">
        <v>6</v>
      </c>
      <c r="H293" s="60">
        <v>5</v>
      </c>
      <c r="I293" s="82">
        <v>5653.6874999999991</v>
      </c>
      <c r="J293" s="250">
        <v>28268.437499999996</v>
      </c>
    </row>
    <row r="294" spans="1:13" s="52" customFormat="1">
      <c r="A294" s="49" t="s">
        <v>58</v>
      </c>
      <c r="B294" s="93">
        <v>6</v>
      </c>
      <c r="C294" s="50" t="s">
        <v>182</v>
      </c>
      <c r="D294" s="50"/>
      <c r="E294" s="50" t="s">
        <v>4</v>
      </c>
      <c r="F294" s="50" t="s">
        <v>59</v>
      </c>
      <c r="G294" s="50" t="s">
        <v>60</v>
      </c>
      <c r="H294" s="50">
        <v>141</v>
      </c>
      <c r="I294" s="80">
        <v>34812.828053999998</v>
      </c>
      <c r="J294" s="51">
        <v>4908608.7556139994</v>
      </c>
      <c r="L294" s="105"/>
      <c r="M294" s="105"/>
    </row>
    <row r="295" spans="1:13" s="52" customFormat="1">
      <c r="A295" s="53" t="s">
        <v>429</v>
      </c>
      <c r="B295" s="94">
        <v>6</v>
      </c>
      <c r="C295" s="54" t="s">
        <v>182</v>
      </c>
      <c r="D295" s="54" t="s">
        <v>430</v>
      </c>
      <c r="E295" s="54" t="s">
        <v>4</v>
      </c>
      <c r="F295" s="54" t="s">
        <v>59</v>
      </c>
      <c r="G295" s="54">
        <v>4</v>
      </c>
      <c r="H295" s="54"/>
      <c r="I295" s="77">
        <v>6939.3723750000008</v>
      </c>
      <c r="J295" s="62"/>
    </row>
    <row r="296" spans="1:13" s="52" customFormat="1">
      <c r="A296" s="53" t="s">
        <v>429</v>
      </c>
      <c r="B296" s="94">
        <v>6</v>
      </c>
      <c r="C296" s="54" t="s">
        <v>182</v>
      </c>
      <c r="D296" s="54" t="s">
        <v>431</v>
      </c>
      <c r="E296" s="54" t="s">
        <v>4</v>
      </c>
      <c r="F296" s="54" t="s">
        <v>59</v>
      </c>
      <c r="G296" s="54">
        <v>4</v>
      </c>
      <c r="H296" s="54"/>
      <c r="I296" s="77">
        <v>6939.3723750000008</v>
      </c>
      <c r="J296" s="62"/>
    </row>
    <row r="297" spans="1:13" s="52" customFormat="1">
      <c r="A297" s="53" t="s">
        <v>429</v>
      </c>
      <c r="B297" s="94">
        <v>6</v>
      </c>
      <c r="C297" s="54" t="s">
        <v>182</v>
      </c>
      <c r="D297" s="54" t="s">
        <v>432</v>
      </c>
      <c r="E297" s="54" t="s">
        <v>4</v>
      </c>
      <c r="F297" s="54" t="s">
        <v>59</v>
      </c>
      <c r="G297" s="54">
        <v>4</v>
      </c>
      <c r="H297" s="54"/>
      <c r="I297" s="77">
        <v>6939.3723750000008</v>
      </c>
      <c r="J297" s="62"/>
    </row>
    <row r="298" spans="1:13" s="52" customFormat="1">
      <c r="A298" s="53" t="s">
        <v>429</v>
      </c>
      <c r="B298" s="94">
        <v>6</v>
      </c>
      <c r="C298" s="54" t="s">
        <v>182</v>
      </c>
      <c r="D298" s="54" t="s">
        <v>433</v>
      </c>
      <c r="E298" s="54" t="s">
        <v>4</v>
      </c>
      <c r="F298" s="54" t="s">
        <v>59</v>
      </c>
      <c r="G298" s="54">
        <v>4</v>
      </c>
      <c r="H298" s="54"/>
      <c r="I298" s="77">
        <v>6939.3723750000008</v>
      </c>
      <c r="J298" s="62"/>
    </row>
    <row r="299" spans="1:13" s="52" customFormat="1">
      <c r="A299" s="53" t="s">
        <v>429</v>
      </c>
      <c r="B299" s="94">
        <v>6</v>
      </c>
      <c r="C299" s="54" t="s">
        <v>182</v>
      </c>
      <c r="D299" s="54" t="s">
        <v>434</v>
      </c>
      <c r="E299" s="54" t="s">
        <v>4</v>
      </c>
      <c r="F299" s="54" t="s">
        <v>59</v>
      </c>
      <c r="G299" s="54">
        <v>4</v>
      </c>
      <c r="H299" s="54"/>
      <c r="I299" s="77">
        <v>6939.3723750000008</v>
      </c>
      <c r="J299" s="62"/>
    </row>
    <row r="300" spans="1:13" s="52" customFormat="1">
      <c r="A300" s="53" t="s">
        <v>429</v>
      </c>
      <c r="B300" s="94">
        <v>6</v>
      </c>
      <c r="C300" s="54" t="s">
        <v>182</v>
      </c>
      <c r="D300" s="54" t="s">
        <v>435</v>
      </c>
      <c r="E300" s="54" t="s">
        <v>4</v>
      </c>
      <c r="F300" s="54" t="s">
        <v>59</v>
      </c>
      <c r="G300" s="54">
        <v>4</v>
      </c>
      <c r="H300" s="54"/>
      <c r="I300" s="77">
        <v>6939.3723750000008</v>
      </c>
      <c r="J300" s="62"/>
    </row>
    <row r="301" spans="1:13" s="52" customFormat="1">
      <c r="A301" s="53" t="s">
        <v>429</v>
      </c>
      <c r="B301" s="94">
        <v>6</v>
      </c>
      <c r="C301" s="54" t="s">
        <v>182</v>
      </c>
      <c r="D301" s="54" t="s">
        <v>436</v>
      </c>
      <c r="E301" s="54" t="s">
        <v>4</v>
      </c>
      <c r="F301" s="54" t="s">
        <v>59</v>
      </c>
      <c r="G301" s="54">
        <v>4</v>
      </c>
      <c r="H301" s="54"/>
      <c r="I301" s="77">
        <v>6939.3723750000008</v>
      </c>
      <c r="J301" s="62"/>
    </row>
    <row r="302" spans="1:13" s="52" customFormat="1">
      <c r="A302" s="53" t="s">
        <v>429</v>
      </c>
      <c r="B302" s="94">
        <v>6</v>
      </c>
      <c r="C302" s="54" t="s">
        <v>182</v>
      </c>
      <c r="D302" s="54" t="s">
        <v>437</v>
      </c>
      <c r="E302" s="54" t="s">
        <v>4</v>
      </c>
      <c r="F302" s="54" t="s">
        <v>59</v>
      </c>
      <c r="G302" s="54">
        <v>4</v>
      </c>
      <c r="H302" s="54"/>
      <c r="I302" s="77">
        <v>6939.3723750000008</v>
      </c>
      <c r="J302" s="62"/>
    </row>
    <row r="303" spans="1:13" s="52" customFormat="1">
      <c r="A303" s="53" t="s">
        <v>438</v>
      </c>
      <c r="B303" s="94">
        <v>6</v>
      </c>
      <c r="C303" s="54" t="s">
        <v>182</v>
      </c>
      <c r="D303" s="54" t="s">
        <v>439</v>
      </c>
      <c r="E303" s="54" t="s">
        <v>4</v>
      </c>
      <c r="F303" s="54" t="s">
        <v>59</v>
      </c>
      <c r="G303" s="54">
        <v>2</v>
      </c>
      <c r="H303" s="54"/>
      <c r="I303" s="77">
        <v>1585.625</v>
      </c>
      <c r="J303" s="62"/>
    </row>
    <row r="304" spans="1:13" s="52" customFormat="1">
      <c r="A304" s="53" t="s">
        <v>438</v>
      </c>
      <c r="B304" s="94">
        <v>6</v>
      </c>
      <c r="C304" s="54" t="s">
        <v>182</v>
      </c>
      <c r="D304" s="54" t="s">
        <v>440</v>
      </c>
      <c r="E304" s="54" t="s">
        <v>4</v>
      </c>
      <c r="F304" s="54" t="s">
        <v>59</v>
      </c>
      <c r="G304" s="54">
        <v>2</v>
      </c>
      <c r="H304" s="54"/>
      <c r="I304" s="77">
        <v>1585.625</v>
      </c>
      <c r="J304" s="62"/>
    </row>
    <row r="305" spans="1:13" s="52" customFormat="1">
      <c r="A305" s="53" t="s">
        <v>441</v>
      </c>
      <c r="B305" s="94">
        <v>6</v>
      </c>
      <c r="C305" s="54" t="s">
        <v>182</v>
      </c>
      <c r="D305" s="54" t="s">
        <v>442</v>
      </c>
      <c r="E305" s="54" t="s">
        <v>4</v>
      </c>
      <c r="F305" s="54" t="s">
        <v>59</v>
      </c>
      <c r="G305" s="54">
        <v>2</v>
      </c>
      <c r="H305" s="54"/>
      <c r="I305" s="77">
        <v>1585.625</v>
      </c>
      <c r="J305" s="62"/>
    </row>
    <row r="306" spans="1:13" s="52" customFormat="1">
      <c r="A306" s="53" t="s">
        <v>441</v>
      </c>
      <c r="B306" s="94">
        <v>6</v>
      </c>
      <c r="C306" s="54" t="s">
        <v>182</v>
      </c>
      <c r="D306" s="54" t="s">
        <v>443</v>
      </c>
      <c r="E306" s="54" t="s">
        <v>4</v>
      </c>
      <c r="F306" s="54" t="s">
        <v>59</v>
      </c>
      <c r="G306" s="54">
        <v>2</v>
      </c>
      <c r="H306" s="54"/>
      <c r="I306" s="77">
        <v>1585.625</v>
      </c>
      <c r="J306" s="62"/>
    </row>
    <row r="307" spans="1:13" s="52" customFormat="1">
      <c r="A307" s="53" t="s">
        <v>441</v>
      </c>
      <c r="B307" s="94">
        <v>6</v>
      </c>
      <c r="C307" s="54" t="s">
        <v>182</v>
      </c>
      <c r="D307" s="54" t="s">
        <v>444</v>
      </c>
      <c r="E307" s="54" t="s">
        <v>4</v>
      </c>
      <c r="F307" s="54" t="s">
        <v>59</v>
      </c>
      <c r="G307" s="54">
        <v>2</v>
      </c>
      <c r="H307" s="54"/>
      <c r="I307" s="77">
        <v>1585.625</v>
      </c>
      <c r="J307" s="62"/>
    </row>
    <row r="308" spans="1:13" s="52" customFormat="1">
      <c r="A308" s="53" t="s">
        <v>445</v>
      </c>
      <c r="B308" s="94">
        <v>6</v>
      </c>
      <c r="C308" s="54" t="s">
        <v>182</v>
      </c>
      <c r="D308" s="54" t="s">
        <v>446</v>
      </c>
      <c r="E308" s="54" t="s">
        <v>4</v>
      </c>
      <c r="F308" s="54" t="s">
        <v>59</v>
      </c>
      <c r="G308" s="54">
        <v>1</v>
      </c>
      <c r="H308" s="54"/>
      <c r="I308" s="77">
        <v>1439.4008481428523</v>
      </c>
      <c r="J308" s="62"/>
    </row>
    <row r="309" spans="1:13" s="52" customFormat="1">
      <c r="A309" s="53" t="s">
        <v>445</v>
      </c>
      <c r="B309" s="94">
        <v>6</v>
      </c>
      <c r="C309" s="54" t="s">
        <v>182</v>
      </c>
      <c r="D309" s="54" t="s">
        <v>447</v>
      </c>
      <c r="E309" s="54" t="s">
        <v>4</v>
      </c>
      <c r="F309" s="54" t="s">
        <v>59</v>
      </c>
      <c r="G309" s="54">
        <v>1</v>
      </c>
      <c r="H309" s="54"/>
      <c r="I309" s="77">
        <v>1439.4008481428523</v>
      </c>
      <c r="J309" s="62"/>
    </row>
    <row r="310" spans="1:13" s="52" customFormat="1">
      <c r="A310" s="53" t="s">
        <v>448</v>
      </c>
      <c r="B310" s="94">
        <v>6</v>
      </c>
      <c r="C310" s="54" t="s">
        <v>182</v>
      </c>
      <c r="D310" s="54" t="s">
        <v>449</v>
      </c>
      <c r="E310" s="54" t="s">
        <v>4</v>
      </c>
      <c r="F310" s="54" t="s">
        <v>59</v>
      </c>
      <c r="G310" s="54">
        <v>1</v>
      </c>
      <c r="H310" s="54"/>
      <c r="I310" s="77">
        <v>2444.6877058571399</v>
      </c>
      <c r="J310" s="63"/>
    </row>
    <row r="311" spans="1:13" s="52" customFormat="1" ht="15" customHeight="1">
      <c r="A311" s="56" t="s">
        <v>61</v>
      </c>
      <c r="B311" s="95">
        <v>6</v>
      </c>
      <c r="C311" s="57" t="s">
        <v>182</v>
      </c>
      <c r="D311" s="57"/>
      <c r="E311" s="57" t="s">
        <v>8</v>
      </c>
      <c r="F311" s="57" t="s">
        <v>59</v>
      </c>
      <c r="G311" s="57" t="s">
        <v>60</v>
      </c>
      <c r="H311" s="57">
        <v>141</v>
      </c>
      <c r="I311" s="81">
        <v>17154.3855</v>
      </c>
      <c r="J311" s="58">
        <v>2418768.3555000001</v>
      </c>
    </row>
    <row r="312" spans="1:13" s="52" customFormat="1" ht="15" customHeight="1">
      <c r="A312" s="56" t="s">
        <v>62</v>
      </c>
      <c r="B312" s="95">
        <v>6</v>
      </c>
      <c r="C312" s="57" t="s">
        <v>182</v>
      </c>
      <c r="D312" s="57"/>
      <c r="E312" s="57" t="s">
        <v>13</v>
      </c>
      <c r="F312" s="57" t="s">
        <v>59</v>
      </c>
      <c r="G312" s="57" t="s">
        <v>60</v>
      </c>
      <c r="H312" s="57">
        <v>141</v>
      </c>
      <c r="I312" s="81">
        <v>11559.375</v>
      </c>
      <c r="J312" s="58">
        <v>1629871.875</v>
      </c>
    </row>
    <row r="313" spans="1:13" s="52" customFormat="1">
      <c r="A313" s="56" t="s">
        <v>63</v>
      </c>
      <c r="B313" s="95">
        <v>6</v>
      </c>
      <c r="C313" s="57" t="s">
        <v>182</v>
      </c>
      <c r="D313" s="57"/>
      <c r="E313" s="57" t="s">
        <v>4</v>
      </c>
      <c r="F313" s="57" t="s">
        <v>59</v>
      </c>
      <c r="G313" s="57" t="s">
        <v>60</v>
      </c>
      <c r="H313" s="57">
        <v>2</v>
      </c>
      <c r="I313" s="81">
        <v>34812.828053999998</v>
      </c>
      <c r="J313" s="58">
        <v>69625.656107999996</v>
      </c>
      <c r="L313" s="105"/>
      <c r="M313" s="105"/>
    </row>
    <row r="314" spans="1:13" s="52" customFormat="1">
      <c r="A314" s="53" t="s">
        <v>429</v>
      </c>
      <c r="B314" s="94">
        <v>6</v>
      </c>
      <c r="C314" s="54" t="s">
        <v>182</v>
      </c>
      <c r="D314" s="54" t="s">
        <v>430</v>
      </c>
      <c r="E314" s="54" t="s">
        <v>4</v>
      </c>
      <c r="F314" s="54" t="s">
        <v>59</v>
      </c>
      <c r="G314" s="54">
        <v>4</v>
      </c>
      <c r="H314" s="54"/>
      <c r="I314" s="77">
        <v>6939.3723750000008</v>
      </c>
      <c r="J314" s="62"/>
    </row>
    <row r="315" spans="1:13" s="52" customFormat="1">
      <c r="A315" s="53" t="s">
        <v>429</v>
      </c>
      <c r="B315" s="94">
        <v>6</v>
      </c>
      <c r="C315" s="54" t="s">
        <v>182</v>
      </c>
      <c r="D315" s="54" t="s">
        <v>431</v>
      </c>
      <c r="E315" s="54" t="s">
        <v>4</v>
      </c>
      <c r="F315" s="54" t="s">
        <v>59</v>
      </c>
      <c r="G315" s="54">
        <v>4</v>
      </c>
      <c r="H315" s="54"/>
      <c r="I315" s="77">
        <v>6939.3723750000008</v>
      </c>
      <c r="J315" s="62"/>
    </row>
    <row r="316" spans="1:13" s="52" customFormat="1">
      <c r="A316" s="53" t="s">
        <v>429</v>
      </c>
      <c r="B316" s="94">
        <v>6</v>
      </c>
      <c r="C316" s="54" t="s">
        <v>182</v>
      </c>
      <c r="D316" s="54" t="s">
        <v>432</v>
      </c>
      <c r="E316" s="54" t="s">
        <v>4</v>
      </c>
      <c r="F316" s="54" t="s">
        <v>59</v>
      </c>
      <c r="G316" s="54">
        <v>4</v>
      </c>
      <c r="H316" s="54"/>
      <c r="I316" s="77">
        <v>6939.3723750000008</v>
      </c>
      <c r="J316" s="62"/>
    </row>
    <row r="317" spans="1:13" s="52" customFormat="1">
      <c r="A317" s="53" t="s">
        <v>429</v>
      </c>
      <c r="B317" s="94">
        <v>6</v>
      </c>
      <c r="C317" s="54" t="s">
        <v>182</v>
      </c>
      <c r="D317" s="54" t="s">
        <v>433</v>
      </c>
      <c r="E317" s="54" t="s">
        <v>4</v>
      </c>
      <c r="F317" s="54" t="s">
        <v>59</v>
      </c>
      <c r="G317" s="54">
        <v>4</v>
      </c>
      <c r="H317" s="54"/>
      <c r="I317" s="77">
        <v>6939.3723750000008</v>
      </c>
      <c r="J317" s="62"/>
    </row>
    <row r="318" spans="1:13" s="52" customFormat="1">
      <c r="A318" s="53" t="s">
        <v>429</v>
      </c>
      <c r="B318" s="94">
        <v>6</v>
      </c>
      <c r="C318" s="54" t="s">
        <v>182</v>
      </c>
      <c r="D318" s="54" t="s">
        <v>434</v>
      </c>
      <c r="E318" s="54" t="s">
        <v>4</v>
      </c>
      <c r="F318" s="54" t="s">
        <v>59</v>
      </c>
      <c r="G318" s="54">
        <v>4</v>
      </c>
      <c r="H318" s="54"/>
      <c r="I318" s="77">
        <v>6939.3723750000008</v>
      </c>
      <c r="J318" s="62"/>
    </row>
    <row r="319" spans="1:13" s="52" customFormat="1">
      <c r="A319" s="53" t="s">
        <v>429</v>
      </c>
      <c r="B319" s="94">
        <v>6</v>
      </c>
      <c r="C319" s="54" t="s">
        <v>182</v>
      </c>
      <c r="D319" s="54" t="s">
        <v>435</v>
      </c>
      <c r="E319" s="54" t="s">
        <v>4</v>
      </c>
      <c r="F319" s="54" t="s">
        <v>59</v>
      </c>
      <c r="G319" s="54">
        <v>4</v>
      </c>
      <c r="H319" s="54"/>
      <c r="I319" s="77">
        <v>6939.3723750000008</v>
      </c>
      <c r="J319" s="62"/>
    </row>
    <row r="320" spans="1:13" s="52" customFormat="1">
      <c r="A320" s="53" t="s">
        <v>429</v>
      </c>
      <c r="B320" s="94">
        <v>6</v>
      </c>
      <c r="C320" s="54" t="s">
        <v>182</v>
      </c>
      <c r="D320" s="54" t="s">
        <v>436</v>
      </c>
      <c r="E320" s="54" t="s">
        <v>4</v>
      </c>
      <c r="F320" s="54" t="s">
        <v>59</v>
      </c>
      <c r="G320" s="54">
        <v>4</v>
      </c>
      <c r="H320" s="54"/>
      <c r="I320" s="77">
        <v>6939.3723750000008</v>
      </c>
      <c r="J320" s="62"/>
    </row>
    <row r="321" spans="1:13" s="52" customFormat="1">
      <c r="A321" s="53" t="s">
        <v>429</v>
      </c>
      <c r="B321" s="94">
        <v>6</v>
      </c>
      <c r="C321" s="54" t="s">
        <v>182</v>
      </c>
      <c r="D321" s="54" t="s">
        <v>437</v>
      </c>
      <c r="E321" s="54" t="s">
        <v>4</v>
      </c>
      <c r="F321" s="54" t="s">
        <v>59</v>
      </c>
      <c r="G321" s="54">
        <v>4</v>
      </c>
      <c r="H321" s="54"/>
      <c r="I321" s="77">
        <v>6939.3723750000008</v>
      </c>
      <c r="J321" s="62"/>
    </row>
    <row r="322" spans="1:13" s="52" customFormat="1">
      <c r="A322" s="53" t="s">
        <v>438</v>
      </c>
      <c r="B322" s="94">
        <v>6</v>
      </c>
      <c r="C322" s="54" t="s">
        <v>182</v>
      </c>
      <c r="D322" s="54" t="s">
        <v>439</v>
      </c>
      <c r="E322" s="54" t="s">
        <v>4</v>
      </c>
      <c r="F322" s="54" t="s">
        <v>59</v>
      </c>
      <c r="G322" s="54">
        <v>2</v>
      </c>
      <c r="H322" s="54"/>
      <c r="I322" s="77">
        <v>1585.625</v>
      </c>
      <c r="J322" s="62"/>
    </row>
    <row r="323" spans="1:13" s="52" customFormat="1">
      <c r="A323" s="53" t="s">
        <v>438</v>
      </c>
      <c r="B323" s="94">
        <v>6</v>
      </c>
      <c r="C323" s="54" t="s">
        <v>182</v>
      </c>
      <c r="D323" s="54" t="s">
        <v>440</v>
      </c>
      <c r="E323" s="54" t="s">
        <v>4</v>
      </c>
      <c r="F323" s="54" t="s">
        <v>59</v>
      </c>
      <c r="G323" s="54">
        <v>2</v>
      </c>
      <c r="H323" s="54"/>
      <c r="I323" s="77">
        <v>1585.625</v>
      </c>
      <c r="J323" s="62"/>
    </row>
    <row r="324" spans="1:13" s="52" customFormat="1">
      <c r="A324" s="53" t="s">
        <v>441</v>
      </c>
      <c r="B324" s="94">
        <v>6</v>
      </c>
      <c r="C324" s="54" t="s">
        <v>182</v>
      </c>
      <c r="D324" s="54" t="s">
        <v>442</v>
      </c>
      <c r="E324" s="54" t="s">
        <v>4</v>
      </c>
      <c r="F324" s="54" t="s">
        <v>59</v>
      </c>
      <c r="G324" s="54">
        <v>2</v>
      </c>
      <c r="H324" s="54"/>
      <c r="I324" s="77">
        <v>1585.625</v>
      </c>
      <c r="J324" s="62"/>
    </row>
    <row r="325" spans="1:13" s="52" customFormat="1">
      <c r="A325" s="53" t="s">
        <v>441</v>
      </c>
      <c r="B325" s="94">
        <v>6</v>
      </c>
      <c r="C325" s="54" t="s">
        <v>182</v>
      </c>
      <c r="D325" s="54" t="s">
        <v>443</v>
      </c>
      <c r="E325" s="54" t="s">
        <v>4</v>
      </c>
      <c r="F325" s="54" t="s">
        <v>59</v>
      </c>
      <c r="G325" s="54">
        <v>2</v>
      </c>
      <c r="H325" s="54"/>
      <c r="I325" s="77">
        <v>1585.625</v>
      </c>
      <c r="J325" s="62"/>
    </row>
    <row r="326" spans="1:13" s="52" customFormat="1">
      <c r="A326" s="53" t="s">
        <v>441</v>
      </c>
      <c r="B326" s="94">
        <v>6</v>
      </c>
      <c r="C326" s="54" t="s">
        <v>182</v>
      </c>
      <c r="D326" s="54" t="s">
        <v>444</v>
      </c>
      <c r="E326" s="54" t="s">
        <v>4</v>
      </c>
      <c r="F326" s="54" t="s">
        <v>59</v>
      </c>
      <c r="G326" s="54">
        <v>2</v>
      </c>
      <c r="H326" s="54"/>
      <c r="I326" s="77">
        <v>1585.625</v>
      </c>
      <c r="J326" s="62"/>
    </row>
    <row r="327" spans="1:13" s="52" customFormat="1">
      <c r="A327" s="53" t="s">
        <v>445</v>
      </c>
      <c r="B327" s="94">
        <v>6</v>
      </c>
      <c r="C327" s="54" t="s">
        <v>182</v>
      </c>
      <c r="D327" s="54" t="s">
        <v>446</v>
      </c>
      <c r="E327" s="54" t="s">
        <v>4</v>
      </c>
      <c r="F327" s="54" t="s">
        <v>59</v>
      </c>
      <c r="G327" s="54">
        <v>1</v>
      </c>
      <c r="H327" s="54"/>
      <c r="I327" s="77">
        <v>1439.4008481428523</v>
      </c>
      <c r="J327" s="62"/>
    </row>
    <row r="328" spans="1:13" s="52" customFormat="1">
      <c r="A328" s="53" t="s">
        <v>445</v>
      </c>
      <c r="B328" s="94">
        <v>6</v>
      </c>
      <c r="C328" s="54" t="s">
        <v>182</v>
      </c>
      <c r="D328" s="54" t="s">
        <v>447</v>
      </c>
      <c r="E328" s="54" t="s">
        <v>4</v>
      </c>
      <c r="F328" s="54" t="s">
        <v>59</v>
      </c>
      <c r="G328" s="54">
        <v>1</v>
      </c>
      <c r="H328" s="54"/>
      <c r="I328" s="77">
        <v>1439.4008481428523</v>
      </c>
      <c r="J328" s="62"/>
    </row>
    <row r="329" spans="1:13" s="52" customFormat="1">
      <c r="A329" s="53" t="s">
        <v>450</v>
      </c>
      <c r="B329" s="94">
        <v>6</v>
      </c>
      <c r="C329" s="54" t="s">
        <v>182</v>
      </c>
      <c r="D329" s="54" t="s">
        <v>451</v>
      </c>
      <c r="E329" s="54" t="s">
        <v>4</v>
      </c>
      <c r="F329" s="54" t="s">
        <v>59</v>
      </c>
      <c r="G329" s="54">
        <v>1</v>
      </c>
      <c r="H329" s="54"/>
      <c r="I329" s="77">
        <v>2444.6877058571399</v>
      </c>
      <c r="J329" s="62"/>
    </row>
    <row r="330" spans="1:13" s="52" customFormat="1" ht="15" customHeight="1">
      <c r="A330" s="56" t="s">
        <v>64</v>
      </c>
      <c r="B330" s="95">
        <v>6</v>
      </c>
      <c r="C330" s="57" t="s">
        <v>182</v>
      </c>
      <c r="D330" s="57"/>
      <c r="E330" s="57" t="s">
        <v>8</v>
      </c>
      <c r="F330" s="57" t="s">
        <v>59</v>
      </c>
      <c r="G330" s="57" t="s">
        <v>60</v>
      </c>
      <c r="H330" s="57">
        <v>2</v>
      </c>
      <c r="I330" s="81">
        <v>24185.6355</v>
      </c>
      <c r="J330" s="58">
        <v>48371.271000000001</v>
      </c>
    </row>
    <row r="331" spans="1:13" s="52" customFormat="1" ht="15" customHeight="1">
      <c r="A331" s="56" t="s">
        <v>62</v>
      </c>
      <c r="B331" s="95">
        <v>6</v>
      </c>
      <c r="C331" s="57" t="s">
        <v>182</v>
      </c>
      <c r="D331" s="57"/>
      <c r="E331" s="57" t="s">
        <v>13</v>
      </c>
      <c r="F331" s="57" t="s">
        <v>59</v>
      </c>
      <c r="G331" s="57" t="s">
        <v>60</v>
      </c>
      <c r="H331" s="57">
        <v>2</v>
      </c>
      <c r="I331" s="81">
        <v>11559.375</v>
      </c>
      <c r="J331" s="58">
        <v>23118.75</v>
      </c>
    </row>
    <row r="332" spans="1:13" s="52" customFormat="1">
      <c r="A332" s="56" t="s">
        <v>65</v>
      </c>
      <c r="B332" s="95">
        <v>6</v>
      </c>
      <c r="C332" s="57" t="s">
        <v>182</v>
      </c>
      <c r="D332" s="57"/>
      <c r="E332" s="57" t="s">
        <v>4</v>
      </c>
      <c r="F332" s="57" t="s">
        <v>59</v>
      </c>
      <c r="G332" s="57" t="s">
        <v>60</v>
      </c>
      <c r="H332" s="57">
        <v>177</v>
      </c>
      <c r="I332" s="81">
        <v>46054.085213999999</v>
      </c>
      <c r="J332" s="58">
        <v>8151573.0828780001</v>
      </c>
      <c r="L332" s="105"/>
      <c r="M332" s="105"/>
    </row>
    <row r="333" spans="1:13" s="52" customFormat="1">
      <c r="A333" s="53" t="s">
        <v>429</v>
      </c>
      <c r="B333" s="94">
        <v>6</v>
      </c>
      <c r="C333" s="54" t="s">
        <v>182</v>
      </c>
      <c r="D333" s="54" t="s">
        <v>430</v>
      </c>
      <c r="E333" s="54" t="s">
        <v>4</v>
      </c>
      <c r="F333" s="54" t="s">
        <v>59</v>
      </c>
      <c r="G333" s="54">
        <v>4</v>
      </c>
      <c r="H333" s="54"/>
      <c r="I333" s="77">
        <v>6939.3723750000008</v>
      </c>
      <c r="J333" s="62"/>
    </row>
    <row r="334" spans="1:13" s="52" customFormat="1">
      <c r="A334" s="53" t="s">
        <v>429</v>
      </c>
      <c r="B334" s="94">
        <v>6</v>
      </c>
      <c r="C334" s="54" t="s">
        <v>182</v>
      </c>
      <c r="D334" s="54" t="s">
        <v>431</v>
      </c>
      <c r="E334" s="54" t="s">
        <v>4</v>
      </c>
      <c r="F334" s="54" t="s">
        <v>59</v>
      </c>
      <c r="G334" s="54">
        <v>4</v>
      </c>
      <c r="H334" s="54"/>
      <c r="I334" s="77">
        <v>6939.3723750000008</v>
      </c>
      <c r="J334" s="62"/>
    </row>
    <row r="335" spans="1:13" s="52" customFormat="1">
      <c r="A335" s="262" t="s">
        <v>429</v>
      </c>
      <c r="B335" s="263">
        <v>6</v>
      </c>
      <c r="C335" s="264" t="s">
        <v>182</v>
      </c>
      <c r="D335" s="264" t="s">
        <v>432</v>
      </c>
      <c r="E335" s="264" t="s">
        <v>4</v>
      </c>
      <c r="F335" s="264" t="s">
        <v>59</v>
      </c>
      <c r="G335" s="264">
        <v>4</v>
      </c>
      <c r="H335" s="54"/>
      <c r="I335" s="77">
        <v>6939.3723750000008</v>
      </c>
      <c r="J335" s="62"/>
    </row>
    <row r="336" spans="1:13" s="52" customFormat="1">
      <c r="A336" s="53" t="s">
        <v>429</v>
      </c>
      <c r="B336" s="94">
        <v>6</v>
      </c>
      <c r="C336" s="54" t="s">
        <v>182</v>
      </c>
      <c r="D336" s="54" t="s">
        <v>433</v>
      </c>
      <c r="E336" s="54" t="s">
        <v>4</v>
      </c>
      <c r="F336" s="54" t="s">
        <v>59</v>
      </c>
      <c r="G336" s="54">
        <v>4</v>
      </c>
      <c r="H336" s="54"/>
      <c r="I336" s="77">
        <v>6939.3723750000008</v>
      </c>
      <c r="J336" s="62"/>
    </row>
    <row r="337" spans="1:13" s="52" customFormat="1">
      <c r="A337" s="53" t="s">
        <v>429</v>
      </c>
      <c r="B337" s="94">
        <v>6</v>
      </c>
      <c r="C337" s="54" t="s">
        <v>182</v>
      </c>
      <c r="D337" s="54" t="s">
        <v>434</v>
      </c>
      <c r="E337" s="54" t="s">
        <v>4</v>
      </c>
      <c r="F337" s="54" t="s">
        <v>59</v>
      </c>
      <c r="G337" s="54">
        <v>4</v>
      </c>
      <c r="H337" s="54"/>
      <c r="I337" s="77">
        <v>6939.3723750000008</v>
      </c>
      <c r="J337" s="62"/>
    </row>
    <row r="338" spans="1:13" s="52" customFormat="1">
      <c r="A338" s="53" t="s">
        <v>429</v>
      </c>
      <c r="B338" s="94">
        <v>6</v>
      </c>
      <c r="C338" s="54" t="s">
        <v>182</v>
      </c>
      <c r="D338" s="54" t="s">
        <v>435</v>
      </c>
      <c r="E338" s="54" t="s">
        <v>4</v>
      </c>
      <c r="F338" s="54" t="s">
        <v>59</v>
      </c>
      <c r="G338" s="54">
        <v>4</v>
      </c>
      <c r="H338" s="54"/>
      <c r="I338" s="77">
        <v>6939.3723750000008</v>
      </c>
      <c r="J338" s="62"/>
    </row>
    <row r="339" spans="1:13" s="52" customFormat="1">
      <c r="A339" s="53" t="s">
        <v>429</v>
      </c>
      <c r="B339" s="94">
        <v>6</v>
      </c>
      <c r="C339" s="54" t="s">
        <v>182</v>
      </c>
      <c r="D339" s="54" t="s">
        <v>436</v>
      </c>
      <c r="E339" s="54" t="s">
        <v>4</v>
      </c>
      <c r="F339" s="54" t="s">
        <v>59</v>
      </c>
      <c r="G339" s="54">
        <v>4</v>
      </c>
      <c r="H339" s="54"/>
      <c r="I339" s="77">
        <v>6939.3723750000008</v>
      </c>
      <c r="J339" s="62"/>
    </row>
    <row r="340" spans="1:13" s="52" customFormat="1">
      <c r="A340" s="53" t="s">
        <v>429</v>
      </c>
      <c r="B340" s="94">
        <v>6</v>
      </c>
      <c r="C340" s="54" t="s">
        <v>182</v>
      </c>
      <c r="D340" s="54" t="s">
        <v>437</v>
      </c>
      <c r="E340" s="54" t="s">
        <v>4</v>
      </c>
      <c r="F340" s="54" t="s">
        <v>59</v>
      </c>
      <c r="G340" s="54">
        <v>4</v>
      </c>
      <c r="H340" s="54"/>
      <c r="I340" s="77">
        <v>6939.3723750000008</v>
      </c>
      <c r="J340" s="62"/>
    </row>
    <row r="341" spans="1:13" s="267" customFormat="1">
      <c r="A341" s="262" t="s">
        <v>452</v>
      </c>
      <c r="B341" s="263">
        <v>6</v>
      </c>
      <c r="C341" s="264" t="s">
        <v>182</v>
      </c>
      <c r="D341" s="264" t="s">
        <v>453</v>
      </c>
      <c r="E341" s="264" t="s">
        <v>4</v>
      </c>
      <c r="F341" s="264" t="s">
        <v>59</v>
      </c>
      <c r="G341" s="264">
        <v>2</v>
      </c>
      <c r="H341" s="264"/>
      <c r="I341" s="265">
        <v>5736.5892857142935</v>
      </c>
      <c r="J341" s="266"/>
    </row>
    <row r="342" spans="1:13" s="267" customFormat="1">
      <c r="A342" s="262" t="s">
        <v>452</v>
      </c>
      <c r="B342" s="263">
        <v>6</v>
      </c>
      <c r="C342" s="264" t="s">
        <v>182</v>
      </c>
      <c r="D342" s="264" t="s">
        <v>454</v>
      </c>
      <c r="E342" s="264" t="s">
        <v>4</v>
      </c>
      <c r="F342" s="264" t="s">
        <v>59</v>
      </c>
      <c r="G342" s="264">
        <v>2</v>
      </c>
      <c r="H342" s="264"/>
      <c r="I342" s="265">
        <v>5736.5892857142935</v>
      </c>
      <c r="J342" s="266"/>
    </row>
    <row r="343" spans="1:13" s="52" customFormat="1">
      <c r="A343" s="53" t="s">
        <v>452</v>
      </c>
      <c r="B343" s="94">
        <v>6</v>
      </c>
      <c r="C343" s="54" t="s">
        <v>182</v>
      </c>
      <c r="D343" s="54" t="s">
        <v>455</v>
      </c>
      <c r="E343" s="54" t="s">
        <v>4</v>
      </c>
      <c r="F343" s="54" t="s">
        <v>59</v>
      </c>
      <c r="G343" s="54">
        <v>2</v>
      </c>
      <c r="H343" s="54"/>
      <c r="I343" s="77">
        <v>5736.5892857142935</v>
      </c>
      <c r="J343" s="62"/>
    </row>
    <row r="344" spans="1:13" s="52" customFormat="1">
      <c r="A344" s="53" t="s">
        <v>438</v>
      </c>
      <c r="B344" s="94">
        <v>6</v>
      </c>
      <c r="C344" s="54" t="s">
        <v>182</v>
      </c>
      <c r="D344" s="54" t="s">
        <v>439</v>
      </c>
      <c r="E344" s="54" t="s">
        <v>4</v>
      </c>
      <c r="F344" s="54" t="s">
        <v>59</v>
      </c>
      <c r="G344" s="54">
        <v>2</v>
      </c>
      <c r="H344" s="54"/>
      <c r="I344" s="77">
        <v>1585.625</v>
      </c>
      <c r="J344" s="62"/>
      <c r="K344" s="105"/>
      <c r="L344" s="105"/>
      <c r="M344" s="105"/>
    </row>
    <row r="345" spans="1:13" s="52" customFormat="1">
      <c r="A345" s="53" t="s">
        <v>438</v>
      </c>
      <c r="B345" s="94">
        <v>6</v>
      </c>
      <c r="C345" s="54" t="s">
        <v>182</v>
      </c>
      <c r="D345" s="54" t="s">
        <v>440</v>
      </c>
      <c r="E345" s="54" t="s">
        <v>4</v>
      </c>
      <c r="F345" s="54" t="s">
        <v>59</v>
      </c>
      <c r="G345" s="54">
        <v>2</v>
      </c>
      <c r="H345" s="54"/>
      <c r="I345" s="77">
        <v>1585.625</v>
      </c>
      <c r="J345" s="62"/>
    </row>
    <row r="346" spans="1:13" s="52" customFormat="1">
      <c r="A346" s="53" t="s">
        <v>441</v>
      </c>
      <c r="B346" s="94">
        <v>6</v>
      </c>
      <c r="C346" s="54" t="s">
        <v>182</v>
      </c>
      <c r="D346" s="54" t="s">
        <v>442</v>
      </c>
      <c r="E346" s="54" t="s">
        <v>4</v>
      </c>
      <c r="F346" s="54" t="s">
        <v>59</v>
      </c>
      <c r="G346" s="54">
        <v>2</v>
      </c>
      <c r="H346" s="54"/>
      <c r="I346" s="77">
        <v>1585.625</v>
      </c>
      <c r="J346" s="62"/>
    </row>
    <row r="347" spans="1:13" s="52" customFormat="1">
      <c r="A347" s="53" t="s">
        <v>441</v>
      </c>
      <c r="B347" s="94">
        <v>6</v>
      </c>
      <c r="C347" s="54" t="s">
        <v>182</v>
      </c>
      <c r="D347" s="54" t="s">
        <v>443</v>
      </c>
      <c r="E347" s="54" t="s">
        <v>4</v>
      </c>
      <c r="F347" s="54" t="s">
        <v>59</v>
      </c>
      <c r="G347" s="54">
        <v>2</v>
      </c>
      <c r="H347" s="54"/>
      <c r="I347" s="77">
        <v>1585.625</v>
      </c>
      <c r="J347" s="62"/>
    </row>
    <row r="348" spans="1:13" s="52" customFormat="1">
      <c r="A348" s="53" t="s">
        <v>441</v>
      </c>
      <c r="B348" s="94">
        <v>6</v>
      </c>
      <c r="C348" s="54" t="s">
        <v>182</v>
      </c>
      <c r="D348" s="54" t="s">
        <v>444</v>
      </c>
      <c r="E348" s="54" t="s">
        <v>4</v>
      </c>
      <c r="F348" s="54" t="s">
        <v>59</v>
      </c>
      <c r="G348" s="54">
        <v>2</v>
      </c>
      <c r="H348" s="54"/>
      <c r="I348" s="77">
        <v>1585.625</v>
      </c>
      <c r="J348" s="62"/>
    </row>
    <row r="349" spans="1:13" s="52" customFormat="1">
      <c r="A349" s="53" t="s">
        <v>456</v>
      </c>
      <c r="B349" s="94">
        <v>6</v>
      </c>
      <c r="C349" s="54" t="s">
        <v>182</v>
      </c>
      <c r="D349" s="54" t="s">
        <v>457</v>
      </c>
      <c r="E349" s="54" t="s">
        <v>4</v>
      </c>
      <c r="F349" s="54" t="s">
        <v>59</v>
      </c>
      <c r="G349" s="54">
        <v>2</v>
      </c>
      <c r="H349" s="54"/>
      <c r="I349" s="77">
        <v>1585.625</v>
      </c>
      <c r="J349" s="62"/>
    </row>
    <row r="350" spans="1:13" s="52" customFormat="1">
      <c r="A350" s="53" t="s">
        <v>456</v>
      </c>
      <c r="B350" s="94">
        <v>6</v>
      </c>
      <c r="C350" s="54" t="s">
        <v>182</v>
      </c>
      <c r="D350" s="54" t="s">
        <v>458</v>
      </c>
      <c r="E350" s="54" t="s">
        <v>4</v>
      </c>
      <c r="F350" s="54" t="s">
        <v>59</v>
      </c>
      <c r="G350" s="54">
        <v>2</v>
      </c>
      <c r="H350" s="54"/>
      <c r="I350" s="77">
        <v>1585.625</v>
      </c>
      <c r="J350" s="62"/>
    </row>
    <row r="351" spans="1:13" s="52" customFormat="1">
      <c r="A351" s="53" t="s">
        <v>459</v>
      </c>
      <c r="B351" s="94">
        <v>6</v>
      </c>
      <c r="C351" s="54" t="s">
        <v>182</v>
      </c>
      <c r="D351" s="54" t="s">
        <v>460</v>
      </c>
      <c r="E351" s="54" t="s">
        <v>4</v>
      </c>
      <c r="F351" s="54" t="s">
        <v>59</v>
      </c>
      <c r="G351" s="54">
        <v>2</v>
      </c>
      <c r="H351" s="54"/>
      <c r="I351" s="77">
        <v>1585.625</v>
      </c>
      <c r="J351" s="62"/>
    </row>
    <row r="352" spans="1:13" s="52" customFormat="1">
      <c r="A352" s="53" t="s">
        <v>459</v>
      </c>
      <c r="B352" s="94">
        <v>6</v>
      </c>
      <c r="C352" s="54" t="s">
        <v>182</v>
      </c>
      <c r="D352" s="54" t="s">
        <v>461</v>
      </c>
      <c r="E352" s="54" t="s">
        <v>4</v>
      </c>
      <c r="F352" s="54" t="s">
        <v>59</v>
      </c>
      <c r="G352" s="54">
        <v>2</v>
      </c>
      <c r="H352" s="54"/>
      <c r="I352" s="77">
        <v>1585.625</v>
      </c>
      <c r="J352" s="62"/>
    </row>
    <row r="353" spans="1:13" s="52" customFormat="1">
      <c r="A353" s="53" t="s">
        <v>462</v>
      </c>
      <c r="B353" s="94">
        <v>6</v>
      </c>
      <c r="C353" s="54" t="s">
        <v>182</v>
      </c>
      <c r="D353" s="54" t="s">
        <v>463</v>
      </c>
      <c r="E353" s="54" t="s">
        <v>4</v>
      </c>
      <c r="F353" s="54" t="s">
        <v>59</v>
      </c>
      <c r="G353" s="54">
        <v>2</v>
      </c>
      <c r="H353" s="54"/>
      <c r="I353" s="77">
        <v>1585.625</v>
      </c>
      <c r="J353" s="62"/>
    </row>
    <row r="354" spans="1:13" s="52" customFormat="1">
      <c r="A354" s="53" t="s">
        <v>462</v>
      </c>
      <c r="B354" s="94">
        <v>6</v>
      </c>
      <c r="C354" s="54" t="s">
        <v>182</v>
      </c>
      <c r="D354" s="54" t="s">
        <v>464</v>
      </c>
      <c r="E354" s="54" t="s">
        <v>4</v>
      </c>
      <c r="F354" s="54" t="s">
        <v>59</v>
      </c>
      <c r="G354" s="54">
        <v>2</v>
      </c>
      <c r="H354" s="54"/>
      <c r="I354" s="77">
        <v>1585.625</v>
      </c>
      <c r="J354" s="62"/>
    </row>
    <row r="355" spans="1:13" s="52" customFormat="1">
      <c r="A355" s="53" t="s">
        <v>445</v>
      </c>
      <c r="B355" s="94">
        <v>6</v>
      </c>
      <c r="C355" s="54" t="s">
        <v>182</v>
      </c>
      <c r="D355" s="54" t="s">
        <v>446</v>
      </c>
      <c r="E355" s="54" t="s">
        <v>4</v>
      </c>
      <c r="F355" s="54" t="s">
        <v>59</v>
      </c>
      <c r="G355" s="54">
        <v>2</v>
      </c>
      <c r="H355" s="54"/>
      <c r="I355" s="77">
        <v>1439.4008481428523</v>
      </c>
      <c r="J355" s="62"/>
    </row>
    <row r="356" spans="1:13" s="52" customFormat="1">
      <c r="A356" s="53" t="s">
        <v>465</v>
      </c>
      <c r="B356" s="94">
        <v>6</v>
      </c>
      <c r="C356" s="54" t="s">
        <v>182</v>
      </c>
      <c r="D356" s="54" t="s">
        <v>466</v>
      </c>
      <c r="E356" s="54" t="s">
        <v>4</v>
      </c>
      <c r="F356" s="54" t="s">
        <v>59</v>
      </c>
      <c r="G356" s="54">
        <v>1</v>
      </c>
      <c r="H356" s="54"/>
      <c r="I356" s="77">
        <v>773.36544628570505</v>
      </c>
      <c r="J356" s="62"/>
    </row>
    <row r="357" spans="1:13" s="52" customFormat="1" ht="15" customHeight="1">
      <c r="A357" s="56" t="s">
        <v>66</v>
      </c>
      <c r="B357" s="95">
        <v>6</v>
      </c>
      <c r="C357" s="57" t="s">
        <v>182</v>
      </c>
      <c r="D357" s="57"/>
      <c r="E357" s="57" t="s">
        <v>8</v>
      </c>
      <c r="F357" s="57" t="s">
        <v>59</v>
      </c>
      <c r="G357" s="57" t="s">
        <v>60</v>
      </c>
      <c r="H357" s="57">
        <v>177</v>
      </c>
      <c r="I357" s="81">
        <v>24221.043000000001</v>
      </c>
      <c r="J357" s="58">
        <v>4287124.6110000005</v>
      </c>
    </row>
    <row r="358" spans="1:13" s="52" customFormat="1" ht="15" customHeight="1">
      <c r="A358" s="56" t="s">
        <v>67</v>
      </c>
      <c r="B358" s="95">
        <v>6</v>
      </c>
      <c r="C358" s="57" t="s">
        <v>182</v>
      </c>
      <c r="D358" s="57"/>
      <c r="E358" s="57" t="s">
        <v>13</v>
      </c>
      <c r="F358" s="57" t="s">
        <v>59</v>
      </c>
      <c r="G358" s="57" t="s">
        <v>60</v>
      </c>
      <c r="H358" s="57">
        <v>177</v>
      </c>
      <c r="I358" s="81">
        <v>11559.375</v>
      </c>
      <c r="J358" s="58">
        <v>2046009.375</v>
      </c>
    </row>
    <row r="359" spans="1:13" s="52" customFormat="1">
      <c r="A359" s="56" t="s">
        <v>68</v>
      </c>
      <c r="B359" s="95">
        <v>6</v>
      </c>
      <c r="C359" s="57" t="s">
        <v>182</v>
      </c>
      <c r="D359" s="57"/>
      <c r="E359" s="57" t="s">
        <v>4</v>
      </c>
      <c r="F359" s="57" t="s">
        <v>59</v>
      </c>
      <c r="G359" s="57" t="s">
        <v>60</v>
      </c>
      <c r="H359" s="57">
        <v>13</v>
      </c>
      <c r="I359" s="81">
        <v>46054.085213999999</v>
      </c>
      <c r="J359" s="58">
        <v>598703.10778199998</v>
      </c>
      <c r="L359" s="105"/>
      <c r="M359" s="105"/>
    </row>
    <row r="360" spans="1:13" s="52" customFormat="1">
      <c r="A360" s="53" t="s">
        <v>429</v>
      </c>
      <c r="B360" s="94">
        <v>6</v>
      </c>
      <c r="C360" s="54" t="s">
        <v>182</v>
      </c>
      <c r="D360" s="54" t="s">
        <v>430</v>
      </c>
      <c r="E360" s="54" t="s">
        <v>4</v>
      </c>
      <c r="F360" s="54" t="s">
        <v>59</v>
      </c>
      <c r="G360" s="54">
        <v>4</v>
      </c>
      <c r="H360" s="54"/>
      <c r="I360" s="77">
        <v>6939.3723750000008</v>
      </c>
      <c r="J360" s="62"/>
    </row>
    <row r="361" spans="1:13" s="52" customFormat="1">
      <c r="A361" s="53" t="s">
        <v>429</v>
      </c>
      <c r="B361" s="94">
        <v>6</v>
      </c>
      <c r="C361" s="54" t="s">
        <v>182</v>
      </c>
      <c r="D361" s="54" t="s">
        <v>431</v>
      </c>
      <c r="E361" s="54" t="s">
        <v>4</v>
      </c>
      <c r="F361" s="54" t="s">
        <v>59</v>
      </c>
      <c r="G361" s="54">
        <v>4</v>
      </c>
      <c r="H361" s="54"/>
      <c r="I361" s="77">
        <v>6939.3723750000008</v>
      </c>
      <c r="J361" s="62"/>
    </row>
    <row r="362" spans="1:13" s="52" customFormat="1">
      <c r="A362" s="53" t="s">
        <v>429</v>
      </c>
      <c r="B362" s="94">
        <v>6</v>
      </c>
      <c r="C362" s="54" t="s">
        <v>182</v>
      </c>
      <c r="D362" s="54" t="s">
        <v>432</v>
      </c>
      <c r="E362" s="54" t="s">
        <v>4</v>
      </c>
      <c r="F362" s="54" t="s">
        <v>59</v>
      </c>
      <c r="G362" s="54">
        <v>4</v>
      </c>
      <c r="H362" s="54"/>
      <c r="I362" s="77">
        <v>6939.3723750000008</v>
      </c>
      <c r="J362" s="62"/>
    </row>
    <row r="363" spans="1:13" s="52" customFormat="1">
      <c r="A363" s="53" t="s">
        <v>429</v>
      </c>
      <c r="B363" s="94">
        <v>6</v>
      </c>
      <c r="C363" s="54" t="s">
        <v>182</v>
      </c>
      <c r="D363" s="54" t="s">
        <v>433</v>
      </c>
      <c r="E363" s="54" t="s">
        <v>4</v>
      </c>
      <c r="F363" s="54" t="s">
        <v>59</v>
      </c>
      <c r="G363" s="54">
        <v>4</v>
      </c>
      <c r="H363" s="54"/>
      <c r="I363" s="77">
        <v>6939.3723750000008</v>
      </c>
      <c r="J363" s="62"/>
    </row>
    <row r="364" spans="1:13" s="52" customFormat="1">
      <c r="A364" s="53" t="s">
        <v>429</v>
      </c>
      <c r="B364" s="94">
        <v>6</v>
      </c>
      <c r="C364" s="54" t="s">
        <v>182</v>
      </c>
      <c r="D364" s="54" t="s">
        <v>434</v>
      </c>
      <c r="E364" s="54" t="s">
        <v>4</v>
      </c>
      <c r="F364" s="54" t="s">
        <v>59</v>
      </c>
      <c r="G364" s="54">
        <v>4</v>
      </c>
      <c r="H364" s="54"/>
      <c r="I364" s="77">
        <v>6939.3723750000008</v>
      </c>
      <c r="J364" s="62"/>
    </row>
    <row r="365" spans="1:13" s="52" customFormat="1">
      <c r="A365" s="53" t="s">
        <v>429</v>
      </c>
      <c r="B365" s="94">
        <v>6</v>
      </c>
      <c r="C365" s="54" t="s">
        <v>182</v>
      </c>
      <c r="D365" s="54" t="s">
        <v>435</v>
      </c>
      <c r="E365" s="54" t="s">
        <v>4</v>
      </c>
      <c r="F365" s="54" t="s">
        <v>59</v>
      </c>
      <c r="G365" s="54">
        <v>4</v>
      </c>
      <c r="H365" s="54"/>
      <c r="I365" s="77">
        <v>6939.3723750000008</v>
      </c>
      <c r="J365" s="62"/>
    </row>
    <row r="366" spans="1:13" s="52" customFormat="1">
      <c r="A366" s="53" t="s">
        <v>429</v>
      </c>
      <c r="B366" s="94">
        <v>6</v>
      </c>
      <c r="C366" s="54" t="s">
        <v>182</v>
      </c>
      <c r="D366" s="54" t="s">
        <v>436</v>
      </c>
      <c r="E366" s="54" t="s">
        <v>4</v>
      </c>
      <c r="F366" s="54" t="s">
        <v>59</v>
      </c>
      <c r="G366" s="54">
        <v>4</v>
      </c>
      <c r="H366" s="54"/>
      <c r="I366" s="77">
        <v>6939.3723750000008</v>
      </c>
      <c r="J366" s="62"/>
    </row>
    <row r="367" spans="1:13" s="52" customFormat="1">
      <c r="A367" s="53" t="s">
        <v>429</v>
      </c>
      <c r="B367" s="94">
        <v>6</v>
      </c>
      <c r="C367" s="54" t="s">
        <v>182</v>
      </c>
      <c r="D367" s="54" t="s">
        <v>437</v>
      </c>
      <c r="E367" s="54" t="s">
        <v>4</v>
      </c>
      <c r="F367" s="54" t="s">
        <v>59</v>
      </c>
      <c r="G367" s="54">
        <v>4</v>
      </c>
      <c r="H367" s="54"/>
      <c r="I367" s="77">
        <v>6939.3723750000008</v>
      </c>
      <c r="J367" s="62"/>
    </row>
    <row r="368" spans="1:13" s="52" customFormat="1">
      <c r="A368" s="53" t="s">
        <v>452</v>
      </c>
      <c r="B368" s="94">
        <v>6</v>
      </c>
      <c r="C368" s="54" t="s">
        <v>182</v>
      </c>
      <c r="D368" s="54" t="s">
        <v>453</v>
      </c>
      <c r="E368" s="54" t="s">
        <v>4</v>
      </c>
      <c r="F368" s="54" t="s">
        <v>59</v>
      </c>
      <c r="G368" s="54">
        <v>2</v>
      </c>
      <c r="H368" s="54"/>
      <c r="I368" s="77">
        <v>5736.5892857142935</v>
      </c>
      <c r="J368" s="62"/>
    </row>
    <row r="369" spans="1:10" s="52" customFormat="1">
      <c r="A369" s="53" t="s">
        <v>452</v>
      </c>
      <c r="B369" s="94">
        <v>6</v>
      </c>
      <c r="C369" s="54" t="s">
        <v>182</v>
      </c>
      <c r="D369" s="54" t="s">
        <v>454</v>
      </c>
      <c r="E369" s="54" t="s">
        <v>4</v>
      </c>
      <c r="F369" s="54" t="s">
        <v>59</v>
      </c>
      <c r="G369" s="54">
        <v>2</v>
      </c>
      <c r="H369" s="54"/>
      <c r="I369" s="77">
        <v>5736.5892857142935</v>
      </c>
      <c r="J369" s="62"/>
    </row>
    <row r="370" spans="1:10" s="52" customFormat="1">
      <c r="A370" s="53" t="s">
        <v>452</v>
      </c>
      <c r="B370" s="94">
        <v>6</v>
      </c>
      <c r="C370" s="54" t="s">
        <v>182</v>
      </c>
      <c r="D370" s="54" t="s">
        <v>455</v>
      </c>
      <c r="E370" s="54" t="s">
        <v>4</v>
      </c>
      <c r="F370" s="54" t="s">
        <v>59</v>
      </c>
      <c r="G370" s="54">
        <v>2</v>
      </c>
      <c r="H370" s="54"/>
      <c r="I370" s="77">
        <v>5736.5892857142935</v>
      </c>
      <c r="J370" s="62"/>
    </row>
    <row r="371" spans="1:10" s="52" customFormat="1">
      <c r="A371" s="53" t="s">
        <v>438</v>
      </c>
      <c r="B371" s="94">
        <v>6</v>
      </c>
      <c r="C371" s="54" t="s">
        <v>182</v>
      </c>
      <c r="D371" s="54" t="s">
        <v>439</v>
      </c>
      <c r="E371" s="54" t="s">
        <v>4</v>
      </c>
      <c r="F371" s="54" t="s">
        <v>59</v>
      </c>
      <c r="G371" s="54">
        <v>2</v>
      </c>
      <c r="H371" s="54"/>
      <c r="I371" s="77">
        <v>1585.625</v>
      </c>
      <c r="J371" s="62"/>
    </row>
    <row r="372" spans="1:10" s="52" customFormat="1">
      <c r="A372" s="53" t="s">
        <v>438</v>
      </c>
      <c r="B372" s="94">
        <v>6</v>
      </c>
      <c r="C372" s="54" t="s">
        <v>182</v>
      </c>
      <c r="D372" s="54" t="s">
        <v>440</v>
      </c>
      <c r="E372" s="54" t="s">
        <v>4</v>
      </c>
      <c r="F372" s="54" t="s">
        <v>59</v>
      </c>
      <c r="G372" s="54">
        <v>2</v>
      </c>
      <c r="H372" s="54"/>
      <c r="I372" s="77">
        <v>1585.625</v>
      </c>
      <c r="J372" s="62"/>
    </row>
    <row r="373" spans="1:10" s="52" customFormat="1">
      <c r="A373" s="53" t="s">
        <v>441</v>
      </c>
      <c r="B373" s="94">
        <v>6</v>
      </c>
      <c r="C373" s="54" t="s">
        <v>182</v>
      </c>
      <c r="D373" s="54" t="s">
        <v>442</v>
      </c>
      <c r="E373" s="54" t="s">
        <v>4</v>
      </c>
      <c r="F373" s="54" t="s">
        <v>59</v>
      </c>
      <c r="G373" s="54">
        <v>2</v>
      </c>
      <c r="H373" s="54"/>
      <c r="I373" s="77">
        <v>1585.625</v>
      </c>
      <c r="J373" s="62"/>
    </row>
    <row r="374" spans="1:10" s="52" customFormat="1">
      <c r="A374" s="53" t="s">
        <v>441</v>
      </c>
      <c r="B374" s="94">
        <v>6</v>
      </c>
      <c r="C374" s="54" t="s">
        <v>182</v>
      </c>
      <c r="D374" s="54" t="s">
        <v>443</v>
      </c>
      <c r="E374" s="54" t="s">
        <v>4</v>
      </c>
      <c r="F374" s="54" t="s">
        <v>59</v>
      </c>
      <c r="G374" s="54">
        <v>2</v>
      </c>
      <c r="H374" s="54"/>
      <c r="I374" s="77">
        <v>1585.625</v>
      </c>
      <c r="J374" s="62"/>
    </row>
    <row r="375" spans="1:10" s="52" customFormat="1">
      <c r="A375" s="53" t="s">
        <v>441</v>
      </c>
      <c r="B375" s="94">
        <v>6</v>
      </c>
      <c r="C375" s="54" t="s">
        <v>182</v>
      </c>
      <c r="D375" s="54" t="s">
        <v>444</v>
      </c>
      <c r="E375" s="54" t="s">
        <v>4</v>
      </c>
      <c r="F375" s="54" t="s">
        <v>59</v>
      </c>
      <c r="G375" s="54">
        <v>2</v>
      </c>
      <c r="H375" s="54"/>
      <c r="I375" s="77">
        <v>1585.625</v>
      </c>
      <c r="J375" s="62"/>
    </row>
    <row r="376" spans="1:10" s="52" customFormat="1">
      <c r="A376" s="53" t="s">
        <v>456</v>
      </c>
      <c r="B376" s="94">
        <v>6</v>
      </c>
      <c r="C376" s="54" t="s">
        <v>182</v>
      </c>
      <c r="D376" s="54" t="s">
        <v>457</v>
      </c>
      <c r="E376" s="54" t="s">
        <v>4</v>
      </c>
      <c r="F376" s="54" t="s">
        <v>59</v>
      </c>
      <c r="G376" s="54">
        <v>2</v>
      </c>
      <c r="H376" s="54"/>
      <c r="I376" s="77">
        <v>1585.625</v>
      </c>
      <c r="J376" s="62"/>
    </row>
    <row r="377" spans="1:10" s="52" customFormat="1">
      <c r="A377" s="53" t="s">
        <v>456</v>
      </c>
      <c r="B377" s="94">
        <v>6</v>
      </c>
      <c r="C377" s="54" t="s">
        <v>182</v>
      </c>
      <c r="D377" s="54" t="s">
        <v>458</v>
      </c>
      <c r="E377" s="54" t="s">
        <v>4</v>
      </c>
      <c r="F377" s="54" t="s">
        <v>59</v>
      </c>
      <c r="G377" s="54">
        <v>2</v>
      </c>
      <c r="H377" s="54"/>
      <c r="I377" s="77">
        <v>1585.625</v>
      </c>
      <c r="J377" s="62"/>
    </row>
    <row r="378" spans="1:10" s="52" customFormat="1">
      <c r="A378" s="53" t="s">
        <v>459</v>
      </c>
      <c r="B378" s="94">
        <v>6</v>
      </c>
      <c r="C378" s="54" t="s">
        <v>182</v>
      </c>
      <c r="D378" s="54" t="s">
        <v>460</v>
      </c>
      <c r="E378" s="54" t="s">
        <v>4</v>
      </c>
      <c r="F378" s="54" t="s">
        <v>59</v>
      </c>
      <c r="G378" s="54">
        <v>2</v>
      </c>
      <c r="H378" s="54"/>
      <c r="I378" s="77">
        <v>1585.625</v>
      </c>
      <c r="J378" s="62"/>
    </row>
    <row r="379" spans="1:10" s="52" customFormat="1">
      <c r="A379" s="53" t="s">
        <v>459</v>
      </c>
      <c r="B379" s="94">
        <v>6</v>
      </c>
      <c r="C379" s="54" t="s">
        <v>182</v>
      </c>
      <c r="D379" s="54" t="s">
        <v>461</v>
      </c>
      <c r="E379" s="54" t="s">
        <v>4</v>
      </c>
      <c r="F379" s="54" t="s">
        <v>59</v>
      </c>
      <c r="G379" s="54">
        <v>2</v>
      </c>
      <c r="H379" s="54"/>
      <c r="I379" s="77">
        <v>1585.625</v>
      </c>
      <c r="J379" s="62"/>
    </row>
    <row r="380" spans="1:10" s="52" customFormat="1">
      <c r="A380" s="53" t="s">
        <v>462</v>
      </c>
      <c r="B380" s="94">
        <v>6</v>
      </c>
      <c r="C380" s="54" t="s">
        <v>182</v>
      </c>
      <c r="D380" s="54" t="s">
        <v>463</v>
      </c>
      <c r="E380" s="54" t="s">
        <v>4</v>
      </c>
      <c r="F380" s="54" t="s">
        <v>59</v>
      </c>
      <c r="G380" s="54">
        <v>2</v>
      </c>
      <c r="H380" s="54"/>
      <c r="I380" s="77">
        <v>1585.625</v>
      </c>
      <c r="J380" s="62"/>
    </row>
    <row r="381" spans="1:10" s="52" customFormat="1">
      <c r="A381" s="53" t="s">
        <v>462</v>
      </c>
      <c r="B381" s="94">
        <v>6</v>
      </c>
      <c r="C381" s="54" t="s">
        <v>182</v>
      </c>
      <c r="D381" s="54" t="s">
        <v>464</v>
      </c>
      <c r="E381" s="54" t="s">
        <v>4</v>
      </c>
      <c r="F381" s="54" t="s">
        <v>59</v>
      </c>
      <c r="G381" s="54">
        <v>2</v>
      </c>
      <c r="H381" s="54"/>
      <c r="I381" s="77">
        <v>1585.625</v>
      </c>
      <c r="J381" s="62"/>
    </row>
    <row r="382" spans="1:10" s="52" customFormat="1">
      <c r="A382" s="53" t="s">
        <v>445</v>
      </c>
      <c r="B382" s="94">
        <v>6</v>
      </c>
      <c r="C382" s="54" t="s">
        <v>182</v>
      </c>
      <c r="D382" s="54" t="s">
        <v>446</v>
      </c>
      <c r="E382" s="54" t="s">
        <v>4</v>
      </c>
      <c r="F382" s="54" t="s">
        <v>59</v>
      </c>
      <c r="G382" s="54">
        <v>2</v>
      </c>
      <c r="H382" s="54"/>
      <c r="I382" s="77">
        <v>1439.4008481428523</v>
      </c>
      <c r="J382" s="62"/>
    </row>
    <row r="383" spans="1:10" s="52" customFormat="1">
      <c r="A383" s="53" t="s">
        <v>467</v>
      </c>
      <c r="B383" s="94">
        <v>6</v>
      </c>
      <c r="C383" s="54" t="s">
        <v>182</v>
      </c>
      <c r="D383" s="54" t="s">
        <v>468</v>
      </c>
      <c r="E383" s="54" t="s">
        <v>4</v>
      </c>
      <c r="F383" s="54" t="s">
        <v>59</v>
      </c>
      <c r="G383" s="54">
        <v>1</v>
      </c>
      <c r="H383" s="54"/>
      <c r="I383" s="77">
        <v>773.36544628570505</v>
      </c>
      <c r="J383" s="62"/>
    </row>
    <row r="384" spans="1:10" s="52" customFormat="1" ht="15" customHeight="1">
      <c r="A384" s="56" t="s">
        <v>69</v>
      </c>
      <c r="B384" s="95">
        <v>6</v>
      </c>
      <c r="C384" s="57" t="s">
        <v>182</v>
      </c>
      <c r="D384" s="57"/>
      <c r="E384" s="57" t="s">
        <v>8</v>
      </c>
      <c r="F384" s="57" t="s">
        <v>59</v>
      </c>
      <c r="G384" s="57" t="s">
        <v>60</v>
      </c>
      <c r="H384" s="57">
        <v>13</v>
      </c>
      <c r="I384" s="81">
        <v>31252.293000000005</v>
      </c>
      <c r="J384" s="58">
        <v>406279.80900000007</v>
      </c>
    </row>
    <row r="385" spans="1:13" s="52" customFormat="1" ht="15" customHeight="1">
      <c r="A385" s="56" t="s">
        <v>67</v>
      </c>
      <c r="B385" s="95">
        <v>6</v>
      </c>
      <c r="C385" s="57" t="s">
        <v>182</v>
      </c>
      <c r="D385" s="57"/>
      <c r="E385" s="57" t="s">
        <v>13</v>
      </c>
      <c r="F385" s="57" t="s">
        <v>59</v>
      </c>
      <c r="G385" s="57" t="s">
        <v>60</v>
      </c>
      <c r="H385" s="57">
        <v>13</v>
      </c>
      <c r="I385" s="81">
        <v>11559.375</v>
      </c>
      <c r="J385" s="58">
        <v>150271.875</v>
      </c>
    </row>
    <row r="386" spans="1:13" s="52" customFormat="1">
      <c r="A386" s="56" t="s">
        <v>70</v>
      </c>
      <c r="B386" s="95">
        <v>6</v>
      </c>
      <c r="C386" s="57" t="s">
        <v>182</v>
      </c>
      <c r="D386" s="57"/>
      <c r="E386" s="57" t="s">
        <v>4</v>
      </c>
      <c r="F386" s="57" t="s">
        <v>59</v>
      </c>
      <c r="G386" s="57" t="s">
        <v>60</v>
      </c>
      <c r="H386" s="57">
        <v>1</v>
      </c>
      <c r="I386" s="81">
        <v>27791.553605999998</v>
      </c>
      <c r="J386" s="58">
        <v>27791.553605999998</v>
      </c>
      <c r="L386" s="105"/>
      <c r="M386" s="105"/>
    </row>
    <row r="387" spans="1:13" s="52" customFormat="1">
      <c r="A387" s="53" t="s">
        <v>469</v>
      </c>
      <c r="B387" s="94">
        <v>6</v>
      </c>
      <c r="C387" s="54" t="s">
        <v>182</v>
      </c>
      <c r="D387" s="54" t="s">
        <v>470</v>
      </c>
      <c r="E387" s="54" t="s">
        <v>4</v>
      </c>
      <c r="F387" s="54" t="s">
        <v>59</v>
      </c>
      <c r="G387" s="54">
        <v>4</v>
      </c>
      <c r="H387" s="54"/>
      <c r="I387" s="77">
        <v>5736.5892857142935</v>
      </c>
      <c r="J387" s="62"/>
    </row>
    <row r="388" spans="1:13" s="52" customFormat="1">
      <c r="A388" s="53" t="s">
        <v>469</v>
      </c>
      <c r="B388" s="94">
        <v>6</v>
      </c>
      <c r="C388" s="54" t="s">
        <v>182</v>
      </c>
      <c r="D388" s="54" t="s">
        <v>471</v>
      </c>
      <c r="E388" s="54" t="s">
        <v>4</v>
      </c>
      <c r="F388" s="54" t="s">
        <v>59</v>
      </c>
      <c r="G388" s="54">
        <v>4</v>
      </c>
      <c r="H388" s="54"/>
      <c r="I388" s="77">
        <v>5736.5892857142935</v>
      </c>
      <c r="J388" s="62"/>
    </row>
    <row r="389" spans="1:13" s="52" customFormat="1">
      <c r="A389" s="53" t="s">
        <v>469</v>
      </c>
      <c r="B389" s="94">
        <v>6</v>
      </c>
      <c r="C389" s="54" t="s">
        <v>182</v>
      </c>
      <c r="D389" s="54" t="s">
        <v>472</v>
      </c>
      <c r="E389" s="54" t="s">
        <v>4</v>
      </c>
      <c r="F389" s="54" t="s">
        <v>59</v>
      </c>
      <c r="G389" s="54">
        <v>4</v>
      </c>
      <c r="H389" s="54"/>
      <c r="I389" s="77">
        <v>5736.5892857142935</v>
      </c>
      <c r="J389" s="62"/>
    </row>
    <row r="390" spans="1:13" s="52" customFormat="1">
      <c r="A390" s="53" t="s">
        <v>469</v>
      </c>
      <c r="B390" s="94">
        <v>6</v>
      </c>
      <c r="C390" s="54" t="s">
        <v>182</v>
      </c>
      <c r="D390" s="54" t="s">
        <v>453</v>
      </c>
      <c r="E390" s="54" t="s">
        <v>4</v>
      </c>
      <c r="F390" s="54" t="s">
        <v>59</v>
      </c>
      <c r="G390" s="54">
        <v>4</v>
      </c>
      <c r="H390" s="54"/>
      <c r="I390" s="77">
        <v>5736.5892857142935</v>
      </c>
      <c r="J390" s="62"/>
    </row>
    <row r="391" spans="1:13" s="52" customFormat="1">
      <c r="A391" s="53" t="s">
        <v>469</v>
      </c>
      <c r="B391" s="94">
        <v>6</v>
      </c>
      <c r="C391" s="54" t="s">
        <v>182</v>
      </c>
      <c r="D391" s="54" t="s">
        <v>454</v>
      </c>
      <c r="E391" s="54" t="s">
        <v>4</v>
      </c>
      <c r="F391" s="54" t="s">
        <v>59</v>
      </c>
      <c r="G391" s="54">
        <v>4</v>
      </c>
      <c r="H391" s="54"/>
      <c r="I391" s="77">
        <v>5736.5892857142935</v>
      </c>
      <c r="J391" s="62"/>
    </row>
    <row r="392" spans="1:13" s="52" customFormat="1">
      <c r="A392" s="53" t="s">
        <v>469</v>
      </c>
      <c r="B392" s="94">
        <v>6</v>
      </c>
      <c r="C392" s="54" t="s">
        <v>182</v>
      </c>
      <c r="D392" s="54" t="s">
        <v>473</v>
      </c>
      <c r="E392" s="54" t="s">
        <v>4</v>
      </c>
      <c r="F392" s="54" t="s">
        <v>59</v>
      </c>
      <c r="G392" s="54">
        <v>4</v>
      </c>
      <c r="H392" s="54"/>
      <c r="I392" s="77">
        <v>5736.5892857142935</v>
      </c>
      <c r="J392" s="62"/>
    </row>
    <row r="393" spans="1:13" s="52" customFormat="1">
      <c r="A393" s="53" t="s">
        <v>469</v>
      </c>
      <c r="B393" s="94">
        <v>6</v>
      </c>
      <c r="C393" s="54" t="s">
        <v>182</v>
      </c>
      <c r="D393" s="54" t="s">
        <v>455</v>
      </c>
      <c r="E393" s="54" t="s">
        <v>4</v>
      </c>
      <c r="F393" s="54" t="s">
        <v>59</v>
      </c>
      <c r="G393" s="54">
        <v>4</v>
      </c>
      <c r="H393" s="54"/>
      <c r="I393" s="77">
        <v>5736.5892857142935</v>
      </c>
      <c r="J393" s="62"/>
    </row>
    <row r="394" spans="1:13" s="52" customFormat="1">
      <c r="A394" s="53" t="s">
        <v>459</v>
      </c>
      <c r="B394" s="94">
        <v>6</v>
      </c>
      <c r="C394" s="54" t="s">
        <v>182</v>
      </c>
      <c r="D394" s="54" t="s">
        <v>474</v>
      </c>
      <c r="E394" s="54" t="s">
        <v>4</v>
      </c>
      <c r="F394" s="54" t="s">
        <v>59</v>
      </c>
      <c r="G394" s="54">
        <v>2</v>
      </c>
      <c r="H394" s="54"/>
      <c r="I394" s="77">
        <v>1585.625</v>
      </c>
      <c r="J394" s="62"/>
    </row>
    <row r="395" spans="1:13" s="52" customFormat="1">
      <c r="A395" s="53" t="s">
        <v>459</v>
      </c>
      <c r="B395" s="94">
        <v>6</v>
      </c>
      <c r="C395" s="54" t="s">
        <v>182</v>
      </c>
      <c r="D395" s="54" t="s">
        <v>475</v>
      </c>
      <c r="E395" s="54" t="s">
        <v>4</v>
      </c>
      <c r="F395" s="54" t="s">
        <v>59</v>
      </c>
      <c r="G395" s="54">
        <v>2</v>
      </c>
      <c r="H395" s="54"/>
      <c r="I395" s="77">
        <v>1585.625</v>
      </c>
      <c r="J395" s="62"/>
      <c r="L395" s="105"/>
    </row>
    <row r="396" spans="1:13" s="52" customFormat="1">
      <c r="A396" s="53" t="s">
        <v>459</v>
      </c>
      <c r="B396" s="94">
        <v>6</v>
      </c>
      <c r="C396" s="54" t="s">
        <v>182</v>
      </c>
      <c r="D396" s="54" t="s">
        <v>476</v>
      </c>
      <c r="E396" s="54" t="s">
        <v>4</v>
      </c>
      <c r="F396" s="54" t="s">
        <v>59</v>
      </c>
      <c r="G396" s="54">
        <v>2</v>
      </c>
      <c r="H396" s="54"/>
      <c r="I396" s="77">
        <v>1585.625</v>
      </c>
      <c r="J396" s="62"/>
      <c r="L396" s="105"/>
    </row>
    <row r="397" spans="1:13" s="52" customFormat="1">
      <c r="A397" s="53" t="s">
        <v>459</v>
      </c>
      <c r="B397" s="94">
        <v>6</v>
      </c>
      <c r="C397" s="54" t="s">
        <v>182</v>
      </c>
      <c r="D397" s="54" t="s">
        <v>477</v>
      </c>
      <c r="E397" s="54" t="s">
        <v>4</v>
      </c>
      <c r="F397" s="54" t="s">
        <v>59</v>
      </c>
      <c r="G397" s="54">
        <v>2</v>
      </c>
      <c r="H397" s="54"/>
      <c r="I397" s="77">
        <v>1585.625</v>
      </c>
      <c r="J397" s="62"/>
    </row>
    <row r="398" spans="1:13" s="52" customFormat="1">
      <c r="A398" s="53" t="s">
        <v>459</v>
      </c>
      <c r="B398" s="94">
        <v>6</v>
      </c>
      <c r="C398" s="54" t="s">
        <v>182</v>
      </c>
      <c r="D398" s="54" t="s">
        <v>478</v>
      </c>
      <c r="E398" s="54" t="s">
        <v>4</v>
      </c>
      <c r="F398" s="54" t="s">
        <v>59</v>
      </c>
      <c r="G398" s="54">
        <v>2</v>
      </c>
      <c r="H398" s="54"/>
      <c r="I398" s="77">
        <v>1585.625</v>
      </c>
      <c r="J398" s="62"/>
    </row>
    <row r="399" spans="1:13" s="52" customFormat="1">
      <c r="A399" s="53" t="s">
        <v>459</v>
      </c>
      <c r="B399" s="94">
        <v>6</v>
      </c>
      <c r="C399" s="54" t="s">
        <v>182</v>
      </c>
      <c r="D399" s="54" t="s">
        <v>461</v>
      </c>
      <c r="E399" s="54" t="s">
        <v>4</v>
      </c>
      <c r="F399" s="54" t="s">
        <v>59</v>
      </c>
      <c r="G399" s="54">
        <v>2</v>
      </c>
      <c r="H399" s="54"/>
      <c r="I399" s="77">
        <v>1585.625</v>
      </c>
      <c r="J399" s="62"/>
    </row>
    <row r="400" spans="1:13" s="52" customFormat="1">
      <c r="A400" s="53" t="s">
        <v>462</v>
      </c>
      <c r="B400" s="94">
        <v>6</v>
      </c>
      <c r="C400" s="54" t="s">
        <v>182</v>
      </c>
      <c r="D400" s="54" t="s">
        <v>479</v>
      </c>
      <c r="E400" s="54" t="s">
        <v>4</v>
      </c>
      <c r="F400" s="54" t="s">
        <v>59</v>
      </c>
      <c r="G400" s="54">
        <v>2</v>
      </c>
      <c r="H400" s="54"/>
      <c r="I400" s="77">
        <v>1585.625</v>
      </c>
      <c r="J400" s="62"/>
    </row>
    <row r="401" spans="1:13" s="52" customFormat="1">
      <c r="A401" s="53" t="s">
        <v>462</v>
      </c>
      <c r="B401" s="94">
        <v>6</v>
      </c>
      <c r="C401" s="54" t="s">
        <v>182</v>
      </c>
      <c r="D401" s="54" t="s">
        <v>480</v>
      </c>
      <c r="E401" s="54" t="s">
        <v>4</v>
      </c>
      <c r="F401" s="54" t="s">
        <v>59</v>
      </c>
      <c r="G401" s="54">
        <v>2</v>
      </c>
      <c r="H401" s="54"/>
      <c r="I401" s="77">
        <v>1585.625</v>
      </c>
      <c r="J401" s="62"/>
    </row>
    <row r="402" spans="1:13" s="52" customFormat="1">
      <c r="A402" s="53" t="s">
        <v>462</v>
      </c>
      <c r="B402" s="94">
        <v>6</v>
      </c>
      <c r="C402" s="54" t="s">
        <v>182</v>
      </c>
      <c r="D402" s="54" t="s">
        <v>481</v>
      </c>
      <c r="E402" s="54" t="s">
        <v>4</v>
      </c>
      <c r="F402" s="54" t="s">
        <v>59</v>
      </c>
      <c r="G402" s="54">
        <v>2</v>
      </c>
      <c r="H402" s="54"/>
      <c r="I402" s="77">
        <v>1585.625</v>
      </c>
      <c r="J402" s="62"/>
    </row>
    <row r="403" spans="1:13" s="52" customFormat="1">
      <c r="A403" s="53" t="s">
        <v>462</v>
      </c>
      <c r="B403" s="94">
        <v>6</v>
      </c>
      <c r="C403" s="54" t="s">
        <v>182</v>
      </c>
      <c r="D403" s="54" t="s">
        <v>482</v>
      </c>
      <c r="E403" s="54" t="s">
        <v>4</v>
      </c>
      <c r="F403" s="54" t="s">
        <v>59</v>
      </c>
      <c r="G403" s="54">
        <v>2</v>
      </c>
      <c r="H403" s="54"/>
      <c r="I403" s="77">
        <v>1585.625</v>
      </c>
      <c r="J403" s="62"/>
    </row>
    <row r="404" spans="1:13" s="52" customFormat="1">
      <c r="A404" s="53" t="s">
        <v>462</v>
      </c>
      <c r="B404" s="94">
        <v>6</v>
      </c>
      <c r="C404" s="54" t="s">
        <v>182</v>
      </c>
      <c r="D404" s="54" t="s">
        <v>483</v>
      </c>
      <c r="E404" s="54" t="s">
        <v>4</v>
      </c>
      <c r="F404" s="54" t="s">
        <v>59</v>
      </c>
      <c r="G404" s="54">
        <v>2</v>
      </c>
      <c r="H404" s="54"/>
      <c r="I404" s="77">
        <v>1585.625</v>
      </c>
      <c r="J404" s="62"/>
    </row>
    <row r="405" spans="1:13" s="52" customFormat="1">
      <c r="A405" s="53" t="s">
        <v>462</v>
      </c>
      <c r="B405" s="94">
        <v>6</v>
      </c>
      <c r="C405" s="54" t="s">
        <v>182</v>
      </c>
      <c r="D405" s="54" t="s">
        <v>484</v>
      </c>
      <c r="E405" s="54" t="s">
        <v>4</v>
      </c>
      <c r="F405" s="54" t="s">
        <v>59</v>
      </c>
      <c r="G405" s="54">
        <v>2</v>
      </c>
      <c r="H405" s="54"/>
      <c r="I405" s="77">
        <v>1585.625</v>
      </c>
      <c r="J405" s="62"/>
    </row>
    <row r="406" spans="1:13" s="52" customFormat="1">
      <c r="A406" s="53" t="s">
        <v>462</v>
      </c>
      <c r="B406" s="94">
        <v>6</v>
      </c>
      <c r="C406" s="54" t="s">
        <v>182</v>
      </c>
      <c r="D406" s="54" t="s">
        <v>485</v>
      </c>
      <c r="E406" s="54" t="s">
        <v>4</v>
      </c>
      <c r="F406" s="54" t="s">
        <v>59</v>
      </c>
      <c r="G406" s="54">
        <v>2</v>
      </c>
      <c r="H406" s="54"/>
      <c r="I406" s="77">
        <v>1585.625</v>
      </c>
      <c r="J406" s="62"/>
    </row>
    <row r="407" spans="1:13" s="52" customFormat="1">
      <c r="A407" s="53" t="s">
        <v>462</v>
      </c>
      <c r="B407" s="94">
        <v>6</v>
      </c>
      <c r="C407" s="54" t="s">
        <v>182</v>
      </c>
      <c r="D407" s="54" t="s">
        <v>464</v>
      </c>
      <c r="E407" s="54" t="s">
        <v>4</v>
      </c>
      <c r="F407" s="54" t="s">
        <v>59</v>
      </c>
      <c r="G407" s="54">
        <v>2</v>
      </c>
      <c r="H407" s="54"/>
      <c r="I407" s="77">
        <v>1585.625</v>
      </c>
      <c r="J407" s="62"/>
    </row>
    <row r="408" spans="1:13" s="52" customFormat="1">
      <c r="A408" s="53" t="s">
        <v>445</v>
      </c>
      <c r="B408" s="94">
        <v>6</v>
      </c>
      <c r="C408" s="54" t="s">
        <v>182</v>
      </c>
      <c r="D408" s="54" t="s">
        <v>446</v>
      </c>
      <c r="E408" s="54" t="s">
        <v>4</v>
      </c>
      <c r="F408" s="54" t="s">
        <v>59</v>
      </c>
      <c r="G408" s="54">
        <v>1</v>
      </c>
      <c r="H408" s="54"/>
      <c r="I408" s="77">
        <v>1439.4008481428523</v>
      </c>
      <c r="J408" s="62"/>
    </row>
    <row r="409" spans="1:13" s="52" customFormat="1">
      <c r="A409" s="53" t="s">
        <v>445</v>
      </c>
      <c r="B409" s="94">
        <v>6</v>
      </c>
      <c r="C409" s="54" t="s">
        <v>182</v>
      </c>
      <c r="D409" s="54" t="s">
        <v>447</v>
      </c>
      <c r="E409" s="54" t="s">
        <v>4</v>
      </c>
      <c r="F409" s="54" t="s">
        <v>59</v>
      </c>
      <c r="G409" s="54">
        <v>1</v>
      </c>
      <c r="H409" s="54"/>
      <c r="I409" s="77">
        <v>1439.4008481428523</v>
      </c>
      <c r="J409" s="62"/>
    </row>
    <row r="410" spans="1:13" s="52" customFormat="1">
      <c r="A410" s="53" t="s">
        <v>486</v>
      </c>
      <c r="B410" s="94">
        <v>6</v>
      </c>
      <c r="C410" s="54" t="s">
        <v>182</v>
      </c>
      <c r="D410" s="54" t="s">
        <v>487</v>
      </c>
      <c r="E410" s="54" t="s">
        <v>4</v>
      </c>
      <c r="F410" s="54" t="s">
        <v>59</v>
      </c>
      <c r="G410" s="54">
        <v>1</v>
      </c>
      <c r="H410" s="54"/>
      <c r="I410" s="77">
        <v>234.545614999972</v>
      </c>
      <c r="J410" s="62"/>
    </row>
    <row r="411" spans="1:13" s="52" customFormat="1" ht="15" customHeight="1">
      <c r="A411" s="56" t="s">
        <v>71</v>
      </c>
      <c r="B411" s="95">
        <v>6</v>
      </c>
      <c r="C411" s="57" t="s">
        <v>182</v>
      </c>
      <c r="D411" s="57"/>
      <c r="E411" s="57" t="s">
        <v>8</v>
      </c>
      <c r="F411" s="57" t="s">
        <v>59</v>
      </c>
      <c r="G411" s="57" t="s">
        <v>60</v>
      </c>
      <c r="H411" s="57">
        <v>1</v>
      </c>
      <c r="I411" s="81">
        <v>22036.125</v>
      </c>
      <c r="J411" s="58">
        <v>22036.125</v>
      </c>
    </row>
    <row r="412" spans="1:13" s="52" customFormat="1" ht="15" customHeight="1">
      <c r="A412" s="56" t="s">
        <v>72</v>
      </c>
      <c r="B412" s="95">
        <v>6</v>
      </c>
      <c r="C412" s="57" t="s">
        <v>182</v>
      </c>
      <c r="D412" s="57"/>
      <c r="E412" s="57" t="s">
        <v>13</v>
      </c>
      <c r="F412" s="57" t="s">
        <v>59</v>
      </c>
      <c r="G412" s="57" t="s">
        <v>60</v>
      </c>
      <c r="H412" s="57">
        <v>1</v>
      </c>
      <c r="I412" s="81">
        <v>11559.375</v>
      </c>
      <c r="J412" s="58">
        <v>11559.375</v>
      </c>
    </row>
    <row r="413" spans="1:13" s="52" customFormat="1">
      <c r="A413" s="56" t="s">
        <v>73</v>
      </c>
      <c r="B413" s="95">
        <v>6</v>
      </c>
      <c r="C413" s="57" t="s">
        <v>182</v>
      </c>
      <c r="D413" s="57"/>
      <c r="E413" s="57" t="s">
        <v>4</v>
      </c>
      <c r="F413" s="57" t="s">
        <v>59</v>
      </c>
      <c r="G413" s="57" t="s">
        <v>60</v>
      </c>
      <c r="H413" s="57">
        <v>0</v>
      </c>
      <c r="I413" s="81">
        <v>33254.774411357175</v>
      </c>
      <c r="J413" s="58">
        <v>0</v>
      </c>
      <c r="L413" s="105"/>
      <c r="M413" s="105"/>
    </row>
    <row r="414" spans="1:13" s="52" customFormat="1">
      <c r="A414" s="53" t="s">
        <v>469</v>
      </c>
      <c r="B414" s="94">
        <v>6</v>
      </c>
      <c r="C414" s="54" t="s">
        <v>182</v>
      </c>
      <c r="D414" s="54" t="s">
        <v>470</v>
      </c>
      <c r="E414" s="54" t="s">
        <v>4</v>
      </c>
      <c r="F414" s="54" t="s">
        <v>59</v>
      </c>
      <c r="G414" s="54">
        <v>4</v>
      </c>
      <c r="H414" s="54"/>
      <c r="I414" s="77">
        <v>5736.5892857142935</v>
      </c>
      <c r="J414" s="62"/>
    </row>
    <row r="415" spans="1:13" s="52" customFormat="1">
      <c r="A415" s="53" t="s">
        <v>469</v>
      </c>
      <c r="B415" s="94">
        <v>6</v>
      </c>
      <c r="C415" s="54" t="s">
        <v>182</v>
      </c>
      <c r="D415" s="54" t="s">
        <v>471</v>
      </c>
      <c r="E415" s="54" t="s">
        <v>4</v>
      </c>
      <c r="F415" s="54" t="s">
        <v>59</v>
      </c>
      <c r="G415" s="54">
        <v>4</v>
      </c>
      <c r="H415" s="54"/>
      <c r="I415" s="77">
        <v>5736.5892857142935</v>
      </c>
      <c r="J415" s="62"/>
    </row>
    <row r="416" spans="1:13" s="52" customFormat="1">
      <c r="A416" s="53" t="s">
        <v>469</v>
      </c>
      <c r="B416" s="94">
        <v>6</v>
      </c>
      <c r="C416" s="54" t="s">
        <v>182</v>
      </c>
      <c r="D416" s="54" t="s">
        <v>472</v>
      </c>
      <c r="E416" s="54" t="s">
        <v>4</v>
      </c>
      <c r="F416" s="54" t="s">
        <v>59</v>
      </c>
      <c r="G416" s="54">
        <v>4</v>
      </c>
      <c r="H416" s="54"/>
      <c r="I416" s="77">
        <v>5736.5892857142935</v>
      </c>
      <c r="J416" s="62"/>
    </row>
    <row r="417" spans="1:10" s="52" customFormat="1">
      <c r="A417" s="53" t="s">
        <v>469</v>
      </c>
      <c r="B417" s="94">
        <v>6</v>
      </c>
      <c r="C417" s="54" t="s">
        <v>182</v>
      </c>
      <c r="D417" s="54" t="s">
        <v>453</v>
      </c>
      <c r="E417" s="54" t="s">
        <v>4</v>
      </c>
      <c r="F417" s="54" t="s">
        <v>59</v>
      </c>
      <c r="G417" s="54">
        <v>4</v>
      </c>
      <c r="H417" s="54"/>
      <c r="I417" s="77">
        <v>5736.5892857142935</v>
      </c>
      <c r="J417" s="62"/>
    </row>
    <row r="418" spans="1:10" s="52" customFormat="1">
      <c r="A418" s="53" t="s">
        <v>469</v>
      </c>
      <c r="B418" s="94">
        <v>6</v>
      </c>
      <c r="C418" s="54" t="s">
        <v>182</v>
      </c>
      <c r="D418" s="54" t="s">
        <v>454</v>
      </c>
      <c r="E418" s="54" t="s">
        <v>4</v>
      </c>
      <c r="F418" s="54" t="s">
        <v>59</v>
      </c>
      <c r="G418" s="54">
        <v>4</v>
      </c>
      <c r="H418" s="54"/>
      <c r="I418" s="77">
        <v>5736.5892857142935</v>
      </c>
      <c r="J418" s="62"/>
    </row>
    <row r="419" spans="1:10" s="52" customFormat="1">
      <c r="A419" s="53" t="s">
        <v>488</v>
      </c>
      <c r="B419" s="94">
        <v>6</v>
      </c>
      <c r="C419" s="54" t="s">
        <v>182</v>
      </c>
      <c r="D419" s="54" t="s">
        <v>489</v>
      </c>
      <c r="E419" s="54" t="s">
        <v>4</v>
      </c>
      <c r="F419" s="54" t="s">
        <v>59</v>
      </c>
      <c r="G419" s="54">
        <v>2</v>
      </c>
      <c r="H419" s="54"/>
      <c r="I419" s="77">
        <v>1912.7315812500001</v>
      </c>
      <c r="J419" s="62"/>
    </row>
    <row r="420" spans="1:10" s="52" customFormat="1">
      <c r="A420" s="53" t="s">
        <v>490</v>
      </c>
      <c r="B420" s="94">
        <v>6</v>
      </c>
      <c r="C420" s="54" t="s">
        <v>182</v>
      </c>
      <c r="D420" s="54" t="s">
        <v>491</v>
      </c>
      <c r="E420" s="54" t="s">
        <v>4</v>
      </c>
      <c r="F420" s="54" t="s">
        <v>59</v>
      </c>
      <c r="G420" s="54">
        <v>2</v>
      </c>
      <c r="H420" s="54"/>
      <c r="I420" s="77">
        <v>1912.7315812500001</v>
      </c>
      <c r="J420" s="62"/>
    </row>
    <row r="421" spans="1:10" s="52" customFormat="1">
      <c r="A421" s="53" t="s">
        <v>488</v>
      </c>
      <c r="B421" s="94">
        <v>6</v>
      </c>
      <c r="C421" s="54" t="s">
        <v>182</v>
      </c>
      <c r="D421" s="54" t="s">
        <v>492</v>
      </c>
      <c r="E421" s="54" t="s">
        <v>4</v>
      </c>
      <c r="F421" s="54" t="s">
        <v>59</v>
      </c>
      <c r="G421" s="54">
        <v>2</v>
      </c>
      <c r="H421" s="54"/>
      <c r="I421" s="77">
        <v>1912.7315812500001</v>
      </c>
      <c r="J421" s="62"/>
    </row>
    <row r="422" spans="1:10" s="52" customFormat="1">
      <c r="A422" s="53" t="s">
        <v>490</v>
      </c>
      <c r="B422" s="94">
        <v>6</v>
      </c>
      <c r="C422" s="54" t="s">
        <v>182</v>
      </c>
      <c r="D422" s="54" t="s">
        <v>493</v>
      </c>
      <c r="E422" s="54" t="s">
        <v>4</v>
      </c>
      <c r="F422" s="54" t="s">
        <v>59</v>
      </c>
      <c r="G422" s="54">
        <v>2</v>
      </c>
      <c r="H422" s="54"/>
      <c r="I422" s="77">
        <v>1912.7315812500001</v>
      </c>
      <c r="J422" s="62"/>
    </row>
    <row r="423" spans="1:10" s="52" customFormat="1">
      <c r="A423" s="53" t="s">
        <v>488</v>
      </c>
      <c r="B423" s="94">
        <v>6</v>
      </c>
      <c r="C423" s="54" t="s">
        <v>182</v>
      </c>
      <c r="D423" s="54" t="s">
        <v>494</v>
      </c>
      <c r="E423" s="54" t="s">
        <v>4</v>
      </c>
      <c r="F423" s="54" t="s">
        <v>59</v>
      </c>
      <c r="G423" s="54">
        <v>2</v>
      </c>
      <c r="H423" s="54"/>
      <c r="I423" s="77">
        <v>1912.7315812500001</v>
      </c>
      <c r="J423" s="62"/>
    </row>
    <row r="424" spans="1:10" s="52" customFormat="1">
      <c r="A424" s="53" t="s">
        <v>490</v>
      </c>
      <c r="B424" s="94">
        <v>6</v>
      </c>
      <c r="C424" s="54" t="s">
        <v>182</v>
      </c>
      <c r="D424" s="54" t="s">
        <v>495</v>
      </c>
      <c r="E424" s="54" t="s">
        <v>4</v>
      </c>
      <c r="F424" s="54" t="s">
        <v>59</v>
      </c>
      <c r="G424" s="54">
        <v>2</v>
      </c>
      <c r="H424" s="54"/>
      <c r="I424" s="77">
        <v>1912.7315812500001</v>
      </c>
      <c r="J424" s="62"/>
    </row>
    <row r="425" spans="1:10" s="52" customFormat="1">
      <c r="A425" s="53" t="s">
        <v>488</v>
      </c>
      <c r="B425" s="94">
        <v>6</v>
      </c>
      <c r="C425" s="54" t="s">
        <v>182</v>
      </c>
      <c r="D425" s="54" t="s">
        <v>496</v>
      </c>
      <c r="E425" s="54" t="s">
        <v>4</v>
      </c>
      <c r="F425" s="54" t="s">
        <v>59</v>
      </c>
      <c r="G425" s="54">
        <v>2</v>
      </c>
      <c r="H425" s="54"/>
      <c r="I425" s="77">
        <v>1912.7315812500001</v>
      </c>
      <c r="J425" s="62"/>
    </row>
    <row r="426" spans="1:10" s="52" customFormat="1">
      <c r="A426" s="53" t="s">
        <v>490</v>
      </c>
      <c r="B426" s="94">
        <v>6</v>
      </c>
      <c r="C426" s="54" t="s">
        <v>182</v>
      </c>
      <c r="D426" s="54" t="s">
        <v>497</v>
      </c>
      <c r="E426" s="54" t="s">
        <v>4</v>
      </c>
      <c r="F426" s="54" t="s">
        <v>59</v>
      </c>
      <c r="G426" s="54">
        <v>2</v>
      </c>
      <c r="H426" s="54"/>
      <c r="I426" s="77">
        <v>1912.7315812500001</v>
      </c>
      <c r="J426" s="62"/>
    </row>
    <row r="427" spans="1:10" s="52" customFormat="1">
      <c r="A427" s="53" t="s">
        <v>488</v>
      </c>
      <c r="B427" s="94">
        <v>6</v>
      </c>
      <c r="C427" s="54" t="s">
        <v>182</v>
      </c>
      <c r="D427" s="54" t="s">
        <v>498</v>
      </c>
      <c r="E427" s="54" t="s">
        <v>4</v>
      </c>
      <c r="F427" s="54" t="s">
        <v>59</v>
      </c>
      <c r="G427" s="54">
        <v>2</v>
      </c>
      <c r="H427" s="54"/>
      <c r="I427" s="77">
        <v>1912.7315812500001</v>
      </c>
      <c r="J427" s="62"/>
    </row>
    <row r="428" spans="1:10" s="52" customFormat="1">
      <c r="A428" s="53" t="s">
        <v>490</v>
      </c>
      <c r="B428" s="94">
        <v>6</v>
      </c>
      <c r="C428" s="54" t="s">
        <v>182</v>
      </c>
      <c r="D428" s="54" t="s">
        <v>499</v>
      </c>
      <c r="E428" s="54" t="s">
        <v>4</v>
      </c>
      <c r="F428" s="54" t="s">
        <v>59</v>
      </c>
      <c r="G428" s="54">
        <v>2</v>
      </c>
      <c r="H428" s="54"/>
      <c r="I428" s="77">
        <v>1912.7315812500001</v>
      </c>
      <c r="J428" s="62"/>
    </row>
    <row r="429" spans="1:10" s="52" customFormat="1">
      <c r="A429" s="53" t="s">
        <v>445</v>
      </c>
      <c r="B429" s="94">
        <v>6</v>
      </c>
      <c r="C429" s="54" t="s">
        <v>182</v>
      </c>
      <c r="D429" s="54" t="s">
        <v>446</v>
      </c>
      <c r="E429" s="54" t="s">
        <v>4</v>
      </c>
      <c r="F429" s="54" t="s">
        <v>59</v>
      </c>
      <c r="G429" s="54">
        <v>1</v>
      </c>
      <c r="H429" s="54"/>
      <c r="I429" s="77">
        <v>1439.4008481428523</v>
      </c>
      <c r="J429" s="62"/>
    </row>
    <row r="430" spans="1:10" s="52" customFormat="1">
      <c r="A430" s="53" t="s">
        <v>445</v>
      </c>
      <c r="B430" s="94">
        <v>6</v>
      </c>
      <c r="C430" s="54" t="s">
        <v>182</v>
      </c>
      <c r="D430" s="54" t="s">
        <v>447</v>
      </c>
      <c r="E430" s="54" t="s">
        <v>4</v>
      </c>
      <c r="F430" s="54" t="s">
        <v>59</v>
      </c>
      <c r="G430" s="54">
        <v>1</v>
      </c>
      <c r="H430" s="54"/>
      <c r="I430" s="77">
        <v>1439.4008481428523</v>
      </c>
      <c r="J430" s="62"/>
    </row>
    <row r="431" spans="1:10" s="52" customFormat="1">
      <c r="A431" s="53" t="s">
        <v>500</v>
      </c>
      <c r="B431" s="94">
        <v>6</v>
      </c>
      <c r="C431" s="54" t="s">
        <v>182</v>
      </c>
      <c r="D431" s="54" t="s">
        <v>501</v>
      </c>
      <c r="E431" s="54" t="s">
        <v>4</v>
      </c>
      <c r="F431" s="54" t="s">
        <v>59</v>
      </c>
      <c r="G431" s="54">
        <v>1</v>
      </c>
      <c r="H431" s="54"/>
      <c r="I431" s="77">
        <v>5043.5532578571465</v>
      </c>
      <c r="J431" s="62"/>
    </row>
    <row r="432" spans="1:10" s="52" customFormat="1" ht="15" customHeight="1">
      <c r="A432" s="56" t="s">
        <v>74</v>
      </c>
      <c r="B432" s="95">
        <v>6</v>
      </c>
      <c r="C432" s="57" t="s">
        <v>182</v>
      </c>
      <c r="D432" s="57"/>
      <c r="E432" s="57" t="s">
        <v>8</v>
      </c>
      <c r="F432" s="57" t="s">
        <v>59</v>
      </c>
      <c r="G432" s="57" t="s">
        <v>60</v>
      </c>
      <c r="H432" s="57">
        <v>0</v>
      </c>
      <c r="I432" s="81">
        <v>22036.125</v>
      </c>
      <c r="J432" s="58">
        <v>0</v>
      </c>
    </row>
    <row r="433" spans="1:13" s="52" customFormat="1" ht="15" customHeight="1">
      <c r="A433" s="56" t="s">
        <v>75</v>
      </c>
      <c r="B433" s="95">
        <v>6</v>
      </c>
      <c r="C433" s="57" t="s">
        <v>182</v>
      </c>
      <c r="D433" s="57"/>
      <c r="E433" s="57" t="s">
        <v>13</v>
      </c>
      <c r="F433" s="57" t="s">
        <v>59</v>
      </c>
      <c r="G433" s="57" t="s">
        <v>60</v>
      </c>
      <c r="H433" s="57">
        <v>0</v>
      </c>
      <c r="I433" s="81">
        <v>16786.541250000002</v>
      </c>
      <c r="J433" s="58">
        <v>0</v>
      </c>
    </row>
    <row r="434" spans="1:13" s="52" customFormat="1">
      <c r="A434" s="56" t="s">
        <v>76</v>
      </c>
      <c r="B434" s="95">
        <v>6</v>
      </c>
      <c r="C434" s="57" t="s">
        <v>182</v>
      </c>
      <c r="D434" s="57"/>
      <c r="E434" s="57" t="s">
        <v>4</v>
      </c>
      <c r="F434" s="57" t="s">
        <v>59</v>
      </c>
      <c r="G434" s="57" t="s">
        <v>60</v>
      </c>
      <c r="H434" s="57">
        <v>8</v>
      </c>
      <c r="I434" s="81">
        <v>36725.239136357173</v>
      </c>
      <c r="J434" s="58">
        <v>293801.91309085739</v>
      </c>
      <c r="L434" s="105"/>
      <c r="M434" s="105"/>
    </row>
    <row r="435" spans="1:13" s="52" customFormat="1">
      <c r="A435" s="53" t="s">
        <v>469</v>
      </c>
      <c r="B435" s="94">
        <v>6</v>
      </c>
      <c r="C435" s="54" t="s">
        <v>182</v>
      </c>
      <c r="D435" s="54" t="s">
        <v>470</v>
      </c>
      <c r="E435" s="54" t="s">
        <v>4</v>
      </c>
      <c r="F435" s="54" t="s">
        <v>59</v>
      </c>
      <c r="G435" s="54">
        <v>4</v>
      </c>
      <c r="H435" s="54"/>
      <c r="I435" s="77">
        <v>5736.5892857142935</v>
      </c>
      <c r="J435" s="62"/>
    </row>
    <row r="436" spans="1:13" s="52" customFormat="1">
      <c r="A436" s="53" t="s">
        <v>469</v>
      </c>
      <c r="B436" s="94">
        <v>6</v>
      </c>
      <c r="C436" s="54" t="s">
        <v>182</v>
      </c>
      <c r="D436" s="54" t="s">
        <v>471</v>
      </c>
      <c r="E436" s="54" t="s">
        <v>4</v>
      </c>
      <c r="F436" s="54" t="s">
        <v>59</v>
      </c>
      <c r="G436" s="54">
        <v>4</v>
      </c>
      <c r="H436" s="54"/>
      <c r="I436" s="77">
        <v>5736.5892857142935</v>
      </c>
      <c r="J436" s="62"/>
    </row>
    <row r="437" spans="1:13" s="52" customFormat="1">
      <c r="A437" s="53" t="s">
        <v>469</v>
      </c>
      <c r="B437" s="94">
        <v>6</v>
      </c>
      <c r="C437" s="54" t="s">
        <v>182</v>
      </c>
      <c r="D437" s="54" t="s">
        <v>502</v>
      </c>
      <c r="E437" s="54" t="s">
        <v>4</v>
      </c>
      <c r="F437" s="54" t="s">
        <v>59</v>
      </c>
      <c r="G437" s="54">
        <v>4</v>
      </c>
      <c r="H437" s="54"/>
      <c r="I437" s="77">
        <v>5736.5892857142935</v>
      </c>
      <c r="J437" s="62"/>
    </row>
    <row r="438" spans="1:13" s="52" customFormat="1">
      <c r="A438" s="53" t="s">
        <v>469</v>
      </c>
      <c r="B438" s="94">
        <v>6</v>
      </c>
      <c r="C438" s="54" t="s">
        <v>182</v>
      </c>
      <c r="D438" s="54" t="s">
        <v>503</v>
      </c>
      <c r="E438" s="54" t="s">
        <v>4</v>
      </c>
      <c r="F438" s="54" t="s">
        <v>59</v>
      </c>
      <c r="G438" s="54">
        <v>4</v>
      </c>
      <c r="H438" s="54"/>
      <c r="I438" s="77">
        <v>5736.5892857142935</v>
      </c>
      <c r="J438" s="62"/>
    </row>
    <row r="439" spans="1:13" s="52" customFormat="1">
      <c r="A439" s="53" t="s">
        <v>469</v>
      </c>
      <c r="B439" s="94">
        <v>6</v>
      </c>
      <c r="C439" s="54" t="s">
        <v>182</v>
      </c>
      <c r="D439" s="54" t="s">
        <v>504</v>
      </c>
      <c r="E439" s="54" t="s">
        <v>4</v>
      </c>
      <c r="F439" s="54" t="s">
        <v>59</v>
      </c>
      <c r="G439" s="54">
        <v>4</v>
      </c>
      <c r="H439" s="54"/>
      <c r="I439" s="77">
        <v>5736.5892857142935</v>
      </c>
      <c r="J439" s="62"/>
    </row>
    <row r="440" spans="1:13" s="52" customFormat="1">
      <c r="A440" s="53" t="s">
        <v>469</v>
      </c>
      <c r="B440" s="94">
        <v>6</v>
      </c>
      <c r="C440" s="54" t="s">
        <v>182</v>
      </c>
      <c r="D440" s="54" t="s">
        <v>505</v>
      </c>
      <c r="E440" s="54" t="s">
        <v>4</v>
      </c>
      <c r="F440" s="54" t="s">
        <v>59</v>
      </c>
      <c r="G440" s="54">
        <v>4</v>
      </c>
      <c r="H440" s="54"/>
      <c r="I440" s="77">
        <v>5736.5892857142935</v>
      </c>
      <c r="J440" s="62"/>
    </row>
    <row r="441" spans="1:13" s="52" customFormat="1">
      <c r="A441" s="53" t="s">
        <v>469</v>
      </c>
      <c r="B441" s="94">
        <v>6</v>
      </c>
      <c r="C441" s="54" t="s">
        <v>182</v>
      </c>
      <c r="D441" s="54" t="s">
        <v>506</v>
      </c>
      <c r="E441" s="54" t="s">
        <v>4</v>
      </c>
      <c r="F441" s="54" t="s">
        <v>59</v>
      </c>
      <c r="G441" s="54">
        <v>4</v>
      </c>
      <c r="H441" s="54"/>
      <c r="I441" s="77">
        <v>5736.5892857142935</v>
      </c>
      <c r="J441" s="62"/>
    </row>
    <row r="442" spans="1:13" s="52" customFormat="1">
      <c r="A442" s="53" t="s">
        <v>469</v>
      </c>
      <c r="B442" s="94">
        <v>6</v>
      </c>
      <c r="C442" s="54" t="s">
        <v>182</v>
      </c>
      <c r="D442" s="54" t="s">
        <v>472</v>
      </c>
      <c r="E442" s="54" t="s">
        <v>4</v>
      </c>
      <c r="F442" s="54" t="s">
        <v>59</v>
      </c>
      <c r="G442" s="54">
        <v>4</v>
      </c>
      <c r="H442" s="54"/>
      <c r="I442" s="77">
        <v>5736.5892857142935</v>
      </c>
      <c r="J442" s="62"/>
    </row>
    <row r="443" spans="1:13" s="52" customFormat="1">
      <c r="A443" s="53" t="s">
        <v>469</v>
      </c>
      <c r="B443" s="94">
        <v>6</v>
      </c>
      <c r="C443" s="54" t="s">
        <v>182</v>
      </c>
      <c r="D443" s="54" t="s">
        <v>453</v>
      </c>
      <c r="E443" s="54" t="s">
        <v>4</v>
      </c>
      <c r="F443" s="54" t="s">
        <v>59</v>
      </c>
      <c r="G443" s="54">
        <v>4</v>
      </c>
      <c r="H443" s="54"/>
      <c r="I443" s="77">
        <v>5736.5892857142935</v>
      </c>
      <c r="J443" s="62"/>
    </row>
    <row r="444" spans="1:13" s="52" customFormat="1">
      <c r="A444" s="53" t="s">
        <v>469</v>
      </c>
      <c r="B444" s="94">
        <v>6</v>
      </c>
      <c r="C444" s="54" t="s">
        <v>182</v>
      </c>
      <c r="D444" s="54" t="s">
        <v>454</v>
      </c>
      <c r="E444" s="54" t="s">
        <v>4</v>
      </c>
      <c r="F444" s="54" t="s">
        <v>59</v>
      </c>
      <c r="G444" s="54">
        <v>4</v>
      </c>
      <c r="H444" s="54"/>
      <c r="I444" s="77">
        <v>5736.5892857142935</v>
      </c>
      <c r="J444" s="62"/>
    </row>
    <row r="445" spans="1:13" s="52" customFormat="1">
      <c r="A445" s="53" t="s">
        <v>507</v>
      </c>
      <c r="B445" s="94">
        <v>6</v>
      </c>
      <c r="C445" s="54" t="s">
        <v>182</v>
      </c>
      <c r="D445" s="54" t="s">
        <v>508</v>
      </c>
      <c r="E445" s="54" t="s">
        <v>4</v>
      </c>
      <c r="F445" s="54" t="s">
        <v>59</v>
      </c>
      <c r="G445" s="54">
        <v>2</v>
      </c>
      <c r="H445" s="54"/>
      <c r="I445" s="77">
        <v>3052.9865624999998</v>
      </c>
      <c r="J445" s="62"/>
    </row>
    <row r="446" spans="1:13" s="52" customFormat="1">
      <c r="A446" s="53" t="s">
        <v>507</v>
      </c>
      <c r="B446" s="94">
        <v>6</v>
      </c>
      <c r="C446" s="54" t="s">
        <v>182</v>
      </c>
      <c r="D446" s="54" t="s">
        <v>509</v>
      </c>
      <c r="E446" s="54" t="s">
        <v>4</v>
      </c>
      <c r="F446" s="54" t="s">
        <v>59</v>
      </c>
      <c r="G446" s="54">
        <v>2</v>
      </c>
      <c r="H446" s="54"/>
      <c r="I446" s="77">
        <v>3052.9865624999998</v>
      </c>
      <c r="J446" s="62"/>
    </row>
    <row r="447" spans="1:13" s="52" customFormat="1">
      <c r="A447" s="53" t="s">
        <v>507</v>
      </c>
      <c r="B447" s="94">
        <v>6</v>
      </c>
      <c r="C447" s="54" t="s">
        <v>182</v>
      </c>
      <c r="D447" s="54" t="s">
        <v>510</v>
      </c>
      <c r="E447" s="54" t="s">
        <v>4</v>
      </c>
      <c r="F447" s="54" t="s">
        <v>59</v>
      </c>
      <c r="G447" s="54">
        <v>2</v>
      </c>
      <c r="H447" s="54"/>
      <c r="I447" s="77">
        <v>3052.9865624999998</v>
      </c>
      <c r="J447" s="62"/>
    </row>
    <row r="448" spans="1:13" s="52" customFormat="1">
      <c r="A448" s="53" t="s">
        <v>507</v>
      </c>
      <c r="B448" s="94">
        <v>6</v>
      </c>
      <c r="C448" s="54" t="s">
        <v>182</v>
      </c>
      <c r="D448" s="54" t="s">
        <v>511</v>
      </c>
      <c r="E448" s="54" t="s">
        <v>4</v>
      </c>
      <c r="F448" s="54" t="s">
        <v>59</v>
      </c>
      <c r="G448" s="54">
        <v>2</v>
      </c>
      <c r="H448" s="54"/>
      <c r="I448" s="77">
        <v>3052.9865624999998</v>
      </c>
      <c r="J448" s="62"/>
    </row>
    <row r="449" spans="1:13" s="52" customFormat="1">
      <c r="A449" s="53" t="s">
        <v>507</v>
      </c>
      <c r="B449" s="94">
        <v>6</v>
      </c>
      <c r="C449" s="54" t="s">
        <v>182</v>
      </c>
      <c r="D449" s="54" t="s">
        <v>512</v>
      </c>
      <c r="E449" s="54" t="s">
        <v>4</v>
      </c>
      <c r="F449" s="54" t="s">
        <v>59</v>
      </c>
      <c r="G449" s="54">
        <v>2</v>
      </c>
      <c r="H449" s="54"/>
      <c r="I449" s="77">
        <v>3052.9865624999998</v>
      </c>
      <c r="J449" s="62"/>
    </row>
    <row r="450" spans="1:13" s="52" customFormat="1">
      <c r="A450" s="53" t="s">
        <v>507</v>
      </c>
      <c r="B450" s="94">
        <v>6</v>
      </c>
      <c r="C450" s="54" t="s">
        <v>182</v>
      </c>
      <c r="D450" s="54" t="s">
        <v>513</v>
      </c>
      <c r="E450" s="54" t="s">
        <v>4</v>
      </c>
      <c r="F450" s="54" t="s">
        <v>59</v>
      </c>
      <c r="G450" s="54">
        <v>2</v>
      </c>
      <c r="H450" s="54"/>
      <c r="I450" s="77">
        <v>3052.9865624999998</v>
      </c>
      <c r="J450" s="62"/>
    </row>
    <row r="451" spans="1:13" s="52" customFormat="1">
      <c r="A451" s="53" t="s">
        <v>445</v>
      </c>
      <c r="B451" s="94">
        <v>6</v>
      </c>
      <c r="C451" s="54" t="s">
        <v>182</v>
      </c>
      <c r="D451" s="54" t="s">
        <v>446</v>
      </c>
      <c r="E451" s="54" t="s">
        <v>4</v>
      </c>
      <c r="F451" s="54" t="s">
        <v>59</v>
      </c>
      <c r="G451" s="54">
        <v>1</v>
      </c>
      <c r="H451" s="54"/>
      <c r="I451" s="77">
        <v>1439.4008481428523</v>
      </c>
      <c r="J451" s="62"/>
    </row>
    <row r="452" spans="1:13" s="52" customFormat="1">
      <c r="A452" s="53" t="s">
        <v>445</v>
      </c>
      <c r="B452" s="94">
        <v>6</v>
      </c>
      <c r="C452" s="54" t="s">
        <v>182</v>
      </c>
      <c r="D452" s="54" t="s">
        <v>447</v>
      </c>
      <c r="E452" s="54" t="s">
        <v>4</v>
      </c>
      <c r="F452" s="54" t="s">
        <v>59</v>
      </c>
      <c r="G452" s="54">
        <v>1</v>
      </c>
      <c r="H452" s="54"/>
      <c r="I452" s="77">
        <v>1439.4008481428523</v>
      </c>
      <c r="J452" s="62"/>
    </row>
    <row r="453" spans="1:13" s="52" customFormat="1">
      <c r="A453" s="53" t="s">
        <v>514</v>
      </c>
      <c r="B453" s="94">
        <v>6</v>
      </c>
      <c r="C453" s="54" t="s">
        <v>182</v>
      </c>
      <c r="D453" s="54" t="s">
        <v>515</v>
      </c>
      <c r="E453" s="54" t="s">
        <v>4</v>
      </c>
      <c r="F453" s="54" t="s">
        <v>59</v>
      </c>
      <c r="G453" s="54">
        <v>1</v>
      </c>
      <c r="H453" s="54"/>
      <c r="I453" s="77">
        <v>6233.508020357147</v>
      </c>
      <c r="J453" s="62"/>
    </row>
    <row r="454" spans="1:13" s="52" customFormat="1" ht="15" customHeight="1">
      <c r="A454" s="56" t="s">
        <v>77</v>
      </c>
      <c r="B454" s="95">
        <v>6</v>
      </c>
      <c r="C454" s="57" t="s">
        <v>182</v>
      </c>
      <c r="D454" s="57"/>
      <c r="E454" s="57" t="s">
        <v>8</v>
      </c>
      <c r="F454" s="57" t="s">
        <v>59</v>
      </c>
      <c r="G454" s="57" t="s">
        <v>60</v>
      </c>
      <c r="H454" s="57">
        <v>8</v>
      </c>
      <c r="I454" s="81">
        <v>22036.125</v>
      </c>
      <c r="J454" s="58">
        <v>176289</v>
      </c>
    </row>
    <row r="455" spans="1:13" s="52" customFormat="1" ht="15" customHeight="1">
      <c r="A455" s="56" t="s">
        <v>78</v>
      </c>
      <c r="B455" s="95">
        <v>6</v>
      </c>
      <c r="C455" s="57" t="s">
        <v>182</v>
      </c>
      <c r="D455" s="57"/>
      <c r="E455" s="57" t="s">
        <v>13</v>
      </c>
      <c r="F455" s="57" t="s">
        <v>59</v>
      </c>
      <c r="G455" s="57" t="s">
        <v>60</v>
      </c>
      <c r="H455" s="57">
        <v>8</v>
      </c>
      <c r="I455" s="81">
        <v>19316.306250000001</v>
      </c>
      <c r="J455" s="58">
        <v>154530.45000000001</v>
      </c>
    </row>
    <row r="456" spans="1:13" s="52" customFormat="1">
      <c r="A456" s="56" t="s">
        <v>79</v>
      </c>
      <c r="B456" s="95">
        <v>6</v>
      </c>
      <c r="C456" s="57" t="s">
        <v>182</v>
      </c>
      <c r="D456" s="57"/>
      <c r="E456" s="57" t="s">
        <v>4</v>
      </c>
      <c r="F456" s="57" t="s">
        <v>59</v>
      </c>
      <c r="G456" s="57" t="s">
        <v>60</v>
      </c>
      <c r="H456" s="57">
        <v>3</v>
      </c>
      <c r="I456" s="81">
        <v>66346.279833214488</v>
      </c>
      <c r="J456" s="58">
        <v>199038.83949964348</v>
      </c>
      <c r="L456" s="105"/>
      <c r="M456" s="105"/>
    </row>
    <row r="457" spans="1:13" s="52" customFormat="1">
      <c r="A457" s="53" t="s">
        <v>516</v>
      </c>
      <c r="B457" s="94">
        <v>6</v>
      </c>
      <c r="C457" s="54" t="s">
        <v>182</v>
      </c>
      <c r="D457" s="54" t="s">
        <v>470</v>
      </c>
      <c r="E457" s="54" t="s">
        <v>4</v>
      </c>
      <c r="F457" s="54" t="s">
        <v>59</v>
      </c>
      <c r="G457" s="54">
        <v>8</v>
      </c>
      <c r="H457" s="54"/>
      <c r="I457" s="77">
        <v>5736.5892857142935</v>
      </c>
      <c r="J457" s="62"/>
    </row>
    <row r="458" spans="1:13" s="52" customFormat="1">
      <c r="A458" s="53" t="s">
        <v>516</v>
      </c>
      <c r="B458" s="94">
        <v>6</v>
      </c>
      <c r="C458" s="54" t="s">
        <v>182</v>
      </c>
      <c r="D458" s="54" t="s">
        <v>471</v>
      </c>
      <c r="E458" s="54" t="s">
        <v>4</v>
      </c>
      <c r="F458" s="54" t="s">
        <v>59</v>
      </c>
      <c r="G458" s="54">
        <v>8</v>
      </c>
      <c r="H458" s="54"/>
      <c r="I458" s="77">
        <v>5736.5892857142935</v>
      </c>
      <c r="J458" s="62"/>
    </row>
    <row r="459" spans="1:13" s="52" customFormat="1">
      <c r="A459" s="53" t="s">
        <v>516</v>
      </c>
      <c r="B459" s="94">
        <v>6</v>
      </c>
      <c r="C459" s="54" t="s">
        <v>182</v>
      </c>
      <c r="D459" s="54" t="s">
        <v>502</v>
      </c>
      <c r="E459" s="54" t="s">
        <v>4</v>
      </c>
      <c r="F459" s="54" t="s">
        <v>59</v>
      </c>
      <c r="G459" s="54">
        <v>8</v>
      </c>
      <c r="H459" s="54"/>
      <c r="I459" s="77">
        <v>5736.5892857142935</v>
      </c>
      <c r="J459" s="62"/>
    </row>
    <row r="460" spans="1:13" s="52" customFormat="1">
      <c r="A460" s="53" t="s">
        <v>516</v>
      </c>
      <c r="B460" s="94">
        <v>6</v>
      </c>
      <c r="C460" s="54" t="s">
        <v>182</v>
      </c>
      <c r="D460" s="54" t="s">
        <v>503</v>
      </c>
      <c r="E460" s="54" t="s">
        <v>4</v>
      </c>
      <c r="F460" s="54" t="s">
        <v>59</v>
      </c>
      <c r="G460" s="54">
        <v>8</v>
      </c>
      <c r="H460" s="54"/>
      <c r="I460" s="77">
        <v>5736.5892857142935</v>
      </c>
      <c r="J460" s="62"/>
    </row>
    <row r="461" spans="1:13" s="52" customFormat="1">
      <c r="A461" s="53" t="s">
        <v>516</v>
      </c>
      <c r="B461" s="94">
        <v>6</v>
      </c>
      <c r="C461" s="54" t="s">
        <v>182</v>
      </c>
      <c r="D461" s="54" t="s">
        <v>504</v>
      </c>
      <c r="E461" s="54" t="s">
        <v>4</v>
      </c>
      <c r="F461" s="54" t="s">
        <v>59</v>
      </c>
      <c r="G461" s="54">
        <v>8</v>
      </c>
      <c r="H461" s="54"/>
      <c r="I461" s="77">
        <v>5736.5892857142935</v>
      </c>
      <c r="J461" s="62"/>
    </row>
    <row r="462" spans="1:13" s="52" customFormat="1">
      <c r="A462" s="53" t="s">
        <v>516</v>
      </c>
      <c r="B462" s="94">
        <v>6</v>
      </c>
      <c r="C462" s="54" t="s">
        <v>182</v>
      </c>
      <c r="D462" s="54" t="s">
        <v>505</v>
      </c>
      <c r="E462" s="54" t="s">
        <v>4</v>
      </c>
      <c r="F462" s="54" t="s">
        <v>59</v>
      </c>
      <c r="G462" s="54">
        <v>8</v>
      </c>
      <c r="H462" s="54"/>
      <c r="I462" s="77">
        <v>5736.5892857142935</v>
      </c>
      <c r="J462" s="62"/>
    </row>
    <row r="463" spans="1:13" s="52" customFormat="1">
      <c r="A463" s="53" t="s">
        <v>516</v>
      </c>
      <c r="B463" s="94">
        <v>6</v>
      </c>
      <c r="C463" s="54" t="s">
        <v>182</v>
      </c>
      <c r="D463" s="54" t="s">
        <v>506</v>
      </c>
      <c r="E463" s="54" t="s">
        <v>4</v>
      </c>
      <c r="F463" s="54" t="s">
        <v>59</v>
      </c>
      <c r="G463" s="54">
        <v>8</v>
      </c>
      <c r="H463" s="54"/>
      <c r="I463" s="77">
        <v>5736.5892857142935</v>
      </c>
      <c r="J463" s="62"/>
    </row>
    <row r="464" spans="1:13" s="52" customFormat="1">
      <c r="A464" s="53" t="s">
        <v>516</v>
      </c>
      <c r="B464" s="94">
        <v>6</v>
      </c>
      <c r="C464" s="54" t="s">
        <v>182</v>
      </c>
      <c r="D464" s="54" t="s">
        <v>472</v>
      </c>
      <c r="E464" s="54" t="s">
        <v>4</v>
      </c>
      <c r="F464" s="54" t="s">
        <v>59</v>
      </c>
      <c r="G464" s="54">
        <v>8</v>
      </c>
      <c r="H464" s="54"/>
      <c r="I464" s="77">
        <v>5736.5892857142935</v>
      </c>
      <c r="J464" s="62"/>
    </row>
    <row r="465" spans="1:13" s="52" customFormat="1">
      <c r="A465" s="53" t="s">
        <v>507</v>
      </c>
      <c r="B465" s="94">
        <v>6</v>
      </c>
      <c r="C465" s="54" t="s">
        <v>182</v>
      </c>
      <c r="D465" s="54" t="s">
        <v>508</v>
      </c>
      <c r="E465" s="54" t="s">
        <v>4</v>
      </c>
      <c r="F465" s="54" t="s">
        <v>59</v>
      </c>
      <c r="G465" s="54">
        <v>4</v>
      </c>
      <c r="H465" s="54"/>
      <c r="I465" s="77">
        <v>3052.9865624999998</v>
      </c>
      <c r="J465" s="62"/>
    </row>
    <row r="466" spans="1:13" s="52" customFormat="1">
      <c r="A466" s="53" t="s">
        <v>507</v>
      </c>
      <c r="B466" s="94">
        <v>6</v>
      </c>
      <c r="C466" s="54" t="s">
        <v>182</v>
      </c>
      <c r="D466" s="54" t="s">
        <v>509</v>
      </c>
      <c r="E466" s="54" t="s">
        <v>4</v>
      </c>
      <c r="F466" s="54" t="s">
        <v>59</v>
      </c>
      <c r="G466" s="54">
        <v>4</v>
      </c>
      <c r="H466" s="54"/>
      <c r="I466" s="77">
        <v>3052.9865624999998</v>
      </c>
      <c r="J466" s="62"/>
    </row>
    <row r="467" spans="1:13" s="52" customFormat="1">
      <c r="A467" s="53" t="s">
        <v>507</v>
      </c>
      <c r="B467" s="94">
        <v>6</v>
      </c>
      <c r="C467" s="54" t="s">
        <v>182</v>
      </c>
      <c r="D467" s="54" t="s">
        <v>510</v>
      </c>
      <c r="E467" s="54" t="s">
        <v>4</v>
      </c>
      <c r="F467" s="54" t="s">
        <v>59</v>
      </c>
      <c r="G467" s="54">
        <v>4</v>
      </c>
      <c r="H467" s="54"/>
      <c r="I467" s="77">
        <v>3052.9865624999998</v>
      </c>
      <c r="J467" s="62"/>
    </row>
    <row r="468" spans="1:13" s="52" customFormat="1">
      <c r="A468" s="53" t="s">
        <v>507</v>
      </c>
      <c r="B468" s="94">
        <v>6</v>
      </c>
      <c r="C468" s="54" t="s">
        <v>182</v>
      </c>
      <c r="D468" s="54" t="s">
        <v>511</v>
      </c>
      <c r="E468" s="54" t="s">
        <v>4</v>
      </c>
      <c r="F468" s="54" t="s">
        <v>59</v>
      </c>
      <c r="G468" s="54">
        <v>4</v>
      </c>
      <c r="H468" s="54"/>
      <c r="I468" s="77">
        <v>3052.9865624999998</v>
      </c>
      <c r="J468" s="62"/>
    </row>
    <row r="469" spans="1:13" s="52" customFormat="1">
      <c r="A469" s="53" t="s">
        <v>445</v>
      </c>
      <c r="B469" s="94">
        <v>6</v>
      </c>
      <c r="C469" s="54" t="s">
        <v>182</v>
      </c>
      <c r="D469" s="54" t="s">
        <v>446</v>
      </c>
      <c r="E469" s="54" t="s">
        <v>4</v>
      </c>
      <c r="F469" s="54" t="s">
        <v>59</v>
      </c>
      <c r="G469" s="54">
        <v>2</v>
      </c>
      <c r="H469" s="54"/>
      <c r="I469" s="77">
        <v>1439.4008481428523</v>
      </c>
      <c r="J469" s="62"/>
    </row>
    <row r="470" spans="1:13" s="52" customFormat="1">
      <c r="A470" s="53" t="s">
        <v>517</v>
      </c>
      <c r="B470" s="94">
        <v>6</v>
      </c>
      <c r="C470" s="54" t="s">
        <v>182</v>
      </c>
      <c r="D470" s="54" t="s">
        <v>518</v>
      </c>
      <c r="E470" s="54" t="s">
        <v>4</v>
      </c>
      <c r="F470" s="54" t="s">
        <v>59</v>
      </c>
      <c r="G470" s="54">
        <v>1</v>
      </c>
      <c r="H470" s="54"/>
      <c r="I470" s="77">
        <v>5362.817601214294</v>
      </c>
      <c r="J470" s="62"/>
    </row>
    <row r="471" spans="1:13" s="52" customFormat="1" ht="15" customHeight="1">
      <c r="A471" s="56" t="s">
        <v>80</v>
      </c>
      <c r="B471" s="95">
        <v>6</v>
      </c>
      <c r="C471" s="57" t="s">
        <v>182</v>
      </c>
      <c r="D471" s="57"/>
      <c r="E471" s="57" t="s">
        <v>8</v>
      </c>
      <c r="F471" s="57" t="s">
        <v>59</v>
      </c>
      <c r="G471" s="57" t="s">
        <v>60</v>
      </c>
      <c r="H471" s="57">
        <v>3</v>
      </c>
      <c r="I471" s="81">
        <v>42623.024999999994</v>
      </c>
      <c r="J471" s="58">
        <v>127869.07499999998</v>
      </c>
    </row>
    <row r="472" spans="1:13" s="52" customFormat="1" ht="15" customHeight="1">
      <c r="A472" s="56" t="s">
        <v>81</v>
      </c>
      <c r="B472" s="95">
        <v>6</v>
      </c>
      <c r="C472" s="57" t="s">
        <v>182</v>
      </c>
      <c r="D472" s="57"/>
      <c r="E472" s="57" t="s">
        <v>13</v>
      </c>
      <c r="F472" s="57" t="s">
        <v>59</v>
      </c>
      <c r="G472" s="57" t="s">
        <v>60</v>
      </c>
      <c r="H472" s="57">
        <v>3</v>
      </c>
      <c r="I472" s="81">
        <v>28093.635000000006</v>
      </c>
      <c r="J472" s="58">
        <v>84280.905000000013</v>
      </c>
    </row>
    <row r="473" spans="1:13" s="52" customFormat="1">
      <c r="A473" s="56" t="s">
        <v>82</v>
      </c>
      <c r="B473" s="95">
        <v>6</v>
      </c>
      <c r="C473" s="57" t="s">
        <v>182</v>
      </c>
      <c r="D473" s="57"/>
      <c r="E473" s="57" t="s">
        <v>4</v>
      </c>
      <c r="F473" s="57" t="s">
        <v>59</v>
      </c>
      <c r="G473" s="57" t="s">
        <v>60</v>
      </c>
      <c r="H473" s="57">
        <v>25</v>
      </c>
      <c r="I473" s="81">
        <v>67789.055707714346</v>
      </c>
      <c r="J473" s="58">
        <v>1694726.3926928586</v>
      </c>
      <c r="L473" s="105"/>
      <c r="M473" s="105"/>
    </row>
    <row r="474" spans="1:13" s="52" customFormat="1">
      <c r="A474" s="53" t="s">
        <v>519</v>
      </c>
      <c r="B474" s="94">
        <v>6</v>
      </c>
      <c r="C474" s="54" t="s">
        <v>182</v>
      </c>
      <c r="D474" s="54" t="s">
        <v>470</v>
      </c>
      <c r="E474" s="54" t="s">
        <v>4</v>
      </c>
      <c r="F474" s="54" t="s">
        <v>59</v>
      </c>
      <c r="G474" s="54">
        <v>8</v>
      </c>
      <c r="H474" s="54"/>
      <c r="I474" s="77">
        <v>5736.5892857142935</v>
      </c>
      <c r="J474" s="62"/>
    </row>
    <row r="475" spans="1:13" s="52" customFormat="1">
      <c r="A475" s="53" t="s">
        <v>519</v>
      </c>
      <c r="B475" s="94">
        <v>6</v>
      </c>
      <c r="C475" s="54" t="s">
        <v>182</v>
      </c>
      <c r="D475" s="54" t="s">
        <v>471</v>
      </c>
      <c r="E475" s="54" t="s">
        <v>4</v>
      </c>
      <c r="F475" s="54" t="s">
        <v>59</v>
      </c>
      <c r="G475" s="54">
        <v>8</v>
      </c>
      <c r="H475" s="54"/>
      <c r="I475" s="77">
        <v>5736.5892857142935</v>
      </c>
      <c r="J475" s="62"/>
    </row>
    <row r="476" spans="1:13" s="52" customFormat="1">
      <c r="A476" s="53" t="s">
        <v>519</v>
      </c>
      <c r="B476" s="94">
        <v>6</v>
      </c>
      <c r="C476" s="54" t="s">
        <v>182</v>
      </c>
      <c r="D476" s="54" t="s">
        <v>502</v>
      </c>
      <c r="E476" s="54" t="s">
        <v>4</v>
      </c>
      <c r="F476" s="54" t="s">
        <v>59</v>
      </c>
      <c r="G476" s="54">
        <v>8</v>
      </c>
      <c r="H476" s="54"/>
      <c r="I476" s="77">
        <v>5736.5892857142935</v>
      </c>
      <c r="J476" s="62"/>
    </row>
    <row r="477" spans="1:13" s="52" customFormat="1">
      <c r="A477" s="53" t="s">
        <v>519</v>
      </c>
      <c r="B477" s="94">
        <v>6</v>
      </c>
      <c r="C477" s="54" t="s">
        <v>182</v>
      </c>
      <c r="D477" s="54" t="s">
        <v>503</v>
      </c>
      <c r="E477" s="54" t="s">
        <v>4</v>
      </c>
      <c r="F477" s="54" t="s">
        <v>59</v>
      </c>
      <c r="G477" s="54">
        <v>8</v>
      </c>
      <c r="H477" s="54"/>
      <c r="I477" s="77">
        <v>5736.5892857142935</v>
      </c>
      <c r="J477" s="62"/>
    </row>
    <row r="478" spans="1:13" s="52" customFormat="1">
      <c r="A478" s="53" t="s">
        <v>519</v>
      </c>
      <c r="B478" s="94">
        <v>6</v>
      </c>
      <c r="C478" s="54" t="s">
        <v>182</v>
      </c>
      <c r="D478" s="54" t="s">
        <v>504</v>
      </c>
      <c r="E478" s="54" t="s">
        <v>4</v>
      </c>
      <c r="F478" s="54" t="s">
        <v>59</v>
      </c>
      <c r="G478" s="54">
        <v>8</v>
      </c>
      <c r="H478" s="54"/>
      <c r="I478" s="77">
        <v>5736.5892857142935</v>
      </c>
      <c r="J478" s="62"/>
    </row>
    <row r="479" spans="1:13" s="52" customFormat="1">
      <c r="A479" s="53" t="s">
        <v>519</v>
      </c>
      <c r="B479" s="94">
        <v>6</v>
      </c>
      <c r="C479" s="54" t="s">
        <v>182</v>
      </c>
      <c r="D479" s="54" t="s">
        <v>505</v>
      </c>
      <c r="E479" s="54" t="s">
        <v>4</v>
      </c>
      <c r="F479" s="54" t="s">
        <v>59</v>
      </c>
      <c r="G479" s="54">
        <v>8</v>
      </c>
      <c r="H479" s="54"/>
      <c r="I479" s="77">
        <v>5736.5892857142935</v>
      </c>
      <c r="J479" s="62"/>
    </row>
    <row r="480" spans="1:13" s="52" customFormat="1">
      <c r="A480" s="53" t="s">
        <v>519</v>
      </c>
      <c r="B480" s="94">
        <v>6</v>
      </c>
      <c r="C480" s="54" t="s">
        <v>182</v>
      </c>
      <c r="D480" s="54" t="s">
        <v>506</v>
      </c>
      <c r="E480" s="54" t="s">
        <v>4</v>
      </c>
      <c r="F480" s="54" t="s">
        <v>59</v>
      </c>
      <c r="G480" s="54">
        <v>8</v>
      </c>
      <c r="H480" s="54"/>
      <c r="I480" s="77">
        <v>5736.5892857142935</v>
      </c>
      <c r="J480" s="62"/>
    </row>
    <row r="481" spans="1:13" s="52" customFormat="1">
      <c r="A481" s="53" t="s">
        <v>519</v>
      </c>
      <c r="B481" s="94">
        <v>6</v>
      </c>
      <c r="C481" s="54" t="s">
        <v>182</v>
      </c>
      <c r="D481" s="54" t="s">
        <v>472</v>
      </c>
      <c r="E481" s="54" t="s">
        <v>4</v>
      </c>
      <c r="F481" s="54" t="s">
        <v>59</v>
      </c>
      <c r="G481" s="54">
        <v>8</v>
      </c>
      <c r="H481" s="54"/>
      <c r="I481" s="77">
        <v>5736.5892857142935</v>
      </c>
      <c r="J481" s="62"/>
    </row>
    <row r="482" spans="1:13" s="52" customFormat="1">
      <c r="A482" s="53" t="s">
        <v>519</v>
      </c>
      <c r="B482" s="94">
        <v>6</v>
      </c>
      <c r="C482" s="54" t="s">
        <v>182</v>
      </c>
      <c r="D482" s="54" t="s">
        <v>453</v>
      </c>
      <c r="E482" s="54" t="s">
        <v>4</v>
      </c>
      <c r="F482" s="54" t="s">
        <v>59</v>
      </c>
      <c r="G482" s="54">
        <v>8</v>
      </c>
      <c r="H482" s="54"/>
      <c r="I482" s="77">
        <v>5736.5892857142935</v>
      </c>
      <c r="J482" s="62"/>
    </row>
    <row r="483" spans="1:13" s="52" customFormat="1">
      <c r="A483" s="53" t="s">
        <v>519</v>
      </c>
      <c r="B483" s="94">
        <v>6</v>
      </c>
      <c r="C483" s="54" t="s">
        <v>182</v>
      </c>
      <c r="D483" s="54" t="s">
        <v>454</v>
      </c>
      <c r="E483" s="54" t="s">
        <v>4</v>
      </c>
      <c r="F483" s="54" t="s">
        <v>59</v>
      </c>
      <c r="G483" s="54">
        <v>8</v>
      </c>
      <c r="H483" s="54"/>
      <c r="I483" s="77">
        <v>5736.5892857142935</v>
      </c>
      <c r="J483" s="62"/>
    </row>
    <row r="484" spans="1:13" s="52" customFormat="1">
      <c r="A484" s="53" t="s">
        <v>507</v>
      </c>
      <c r="B484" s="94">
        <v>6</v>
      </c>
      <c r="C484" s="54" t="s">
        <v>182</v>
      </c>
      <c r="D484" s="54" t="s">
        <v>508</v>
      </c>
      <c r="E484" s="54" t="s">
        <v>4</v>
      </c>
      <c r="F484" s="54" t="s">
        <v>59</v>
      </c>
      <c r="G484" s="54">
        <v>2</v>
      </c>
      <c r="H484" s="54"/>
      <c r="I484" s="77">
        <v>3052.9865624999998</v>
      </c>
      <c r="J484" s="62"/>
    </row>
    <row r="485" spans="1:13" s="52" customFormat="1">
      <c r="A485" s="53" t="s">
        <v>507</v>
      </c>
      <c r="B485" s="94">
        <v>6</v>
      </c>
      <c r="C485" s="54" t="s">
        <v>182</v>
      </c>
      <c r="D485" s="54" t="s">
        <v>509</v>
      </c>
      <c r="E485" s="54" t="s">
        <v>4</v>
      </c>
      <c r="F485" s="54" t="s">
        <v>59</v>
      </c>
      <c r="G485" s="54">
        <v>2</v>
      </c>
      <c r="H485" s="54"/>
      <c r="I485" s="77">
        <v>3052.9865624999998</v>
      </c>
      <c r="J485" s="62"/>
    </row>
    <row r="486" spans="1:13" s="52" customFormat="1">
      <c r="A486" s="53" t="s">
        <v>507</v>
      </c>
      <c r="B486" s="94">
        <v>6</v>
      </c>
      <c r="C486" s="54" t="s">
        <v>182</v>
      </c>
      <c r="D486" s="54" t="s">
        <v>510</v>
      </c>
      <c r="E486" s="54" t="s">
        <v>4</v>
      </c>
      <c r="F486" s="54" t="s">
        <v>59</v>
      </c>
      <c r="G486" s="54">
        <v>2</v>
      </c>
      <c r="H486" s="54"/>
      <c r="I486" s="77">
        <v>3052.9865624999998</v>
      </c>
      <c r="J486" s="62"/>
    </row>
    <row r="487" spans="1:13" s="52" customFormat="1">
      <c r="A487" s="53" t="s">
        <v>507</v>
      </c>
      <c r="B487" s="94">
        <v>6</v>
      </c>
      <c r="C487" s="54" t="s">
        <v>182</v>
      </c>
      <c r="D487" s="54" t="s">
        <v>511</v>
      </c>
      <c r="E487" s="54" t="s">
        <v>4</v>
      </c>
      <c r="F487" s="54" t="s">
        <v>59</v>
      </c>
      <c r="G487" s="54">
        <v>2</v>
      </c>
      <c r="H487" s="54"/>
      <c r="I487" s="77">
        <v>3052.9865624999998</v>
      </c>
      <c r="J487" s="62"/>
    </row>
    <row r="488" spans="1:13" s="52" customFormat="1">
      <c r="A488" s="53" t="s">
        <v>507</v>
      </c>
      <c r="B488" s="94">
        <v>6</v>
      </c>
      <c r="C488" s="54" t="s">
        <v>182</v>
      </c>
      <c r="D488" s="54" t="s">
        <v>512</v>
      </c>
      <c r="E488" s="54" t="s">
        <v>4</v>
      </c>
      <c r="F488" s="54" t="s">
        <v>59</v>
      </c>
      <c r="G488" s="54">
        <v>2</v>
      </c>
      <c r="H488" s="54"/>
      <c r="I488" s="77">
        <v>3052.9865624999998</v>
      </c>
      <c r="J488" s="62"/>
    </row>
    <row r="489" spans="1:13" s="52" customFormat="1">
      <c r="A489" s="53" t="s">
        <v>507</v>
      </c>
      <c r="B489" s="94">
        <v>6</v>
      </c>
      <c r="C489" s="54" t="s">
        <v>182</v>
      </c>
      <c r="D489" s="54" t="s">
        <v>513</v>
      </c>
      <c r="E489" s="54" t="s">
        <v>4</v>
      </c>
      <c r="F489" s="54" t="s">
        <v>59</v>
      </c>
      <c r="G489" s="54">
        <v>2</v>
      </c>
      <c r="H489" s="54"/>
      <c r="I489" s="77">
        <v>3052.9865624999998</v>
      </c>
      <c r="J489" s="62"/>
    </row>
    <row r="490" spans="1:13" s="52" customFormat="1">
      <c r="A490" s="53" t="s">
        <v>445</v>
      </c>
      <c r="B490" s="94">
        <v>6</v>
      </c>
      <c r="C490" s="54" t="s">
        <v>182</v>
      </c>
      <c r="D490" s="54" t="s">
        <v>446</v>
      </c>
      <c r="E490" s="54" t="s">
        <v>4</v>
      </c>
      <c r="F490" s="54" t="s">
        <v>59</v>
      </c>
      <c r="G490" s="54">
        <v>2</v>
      </c>
      <c r="H490" s="54"/>
      <c r="I490" s="77">
        <v>1439.4008481428523</v>
      </c>
      <c r="J490" s="62"/>
    </row>
    <row r="491" spans="1:13" s="52" customFormat="1">
      <c r="A491" s="53" t="s">
        <v>520</v>
      </c>
      <c r="B491" s="94">
        <v>6</v>
      </c>
      <c r="C491" s="54" t="s">
        <v>182</v>
      </c>
      <c r="D491" s="54" t="s">
        <v>521</v>
      </c>
      <c r="E491" s="54" t="s">
        <v>4</v>
      </c>
      <c r="F491" s="54" t="s">
        <v>59</v>
      </c>
      <c r="G491" s="54">
        <v>1</v>
      </c>
      <c r="H491" s="54"/>
      <c r="I491" s="77">
        <v>12911.566600714288</v>
      </c>
      <c r="J491" s="62"/>
    </row>
    <row r="492" spans="1:13" s="52" customFormat="1" ht="15" customHeight="1">
      <c r="A492" s="56" t="s">
        <v>83</v>
      </c>
      <c r="B492" s="95">
        <v>6</v>
      </c>
      <c r="C492" s="57" t="s">
        <v>182</v>
      </c>
      <c r="D492" s="57"/>
      <c r="E492" s="57" t="s">
        <v>8</v>
      </c>
      <c r="F492" s="57" t="s">
        <v>59</v>
      </c>
      <c r="G492" s="57" t="s">
        <v>60</v>
      </c>
      <c r="H492" s="57">
        <v>25</v>
      </c>
      <c r="I492" s="81">
        <v>44072.25</v>
      </c>
      <c r="J492" s="58">
        <v>1101806.25</v>
      </c>
    </row>
    <row r="493" spans="1:13" s="52" customFormat="1" ht="15" customHeight="1">
      <c r="A493" s="56" t="s">
        <v>84</v>
      </c>
      <c r="B493" s="95">
        <v>6</v>
      </c>
      <c r="C493" s="57" t="s">
        <v>182</v>
      </c>
      <c r="D493" s="57"/>
      <c r="E493" s="57" t="s">
        <v>13</v>
      </c>
      <c r="F493" s="57" t="s">
        <v>59</v>
      </c>
      <c r="G493" s="57" t="s">
        <v>60</v>
      </c>
      <c r="H493" s="57">
        <v>25</v>
      </c>
      <c r="I493" s="81">
        <v>24240.498749999999</v>
      </c>
      <c r="J493" s="58">
        <v>606012.46875</v>
      </c>
    </row>
    <row r="494" spans="1:13" s="52" customFormat="1">
      <c r="A494" s="56" t="s">
        <v>85</v>
      </c>
      <c r="B494" s="95">
        <v>6</v>
      </c>
      <c r="C494" s="57" t="s">
        <v>182</v>
      </c>
      <c r="D494" s="57"/>
      <c r="E494" s="57" t="s">
        <v>4</v>
      </c>
      <c r="F494" s="57" t="s">
        <v>59</v>
      </c>
      <c r="G494" s="57" t="s">
        <v>60</v>
      </c>
      <c r="H494" s="57">
        <v>3</v>
      </c>
      <c r="I494" s="81">
        <v>150980.3104714287</v>
      </c>
      <c r="J494" s="58">
        <v>452940.93141428614</v>
      </c>
      <c r="L494" s="105"/>
      <c r="M494" s="105"/>
    </row>
    <row r="495" spans="1:13" s="52" customFormat="1">
      <c r="A495" s="53" t="s">
        <v>522</v>
      </c>
      <c r="B495" s="94">
        <v>6</v>
      </c>
      <c r="C495" s="54" t="s">
        <v>182</v>
      </c>
      <c r="D495" s="54" t="s">
        <v>471</v>
      </c>
      <c r="E495" s="54" t="s">
        <v>4</v>
      </c>
      <c r="F495" s="54" t="s">
        <v>59</v>
      </c>
      <c r="G495" s="54">
        <v>16</v>
      </c>
      <c r="H495" s="54"/>
      <c r="I495" s="77">
        <v>5736.5892857142935</v>
      </c>
      <c r="J495" s="62"/>
    </row>
    <row r="496" spans="1:13" s="52" customFormat="1">
      <c r="A496" s="53" t="s">
        <v>522</v>
      </c>
      <c r="B496" s="94">
        <v>6</v>
      </c>
      <c r="C496" s="54" t="s">
        <v>182</v>
      </c>
      <c r="D496" s="54" t="s">
        <v>505</v>
      </c>
      <c r="E496" s="54" t="s">
        <v>4</v>
      </c>
      <c r="F496" s="54" t="s">
        <v>59</v>
      </c>
      <c r="G496" s="54">
        <v>16</v>
      </c>
      <c r="H496" s="54"/>
      <c r="I496" s="77">
        <v>5736.5892857142935</v>
      </c>
      <c r="J496" s="62"/>
    </row>
    <row r="497" spans="1:13" s="52" customFormat="1">
      <c r="A497" s="53" t="s">
        <v>522</v>
      </c>
      <c r="B497" s="94">
        <v>6</v>
      </c>
      <c r="C497" s="54" t="s">
        <v>182</v>
      </c>
      <c r="D497" s="54" t="s">
        <v>472</v>
      </c>
      <c r="E497" s="54" t="s">
        <v>4</v>
      </c>
      <c r="F497" s="54" t="s">
        <v>59</v>
      </c>
      <c r="G497" s="54">
        <v>16</v>
      </c>
      <c r="H497" s="54"/>
      <c r="I497" s="77">
        <v>5736.5892857142935</v>
      </c>
      <c r="J497" s="62"/>
    </row>
    <row r="498" spans="1:13" s="52" customFormat="1">
      <c r="A498" s="53" t="s">
        <v>522</v>
      </c>
      <c r="B498" s="94">
        <v>6</v>
      </c>
      <c r="C498" s="54" t="s">
        <v>182</v>
      </c>
      <c r="D498" s="54" t="s">
        <v>453</v>
      </c>
      <c r="E498" s="54" t="s">
        <v>4</v>
      </c>
      <c r="F498" s="54" t="s">
        <v>59</v>
      </c>
      <c r="G498" s="54">
        <v>16</v>
      </c>
      <c r="H498" s="54"/>
      <c r="I498" s="77">
        <v>5736.5892857142935</v>
      </c>
      <c r="J498" s="62"/>
    </row>
    <row r="499" spans="1:13" s="52" customFormat="1">
      <c r="A499" s="53" t="s">
        <v>522</v>
      </c>
      <c r="B499" s="94">
        <v>6</v>
      </c>
      <c r="C499" s="54" t="s">
        <v>182</v>
      </c>
      <c r="D499" s="54" t="s">
        <v>502</v>
      </c>
      <c r="E499" s="54" t="s">
        <v>4</v>
      </c>
      <c r="F499" s="54" t="s">
        <v>59</v>
      </c>
      <c r="G499" s="54">
        <v>16</v>
      </c>
      <c r="H499" s="54"/>
      <c r="I499" s="77">
        <v>5736.5892857142935</v>
      </c>
      <c r="J499" s="62"/>
    </row>
    <row r="500" spans="1:13" s="52" customFormat="1">
      <c r="A500" s="53" t="s">
        <v>522</v>
      </c>
      <c r="B500" s="94">
        <v>6</v>
      </c>
      <c r="C500" s="54" t="s">
        <v>182</v>
      </c>
      <c r="D500" s="54" t="s">
        <v>506</v>
      </c>
      <c r="E500" s="54" t="s">
        <v>4</v>
      </c>
      <c r="F500" s="54" t="s">
        <v>59</v>
      </c>
      <c r="G500" s="54">
        <v>16</v>
      </c>
      <c r="H500" s="54"/>
      <c r="I500" s="77">
        <v>5736.5892857142935</v>
      </c>
      <c r="J500" s="62"/>
    </row>
    <row r="501" spans="1:13" s="52" customFormat="1">
      <c r="A501" s="53" t="s">
        <v>490</v>
      </c>
      <c r="B501" s="94">
        <v>6</v>
      </c>
      <c r="C501" s="54" t="s">
        <v>182</v>
      </c>
      <c r="D501" s="54" t="s">
        <v>523</v>
      </c>
      <c r="E501" s="54" t="s">
        <v>4</v>
      </c>
      <c r="F501" s="54" t="s">
        <v>59</v>
      </c>
      <c r="G501" s="54">
        <v>4</v>
      </c>
      <c r="H501" s="54"/>
      <c r="I501" s="77">
        <v>6669.0006468749998</v>
      </c>
      <c r="J501" s="62"/>
    </row>
    <row r="502" spans="1:13" s="52" customFormat="1">
      <c r="A502" s="53" t="s">
        <v>490</v>
      </c>
      <c r="B502" s="94">
        <v>6</v>
      </c>
      <c r="C502" s="54" t="s">
        <v>182</v>
      </c>
      <c r="D502" s="54" t="s">
        <v>524</v>
      </c>
      <c r="E502" s="54" t="s">
        <v>4</v>
      </c>
      <c r="F502" s="54" t="s">
        <v>59</v>
      </c>
      <c r="G502" s="54">
        <v>4</v>
      </c>
      <c r="H502" s="54"/>
      <c r="I502" s="77">
        <v>6669.0006468749998</v>
      </c>
      <c r="J502" s="62"/>
    </row>
    <row r="503" spans="1:13" s="52" customFormat="1">
      <c r="A503" s="53" t="s">
        <v>490</v>
      </c>
      <c r="B503" s="94">
        <v>6</v>
      </c>
      <c r="C503" s="54" t="s">
        <v>182</v>
      </c>
      <c r="D503" s="54" t="s">
        <v>525</v>
      </c>
      <c r="E503" s="54" t="s">
        <v>4</v>
      </c>
      <c r="F503" s="54" t="s">
        <v>59</v>
      </c>
      <c r="G503" s="54">
        <v>4</v>
      </c>
      <c r="H503" s="54"/>
      <c r="I503" s="77">
        <v>6669.0006468749998</v>
      </c>
      <c r="J503" s="62"/>
    </row>
    <row r="504" spans="1:13" s="52" customFormat="1">
      <c r="A504" s="53" t="s">
        <v>490</v>
      </c>
      <c r="B504" s="94">
        <v>6</v>
      </c>
      <c r="C504" s="54" t="s">
        <v>182</v>
      </c>
      <c r="D504" s="54" t="s">
        <v>526</v>
      </c>
      <c r="E504" s="54" t="s">
        <v>4</v>
      </c>
      <c r="F504" s="54" t="s">
        <v>59</v>
      </c>
      <c r="G504" s="54">
        <v>4</v>
      </c>
      <c r="H504" s="54"/>
      <c r="I504" s="77">
        <v>6669.0006468749998</v>
      </c>
      <c r="J504" s="62"/>
    </row>
    <row r="505" spans="1:13" s="52" customFormat="1">
      <c r="A505" s="53" t="s">
        <v>490</v>
      </c>
      <c r="B505" s="94">
        <v>6</v>
      </c>
      <c r="C505" s="54" t="s">
        <v>182</v>
      </c>
      <c r="D505" s="54" t="s">
        <v>527</v>
      </c>
      <c r="E505" s="54" t="s">
        <v>4</v>
      </c>
      <c r="F505" s="54" t="s">
        <v>59</v>
      </c>
      <c r="G505" s="54">
        <v>4</v>
      </c>
      <c r="H505" s="54"/>
      <c r="I505" s="77">
        <v>6669.0006468749998</v>
      </c>
      <c r="J505" s="62"/>
    </row>
    <row r="506" spans="1:13" s="52" customFormat="1">
      <c r="A506" s="53" t="s">
        <v>445</v>
      </c>
      <c r="B506" s="94">
        <v>6</v>
      </c>
      <c r="C506" s="54" t="s">
        <v>182</v>
      </c>
      <c r="D506" s="54" t="s">
        <v>446</v>
      </c>
      <c r="E506" s="54" t="s">
        <v>4</v>
      </c>
      <c r="F506" s="54" t="s">
        <v>59</v>
      </c>
      <c r="G506" s="54">
        <v>2</v>
      </c>
      <c r="H506" s="54"/>
      <c r="I506" s="77">
        <v>1439.4008481428523</v>
      </c>
      <c r="J506" s="62"/>
    </row>
    <row r="507" spans="1:13" s="52" customFormat="1">
      <c r="A507" s="53" t="s">
        <v>528</v>
      </c>
      <c r="B507" s="94">
        <v>6</v>
      </c>
      <c r="C507" s="54" t="s">
        <v>182</v>
      </c>
      <c r="D507" s="54" t="s">
        <v>529</v>
      </c>
      <c r="E507" s="54" t="s">
        <v>4</v>
      </c>
      <c r="F507" s="54" t="s">
        <v>59</v>
      </c>
      <c r="G507" s="54">
        <v>1</v>
      </c>
      <c r="H507" s="54"/>
      <c r="I507" s="77">
        <v>29640.07761621429</v>
      </c>
      <c r="J507" s="62"/>
    </row>
    <row r="508" spans="1:13" s="52" customFormat="1" ht="15" customHeight="1">
      <c r="A508" s="56" t="s">
        <v>86</v>
      </c>
      <c r="B508" s="95">
        <v>6</v>
      </c>
      <c r="C508" s="57" t="s">
        <v>182</v>
      </c>
      <c r="D508" s="57"/>
      <c r="E508" s="57" t="s">
        <v>8</v>
      </c>
      <c r="F508" s="57" t="s">
        <v>59</v>
      </c>
      <c r="G508" s="57" t="s">
        <v>60</v>
      </c>
      <c r="H508" s="57">
        <v>3</v>
      </c>
      <c r="I508" s="81">
        <v>85246.049999999988</v>
      </c>
      <c r="J508" s="58">
        <v>255738.14999999997</v>
      </c>
    </row>
    <row r="509" spans="1:13" s="52" customFormat="1" ht="15" customHeight="1">
      <c r="A509" s="56" t="s">
        <v>87</v>
      </c>
      <c r="B509" s="95">
        <v>6</v>
      </c>
      <c r="C509" s="57" t="s">
        <v>182</v>
      </c>
      <c r="D509" s="57"/>
      <c r="E509" s="57" t="s">
        <v>13</v>
      </c>
      <c r="F509" s="57" t="s">
        <v>59</v>
      </c>
      <c r="G509" s="57" t="s">
        <v>60</v>
      </c>
      <c r="H509" s="57">
        <v>3</v>
      </c>
      <c r="I509" s="81">
        <v>32886.337500000001</v>
      </c>
      <c r="J509" s="58">
        <v>98659.012500000012</v>
      </c>
    </row>
    <row r="510" spans="1:13" s="52" customFormat="1">
      <c r="A510" s="56" t="s">
        <v>88</v>
      </c>
      <c r="B510" s="95">
        <v>6</v>
      </c>
      <c r="C510" s="57" t="s">
        <v>182</v>
      </c>
      <c r="D510" s="57"/>
      <c r="E510" s="57" t="s">
        <v>4</v>
      </c>
      <c r="F510" s="57" t="s">
        <v>59</v>
      </c>
      <c r="G510" s="57" t="s">
        <v>60</v>
      </c>
      <c r="H510" s="57">
        <v>2</v>
      </c>
      <c r="I510" s="81">
        <v>265041.66475842858</v>
      </c>
      <c r="J510" s="58">
        <v>530083.32951685716</v>
      </c>
      <c r="L510" s="105"/>
      <c r="M510" s="105"/>
    </row>
    <row r="511" spans="1:13" s="52" customFormat="1">
      <c r="A511" s="53" t="s">
        <v>522</v>
      </c>
      <c r="B511" s="94">
        <v>6</v>
      </c>
      <c r="C511" s="54" t="s">
        <v>182</v>
      </c>
      <c r="D511" s="54" t="s">
        <v>471</v>
      </c>
      <c r="E511" s="54" t="s">
        <v>4</v>
      </c>
      <c r="F511" s="54" t="s">
        <v>59</v>
      </c>
      <c r="G511" s="54">
        <v>16</v>
      </c>
      <c r="H511" s="54"/>
      <c r="I511" s="77">
        <v>5736.5892857142935</v>
      </c>
      <c r="J511" s="62"/>
    </row>
    <row r="512" spans="1:13" s="52" customFormat="1">
      <c r="A512" s="53" t="s">
        <v>522</v>
      </c>
      <c r="B512" s="94">
        <v>6</v>
      </c>
      <c r="C512" s="54" t="s">
        <v>182</v>
      </c>
      <c r="D512" s="54" t="s">
        <v>505</v>
      </c>
      <c r="E512" s="54" t="s">
        <v>4</v>
      </c>
      <c r="F512" s="54" t="s">
        <v>59</v>
      </c>
      <c r="G512" s="54">
        <v>16</v>
      </c>
      <c r="H512" s="54"/>
      <c r="I512" s="77">
        <v>5736.5892857142935</v>
      </c>
      <c r="J512" s="62"/>
    </row>
    <row r="513" spans="1:10" s="52" customFormat="1">
      <c r="A513" s="53" t="s">
        <v>530</v>
      </c>
      <c r="B513" s="94">
        <v>6</v>
      </c>
      <c r="C513" s="54" t="s">
        <v>182</v>
      </c>
      <c r="D513" s="54" t="s">
        <v>531</v>
      </c>
      <c r="E513" s="54" t="s">
        <v>4</v>
      </c>
      <c r="F513" s="54" t="s">
        <v>59</v>
      </c>
      <c r="G513" s="54">
        <v>8</v>
      </c>
      <c r="H513" s="54"/>
      <c r="I513" s="77">
        <v>13829.115</v>
      </c>
      <c r="J513" s="62"/>
    </row>
    <row r="514" spans="1:10" s="52" customFormat="1">
      <c r="A514" s="53" t="s">
        <v>530</v>
      </c>
      <c r="B514" s="94">
        <v>6</v>
      </c>
      <c r="C514" s="54" t="s">
        <v>182</v>
      </c>
      <c r="D514" s="54" t="s">
        <v>532</v>
      </c>
      <c r="E514" s="54" t="s">
        <v>4</v>
      </c>
      <c r="F514" s="54" t="s">
        <v>59</v>
      </c>
      <c r="G514" s="54">
        <v>8</v>
      </c>
      <c r="H514" s="54"/>
      <c r="I514" s="77">
        <v>13829.115</v>
      </c>
      <c r="J514" s="62"/>
    </row>
    <row r="515" spans="1:10" s="52" customFormat="1">
      <c r="A515" s="53" t="s">
        <v>530</v>
      </c>
      <c r="B515" s="94">
        <v>6</v>
      </c>
      <c r="C515" s="54" t="s">
        <v>182</v>
      </c>
      <c r="D515" s="54" t="s">
        <v>533</v>
      </c>
      <c r="E515" s="54" t="s">
        <v>4</v>
      </c>
      <c r="F515" s="54" t="s">
        <v>59</v>
      </c>
      <c r="G515" s="54">
        <v>8</v>
      </c>
      <c r="H515" s="54"/>
      <c r="I515" s="77">
        <v>13829.115</v>
      </c>
      <c r="J515" s="62"/>
    </row>
    <row r="516" spans="1:10" s="52" customFormat="1">
      <c r="A516" s="53" t="s">
        <v>530</v>
      </c>
      <c r="B516" s="94">
        <v>6</v>
      </c>
      <c r="C516" s="54" t="s">
        <v>182</v>
      </c>
      <c r="D516" s="54" t="s">
        <v>534</v>
      </c>
      <c r="E516" s="54" t="s">
        <v>4</v>
      </c>
      <c r="F516" s="54" t="s">
        <v>59</v>
      </c>
      <c r="G516" s="54">
        <v>8</v>
      </c>
      <c r="H516" s="54"/>
      <c r="I516" s="77">
        <v>13829.115</v>
      </c>
      <c r="J516" s="62"/>
    </row>
    <row r="517" spans="1:10" s="52" customFormat="1">
      <c r="A517" s="53" t="s">
        <v>530</v>
      </c>
      <c r="B517" s="94">
        <v>6</v>
      </c>
      <c r="C517" s="54" t="s">
        <v>182</v>
      </c>
      <c r="D517" s="54" t="s">
        <v>535</v>
      </c>
      <c r="E517" s="54" t="s">
        <v>4</v>
      </c>
      <c r="F517" s="54" t="s">
        <v>59</v>
      </c>
      <c r="G517" s="54">
        <v>8</v>
      </c>
      <c r="H517" s="54"/>
      <c r="I517" s="77">
        <v>13829.115</v>
      </c>
      <c r="J517" s="62"/>
    </row>
    <row r="518" spans="1:10" s="52" customFormat="1">
      <c r="A518" s="53" t="s">
        <v>530</v>
      </c>
      <c r="B518" s="94">
        <v>6</v>
      </c>
      <c r="C518" s="54" t="s">
        <v>182</v>
      </c>
      <c r="D518" s="54" t="s">
        <v>536</v>
      </c>
      <c r="E518" s="54" t="s">
        <v>4</v>
      </c>
      <c r="F518" s="54" t="s">
        <v>59</v>
      </c>
      <c r="G518" s="54">
        <v>8</v>
      </c>
      <c r="H518" s="54"/>
      <c r="I518" s="77">
        <v>13829.115</v>
      </c>
      <c r="J518" s="62"/>
    </row>
    <row r="519" spans="1:10" s="52" customFormat="1">
      <c r="A519" s="53" t="s">
        <v>530</v>
      </c>
      <c r="B519" s="94">
        <v>6</v>
      </c>
      <c r="C519" s="54" t="s">
        <v>182</v>
      </c>
      <c r="D519" s="54" t="s">
        <v>537</v>
      </c>
      <c r="E519" s="54" t="s">
        <v>4</v>
      </c>
      <c r="F519" s="54" t="s">
        <v>59</v>
      </c>
      <c r="G519" s="54">
        <v>8</v>
      </c>
      <c r="H519" s="54"/>
      <c r="I519" s="77">
        <v>13829.115</v>
      </c>
      <c r="J519" s="62"/>
    </row>
    <row r="520" spans="1:10" s="52" customFormat="1">
      <c r="A520" s="53" t="s">
        <v>530</v>
      </c>
      <c r="B520" s="94">
        <v>6</v>
      </c>
      <c r="C520" s="54" t="s">
        <v>182</v>
      </c>
      <c r="D520" s="54" t="s">
        <v>538</v>
      </c>
      <c r="E520" s="54" t="s">
        <v>4</v>
      </c>
      <c r="F520" s="54" t="s">
        <v>59</v>
      </c>
      <c r="G520" s="54">
        <v>8</v>
      </c>
      <c r="H520" s="54"/>
      <c r="I520" s="77">
        <v>13829.115</v>
      </c>
      <c r="J520" s="62"/>
    </row>
    <row r="521" spans="1:10" s="52" customFormat="1">
      <c r="A521" s="53" t="s">
        <v>530</v>
      </c>
      <c r="B521" s="94">
        <v>6</v>
      </c>
      <c r="C521" s="54" t="s">
        <v>182</v>
      </c>
      <c r="D521" s="54" t="s">
        <v>539</v>
      </c>
      <c r="E521" s="54" t="s">
        <v>4</v>
      </c>
      <c r="F521" s="54" t="s">
        <v>59</v>
      </c>
      <c r="G521" s="54">
        <v>8</v>
      </c>
      <c r="H521" s="54"/>
      <c r="I521" s="77">
        <v>13829.115</v>
      </c>
      <c r="J521" s="62"/>
    </row>
    <row r="522" spans="1:10" s="52" customFormat="1">
      <c r="A522" s="53" t="s">
        <v>530</v>
      </c>
      <c r="B522" s="94">
        <v>6</v>
      </c>
      <c r="C522" s="54" t="s">
        <v>182</v>
      </c>
      <c r="D522" s="54" t="s">
        <v>540</v>
      </c>
      <c r="E522" s="54" t="s">
        <v>4</v>
      </c>
      <c r="F522" s="54" t="s">
        <v>59</v>
      </c>
      <c r="G522" s="54">
        <v>8</v>
      </c>
      <c r="H522" s="54"/>
      <c r="I522" s="77">
        <v>13829.115</v>
      </c>
      <c r="J522" s="62"/>
    </row>
    <row r="523" spans="1:10" s="52" customFormat="1">
      <c r="A523" s="53" t="s">
        <v>530</v>
      </c>
      <c r="B523" s="94">
        <v>6</v>
      </c>
      <c r="C523" s="54" t="s">
        <v>182</v>
      </c>
      <c r="D523" s="54" t="s">
        <v>541</v>
      </c>
      <c r="E523" s="54" t="s">
        <v>4</v>
      </c>
      <c r="F523" s="54" t="s">
        <v>59</v>
      </c>
      <c r="G523" s="54">
        <v>8</v>
      </c>
      <c r="H523" s="54"/>
      <c r="I523" s="77">
        <v>13829.115</v>
      </c>
      <c r="J523" s="62"/>
    </row>
    <row r="524" spans="1:10" s="52" customFormat="1">
      <c r="A524" s="53" t="s">
        <v>507</v>
      </c>
      <c r="B524" s="94">
        <v>6</v>
      </c>
      <c r="C524" s="54" t="s">
        <v>182</v>
      </c>
      <c r="D524" s="54" t="s">
        <v>542</v>
      </c>
      <c r="E524" s="54" t="s">
        <v>4</v>
      </c>
      <c r="F524" s="54" t="s">
        <v>59</v>
      </c>
      <c r="G524" s="54">
        <v>4</v>
      </c>
      <c r="H524" s="77"/>
      <c r="I524" s="77">
        <v>8921.8207312499999</v>
      </c>
      <c r="J524" s="62"/>
    </row>
    <row r="525" spans="1:10" s="52" customFormat="1">
      <c r="A525" s="53" t="s">
        <v>507</v>
      </c>
      <c r="B525" s="94">
        <v>6</v>
      </c>
      <c r="C525" s="54" t="s">
        <v>182</v>
      </c>
      <c r="D525" s="54" t="s">
        <v>543</v>
      </c>
      <c r="E525" s="54" t="s">
        <v>4</v>
      </c>
      <c r="F525" s="54" t="s">
        <v>59</v>
      </c>
      <c r="G525" s="54">
        <v>4</v>
      </c>
      <c r="H525" s="77"/>
      <c r="I525" s="77">
        <v>8921.8207312499999</v>
      </c>
      <c r="J525" s="62"/>
    </row>
    <row r="526" spans="1:10" s="52" customFormat="1">
      <c r="A526" s="53" t="s">
        <v>507</v>
      </c>
      <c r="B526" s="94">
        <v>6</v>
      </c>
      <c r="C526" s="54" t="s">
        <v>182</v>
      </c>
      <c r="D526" s="54" t="s">
        <v>544</v>
      </c>
      <c r="E526" s="54" t="s">
        <v>4</v>
      </c>
      <c r="F526" s="54" t="s">
        <v>59</v>
      </c>
      <c r="G526" s="54">
        <v>4</v>
      </c>
      <c r="H526" s="77"/>
      <c r="I526" s="77">
        <v>8921.8207312499999</v>
      </c>
      <c r="J526" s="62"/>
    </row>
    <row r="527" spans="1:10" s="52" customFormat="1">
      <c r="A527" s="53" t="s">
        <v>507</v>
      </c>
      <c r="B527" s="94">
        <v>6</v>
      </c>
      <c r="C527" s="54" t="s">
        <v>182</v>
      </c>
      <c r="D527" s="54" t="s">
        <v>545</v>
      </c>
      <c r="E527" s="54" t="s">
        <v>4</v>
      </c>
      <c r="F527" s="54" t="s">
        <v>59</v>
      </c>
      <c r="G527" s="54">
        <v>4</v>
      </c>
      <c r="H527" s="77"/>
      <c r="I527" s="77">
        <v>8921.8207312499999</v>
      </c>
      <c r="J527" s="62"/>
    </row>
    <row r="528" spans="1:10" s="52" customFormat="1">
      <c r="A528" s="53" t="s">
        <v>507</v>
      </c>
      <c r="B528" s="94">
        <v>6</v>
      </c>
      <c r="C528" s="54" t="s">
        <v>182</v>
      </c>
      <c r="D528" s="54" t="s">
        <v>546</v>
      </c>
      <c r="E528" s="54" t="s">
        <v>4</v>
      </c>
      <c r="F528" s="54" t="s">
        <v>59</v>
      </c>
      <c r="G528" s="54">
        <v>4</v>
      </c>
      <c r="H528" s="54"/>
      <c r="I528" s="77">
        <v>8921.8207312499999</v>
      </c>
      <c r="J528" s="62"/>
    </row>
    <row r="529" spans="1:10" s="52" customFormat="1">
      <c r="A529" s="53" t="s">
        <v>507</v>
      </c>
      <c r="B529" s="94">
        <v>6</v>
      </c>
      <c r="C529" s="54" t="s">
        <v>182</v>
      </c>
      <c r="D529" s="54" t="s">
        <v>547</v>
      </c>
      <c r="E529" s="54" t="s">
        <v>4</v>
      </c>
      <c r="F529" s="54" t="s">
        <v>59</v>
      </c>
      <c r="G529" s="54">
        <v>4</v>
      </c>
      <c r="H529" s="54"/>
      <c r="I529" s="77">
        <v>8921.8207312499999</v>
      </c>
      <c r="J529" s="62"/>
    </row>
    <row r="530" spans="1:10" s="52" customFormat="1">
      <c r="A530" s="53" t="s">
        <v>445</v>
      </c>
      <c r="B530" s="94">
        <v>6</v>
      </c>
      <c r="C530" s="54" t="s">
        <v>182</v>
      </c>
      <c r="D530" s="54" t="s">
        <v>446</v>
      </c>
      <c r="E530" s="54" t="s">
        <v>4</v>
      </c>
      <c r="F530" s="54" t="s">
        <v>59</v>
      </c>
      <c r="G530" s="54">
        <v>2</v>
      </c>
      <c r="H530" s="54"/>
      <c r="I530" s="77">
        <v>1439.4008481428523</v>
      </c>
      <c r="J530" s="62"/>
    </row>
    <row r="531" spans="1:10" s="52" customFormat="1">
      <c r="A531" s="53" t="s">
        <v>548</v>
      </c>
      <c r="B531" s="94">
        <v>6</v>
      </c>
      <c r="C531" s="54" t="s">
        <v>182</v>
      </c>
      <c r="D531" s="54" t="s">
        <v>549</v>
      </c>
      <c r="E531" s="54" t="s">
        <v>4</v>
      </c>
      <c r="F531" s="54" t="s">
        <v>59</v>
      </c>
      <c r="G531" s="54">
        <v>1</v>
      </c>
      <c r="H531" s="54"/>
      <c r="I531" s="77">
        <v>24057.231565714181</v>
      </c>
      <c r="J531" s="62"/>
    </row>
    <row r="532" spans="1:10" s="52" customFormat="1" ht="15" customHeight="1">
      <c r="A532" s="56" t="s">
        <v>89</v>
      </c>
      <c r="B532" s="95">
        <v>6</v>
      </c>
      <c r="C532" s="57" t="s">
        <v>182</v>
      </c>
      <c r="D532" s="57"/>
      <c r="E532" s="57" t="s">
        <v>8</v>
      </c>
      <c r="F532" s="57" t="s">
        <v>59</v>
      </c>
      <c r="G532" s="57" t="s">
        <v>60</v>
      </c>
      <c r="H532" s="57">
        <v>2</v>
      </c>
      <c r="I532" s="81">
        <v>86138.617499999993</v>
      </c>
      <c r="J532" s="58">
        <v>172277.23499999999</v>
      </c>
    </row>
    <row r="533" spans="1:10" s="52" customFormat="1" ht="15" customHeight="1">
      <c r="A533" s="56" t="s">
        <v>90</v>
      </c>
      <c r="B533" s="95">
        <v>6</v>
      </c>
      <c r="C533" s="57" t="s">
        <v>182</v>
      </c>
      <c r="D533" s="57"/>
      <c r="E533" s="57" t="s">
        <v>13</v>
      </c>
      <c r="F533" s="57" t="s">
        <v>59</v>
      </c>
      <c r="G533" s="57" t="s">
        <v>60</v>
      </c>
      <c r="H533" s="57">
        <v>2</v>
      </c>
      <c r="I533" s="81">
        <v>40587.75</v>
      </c>
      <c r="J533" s="58">
        <v>81175.5</v>
      </c>
    </row>
    <row r="534" spans="1:10" s="52" customFormat="1" ht="15" customHeight="1">
      <c r="A534" s="56" t="s">
        <v>144</v>
      </c>
      <c r="B534" s="95">
        <v>6</v>
      </c>
      <c r="C534" s="57" t="s">
        <v>182</v>
      </c>
      <c r="D534" s="57" t="s">
        <v>706</v>
      </c>
      <c r="E534" s="57" t="s">
        <v>4</v>
      </c>
      <c r="F534" s="57" t="s">
        <v>59</v>
      </c>
      <c r="G534" s="57" t="s">
        <v>60</v>
      </c>
      <c r="H534" s="57">
        <v>95</v>
      </c>
      <c r="I534" s="81">
        <v>3683.3625000000002</v>
      </c>
      <c r="J534" s="58">
        <v>349919.4375</v>
      </c>
    </row>
    <row r="535" spans="1:10" s="52" customFormat="1" ht="15" customHeight="1">
      <c r="A535" s="56" t="s">
        <v>145</v>
      </c>
      <c r="B535" s="95">
        <v>6</v>
      </c>
      <c r="C535" s="57" t="s">
        <v>182</v>
      </c>
      <c r="D535" s="57"/>
      <c r="E535" s="57" t="s">
        <v>4</v>
      </c>
      <c r="F535" s="57" t="s">
        <v>59</v>
      </c>
      <c r="G535" s="57" t="s">
        <v>60</v>
      </c>
      <c r="H535" s="57">
        <v>10</v>
      </c>
      <c r="I535" s="81">
        <v>4107.6374999999998</v>
      </c>
      <c r="J535" s="58">
        <v>41076.375</v>
      </c>
    </row>
    <row r="536" spans="1:10" s="52" customFormat="1" ht="15" customHeight="1">
      <c r="A536" s="56" t="s">
        <v>158</v>
      </c>
      <c r="B536" s="95">
        <v>6</v>
      </c>
      <c r="C536" s="57" t="s">
        <v>182</v>
      </c>
      <c r="D536" s="57"/>
      <c r="E536" s="57" t="s">
        <v>13</v>
      </c>
      <c r="F536" s="57" t="s">
        <v>59</v>
      </c>
      <c r="G536" s="57" t="s">
        <v>60</v>
      </c>
      <c r="H536" s="57">
        <v>105</v>
      </c>
      <c r="I536" s="81">
        <v>11559.375</v>
      </c>
      <c r="J536" s="58">
        <v>1213734.375</v>
      </c>
    </row>
    <row r="537" spans="1:10" s="52" customFormat="1">
      <c r="A537" s="56" t="s">
        <v>91</v>
      </c>
      <c r="B537" s="95">
        <v>6</v>
      </c>
      <c r="C537" s="57" t="s">
        <v>182</v>
      </c>
      <c r="D537" s="57"/>
      <c r="E537" s="57" t="s">
        <v>8</v>
      </c>
      <c r="F537" s="57" t="s">
        <v>59</v>
      </c>
      <c r="G537" s="57" t="s">
        <v>60</v>
      </c>
      <c r="H537" s="57">
        <v>193</v>
      </c>
      <c r="I537" s="81">
        <v>7027.5</v>
      </c>
      <c r="J537" s="58">
        <v>1356307.5</v>
      </c>
    </row>
    <row r="538" spans="1:10" s="52" customFormat="1" ht="15" customHeight="1">
      <c r="A538" s="56" t="s">
        <v>92</v>
      </c>
      <c r="B538" s="95">
        <v>6</v>
      </c>
      <c r="C538" s="57" t="s">
        <v>182</v>
      </c>
      <c r="D538" s="57"/>
      <c r="E538" s="57" t="s">
        <v>13</v>
      </c>
      <c r="F538" s="57" t="s">
        <v>59</v>
      </c>
      <c r="G538" s="57" t="s">
        <v>60</v>
      </c>
      <c r="H538" s="57">
        <v>480</v>
      </c>
      <c r="I538" s="81">
        <v>7992.0000000000009</v>
      </c>
      <c r="J538" s="58">
        <v>3836160.0000000005</v>
      </c>
    </row>
    <row r="539" spans="1:10" s="52" customFormat="1" ht="15" customHeight="1" thickBot="1">
      <c r="A539" s="59" t="s">
        <v>93</v>
      </c>
      <c r="B539" s="96">
        <v>6</v>
      </c>
      <c r="C539" s="60" t="s">
        <v>182</v>
      </c>
      <c r="D539" s="60"/>
      <c r="E539" s="60" t="s">
        <v>13</v>
      </c>
      <c r="F539" s="60" t="s">
        <v>59</v>
      </c>
      <c r="G539" s="60" t="s">
        <v>60</v>
      </c>
      <c r="H539" s="60">
        <v>384</v>
      </c>
      <c r="I539" s="82">
        <v>4185.5062500000004</v>
      </c>
      <c r="J539" s="61">
        <v>1607234.4000000001</v>
      </c>
    </row>
    <row r="540" spans="1:10" s="52" customFormat="1" ht="15" hidden="1" customHeight="1" thickBot="1">
      <c r="A540" s="64" t="s">
        <v>128</v>
      </c>
      <c r="B540" s="97">
        <v>12</v>
      </c>
      <c r="C540" s="65" t="s">
        <v>172</v>
      </c>
      <c r="D540" s="65"/>
      <c r="E540" s="65" t="s">
        <v>4</v>
      </c>
      <c r="F540" s="65" t="s">
        <v>130</v>
      </c>
      <c r="G540" s="50" t="s">
        <v>21</v>
      </c>
      <c r="H540" s="50">
        <v>1</v>
      </c>
      <c r="I540" s="80">
        <v>378369.31874999998</v>
      </c>
      <c r="J540" s="51">
        <v>378369.31874999998</v>
      </c>
    </row>
    <row r="541" spans="1:10" s="52" customFormat="1" ht="15" hidden="1" customHeight="1">
      <c r="A541" s="152" t="s">
        <v>672</v>
      </c>
      <c r="B541" s="153">
        <v>12</v>
      </c>
      <c r="C541" s="154" t="s">
        <v>172</v>
      </c>
      <c r="D541" s="155" t="s">
        <v>671</v>
      </c>
      <c r="E541" s="154" t="s">
        <v>4</v>
      </c>
      <c r="F541" s="154" t="s">
        <v>130</v>
      </c>
      <c r="H541" s="156">
        <v>5</v>
      </c>
      <c r="I541" s="157">
        <v>75673.86374999999</v>
      </c>
      <c r="J541" s="158"/>
    </row>
    <row r="542" spans="1:10" s="52" customFormat="1" ht="15" hidden="1" customHeight="1">
      <c r="A542" s="66" t="s">
        <v>129</v>
      </c>
      <c r="B542" s="98">
        <v>12</v>
      </c>
      <c r="C542" s="67" t="s">
        <v>172</v>
      </c>
      <c r="D542" s="67"/>
      <c r="E542" s="67" t="s">
        <v>8</v>
      </c>
      <c r="F542" s="67" t="s">
        <v>130</v>
      </c>
      <c r="G542" s="57" t="s">
        <v>21</v>
      </c>
      <c r="H542" s="57">
        <v>1</v>
      </c>
      <c r="I542" s="81">
        <v>1362611.3980053186</v>
      </c>
      <c r="J542" s="58">
        <v>1362611.3980053186</v>
      </c>
    </row>
    <row r="543" spans="1:10" s="52" customFormat="1" ht="15" hidden="1" customHeight="1" thickBot="1">
      <c r="A543" s="68" t="s">
        <v>131</v>
      </c>
      <c r="B543" s="99">
        <v>12</v>
      </c>
      <c r="C543" s="69" t="s">
        <v>172</v>
      </c>
      <c r="D543" s="69"/>
      <c r="E543" s="69" t="s">
        <v>13</v>
      </c>
      <c r="F543" s="69" t="s">
        <v>130</v>
      </c>
      <c r="G543" s="69" t="s">
        <v>21</v>
      </c>
      <c r="H543" s="69">
        <v>1</v>
      </c>
      <c r="I543" s="83">
        <v>426317.75379255292</v>
      </c>
      <c r="J543" s="70">
        <v>426317.75379255292</v>
      </c>
    </row>
    <row r="544" spans="1:10" s="52" customFormat="1" ht="15" hidden="1" customHeight="1">
      <c r="A544" s="64" t="s">
        <v>94</v>
      </c>
      <c r="B544" s="97">
        <v>7</v>
      </c>
      <c r="C544" s="65" t="s">
        <v>186</v>
      </c>
      <c r="D544" s="65"/>
      <c r="E544" s="65" t="s">
        <v>8</v>
      </c>
      <c r="F544" s="65" t="s">
        <v>95</v>
      </c>
      <c r="G544" s="65" t="s">
        <v>21</v>
      </c>
      <c r="H544" s="65">
        <v>1</v>
      </c>
      <c r="I544" s="84">
        <v>652776.15</v>
      </c>
      <c r="J544" s="71">
        <v>652776.15</v>
      </c>
    </row>
    <row r="545" spans="1:10" s="52" customFormat="1" ht="15" hidden="1" customHeight="1">
      <c r="A545" s="66" t="s">
        <v>96</v>
      </c>
      <c r="B545" s="98">
        <v>7</v>
      </c>
      <c r="C545" s="67" t="s">
        <v>186</v>
      </c>
      <c r="D545" s="67"/>
      <c r="E545" s="67" t="s">
        <v>8</v>
      </c>
      <c r="F545" s="67" t="s">
        <v>95</v>
      </c>
      <c r="G545" s="67" t="s">
        <v>21</v>
      </c>
      <c r="H545" s="67">
        <v>1</v>
      </c>
      <c r="I545" s="81">
        <v>4275799.125</v>
      </c>
      <c r="J545" s="58">
        <v>4275799.125</v>
      </c>
    </row>
    <row r="546" spans="1:10" s="52" customFormat="1" ht="15" hidden="1" customHeight="1">
      <c r="A546" s="66" t="s">
        <v>97</v>
      </c>
      <c r="B546" s="98">
        <v>7</v>
      </c>
      <c r="C546" s="67" t="s">
        <v>186</v>
      </c>
      <c r="D546" s="67"/>
      <c r="E546" s="67" t="s">
        <v>8</v>
      </c>
      <c r="F546" s="67" t="s">
        <v>95</v>
      </c>
      <c r="G546" s="67" t="s">
        <v>21</v>
      </c>
      <c r="H546" s="67">
        <v>1</v>
      </c>
      <c r="I546" s="81">
        <v>5943202.125</v>
      </c>
      <c r="J546" s="58">
        <v>5943202.125</v>
      </c>
    </row>
    <row r="547" spans="1:10" s="52" customFormat="1" ht="15" hidden="1" customHeight="1">
      <c r="A547" s="66" t="s">
        <v>98</v>
      </c>
      <c r="B547" s="98">
        <v>7</v>
      </c>
      <c r="C547" s="67" t="s">
        <v>186</v>
      </c>
      <c r="D547" s="67"/>
      <c r="E547" s="67" t="s">
        <v>8</v>
      </c>
      <c r="F547" s="67" t="s">
        <v>95</v>
      </c>
      <c r="G547" s="67" t="s">
        <v>21</v>
      </c>
      <c r="H547" s="67">
        <v>1</v>
      </c>
      <c r="I547" s="85">
        <v>594822.6</v>
      </c>
      <c r="J547" s="72">
        <v>594822.6</v>
      </c>
    </row>
    <row r="548" spans="1:10" customFormat="1" ht="15.5" hidden="1">
      <c r="A548" s="66" t="s">
        <v>99</v>
      </c>
      <c r="B548" s="98">
        <v>7</v>
      </c>
      <c r="C548" s="67" t="s">
        <v>186</v>
      </c>
      <c r="D548" s="67"/>
      <c r="E548" s="67" t="s">
        <v>13</v>
      </c>
      <c r="F548" s="67" t="s">
        <v>95</v>
      </c>
      <c r="G548" s="67" t="s">
        <v>21</v>
      </c>
      <c r="H548" s="67">
        <v>4</v>
      </c>
      <c r="I548" s="85">
        <v>211305.60000000001</v>
      </c>
      <c r="J548" s="72">
        <v>845222.40000000002</v>
      </c>
    </row>
    <row r="549" spans="1:10" customFormat="1" ht="15.5" hidden="1">
      <c r="A549" s="66" t="s">
        <v>100</v>
      </c>
      <c r="B549" s="98">
        <v>7</v>
      </c>
      <c r="C549" s="67" t="s">
        <v>186</v>
      </c>
      <c r="D549" s="67"/>
      <c r="E549" s="67" t="s">
        <v>8</v>
      </c>
      <c r="F549" s="67" t="s">
        <v>95</v>
      </c>
      <c r="G549" s="67" t="s">
        <v>21</v>
      </c>
      <c r="H549" s="67">
        <v>1</v>
      </c>
      <c r="I549" s="85">
        <v>1884669.375</v>
      </c>
      <c r="J549" s="72">
        <v>1884669.375</v>
      </c>
    </row>
    <row r="550" spans="1:10" customFormat="1" ht="16" hidden="1" thickBot="1">
      <c r="A550" s="68" t="s">
        <v>101</v>
      </c>
      <c r="B550" s="99">
        <v>7</v>
      </c>
      <c r="C550" s="69" t="s">
        <v>186</v>
      </c>
      <c r="D550" s="69"/>
      <c r="E550" s="69" t="s">
        <v>13</v>
      </c>
      <c r="F550" s="69" t="s">
        <v>95</v>
      </c>
      <c r="G550" s="69" t="s">
        <v>21</v>
      </c>
      <c r="H550" s="69">
        <v>1</v>
      </c>
      <c r="I550" s="83">
        <v>441843.75</v>
      </c>
      <c r="J550" s="70">
        <v>441843.75</v>
      </c>
    </row>
    <row r="551" spans="1:10" s="52" customFormat="1" hidden="1">
      <c r="A551" s="49" t="s">
        <v>102</v>
      </c>
      <c r="B551" s="93">
        <v>8</v>
      </c>
      <c r="C551" s="50" t="s">
        <v>187</v>
      </c>
      <c r="D551" s="50"/>
      <c r="E551" s="50" t="s">
        <v>8</v>
      </c>
      <c r="F551" s="50" t="s">
        <v>103</v>
      </c>
      <c r="G551" s="50" t="s">
        <v>104</v>
      </c>
      <c r="H551" s="50">
        <v>753</v>
      </c>
      <c r="I551" s="80">
        <v>100.12500000000001</v>
      </c>
      <c r="J551" s="51">
        <v>75394.125000000015</v>
      </c>
    </row>
    <row r="552" spans="1:10" s="52" customFormat="1" hidden="1">
      <c r="A552" s="56" t="s">
        <v>105</v>
      </c>
      <c r="B552" s="95">
        <v>8</v>
      </c>
      <c r="C552" s="57" t="s">
        <v>187</v>
      </c>
      <c r="D552" s="57"/>
      <c r="E552" s="57" t="s">
        <v>8</v>
      </c>
      <c r="F552" s="57" t="s">
        <v>103</v>
      </c>
      <c r="G552" s="57" t="s">
        <v>104</v>
      </c>
      <c r="H552" s="57">
        <v>3189</v>
      </c>
      <c r="I552" s="81">
        <v>264.37500000000006</v>
      </c>
      <c r="J552" s="58">
        <v>843091.87500000023</v>
      </c>
    </row>
    <row r="553" spans="1:10" s="52" customFormat="1" hidden="1">
      <c r="A553" s="56" t="s">
        <v>106</v>
      </c>
      <c r="B553" s="95">
        <v>8</v>
      </c>
      <c r="C553" s="57" t="s">
        <v>187</v>
      </c>
      <c r="D553" s="57"/>
      <c r="E553" s="57" t="s">
        <v>8</v>
      </c>
      <c r="F553" s="57" t="s">
        <v>103</v>
      </c>
      <c r="G553" s="57" t="s">
        <v>104</v>
      </c>
      <c r="H553" s="57">
        <v>3672</v>
      </c>
      <c r="I553" s="81">
        <v>289.68750000000006</v>
      </c>
      <c r="J553" s="58">
        <v>1063732.5000000002</v>
      </c>
    </row>
    <row r="554" spans="1:10" s="52" customFormat="1" hidden="1">
      <c r="A554" s="56" t="s">
        <v>107</v>
      </c>
      <c r="B554" s="95">
        <v>8</v>
      </c>
      <c r="C554" s="57" t="s">
        <v>187</v>
      </c>
      <c r="D554" s="57"/>
      <c r="E554" s="57" t="s">
        <v>8</v>
      </c>
      <c r="F554" s="57" t="s">
        <v>108</v>
      </c>
      <c r="G554" s="57" t="s">
        <v>104</v>
      </c>
      <c r="H554" s="57">
        <v>753</v>
      </c>
      <c r="I554" s="81">
        <v>3.3750000000000004</v>
      </c>
      <c r="J554" s="58">
        <v>2541.375</v>
      </c>
    </row>
    <row r="555" spans="1:10" s="52" customFormat="1" hidden="1">
      <c r="A555" s="56" t="s">
        <v>109</v>
      </c>
      <c r="B555" s="95">
        <v>8</v>
      </c>
      <c r="C555" s="57" t="s">
        <v>187</v>
      </c>
      <c r="D555" s="57"/>
      <c r="E555" s="57" t="s">
        <v>8</v>
      </c>
      <c r="F555" s="57" t="s">
        <v>108</v>
      </c>
      <c r="G555" s="57" t="s">
        <v>104</v>
      </c>
      <c r="H555" s="57">
        <v>3189</v>
      </c>
      <c r="I555" s="81">
        <v>11.812500000000002</v>
      </c>
      <c r="J555" s="58">
        <v>37670.0625</v>
      </c>
    </row>
    <row r="556" spans="1:10" s="52" customFormat="1" hidden="1">
      <c r="A556" s="56" t="s">
        <v>110</v>
      </c>
      <c r="B556" s="95">
        <v>8</v>
      </c>
      <c r="C556" s="57" t="s">
        <v>187</v>
      </c>
      <c r="D556" s="57"/>
      <c r="E556" s="57" t="s">
        <v>8</v>
      </c>
      <c r="F556" s="57" t="s">
        <v>108</v>
      </c>
      <c r="G556" s="57" t="s">
        <v>104</v>
      </c>
      <c r="H556" s="57">
        <v>3672</v>
      </c>
      <c r="I556" s="81">
        <v>15.187500000000004</v>
      </c>
      <c r="J556" s="58">
        <v>55768.500000000007</v>
      </c>
    </row>
    <row r="557" spans="1:10" s="52" customFormat="1" ht="15" hidden="1" thickBot="1">
      <c r="A557" s="59" t="s">
        <v>111</v>
      </c>
      <c r="B557" s="96">
        <v>8</v>
      </c>
      <c r="C557" s="60" t="s">
        <v>187</v>
      </c>
      <c r="D557" s="60"/>
      <c r="E557" s="60" t="s">
        <v>8</v>
      </c>
      <c r="F557" s="60" t="s">
        <v>112</v>
      </c>
      <c r="G557" s="60" t="s">
        <v>104</v>
      </c>
      <c r="H557" s="60">
        <v>4732</v>
      </c>
      <c r="I557" s="82">
        <v>60</v>
      </c>
      <c r="J557" s="61">
        <v>283920</v>
      </c>
    </row>
    <row r="558" spans="1:10" s="52" customFormat="1" hidden="1">
      <c r="A558" s="114" t="s">
        <v>120</v>
      </c>
      <c r="B558" s="57">
        <v>9</v>
      </c>
      <c r="C558" s="57" t="s">
        <v>188</v>
      </c>
      <c r="D558" s="57"/>
      <c r="E558" s="57" t="s">
        <v>13</v>
      </c>
      <c r="F558" s="57" t="s">
        <v>118</v>
      </c>
      <c r="G558" s="57" t="s">
        <v>119</v>
      </c>
      <c r="H558" s="57">
        <v>1</v>
      </c>
      <c r="I558" s="81">
        <v>6937039.42875</v>
      </c>
      <c r="J558" s="115">
        <v>6937039.42875</v>
      </c>
    </row>
    <row r="559" spans="1:10" s="52" customFormat="1" hidden="1">
      <c r="A559" s="111" t="s">
        <v>588</v>
      </c>
      <c r="B559" s="54">
        <v>9</v>
      </c>
      <c r="C559" s="54" t="s">
        <v>188</v>
      </c>
      <c r="D559" s="54" t="s">
        <v>643</v>
      </c>
      <c r="E559" s="54" t="s">
        <v>13</v>
      </c>
      <c r="F559" s="54" t="s">
        <v>118</v>
      </c>
      <c r="G559" s="54" t="s">
        <v>21</v>
      </c>
      <c r="H559" s="54"/>
      <c r="I559" s="77">
        <v>3041.25</v>
      </c>
      <c r="J559" s="112"/>
    </row>
    <row r="560" spans="1:10" s="52" customFormat="1" hidden="1">
      <c r="A560" s="111" t="s">
        <v>589</v>
      </c>
      <c r="B560" s="54">
        <v>9</v>
      </c>
      <c r="C560" s="54" t="s">
        <v>188</v>
      </c>
      <c r="D560" s="54" t="s">
        <v>650</v>
      </c>
      <c r="E560" s="54" t="s">
        <v>13</v>
      </c>
      <c r="F560" s="54" t="s">
        <v>118</v>
      </c>
      <c r="G560" s="54" t="s">
        <v>21</v>
      </c>
      <c r="H560" s="54"/>
      <c r="I560" s="77">
        <v>6196.875</v>
      </c>
      <c r="J560" s="112"/>
    </row>
    <row r="561" spans="1:10" s="52" customFormat="1" hidden="1">
      <c r="A561" s="111" t="s">
        <v>590</v>
      </c>
      <c r="B561" s="54">
        <v>9</v>
      </c>
      <c r="C561" s="54" t="s">
        <v>188</v>
      </c>
      <c r="D561" s="54" t="s">
        <v>644</v>
      </c>
      <c r="E561" s="54" t="s">
        <v>13</v>
      </c>
      <c r="F561" s="54" t="s">
        <v>118</v>
      </c>
      <c r="G561" s="54" t="s">
        <v>21</v>
      </c>
      <c r="H561" s="54"/>
      <c r="I561" s="77">
        <v>3183.1875</v>
      </c>
      <c r="J561" s="112"/>
    </row>
    <row r="562" spans="1:10" s="52" customFormat="1" hidden="1">
      <c r="A562" s="111" t="s">
        <v>591</v>
      </c>
      <c r="B562" s="54">
        <v>9</v>
      </c>
      <c r="C562" s="54" t="s">
        <v>188</v>
      </c>
      <c r="D562" s="54" t="s">
        <v>645</v>
      </c>
      <c r="E562" s="54" t="s">
        <v>13</v>
      </c>
      <c r="F562" s="54" t="s">
        <v>118</v>
      </c>
      <c r="G562" s="54" t="s">
        <v>21</v>
      </c>
      <c r="H562" s="54"/>
      <c r="I562" s="77">
        <v>4345.7249999999995</v>
      </c>
      <c r="J562" s="112"/>
    </row>
    <row r="563" spans="1:10" s="52" customFormat="1" hidden="1">
      <c r="A563" s="111" t="s">
        <v>592</v>
      </c>
      <c r="B563" s="54">
        <v>9</v>
      </c>
      <c r="C563" s="54" t="s">
        <v>188</v>
      </c>
      <c r="D563" s="54" t="s">
        <v>646</v>
      </c>
      <c r="E563" s="54" t="s">
        <v>13</v>
      </c>
      <c r="F563" s="54" t="s">
        <v>118</v>
      </c>
      <c r="G563" s="54" t="s">
        <v>21</v>
      </c>
      <c r="H563" s="54"/>
      <c r="I563" s="77">
        <v>4893.75</v>
      </c>
      <c r="J563" s="112"/>
    </row>
    <row r="564" spans="1:10" s="52" customFormat="1" hidden="1">
      <c r="A564" s="111" t="s">
        <v>593</v>
      </c>
      <c r="B564" s="54">
        <v>9</v>
      </c>
      <c r="C564" s="54" t="s">
        <v>188</v>
      </c>
      <c r="D564" s="54" t="s">
        <v>647</v>
      </c>
      <c r="E564" s="54" t="s">
        <v>13</v>
      </c>
      <c r="F564" s="54" t="s">
        <v>118</v>
      </c>
      <c r="G564" s="54" t="s">
        <v>21</v>
      </c>
      <c r="H564" s="54"/>
      <c r="I564" s="77">
        <v>8694.4125000000004</v>
      </c>
      <c r="J564" s="112"/>
    </row>
    <row r="565" spans="1:10" s="52" customFormat="1" hidden="1">
      <c r="A565" s="111" t="s">
        <v>594</v>
      </c>
      <c r="B565" s="54">
        <v>9</v>
      </c>
      <c r="C565" s="54" t="s">
        <v>188</v>
      </c>
      <c r="D565" s="54" t="s">
        <v>648</v>
      </c>
      <c r="E565" s="54" t="s">
        <v>13</v>
      </c>
      <c r="F565" s="54" t="s">
        <v>118</v>
      </c>
      <c r="G565" s="54" t="s">
        <v>21</v>
      </c>
      <c r="H565" s="54"/>
      <c r="I565" s="77">
        <v>10673.362499999999</v>
      </c>
      <c r="J565" s="112"/>
    </row>
    <row r="566" spans="1:10" s="52" customFormat="1" hidden="1">
      <c r="A566" s="111" t="s">
        <v>595</v>
      </c>
      <c r="B566" s="54">
        <v>9</v>
      </c>
      <c r="C566" s="54" t="s">
        <v>188</v>
      </c>
      <c r="D566" s="54" t="s">
        <v>651</v>
      </c>
      <c r="E566" s="54" t="s">
        <v>13</v>
      </c>
      <c r="F566" s="54" t="s">
        <v>118</v>
      </c>
      <c r="G566" s="54" t="s">
        <v>21</v>
      </c>
      <c r="H566" s="54"/>
      <c r="I566" s="77">
        <v>6416.25</v>
      </c>
      <c r="J566" s="112"/>
    </row>
    <row r="567" spans="1:10" s="52" customFormat="1" hidden="1">
      <c r="A567" s="111" t="s">
        <v>652</v>
      </c>
      <c r="B567" s="54">
        <v>9</v>
      </c>
      <c r="C567" s="54" t="s">
        <v>188</v>
      </c>
      <c r="D567" s="54" t="s">
        <v>642</v>
      </c>
      <c r="E567" s="54" t="s">
        <v>13</v>
      </c>
      <c r="F567" s="54" t="s">
        <v>118</v>
      </c>
      <c r="G567" s="54" t="s">
        <v>21</v>
      </c>
      <c r="H567" s="54"/>
      <c r="I567" s="77">
        <v>2820</v>
      </c>
      <c r="J567" s="112"/>
    </row>
    <row r="568" spans="1:10" s="52" customFormat="1" hidden="1">
      <c r="A568" s="111" t="s">
        <v>596</v>
      </c>
      <c r="B568" s="54">
        <v>9</v>
      </c>
      <c r="C568" s="54" t="s">
        <v>188</v>
      </c>
      <c r="D568" s="54" t="s">
        <v>649</v>
      </c>
      <c r="E568" s="54" t="s">
        <v>13</v>
      </c>
      <c r="F568" s="54" t="s">
        <v>118</v>
      </c>
      <c r="G568" s="54" t="s">
        <v>21</v>
      </c>
      <c r="H568" s="54"/>
      <c r="I568" s="77">
        <v>1938.4999999999998</v>
      </c>
      <c r="J568" s="112"/>
    </row>
    <row r="569" spans="1:10" s="52" customFormat="1" hidden="1">
      <c r="A569" s="114" t="s">
        <v>149</v>
      </c>
      <c r="B569" s="57">
        <v>9</v>
      </c>
      <c r="C569" s="57" t="s">
        <v>188</v>
      </c>
      <c r="D569" s="57"/>
      <c r="E569" s="57" t="s">
        <v>13</v>
      </c>
      <c r="F569" s="57" t="s">
        <v>118</v>
      </c>
      <c r="G569" s="57" t="s">
        <v>119</v>
      </c>
      <c r="H569" s="57">
        <v>1</v>
      </c>
      <c r="I569" s="81">
        <v>6400038.75</v>
      </c>
      <c r="J569" s="115">
        <v>6400038.75</v>
      </c>
    </row>
    <row r="570" spans="1:10" s="52" customFormat="1" hidden="1">
      <c r="A570" s="111" t="s">
        <v>597</v>
      </c>
      <c r="B570" s="54">
        <v>9</v>
      </c>
      <c r="C570" s="54" t="s">
        <v>188</v>
      </c>
      <c r="D570" s="54" t="s">
        <v>653</v>
      </c>
      <c r="E570" s="54" t="s">
        <v>13</v>
      </c>
      <c r="F570" s="54" t="s">
        <v>118</v>
      </c>
      <c r="G570" s="54" t="s">
        <v>6</v>
      </c>
      <c r="H570" s="54"/>
      <c r="I570" s="77">
        <v>6247.5</v>
      </c>
      <c r="J570" s="112"/>
    </row>
    <row r="571" spans="1:10" s="52" customFormat="1" hidden="1">
      <c r="A571" s="111" t="s">
        <v>598</v>
      </c>
      <c r="B571" s="54">
        <v>9</v>
      </c>
      <c r="C571" s="54" t="s">
        <v>188</v>
      </c>
      <c r="D571" s="54" t="s">
        <v>654</v>
      </c>
      <c r="E571" s="54" t="s">
        <v>13</v>
      </c>
      <c r="F571" s="54" t="s">
        <v>118</v>
      </c>
      <c r="G571" s="54" t="s">
        <v>6</v>
      </c>
      <c r="H571" s="54"/>
      <c r="I571" s="77">
        <v>10125</v>
      </c>
      <c r="J571" s="112"/>
    </row>
    <row r="572" spans="1:10" s="52" customFormat="1" hidden="1">
      <c r="A572" s="111" t="s">
        <v>599</v>
      </c>
      <c r="B572" s="54">
        <v>9</v>
      </c>
      <c r="C572" s="54" t="s">
        <v>188</v>
      </c>
      <c r="D572" s="54" t="s">
        <v>655</v>
      </c>
      <c r="E572" s="54" t="s">
        <v>13</v>
      </c>
      <c r="F572" s="54" t="s">
        <v>118</v>
      </c>
      <c r="G572" s="54" t="s">
        <v>6</v>
      </c>
      <c r="H572" s="54"/>
      <c r="I572" s="77">
        <v>38076.9375</v>
      </c>
      <c r="J572" s="112"/>
    </row>
    <row r="573" spans="1:10" s="52" customFormat="1" hidden="1">
      <c r="A573" s="111" t="s">
        <v>600</v>
      </c>
      <c r="B573" s="54">
        <v>9</v>
      </c>
      <c r="C573" s="54" t="s">
        <v>188</v>
      </c>
      <c r="D573" s="54" t="s">
        <v>656</v>
      </c>
      <c r="E573" s="54" t="s">
        <v>13</v>
      </c>
      <c r="F573" s="54" t="s">
        <v>118</v>
      </c>
      <c r="G573" s="54" t="s">
        <v>601</v>
      </c>
      <c r="H573" s="54"/>
      <c r="I573" s="77">
        <v>712500</v>
      </c>
      <c r="J573" s="112"/>
    </row>
    <row r="574" spans="1:10" s="52" customFormat="1" hidden="1">
      <c r="A574" s="111" t="s">
        <v>602</v>
      </c>
      <c r="B574" s="54">
        <v>9</v>
      </c>
      <c r="C574" s="54" t="s">
        <v>188</v>
      </c>
      <c r="D574" s="54" t="s">
        <v>657</v>
      </c>
      <c r="E574" s="54" t="s">
        <v>13</v>
      </c>
      <c r="F574" s="54" t="s">
        <v>118</v>
      </c>
      <c r="G574" s="54" t="s">
        <v>21</v>
      </c>
      <c r="H574" s="54"/>
      <c r="I574" s="77">
        <v>2519.3250000000003</v>
      </c>
      <c r="J574" s="112"/>
    </row>
    <row r="575" spans="1:10" s="52" customFormat="1" hidden="1">
      <c r="A575" s="111" t="s">
        <v>603</v>
      </c>
      <c r="B575" s="54">
        <v>9</v>
      </c>
      <c r="C575" s="54" t="s">
        <v>188</v>
      </c>
      <c r="D575" s="54" t="s">
        <v>658</v>
      </c>
      <c r="E575" s="54" t="s">
        <v>13</v>
      </c>
      <c r="F575" s="54" t="s">
        <v>118</v>
      </c>
      <c r="G575" s="54" t="s">
        <v>21</v>
      </c>
      <c r="H575" s="54"/>
      <c r="I575" s="77">
        <v>2667.4124999999999</v>
      </c>
      <c r="J575" s="112"/>
    </row>
    <row r="576" spans="1:10" s="52" customFormat="1" hidden="1">
      <c r="A576" s="111" t="s">
        <v>604</v>
      </c>
      <c r="B576" s="54">
        <v>9</v>
      </c>
      <c r="C576" s="54" t="s">
        <v>188</v>
      </c>
      <c r="D576" s="54" t="s">
        <v>659</v>
      </c>
      <c r="E576" s="54" t="s">
        <v>13</v>
      </c>
      <c r="F576" s="54" t="s">
        <v>118</v>
      </c>
      <c r="G576" s="54" t="s">
        <v>21</v>
      </c>
      <c r="H576" s="54"/>
      <c r="I576" s="77">
        <v>15750</v>
      </c>
      <c r="J576" s="112"/>
    </row>
    <row r="577" spans="1:10" s="52" customFormat="1" hidden="1">
      <c r="A577" s="111" t="s">
        <v>605</v>
      </c>
      <c r="B577" s="54">
        <v>9</v>
      </c>
      <c r="C577" s="54" t="s">
        <v>188</v>
      </c>
      <c r="D577" s="54" t="s">
        <v>660</v>
      </c>
      <c r="E577" s="54" t="s">
        <v>13</v>
      </c>
      <c r="F577" s="54" t="s">
        <v>118</v>
      </c>
      <c r="G577" s="54" t="s">
        <v>21</v>
      </c>
      <c r="H577" s="54"/>
      <c r="I577" s="77">
        <v>45367.5</v>
      </c>
      <c r="J577" s="112"/>
    </row>
    <row r="578" spans="1:10" s="52" customFormat="1" hidden="1">
      <c r="A578" s="111" t="s">
        <v>606</v>
      </c>
      <c r="B578" s="54">
        <v>9</v>
      </c>
      <c r="C578" s="54" t="s">
        <v>188</v>
      </c>
      <c r="D578" s="54" t="s">
        <v>661</v>
      </c>
      <c r="E578" s="54" t="s">
        <v>13</v>
      </c>
      <c r="F578" s="54" t="s">
        <v>118</v>
      </c>
      <c r="G578" s="54" t="s">
        <v>21</v>
      </c>
      <c r="H578" s="54"/>
      <c r="I578" s="77">
        <v>50033.024999999994</v>
      </c>
      <c r="J578" s="112"/>
    </row>
    <row r="579" spans="1:10" s="52" customFormat="1" hidden="1">
      <c r="A579" s="111" t="s">
        <v>607</v>
      </c>
      <c r="B579" s="54">
        <v>9</v>
      </c>
      <c r="C579" s="54" t="s">
        <v>188</v>
      </c>
      <c r="D579" s="54" t="s">
        <v>662</v>
      </c>
      <c r="E579" s="54" t="s">
        <v>13</v>
      </c>
      <c r="F579" s="54" t="s">
        <v>118</v>
      </c>
      <c r="G579" s="54" t="s">
        <v>21</v>
      </c>
      <c r="H579" s="54"/>
      <c r="I579" s="77">
        <v>4968.75</v>
      </c>
      <c r="J579" s="112"/>
    </row>
    <row r="580" spans="1:10" s="52" customFormat="1" hidden="1">
      <c r="A580" s="111" t="s">
        <v>608</v>
      </c>
      <c r="B580" s="54">
        <v>9</v>
      </c>
      <c r="C580" s="54" t="s">
        <v>188</v>
      </c>
      <c r="D580" s="54" t="s">
        <v>663</v>
      </c>
      <c r="E580" s="54" t="s">
        <v>13</v>
      </c>
      <c r="F580" s="54" t="s">
        <v>118</v>
      </c>
      <c r="G580" s="54" t="s">
        <v>21</v>
      </c>
      <c r="H580" s="54"/>
      <c r="I580" s="77">
        <v>11657.025</v>
      </c>
      <c r="J580" s="112"/>
    </row>
    <row r="581" spans="1:10" s="52" customFormat="1" hidden="1">
      <c r="A581" s="111" t="s">
        <v>609</v>
      </c>
      <c r="B581" s="54">
        <v>9</v>
      </c>
      <c r="C581" s="54" t="s">
        <v>188</v>
      </c>
      <c r="D581" s="54" t="s">
        <v>664</v>
      </c>
      <c r="E581" s="54" t="s">
        <v>13</v>
      </c>
      <c r="F581" s="54" t="s">
        <v>118</v>
      </c>
      <c r="G581" s="54" t="s">
        <v>21</v>
      </c>
      <c r="H581" s="54"/>
      <c r="I581" s="77">
        <v>74256.787500000006</v>
      </c>
      <c r="J581" s="112"/>
    </row>
    <row r="582" spans="1:10" s="52" customFormat="1" hidden="1">
      <c r="A582" s="111" t="s">
        <v>610</v>
      </c>
      <c r="B582" s="54">
        <v>9</v>
      </c>
      <c r="C582" s="54" t="s">
        <v>188</v>
      </c>
      <c r="D582" s="54" t="s">
        <v>665</v>
      </c>
      <c r="E582" s="54" t="s">
        <v>13</v>
      </c>
      <c r="F582" s="54" t="s">
        <v>118</v>
      </c>
      <c r="G582" s="54" t="s">
        <v>21</v>
      </c>
      <c r="H582" s="54"/>
      <c r="I582" s="77">
        <v>85978.35</v>
      </c>
      <c r="J582" s="112"/>
    </row>
    <row r="583" spans="1:10" s="52" customFormat="1" hidden="1">
      <c r="A583" s="111" t="s">
        <v>611</v>
      </c>
      <c r="B583" s="54">
        <v>9</v>
      </c>
      <c r="C583" s="54" t="s">
        <v>188</v>
      </c>
      <c r="D583" s="54" t="s">
        <v>666</v>
      </c>
      <c r="E583" s="54" t="s">
        <v>13</v>
      </c>
      <c r="F583" s="54" t="s">
        <v>118</v>
      </c>
      <c r="G583" s="54" t="s">
        <v>21</v>
      </c>
      <c r="H583" s="54"/>
      <c r="I583" s="77">
        <v>6993.0069930069913</v>
      </c>
      <c r="J583" s="112"/>
    </row>
    <row r="584" spans="1:10" s="52" customFormat="1" hidden="1">
      <c r="A584" s="111" t="s">
        <v>604</v>
      </c>
      <c r="B584" s="54">
        <v>9</v>
      </c>
      <c r="C584" s="54" t="s">
        <v>188</v>
      </c>
      <c r="D584" s="54" t="s">
        <v>667</v>
      </c>
      <c r="E584" s="54" t="s">
        <v>13</v>
      </c>
      <c r="F584" s="54" t="s">
        <v>118</v>
      </c>
      <c r="G584" s="54" t="s">
        <v>21</v>
      </c>
      <c r="H584" s="54"/>
      <c r="I584" s="77">
        <v>15750</v>
      </c>
      <c r="J584" s="112"/>
    </row>
    <row r="585" spans="1:10" s="52" customFormat="1" hidden="1">
      <c r="A585" s="111" t="s">
        <v>612</v>
      </c>
      <c r="B585" s="54">
        <v>9</v>
      </c>
      <c r="C585" s="54" t="s">
        <v>188</v>
      </c>
      <c r="D585" s="54" t="s">
        <v>668</v>
      </c>
      <c r="E585" s="54" t="s">
        <v>13</v>
      </c>
      <c r="F585" s="54" t="s">
        <v>118</v>
      </c>
      <c r="G585" s="54" t="s">
        <v>21</v>
      </c>
      <c r="H585" s="54"/>
      <c r="I585" s="77">
        <v>93750</v>
      </c>
      <c r="J585" s="112"/>
    </row>
    <row r="586" spans="1:10" s="52" customFormat="1" hidden="1">
      <c r="A586" s="106" t="s">
        <v>117</v>
      </c>
      <c r="B586" s="107">
        <v>10</v>
      </c>
      <c r="C586" s="108" t="s">
        <v>189</v>
      </c>
      <c r="D586" s="108"/>
      <c r="E586" s="108" t="s">
        <v>13</v>
      </c>
      <c r="F586" s="108" t="s">
        <v>118</v>
      </c>
      <c r="G586" s="108" t="s">
        <v>119</v>
      </c>
      <c r="H586" s="108">
        <v>1</v>
      </c>
      <c r="I586" s="109">
        <v>3120841.055625</v>
      </c>
      <c r="J586" s="110">
        <v>3120841.055625</v>
      </c>
    </row>
    <row r="587" spans="1:10" s="52" customFormat="1" hidden="1">
      <c r="A587" s="113" t="s">
        <v>558</v>
      </c>
      <c r="B587" s="54">
        <v>10</v>
      </c>
      <c r="C587" s="54" t="s">
        <v>189</v>
      </c>
      <c r="D587" s="54" t="s">
        <v>614</v>
      </c>
      <c r="E587" s="54" t="s">
        <v>13</v>
      </c>
      <c r="F587" s="54" t="s">
        <v>118</v>
      </c>
      <c r="G587" s="54" t="s">
        <v>21</v>
      </c>
      <c r="H587" s="54"/>
      <c r="I587" s="77">
        <v>208.95</v>
      </c>
      <c r="J587" s="112"/>
    </row>
    <row r="588" spans="1:10" s="52" customFormat="1" hidden="1">
      <c r="A588" s="113" t="s">
        <v>574</v>
      </c>
      <c r="B588" s="54">
        <v>10</v>
      </c>
      <c r="C588" s="54" t="s">
        <v>189</v>
      </c>
      <c r="D588" s="54" t="s">
        <v>615</v>
      </c>
      <c r="E588" s="54" t="s">
        <v>13</v>
      </c>
      <c r="F588" s="54" t="s">
        <v>118</v>
      </c>
      <c r="G588" s="54" t="s">
        <v>21</v>
      </c>
      <c r="H588" s="54"/>
      <c r="I588" s="77">
        <v>20000</v>
      </c>
      <c r="J588" s="112"/>
    </row>
    <row r="589" spans="1:10" s="52" customFormat="1" hidden="1">
      <c r="A589" s="113" t="s">
        <v>559</v>
      </c>
      <c r="B589" s="54">
        <v>10</v>
      </c>
      <c r="C589" s="54" t="s">
        <v>189</v>
      </c>
      <c r="D589" s="54" t="s">
        <v>616</v>
      </c>
      <c r="E589" s="54" t="s">
        <v>13</v>
      </c>
      <c r="F589" s="54" t="s">
        <v>118</v>
      </c>
      <c r="G589" s="54" t="s">
        <v>21</v>
      </c>
      <c r="H589" s="54"/>
      <c r="I589" s="77">
        <v>25.934999999999999</v>
      </c>
      <c r="J589" s="112"/>
    </row>
    <row r="590" spans="1:10" s="52" customFormat="1" hidden="1">
      <c r="A590" s="113" t="s">
        <v>560</v>
      </c>
      <c r="B590" s="54">
        <v>10</v>
      </c>
      <c r="C590" s="54" t="s">
        <v>189</v>
      </c>
      <c r="D590" s="54" t="s">
        <v>617</v>
      </c>
      <c r="E590" s="54" t="s">
        <v>13</v>
      </c>
      <c r="F590" s="54" t="s">
        <v>118</v>
      </c>
      <c r="G590" s="54" t="s">
        <v>21</v>
      </c>
      <c r="H590" s="54"/>
      <c r="I590" s="77">
        <v>714.4145376200579</v>
      </c>
      <c r="J590" s="112"/>
    </row>
    <row r="591" spans="1:10" s="52" customFormat="1" hidden="1">
      <c r="A591" s="113" t="s">
        <v>561</v>
      </c>
      <c r="B591" s="54">
        <v>10</v>
      </c>
      <c r="C591" s="54" t="s">
        <v>189</v>
      </c>
      <c r="D591" s="54" t="s">
        <v>618</v>
      </c>
      <c r="E591" s="54" t="s">
        <v>13</v>
      </c>
      <c r="F591" s="54" t="s">
        <v>118</v>
      </c>
      <c r="G591" s="54" t="s">
        <v>21</v>
      </c>
      <c r="H591" s="54"/>
      <c r="I591" s="77">
        <v>184.78118131199994</v>
      </c>
      <c r="J591" s="112"/>
    </row>
    <row r="592" spans="1:10" s="52" customFormat="1" hidden="1">
      <c r="A592" s="113" t="s">
        <v>575</v>
      </c>
      <c r="B592" s="54">
        <v>10</v>
      </c>
      <c r="C592" s="54" t="s">
        <v>189</v>
      </c>
      <c r="D592" s="54" t="s">
        <v>618</v>
      </c>
      <c r="E592" s="54" t="s">
        <v>13</v>
      </c>
      <c r="F592" s="54" t="s">
        <v>118</v>
      </c>
      <c r="G592" s="54" t="s">
        <v>21</v>
      </c>
      <c r="H592" s="54"/>
      <c r="I592" s="77">
        <v>2055</v>
      </c>
      <c r="J592" s="112"/>
    </row>
    <row r="593" spans="1:10" s="52" customFormat="1" hidden="1">
      <c r="A593" s="113" t="s">
        <v>576</v>
      </c>
      <c r="B593" s="54">
        <v>10</v>
      </c>
      <c r="C593" s="54" t="s">
        <v>189</v>
      </c>
      <c r="D593" s="54" t="s">
        <v>619</v>
      </c>
      <c r="E593" s="54" t="s">
        <v>13</v>
      </c>
      <c r="F593" s="54" t="s">
        <v>118</v>
      </c>
      <c r="G593" s="54" t="s">
        <v>21</v>
      </c>
      <c r="H593" s="54"/>
      <c r="I593" s="77">
        <v>4345.7249999999995</v>
      </c>
      <c r="J593" s="112"/>
    </row>
    <row r="594" spans="1:10" s="52" customFormat="1" hidden="1">
      <c r="A594" s="113" t="s">
        <v>577</v>
      </c>
      <c r="B594" s="54">
        <v>10</v>
      </c>
      <c r="C594" s="54" t="s">
        <v>189</v>
      </c>
      <c r="D594" s="54" t="s">
        <v>620</v>
      </c>
      <c r="E594" s="54" t="s">
        <v>13</v>
      </c>
      <c r="F594" s="54" t="s">
        <v>118</v>
      </c>
      <c r="G594" s="54" t="s">
        <v>21</v>
      </c>
      <c r="H594" s="54"/>
      <c r="I594" s="77">
        <v>5284.3190399999994</v>
      </c>
      <c r="J594" s="112"/>
    </row>
    <row r="595" spans="1:10" s="52" customFormat="1" hidden="1">
      <c r="A595" s="113" t="s">
        <v>578</v>
      </c>
      <c r="B595" s="54">
        <v>10</v>
      </c>
      <c r="C595" s="54" t="s">
        <v>189</v>
      </c>
      <c r="D595" s="54" t="s">
        <v>621</v>
      </c>
      <c r="E595" s="54" t="s">
        <v>13</v>
      </c>
      <c r="F595" s="54" t="s">
        <v>118</v>
      </c>
      <c r="G595" s="54" t="s">
        <v>21</v>
      </c>
      <c r="H595" s="54"/>
      <c r="I595" s="77">
        <v>2080</v>
      </c>
      <c r="J595" s="112"/>
    </row>
    <row r="596" spans="1:10" s="52" customFormat="1" hidden="1">
      <c r="A596" s="113" t="s">
        <v>579</v>
      </c>
      <c r="B596" s="54">
        <v>10</v>
      </c>
      <c r="C596" s="54" t="s">
        <v>189</v>
      </c>
      <c r="D596" s="54" t="s">
        <v>622</v>
      </c>
      <c r="E596" s="54" t="s">
        <v>13</v>
      </c>
      <c r="F596" s="54" t="s">
        <v>118</v>
      </c>
      <c r="G596" s="54" t="s">
        <v>21</v>
      </c>
      <c r="H596" s="54"/>
      <c r="I596" s="77">
        <v>18.03</v>
      </c>
      <c r="J596" s="112"/>
    </row>
    <row r="597" spans="1:10" s="52" customFormat="1" hidden="1">
      <c r="A597" s="113" t="s">
        <v>580</v>
      </c>
      <c r="B597" s="54">
        <v>10</v>
      </c>
      <c r="C597" s="54" t="s">
        <v>189</v>
      </c>
      <c r="D597" s="54" t="s">
        <v>623</v>
      </c>
      <c r="E597" s="54" t="s">
        <v>13</v>
      </c>
      <c r="F597" s="54" t="s">
        <v>118</v>
      </c>
      <c r="G597" s="54" t="s">
        <v>21</v>
      </c>
      <c r="H597" s="54"/>
      <c r="I597" s="77">
        <v>29.860000000000014</v>
      </c>
      <c r="J597" s="112"/>
    </row>
    <row r="598" spans="1:10" s="52" customFormat="1" hidden="1">
      <c r="A598" s="113" t="s">
        <v>581</v>
      </c>
      <c r="B598" s="54">
        <v>10</v>
      </c>
      <c r="C598" s="54" t="s">
        <v>189</v>
      </c>
      <c r="D598" s="54" t="s">
        <v>624</v>
      </c>
      <c r="E598" s="54" t="s">
        <v>13</v>
      </c>
      <c r="F598" s="54" t="s">
        <v>118</v>
      </c>
      <c r="G598" s="54" t="s">
        <v>21</v>
      </c>
      <c r="H598" s="54"/>
      <c r="I598" s="77">
        <v>47.491919999999993</v>
      </c>
      <c r="J598" s="112"/>
    </row>
    <row r="599" spans="1:10" s="52" customFormat="1" hidden="1">
      <c r="A599" s="113" t="s">
        <v>582</v>
      </c>
      <c r="B599" s="54">
        <v>10</v>
      </c>
      <c r="C599" s="54" t="s">
        <v>189</v>
      </c>
      <c r="D599" s="54" t="s">
        <v>625</v>
      </c>
      <c r="E599" s="54" t="s">
        <v>13</v>
      </c>
      <c r="F599" s="54" t="s">
        <v>118</v>
      </c>
      <c r="G599" s="54" t="s">
        <v>21</v>
      </c>
      <c r="H599" s="54"/>
      <c r="I599" s="77">
        <v>116.09325</v>
      </c>
      <c r="J599" s="112"/>
    </row>
    <row r="600" spans="1:10" s="52" customFormat="1" hidden="1">
      <c r="A600" s="113" t="s">
        <v>583</v>
      </c>
      <c r="B600" s="54">
        <v>10</v>
      </c>
      <c r="C600" s="54" t="s">
        <v>189</v>
      </c>
      <c r="D600" s="54" t="s">
        <v>626</v>
      </c>
      <c r="E600" s="54" t="s">
        <v>13</v>
      </c>
      <c r="F600" s="54" t="s">
        <v>118</v>
      </c>
      <c r="G600" s="54" t="s">
        <v>21</v>
      </c>
      <c r="H600" s="54"/>
      <c r="I600" s="77">
        <v>896.13609004344528</v>
      </c>
      <c r="J600" s="112"/>
    </row>
    <row r="601" spans="1:10" s="52" customFormat="1" hidden="1">
      <c r="A601" s="113" t="s">
        <v>584</v>
      </c>
      <c r="B601" s="54">
        <v>10</v>
      </c>
      <c r="C601" s="54" t="s">
        <v>189</v>
      </c>
      <c r="D601" s="54" t="s">
        <v>627</v>
      </c>
      <c r="E601" s="54" t="s">
        <v>13</v>
      </c>
      <c r="F601" s="54" t="s">
        <v>118</v>
      </c>
      <c r="G601" s="54" t="s">
        <v>21</v>
      </c>
      <c r="H601" s="54"/>
      <c r="I601" s="77">
        <v>976.12623460317832</v>
      </c>
      <c r="J601" s="112"/>
    </row>
    <row r="602" spans="1:10" s="52" customFormat="1" ht="58" hidden="1">
      <c r="A602" s="113" t="s">
        <v>562</v>
      </c>
      <c r="B602" s="118">
        <v>10</v>
      </c>
      <c r="C602" s="118" t="s">
        <v>189</v>
      </c>
      <c r="D602" s="119" t="s">
        <v>613</v>
      </c>
      <c r="E602" s="118" t="s">
        <v>13</v>
      </c>
      <c r="F602" s="118" t="s">
        <v>118</v>
      </c>
      <c r="G602" s="118" t="s">
        <v>21</v>
      </c>
      <c r="H602" s="118"/>
      <c r="I602" s="77">
        <v>8842.2151898734155</v>
      </c>
      <c r="J602" s="112"/>
    </row>
    <row r="603" spans="1:10" s="52" customFormat="1" ht="29" hidden="1">
      <c r="A603" s="113" t="s">
        <v>563</v>
      </c>
      <c r="B603" s="118">
        <v>10</v>
      </c>
      <c r="C603" s="118" t="s">
        <v>189</v>
      </c>
      <c r="D603" s="54" t="s">
        <v>628</v>
      </c>
      <c r="E603" s="118" t="s">
        <v>13</v>
      </c>
      <c r="F603" s="118" t="s">
        <v>118</v>
      </c>
      <c r="G603" s="118" t="s">
        <v>21</v>
      </c>
      <c r="H603" s="118"/>
      <c r="I603" s="77">
        <v>678.58860759493655</v>
      </c>
      <c r="J603" s="112"/>
    </row>
    <row r="604" spans="1:10" s="52" customFormat="1" ht="29" hidden="1">
      <c r="A604" s="113" t="s">
        <v>564</v>
      </c>
      <c r="B604" s="118">
        <v>10</v>
      </c>
      <c r="C604" s="118" t="s">
        <v>189</v>
      </c>
      <c r="D604" s="54" t="s">
        <v>629</v>
      </c>
      <c r="E604" s="118" t="s">
        <v>13</v>
      </c>
      <c r="F604" s="118" t="s">
        <v>118</v>
      </c>
      <c r="G604" s="118" t="s">
        <v>21</v>
      </c>
      <c r="H604" s="118"/>
      <c r="I604" s="77">
        <v>565.49050632911394</v>
      </c>
      <c r="J604" s="112"/>
    </row>
    <row r="605" spans="1:10" s="52" customFormat="1" hidden="1">
      <c r="A605" s="113" t="s">
        <v>565</v>
      </c>
      <c r="B605" s="118">
        <v>10</v>
      </c>
      <c r="C605" s="118" t="s">
        <v>189</v>
      </c>
      <c r="D605" s="54" t="s">
        <v>630</v>
      </c>
      <c r="E605" s="118" t="s">
        <v>13</v>
      </c>
      <c r="F605" s="118" t="s">
        <v>118</v>
      </c>
      <c r="G605" s="118" t="s">
        <v>21</v>
      </c>
      <c r="H605" s="118"/>
      <c r="I605" s="77">
        <v>79.16867088607593</v>
      </c>
      <c r="J605" s="112"/>
    </row>
    <row r="606" spans="1:10" s="52" customFormat="1" ht="29" hidden="1">
      <c r="A606" s="113" t="s">
        <v>566</v>
      </c>
      <c r="B606" s="118">
        <v>10</v>
      </c>
      <c r="C606" s="118" t="s">
        <v>189</v>
      </c>
      <c r="D606" s="54" t="s">
        <v>631</v>
      </c>
      <c r="E606" s="118" t="s">
        <v>13</v>
      </c>
      <c r="F606" s="118" t="s">
        <v>118</v>
      </c>
      <c r="G606" s="118" t="s">
        <v>21</v>
      </c>
      <c r="H606" s="118"/>
      <c r="I606" s="77">
        <v>20.357658227848095</v>
      </c>
      <c r="J606" s="112"/>
    </row>
    <row r="607" spans="1:10" s="52" customFormat="1" ht="29" hidden="1">
      <c r="A607" s="113" t="s">
        <v>567</v>
      </c>
      <c r="B607" s="118">
        <v>10</v>
      </c>
      <c r="C607" s="118" t="s">
        <v>189</v>
      </c>
      <c r="D607" s="54" t="s">
        <v>632</v>
      </c>
      <c r="E607" s="118" t="s">
        <v>13</v>
      </c>
      <c r="F607" s="118" t="s">
        <v>118</v>
      </c>
      <c r="G607" s="118" t="s">
        <v>21</v>
      </c>
      <c r="H607" s="118"/>
      <c r="I607" s="77">
        <v>27.143544303797459</v>
      </c>
      <c r="J607" s="112"/>
    </row>
    <row r="608" spans="1:10" s="52" customFormat="1" ht="29" hidden="1">
      <c r="A608" s="113" t="s">
        <v>568</v>
      </c>
      <c r="B608" s="118">
        <v>10</v>
      </c>
      <c r="C608" s="118" t="s">
        <v>189</v>
      </c>
      <c r="D608" s="54" t="s">
        <v>633</v>
      </c>
      <c r="E608" s="118" t="s">
        <v>13</v>
      </c>
      <c r="F608" s="118" t="s">
        <v>118</v>
      </c>
      <c r="G608" s="118" t="s">
        <v>21</v>
      </c>
      <c r="H608" s="118"/>
      <c r="I608" s="77">
        <v>655.96898734177216</v>
      </c>
      <c r="J608" s="112"/>
    </row>
    <row r="609" spans="1:10" s="52" customFormat="1" ht="29" hidden="1">
      <c r="A609" s="113" t="s">
        <v>569</v>
      </c>
      <c r="B609" s="118">
        <v>10</v>
      </c>
      <c r="C609" s="118" t="s">
        <v>189</v>
      </c>
      <c r="D609" s="54" t="s">
        <v>634</v>
      </c>
      <c r="E609" s="118" t="s">
        <v>13</v>
      </c>
      <c r="F609" s="118" t="s">
        <v>118</v>
      </c>
      <c r="G609" s="118" t="s">
        <v>21</v>
      </c>
      <c r="H609" s="118"/>
      <c r="I609" s="77">
        <v>16.964715189873413</v>
      </c>
      <c r="J609" s="112"/>
    </row>
    <row r="610" spans="1:10" s="52" customFormat="1" ht="29" hidden="1">
      <c r="A610" s="113" t="s">
        <v>570</v>
      </c>
      <c r="B610" s="118">
        <v>10</v>
      </c>
      <c r="C610" s="118" t="s">
        <v>189</v>
      </c>
      <c r="D610" s="54" t="s">
        <v>635</v>
      </c>
      <c r="E610" s="118" t="s">
        <v>13</v>
      </c>
      <c r="F610" s="118" t="s">
        <v>118</v>
      </c>
      <c r="G610" s="118" t="s">
        <v>21</v>
      </c>
      <c r="H610" s="118"/>
      <c r="I610" s="77">
        <v>206.64965189873413</v>
      </c>
      <c r="J610" s="112"/>
    </row>
    <row r="611" spans="1:10" s="52" customFormat="1" ht="29" hidden="1">
      <c r="A611" s="113" t="s">
        <v>571</v>
      </c>
      <c r="B611" s="118">
        <v>10</v>
      </c>
      <c r="C611" s="118" t="s">
        <v>189</v>
      </c>
      <c r="D611" s="54" t="s">
        <v>636</v>
      </c>
      <c r="E611" s="118" t="s">
        <v>13</v>
      </c>
      <c r="F611" s="118" t="s">
        <v>118</v>
      </c>
      <c r="G611" s="118" t="s">
        <v>21</v>
      </c>
      <c r="H611" s="118"/>
      <c r="I611" s="77">
        <v>4523.9240506329115</v>
      </c>
      <c r="J611" s="112"/>
    </row>
    <row r="612" spans="1:10" s="52" customFormat="1" hidden="1">
      <c r="A612" s="113" t="s">
        <v>572</v>
      </c>
      <c r="B612" s="118">
        <v>10</v>
      </c>
      <c r="C612" s="118" t="s">
        <v>189</v>
      </c>
      <c r="D612" s="54" t="s">
        <v>637</v>
      </c>
      <c r="E612" s="118" t="s">
        <v>13</v>
      </c>
      <c r="F612" s="118" t="s">
        <v>118</v>
      </c>
      <c r="G612" s="118" t="s">
        <v>21</v>
      </c>
      <c r="H612" s="118"/>
      <c r="I612" s="77">
        <v>9507.8750000000255</v>
      </c>
      <c r="J612" s="112"/>
    </row>
    <row r="613" spans="1:10" s="52" customFormat="1" hidden="1">
      <c r="A613" s="113" t="s">
        <v>573</v>
      </c>
      <c r="B613" s="118">
        <v>10</v>
      </c>
      <c r="C613" s="118" t="s">
        <v>189</v>
      </c>
      <c r="D613" s="54" t="s">
        <v>638</v>
      </c>
      <c r="E613" s="118" t="s">
        <v>13</v>
      </c>
      <c r="F613" s="118" t="s">
        <v>118</v>
      </c>
      <c r="G613" s="118" t="s">
        <v>21</v>
      </c>
      <c r="H613" s="118"/>
      <c r="I613" s="77">
        <v>5218.3499999999995</v>
      </c>
      <c r="J613" s="112"/>
    </row>
    <row r="614" spans="1:10" s="52" customFormat="1" hidden="1">
      <c r="A614" s="113" t="s">
        <v>585</v>
      </c>
      <c r="B614" s="118">
        <v>10</v>
      </c>
      <c r="C614" s="118" t="s">
        <v>189</v>
      </c>
      <c r="D614" s="54" t="s">
        <v>639</v>
      </c>
      <c r="E614" s="118" t="s">
        <v>13</v>
      </c>
      <c r="F614" s="118" t="s">
        <v>118</v>
      </c>
      <c r="G614" s="118" t="s">
        <v>21</v>
      </c>
      <c r="H614" s="118"/>
      <c r="I614" s="77">
        <v>3234</v>
      </c>
      <c r="J614" s="112"/>
    </row>
    <row r="615" spans="1:10" s="52" customFormat="1" hidden="1">
      <c r="A615" s="113" t="s">
        <v>586</v>
      </c>
      <c r="B615" s="118">
        <v>10</v>
      </c>
      <c r="C615" s="118" t="s">
        <v>189</v>
      </c>
      <c r="D615" s="54" t="s">
        <v>640</v>
      </c>
      <c r="E615" s="118" t="s">
        <v>13</v>
      </c>
      <c r="F615" s="118" t="s">
        <v>118</v>
      </c>
      <c r="G615" s="118" t="s">
        <v>21</v>
      </c>
      <c r="H615" s="118"/>
      <c r="I615" s="77">
        <v>8242.5</v>
      </c>
      <c r="J615" s="112"/>
    </row>
    <row r="616" spans="1:10" s="52" customFormat="1" hidden="1">
      <c r="A616" s="113" t="s">
        <v>587</v>
      </c>
      <c r="B616" s="118">
        <v>10</v>
      </c>
      <c r="C616" s="118" t="s">
        <v>189</v>
      </c>
      <c r="D616" s="54" t="s">
        <v>641</v>
      </c>
      <c r="E616" s="118" t="s">
        <v>13</v>
      </c>
      <c r="F616" s="118" t="s">
        <v>118</v>
      </c>
      <c r="G616" s="118" t="s">
        <v>21</v>
      </c>
      <c r="H616" s="118"/>
      <c r="I616" s="77">
        <v>38923.0769230769</v>
      </c>
      <c r="J616" s="112"/>
    </row>
    <row r="617" spans="1:10" s="52" customFormat="1" hidden="1">
      <c r="A617" s="114" t="s">
        <v>113</v>
      </c>
      <c r="B617" s="57">
        <v>11</v>
      </c>
      <c r="C617" s="57" t="s">
        <v>185</v>
      </c>
      <c r="D617" s="57"/>
      <c r="E617" s="57" t="s">
        <v>13</v>
      </c>
      <c r="F617" s="57" t="s">
        <v>114</v>
      </c>
      <c r="G617" s="57" t="s">
        <v>104</v>
      </c>
      <c r="H617" s="57">
        <v>12</v>
      </c>
      <c r="I617" s="81">
        <v>2525380.0718437498</v>
      </c>
      <c r="J617" s="115">
        <v>30304560.862124994</v>
      </c>
    </row>
    <row r="618" spans="1:10" s="52" customFormat="1" hidden="1">
      <c r="A618" s="114" t="s">
        <v>115</v>
      </c>
      <c r="B618" s="57">
        <v>11</v>
      </c>
      <c r="C618" s="57" t="s">
        <v>185</v>
      </c>
      <c r="D618" s="57"/>
      <c r="E618" s="57" t="s">
        <v>13</v>
      </c>
      <c r="F618" s="57" t="s">
        <v>116</v>
      </c>
      <c r="G618" s="57" t="s">
        <v>104</v>
      </c>
      <c r="H618" s="57">
        <v>12</v>
      </c>
      <c r="I618" s="81">
        <v>841140.27810572181</v>
      </c>
      <c r="J618" s="115">
        <v>10093683.337268662</v>
      </c>
    </row>
    <row r="619" spans="1:10" hidden="1">
      <c r="E619" s="74"/>
      <c r="F619" s="74"/>
      <c r="G619" s="74"/>
      <c r="H619" s="74"/>
      <c r="I619" s="86"/>
      <c r="J619" s="78">
        <f>SUM(J2:J618)</f>
        <v>428319219.3070488</v>
      </c>
    </row>
    <row r="620" spans="1:10">
      <c r="I620" s="87"/>
      <c r="J620" s="251"/>
    </row>
    <row r="621" spans="1:10">
      <c r="I621" s="87"/>
      <c r="J621" s="251"/>
    </row>
    <row r="622" spans="1:10">
      <c r="I622" s="87"/>
      <c r="J622" s="251"/>
    </row>
    <row r="623" spans="1:10">
      <c r="I623" s="2"/>
    </row>
  </sheetData>
  <autoFilter ref="A1:L619" xr:uid="{FA876CF3-BCD7-4F46-91E2-F4407EE476D5}">
    <filterColumn colId="1">
      <filters>
        <filter val="6"/>
      </filters>
    </filterColumn>
  </autoFilter>
  <phoneticPr fontId="10" type="noConversion"/>
  <dataValidations disablePrompts="1" count="1">
    <dataValidation allowBlank="1" sqref="D602" xr:uid="{04D1639F-A0F5-4073-A29C-6C10375B9487}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CDC6-3663-4884-A866-20F3524F1705}">
  <dimension ref="A1:M23"/>
  <sheetViews>
    <sheetView tabSelected="1" topLeftCell="A4" workbookViewId="0">
      <selection activeCell="A19" sqref="A19"/>
    </sheetView>
  </sheetViews>
  <sheetFormatPr defaultRowHeight="14.5"/>
  <cols>
    <col min="1" max="1" width="59.6328125" bestFit="1" customWidth="1"/>
    <col min="2" max="2" width="1.81640625" bestFit="1" customWidth="1"/>
    <col min="4" max="4" width="24.453125" bestFit="1" customWidth="1"/>
    <col min="8" max="8" width="15.36328125" bestFit="1" customWidth="1"/>
    <col min="9" max="9" width="13.81640625" bestFit="1" customWidth="1"/>
    <col min="10" max="10" width="15" bestFit="1" customWidth="1"/>
  </cols>
  <sheetData>
    <row r="1" spans="1:13">
      <c r="A1" t="s">
        <v>769</v>
      </c>
    </row>
    <row r="2" spans="1:13" s="52" customFormat="1">
      <c r="A2" s="56" t="s">
        <v>65</v>
      </c>
      <c r="B2" s="95">
        <v>6</v>
      </c>
      <c r="C2" s="57" t="s">
        <v>182</v>
      </c>
      <c r="D2" s="57"/>
      <c r="E2" s="57" t="s">
        <v>4</v>
      </c>
      <c r="F2" s="57" t="s">
        <v>59</v>
      </c>
      <c r="G2" s="57" t="s">
        <v>60</v>
      </c>
      <c r="H2" s="57" t="s">
        <v>774</v>
      </c>
      <c r="I2" s="81">
        <v>46054.085213999999</v>
      </c>
      <c r="J2" s="58">
        <v>8151573.0828780001</v>
      </c>
      <c r="L2" s="105"/>
      <c r="M2" s="105"/>
    </row>
    <row r="3" spans="1:13" s="52" customFormat="1">
      <c r="A3" s="262" t="s">
        <v>429</v>
      </c>
      <c r="B3" s="263">
        <v>6</v>
      </c>
      <c r="C3" s="264" t="s">
        <v>182</v>
      </c>
      <c r="D3" s="264" t="s">
        <v>432</v>
      </c>
      <c r="E3" s="264" t="s">
        <v>4</v>
      </c>
      <c r="F3" s="264" t="s">
        <v>59</v>
      </c>
      <c r="G3" s="264">
        <v>1</v>
      </c>
      <c r="H3" s="273" t="s">
        <v>770</v>
      </c>
      <c r="I3" s="77">
        <v>6939.3723750000008</v>
      </c>
      <c r="J3" s="62"/>
    </row>
    <row r="4" spans="1:13" s="52" customFormat="1">
      <c r="A4" s="262" t="s">
        <v>429</v>
      </c>
      <c r="B4" s="263">
        <v>6</v>
      </c>
      <c r="C4" s="264" t="s">
        <v>182</v>
      </c>
      <c r="D4" s="264" t="s">
        <v>432</v>
      </c>
      <c r="E4" s="264" t="s">
        <v>4</v>
      </c>
      <c r="F4" s="264" t="s">
        <v>59</v>
      </c>
      <c r="G4" s="264">
        <v>1</v>
      </c>
      <c r="H4" s="273" t="s">
        <v>771</v>
      </c>
      <c r="I4" s="77">
        <v>6939.3723750000008</v>
      </c>
      <c r="J4" s="62"/>
    </row>
    <row r="5" spans="1:13" s="52" customFormat="1">
      <c r="A5" s="262" t="s">
        <v>429</v>
      </c>
      <c r="B5" s="263">
        <v>6</v>
      </c>
      <c r="C5" s="264" t="s">
        <v>182</v>
      </c>
      <c r="D5" s="264" t="s">
        <v>432</v>
      </c>
      <c r="E5" s="264" t="s">
        <v>4</v>
      </c>
      <c r="F5" s="264" t="s">
        <v>59</v>
      </c>
      <c r="G5" s="264">
        <v>1</v>
      </c>
      <c r="H5" s="273" t="s">
        <v>772</v>
      </c>
      <c r="I5" s="77">
        <v>6939.3723750000008</v>
      </c>
      <c r="J5" s="62"/>
    </row>
    <row r="6" spans="1:13" s="52" customFormat="1">
      <c r="A6" s="262" t="s">
        <v>429</v>
      </c>
      <c r="B6" s="263">
        <v>6</v>
      </c>
      <c r="C6" s="264" t="s">
        <v>182</v>
      </c>
      <c r="D6" s="264" t="s">
        <v>432</v>
      </c>
      <c r="E6" s="264" t="s">
        <v>4</v>
      </c>
      <c r="F6" s="264" t="s">
        <v>59</v>
      </c>
      <c r="G6" s="264">
        <v>1</v>
      </c>
      <c r="H6" s="273" t="s">
        <v>773</v>
      </c>
      <c r="I6" s="77">
        <v>6939.3723750000008</v>
      </c>
      <c r="J6" s="62"/>
    </row>
    <row r="7" spans="1:13" s="267" customFormat="1">
      <c r="A7" s="262" t="s">
        <v>452</v>
      </c>
      <c r="B7" s="263">
        <v>6</v>
      </c>
      <c r="C7" s="264" t="s">
        <v>182</v>
      </c>
      <c r="D7" s="264" t="s">
        <v>453</v>
      </c>
      <c r="E7" s="264" t="s">
        <v>4</v>
      </c>
      <c r="F7" s="264" t="s">
        <v>59</v>
      </c>
      <c r="G7" s="264">
        <v>1</v>
      </c>
      <c r="H7" s="273" t="s">
        <v>775</v>
      </c>
      <c r="I7" s="265">
        <v>5736.5892857142935</v>
      </c>
      <c r="J7" s="266"/>
    </row>
    <row r="8" spans="1:13" s="267" customFormat="1">
      <c r="A8" s="262" t="s">
        <v>452</v>
      </c>
      <c r="B8" s="263">
        <v>6</v>
      </c>
      <c r="C8" s="264" t="s">
        <v>182</v>
      </c>
      <c r="D8" s="264" t="s">
        <v>454</v>
      </c>
      <c r="E8" s="264" t="s">
        <v>4</v>
      </c>
      <c r="F8" s="264" t="s">
        <v>59</v>
      </c>
      <c r="G8" s="264">
        <v>1</v>
      </c>
      <c r="H8" s="273" t="s">
        <v>776</v>
      </c>
      <c r="I8" s="265">
        <v>5736.5892857142935</v>
      </c>
      <c r="J8" s="266"/>
    </row>
    <row r="9" spans="1:13" s="52" customFormat="1">
      <c r="A9" s="53" t="s">
        <v>438</v>
      </c>
      <c r="B9" s="94">
        <v>6</v>
      </c>
      <c r="C9" s="54" t="s">
        <v>182</v>
      </c>
      <c r="D9" s="54" t="s">
        <v>439</v>
      </c>
      <c r="E9" s="54" t="s">
        <v>4</v>
      </c>
      <c r="F9" s="54" t="s">
        <v>59</v>
      </c>
      <c r="G9" s="54">
        <v>2</v>
      </c>
      <c r="H9" s="54"/>
      <c r="I9" s="77">
        <v>1585.625</v>
      </c>
      <c r="J9" s="62"/>
      <c r="K9" s="105"/>
      <c r="L9" s="105"/>
      <c r="M9" s="105"/>
    </row>
    <row r="10" spans="1:13" s="52" customFormat="1">
      <c r="A10" s="53" t="s">
        <v>438</v>
      </c>
      <c r="B10" s="94">
        <v>6</v>
      </c>
      <c r="C10" s="54" t="s">
        <v>182</v>
      </c>
      <c r="D10" s="54" t="s">
        <v>440</v>
      </c>
      <c r="E10" s="54" t="s">
        <v>4</v>
      </c>
      <c r="F10" s="54" t="s">
        <v>59</v>
      </c>
      <c r="G10" s="54">
        <v>2</v>
      </c>
      <c r="H10" s="54"/>
      <c r="I10" s="77">
        <v>1585.625</v>
      </c>
      <c r="J10" s="62"/>
    </row>
    <row r="11" spans="1:13" s="52" customFormat="1">
      <c r="A11" s="53" t="s">
        <v>441</v>
      </c>
      <c r="B11" s="94">
        <v>6</v>
      </c>
      <c r="C11" s="54" t="s">
        <v>182</v>
      </c>
      <c r="D11" s="54" t="s">
        <v>442</v>
      </c>
      <c r="E11" s="54" t="s">
        <v>4</v>
      </c>
      <c r="F11" s="54" t="s">
        <v>59</v>
      </c>
      <c r="G11" s="54">
        <v>2</v>
      </c>
      <c r="H11" s="54"/>
      <c r="I11" s="77">
        <v>1585.625</v>
      </c>
      <c r="J11" s="62"/>
    </row>
    <row r="12" spans="1:13" s="52" customFormat="1">
      <c r="A12" s="53" t="s">
        <v>441</v>
      </c>
      <c r="B12" s="94">
        <v>6</v>
      </c>
      <c r="C12" s="54" t="s">
        <v>182</v>
      </c>
      <c r="D12" s="54" t="s">
        <v>443</v>
      </c>
      <c r="E12" s="54" t="s">
        <v>4</v>
      </c>
      <c r="F12" s="54" t="s">
        <v>59</v>
      </c>
      <c r="G12" s="54">
        <v>2</v>
      </c>
      <c r="H12" s="54"/>
      <c r="I12" s="77">
        <v>1585.625</v>
      </c>
      <c r="J12" s="62"/>
    </row>
    <row r="13" spans="1:13" s="52" customFormat="1">
      <c r="A13" s="53" t="s">
        <v>441</v>
      </c>
      <c r="B13" s="94">
        <v>6</v>
      </c>
      <c r="C13" s="54" t="s">
        <v>182</v>
      </c>
      <c r="D13" s="54" t="s">
        <v>444</v>
      </c>
      <c r="E13" s="54" t="s">
        <v>4</v>
      </c>
      <c r="F13" s="54" t="s">
        <v>59</v>
      </c>
      <c r="G13" s="54">
        <v>2</v>
      </c>
      <c r="H13" s="54"/>
      <c r="I13" s="77">
        <v>1585.625</v>
      </c>
      <c r="J13" s="62"/>
    </row>
    <row r="14" spans="1:13" s="52" customFormat="1">
      <c r="A14" s="53" t="s">
        <v>456</v>
      </c>
      <c r="B14" s="94">
        <v>6</v>
      </c>
      <c r="C14" s="54" t="s">
        <v>182</v>
      </c>
      <c r="D14" s="54" t="s">
        <v>457</v>
      </c>
      <c r="E14" s="54" t="s">
        <v>4</v>
      </c>
      <c r="F14" s="54" t="s">
        <v>59</v>
      </c>
      <c r="G14" s="54">
        <v>2</v>
      </c>
      <c r="H14" s="54"/>
      <c r="I14" s="77">
        <v>1585.625</v>
      </c>
      <c r="J14" s="62"/>
    </row>
    <row r="15" spans="1:13" s="52" customFormat="1">
      <c r="A15" s="53" t="s">
        <v>456</v>
      </c>
      <c r="B15" s="94">
        <v>6</v>
      </c>
      <c r="C15" s="54" t="s">
        <v>182</v>
      </c>
      <c r="D15" s="54" t="s">
        <v>458</v>
      </c>
      <c r="E15" s="54" t="s">
        <v>4</v>
      </c>
      <c r="F15" s="54" t="s">
        <v>59</v>
      </c>
      <c r="G15" s="54">
        <v>2</v>
      </c>
      <c r="H15" s="54"/>
      <c r="I15" s="77">
        <v>1585.625</v>
      </c>
      <c r="J15" s="62"/>
    </row>
    <row r="16" spans="1:13" s="52" customFormat="1">
      <c r="A16" s="53" t="s">
        <v>459</v>
      </c>
      <c r="B16" s="94">
        <v>6</v>
      </c>
      <c r="C16" s="54" t="s">
        <v>182</v>
      </c>
      <c r="D16" s="54" t="s">
        <v>460</v>
      </c>
      <c r="E16" s="54" t="s">
        <v>4</v>
      </c>
      <c r="F16" s="54" t="s">
        <v>59</v>
      </c>
      <c r="G16" s="54">
        <v>2</v>
      </c>
      <c r="H16" s="54"/>
      <c r="I16" s="77">
        <v>1585.625</v>
      </c>
      <c r="J16" s="62"/>
    </row>
    <row r="17" spans="1:10" s="52" customFormat="1">
      <c r="A17" s="53" t="s">
        <v>459</v>
      </c>
      <c r="B17" s="94">
        <v>6</v>
      </c>
      <c r="C17" s="54" t="s">
        <v>182</v>
      </c>
      <c r="D17" s="54" t="s">
        <v>461</v>
      </c>
      <c r="E17" s="54" t="s">
        <v>4</v>
      </c>
      <c r="F17" s="54" t="s">
        <v>59</v>
      </c>
      <c r="G17" s="54">
        <v>2</v>
      </c>
      <c r="H17" s="54"/>
      <c r="I17" s="77">
        <v>1585.625</v>
      </c>
      <c r="J17" s="62"/>
    </row>
    <row r="18" spans="1:10" s="52" customFormat="1">
      <c r="A18" s="53" t="s">
        <v>462</v>
      </c>
      <c r="B18" s="94">
        <v>6</v>
      </c>
      <c r="C18" s="54" t="s">
        <v>182</v>
      </c>
      <c r="D18" s="54" t="s">
        <v>463</v>
      </c>
      <c r="E18" s="54" t="s">
        <v>4</v>
      </c>
      <c r="F18" s="54" t="s">
        <v>59</v>
      </c>
      <c r="G18" s="54">
        <v>2</v>
      </c>
      <c r="H18" s="54"/>
      <c r="I18" s="77">
        <v>1585.625</v>
      </c>
      <c r="J18" s="62"/>
    </row>
    <row r="19" spans="1:10" s="52" customFormat="1">
      <c r="A19" s="53" t="s">
        <v>462</v>
      </c>
      <c r="B19" s="94">
        <v>6</v>
      </c>
      <c r="C19" s="54" t="s">
        <v>182</v>
      </c>
      <c r="D19" s="54" t="s">
        <v>464</v>
      </c>
      <c r="E19" s="54" t="s">
        <v>4</v>
      </c>
      <c r="F19" s="54" t="s">
        <v>59</v>
      </c>
      <c r="G19" s="54">
        <v>2</v>
      </c>
      <c r="H19" s="54"/>
      <c r="I19" s="77">
        <v>1585.625</v>
      </c>
      <c r="J19" s="62"/>
    </row>
    <row r="20" spans="1:10" s="52" customFormat="1">
      <c r="A20" s="53" t="s">
        <v>445</v>
      </c>
      <c r="B20" s="94">
        <v>6</v>
      </c>
      <c r="C20" s="54" t="s">
        <v>182</v>
      </c>
      <c r="D20" s="54" t="s">
        <v>446</v>
      </c>
      <c r="E20" s="54" t="s">
        <v>4</v>
      </c>
      <c r="F20" s="54" t="s">
        <v>59</v>
      </c>
      <c r="G20" s="54">
        <v>2</v>
      </c>
      <c r="H20" s="273" t="s">
        <v>777</v>
      </c>
      <c r="I20" s="77">
        <v>1439.4008481428523</v>
      </c>
      <c r="J20" s="62"/>
    </row>
    <row r="21" spans="1:10" s="52" customFormat="1">
      <c r="A21" s="53" t="s">
        <v>465</v>
      </c>
      <c r="B21" s="94">
        <v>6</v>
      </c>
      <c r="C21" s="54" t="s">
        <v>182</v>
      </c>
      <c r="D21" s="54" t="s">
        <v>466</v>
      </c>
      <c r="E21" s="54" t="s">
        <v>4</v>
      </c>
      <c r="F21" s="54" t="s">
        <v>59</v>
      </c>
      <c r="G21" s="54">
        <v>1</v>
      </c>
      <c r="H21" s="54"/>
      <c r="I21" s="77">
        <v>773.36544628570505</v>
      </c>
      <c r="J21" s="62"/>
    </row>
    <row r="22" spans="1:10" s="52" customFormat="1" ht="15" customHeight="1">
      <c r="A22" s="56" t="s">
        <v>66</v>
      </c>
      <c r="B22" s="95">
        <v>6</v>
      </c>
      <c r="C22" s="57" t="s">
        <v>182</v>
      </c>
      <c r="D22" s="57"/>
      <c r="E22" s="57" t="s">
        <v>8</v>
      </c>
      <c r="F22" s="57" t="s">
        <v>59</v>
      </c>
      <c r="G22" s="57" t="s">
        <v>60</v>
      </c>
      <c r="H22" s="57">
        <v>177</v>
      </c>
      <c r="I22" s="81">
        <v>24221.043000000001</v>
      </c>
      <c r="J22" s="58">
        <v>4287124.6110000005</v>
      </c>
    </row>
    <row r="23" spans="1:10" s="52" customFormat="1" ht="15" customHeight="1">
      <c r="A23" s="56" t="s">
        <v>67</v>
      </c>
      <c r="B23" s="95">
        <v>6</v>
      </c>
      <c r="C23" s="57" t="s">
        <v>182</v>
      </c>
      <c r="D23" s="57"/>
      <c r="E23" s="57" t="s">
        <v>13</v>
      </c>
      <c r="F23" s="57" t="s">
        <v>59</v>
      </c>
      <c r="G23" s="57" t="s">
        <v>60</v>
      </c>
      <c r="H23" s="57">
        <v>177</v>
      </c>
      <c r="I23" s="81">
        <v>11559.375</v>
      </c>
      <c r="J23" s="58">
        <v>2046009.375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A14B-4F4D-490F-B0A4-7348B40F337A}">
  <dimension ref="A1:N470"/>
  <sheetViews>
    <sheetView zoomScale="70" zoomScaleNormal="70" workbookViewId="0">
      <selection activeCell="C17" sqref="C17"/>
    </sheetView>
  </sheetViews>
  <sheetFormatPr defaultColWidth="9.453125" defaultRowHeight="14.5"/>
  <cols>
    <col min="1" max="1" width="96.453125" style="73" customWidth="1"/>
    <col min="2" max="2" width="52.453125" style="74" bestFit="1" customWidth="1"/>
    <col min="3" max="3" width="52.453125" style="73" bestFit="1" customWidth="1"/>
    <col min="4" max="4" width="37.7265625" style="74" bestFit="1" customWidth="1"/>
    <col min="5" max="5" width="11.1796875" style="2" bestFit="1" customWidth="1"/>
    <col min="6" max="6" width="15.453125" style="2" bestFit="1" customWidth="1"/>
    <col min="7" max="7" width="15.453125" style="2" customWidth="1"/>
    <col min="8" max="8" width="31.453125" style="134" bestFit="1" customWidth="1"/>
    <col min="9" max="9" width="32.7265625" style="134" bestFit="1" customWidth="1"/>
    <col min="10" max="10" width="16" style="2" customWidth="1"/>
    <col min="11" max="11" width="17.1796875" style="2" bestFit="1" customWidth="1"/>
    <col min="12" max="12" width="19.54296875" style="2" bestFit="1" customWidth="1"/>
    <col min="13" max="13" width="16.81640625" style="2" bestFit="1" customWidth="1"/>
    <col min="14" max="14" width="17.81640625" style="2" bestFit="1" customWidth="1"/>
    <col min="15" max="16384" width="9.453125" style="2"/>
  </cols>
  <sheetData>
    <row r="1" spans="1:14" s="48" customFormat="1" ht="29.5" thickBot="1">
      <c r="A1" s="135" t="s">
        <v>669</v>
      </c>
      <c r="B1" s="47" t="s">
        <v>553</v>
      </c>
      <c r="C1" s="135" t="s">
        <v>181</v>
      </c>
      <c r="D1" s="47" t="s">
        <v>196</v>
      </c>
      <c r="E1" s="47" t="s">
        <v>1</v>
      </c>
      <c r="F1" s="47" t="s">
        <v>2</v>
      </c>
      <c r="G1" s="47" t="s">
        <v>670</v>
      </c>
      <c r="H1" s="124" t="s">
        <v>554</v>
      </c>
      <c r="I1" s="160" t="s">
        <v>555</v>
      </c>
      <c r="J1" s="171" t="s">
        <v>673</v>
      </c>
      <c r="K1" s="171" t="s">
        <v>674</v>
      </c>
      <c r="L1" s="121"/>
      <c r="M1" s="122"/>
      <c r="N1" s="123"/>
    </row>
    <row r="2" spans="1:14" s="52" customFormat="1">
      <c r="A2" s="111" t="s">
        <v>218</v>
      </c>
      <c r="B2" s="54">
        <v>1</v>
      </c>
      <c r="C2" s="111" t="s">
        <v>170</v>
      </c>
      <c r="D2" s="54" t="s">
        <v>219</v>
      </c>
      <c r="E2" s="54" t="s">
        <v>4</v>
      </c>
      <c r="F2" s="54" t="s">
        <v>5</v>
      </c>
      <c r="G2" s="54">
        <v>206</v>
      </c>
      <c r="H2" s="125"/>
      <c r="I2" s="161"/>
      <c r="J2" s="172" t="str">
        <f>VLOOKUP(A2,'[2] L3 BOQ_No Duplicate'!$A:$J,10,0)</f>
        <v>No</v>
      </c>
      <c r="K2" s="172" t="str">
        <f>VLOOKUP(A2,'[2] L3 BOQ_No Duplicate'!$A:$K,11,0)</f>
        <v>Passive</v>
      </c>
    </row>
    <row r="3" spans="1:14" s="52" customFormat="1">
      <c r="A3" s="111" t="s">
        <v>224</v>
      </c>
      <c r="B3" s="54">
        <v>1</v>
      </c>
      <c r="C3" s="111" t="s">
        <v>170</v>
      </c>
      <c r="D3" s="54" t="s">
        <v>225</v>
      </c>
      <c r="E3" s="54" t="s">
        <v>211</v>
      </c>
      <c r="F3" s="54" t="s">
        <v>5</v>
      </c>
      <c r="G3" s="54">
        <v>206</v>
      </c>
      <c r="H3" s="125"/>
      <c r="I3" s="161"/>
      <c r="J3" s="172" t="str">
        <f>VLOOKUP(A3,'[2] L3 BOQ_No Duplicate'!$A:$J,10,0)</f>
        <v>No</v>
      </c>
      <c r="K3" s="172" t="str">
        <f>VLOOKUP(A3,'[2] L3 BOQ_No Duplicate'!$A:$K,11,0)</f>
        <v>Passive</v>
      </c>
    </row>
    <row r="4" spans="1:14" s="52" customFormat="1">
      <c r="A4" s="111" t="s">
        <v>220</v>
      </c>
      <c r="B4" s="54">
        <v>1</v>
      </c>
      <c r="C4" s="111" t="s">
        <v>170</v>
      </c>
      <c r="D4" s="54" t="s">
        <v>221</v>
      </c>
      <c r="E4" s="54" t="s">
        <v>211</v>
      </c>
      <c r="F4" s="54" t="s">
        <v>5</v>
      </c>
      <c r="G4" s="54">
        <v>206</v>
      </c>
      <c r="H4" s="125"/>
      <c r="I4" s="161"/>
      <c r="J4" s="172" t="str">
        <f>VLOOKUP(A4,'[2] L3 BOQ_No Duplicate'!$A:$J,10,0)</f>
        <v>No</v>
      </c>
      <c r="K4" s="172" t="str">
        <f>VLOOKUP(A4,'[2] L3 BOQ_No Duplicate'!$A:$K,11,0)</f>
        <v>Passive</v>
      </c>
    </row>
    <row r="5" spans="1:14" s="52" customFormat="1">
      <c r="A5" s="111" t="s">
        <v>222</v>
      </c>
      <c r="B5" s="54">
        <v>1</v>
      </c>
      <c r="C5" s="111" t="s">
        <v>170</v>
      </c>
      <c r="D5" s="54" t="s">
        <v>223</v>
      </c>
      <c r="E5" s="54" t="s">
        <v>211</v>
      </c>
      <c r="F5" s="54" t="s">
        <v>5</v>
      </c>
      <c r="G5" s="54">
        <v>206</v>
      </c>
      <c r="H5" s="125"/>
      <c r="I5" s="161"/>
      <c r="J5" s="172" t="str">
        <f>VLOOKUP(A5,'[2] L3 BOQ_No Duplicate'!$A:$J,10,0)</f>
        <v>No</v>
      </c>
      <c r="K5" s="172" t="str">
        <f>VLOOKUP(A5,'[2] L3 BOQ_No Duplicate'!$A:$K,11,0)</f>
        <v>Passive</v>
      </c>
    </row>
    <row r="6" spans="1:14" s="52" customFormat="1">
      <c r="A6" s="111" t="s">
        <v>11</v>
      </c>
      <c r="B6" s="54">
        <v>1</v>
      </c>
      <c r="C6" s="111" t="s">
        <v>170</v>
      </c>
      <c r="D6" s="54"/>
      <c r="E6" s="54" t="s">
        <v>8</v>
      </c>
      <c r="F6" s="54" t="s">
        <v>5</v>
      </c>
      <c r="G6" s="54">
        <v>206</v>
      </c>
      <c r="H6" s="125"/>
      <c r="I6" s="161"/>
      <c r="J6" s="172" t="str">
        <f>VLOOKUP(A6,'[2] L3 BOQ_No Duplicate'!$A:$J,10,0)</f>
        <v>No</v>
      </c>
      <c r="K6" s="172" t="str">
        <f>VLOOKUP(A6,'[2] L3 BOQ_No Duplicate'!$A:$K,11,0)</f>
        <v>Passive</v>
      </c>
    </row>
    <row r="7" spans="1:14" s="52" customFormat="1">
      <c r="A7" s="111" t="s">
        <v>199</v>
      </c>
      <c r="B7" s="54">
        <v>1</v>
      </c>
      <c r="C7" s="111" t="s">
        <v>170</v>
      </c>
      <c r="D7" s="54" t="s">
        <v>200</v>
      </c>
      <c r="E7" s="54" t="s">
        <v>4</v>
      </c>
      <c r="F7" s="54" t="s">
        <v>5</v>
      </c>
      <c r="G7" s="54">
        <v>222</v>
      </c>
      <c r="H7" s="125"/>
      <c r="I7" s="161"/>
      <c r="J7" s="172" t="str">
        <f>VLOOKUP(A7,'[2] L3 BOQ_No Duplicate'!$A:$J,10,0)</f>
        <v>Yes</v>
      </c>
      <c r="K7" s="172" t="str">
        <f>VLOOKUP(A7,'[2] L3 BOQ_No Duplicate'!$A:$K,11,0)</f>
        <v>Active</v>
      </c>
    </row>
    <row r="8" spans="1:14" s="52" customFormat="1">
      <c r="A8" s="111" t="s">
        <v>201</v>
      </c>
      <c r="B8" s="54">
        <v>1</v>
      </c>
      <c r="C8" s="111" t="s">
        <v>170</v>
      </c>
      <c r="D8" s="54" t="s">
        <v>202</v>
      </c>
      <c r="E8" s="54" t="s">
        <v>4</v>
      </c>
      <c r="F8" s="54" t="s">
        <v>5</v>
      </c>
      <c r="G8" s="54">
        <v>222</v>
      </c>
      <c r="H8" s="125"/>
      <c r="I8" s="161"/>
      <c r="J8" s="172" t="str">
        <f>VLOOKUP(A8,'[2] L3 BOQ_No Duplicate'!$A:$J,10,0)</f>
        <v>Yes</v>
      </c>
      <c r="K8" s="172" t="str">
        <f>VLOOKUP(A8,'[2] L3 BOQ_No Duplicate'!$A:$K,11,0)</f>
        <v>Active</v>
      </c>
    </row>
    <row r="9" spans="1:14" s="52" customFormat="1">
      <c r="A9" s="111" t="s">
        <v>216</v>
      </c>
      <c r="B9" s="54">
        <v>1</v>
      </c>
      <c r="C9" s="111" t="s">
        <v>170</v>
      </c>
      <c r="D9" s="54" t="s">
        <v>217</v>
      </c>
      <c r="E9" s="54" t="s">
        <v>4</v>
      </c>
      <c r="F9" s="54" t="s">
        <v>5</v>
      </c>
      <c r="G9" s="54">
        <v>618</v>
      </c>
      <c r="H9" s="125"/>
      <c r="I9" s="161"/>
      <c r="J9" s="172" t="str">
        <f>VLOOKUP(A9,'[2] L3 BOQ_No Duplicate'!$A:$J,10,0)</f>
        <v>Yes</v>
      </c>
      <c r="K9" s="172" t="str">
        <f>VLOOKUP(A9,'[2] L3 BOQ_No Duplicate'!$A:$K,11,0)</f>
        <v>Active</v>
      </c>
    </row>
    <row r="10" spans="1:14" s="52" customFormat="1">
      <c r="A10" s="111" t="s">
        <v>203</v>
      </c>
      <c r="B10" s="54">
        <v>1</v>
      </c>
      <c r="C10" s="111" t="s">
        <v>170</v>
      </c>
      <c r="D10" s="54" t="s">
        <v>204</v>
      </c>
      <c r="E10" s="54" t="s">
        <v>4</v>
      </c>
      <c r="F10" s="54" t="s">
        <v>5</v>
      </c>
      <c r="G10" s="54">
        <v>666</v>
      </c>
      <c r="H10" s="125"/>
      <c r="I10" s="161"/>
      <c r="J10" s="172" t="str">
        <f>VLOOKUP(A10,'[2] L3 BOQ_No Duplicate'!$A:$J,10,0)</f>
        <v>Yes</v>
      </c>
      <c r="K10" s="172" t="str">
        <f>VLOOKUP(A10,'[2] L3 BOQ_No Duplicate'!$A:$K,11,0)</f>
        <v>Active</v>
      </c>
    </row>
    <row r="11" spans="1:14" s="52" customFormat="1">
      <c r="A11" s="111" t="s">
        <v>205</v>
      </c>
      <c r="B11" s="54">
        <v>1</v>
      </c>
      <c r="C11" s="111" t="s">
        <v>170</v>
      </c>
      <c r="D11" s="54" t="s">
        <v>206</v>
      </c>
      <c r="E11" s="54" t="s">
        <v>4</v>
      </c>
      <c r="F11" s="54" t="s">
        <v>5</v>
      </c>
      <c r="G11" s="54">
        <v>666</v>
      </c>
      <c r="H11" s="125"/>
      <c r="I11" s="161"/>
      <c r="J11" s="172" t="str">
        <f>VLOOKUP(A11,'[2] L3 BOQ_No Duplicate'!$A:$J,10,0)</f>
        <v>Yes</v>
      </c>
      <c r="K11" s="172" t="str">
        <f>VLOOKUP(A11,'[2] L3 BOQ_No Duplicate'!$A:$K,11,0)</f>
        <v>Active</v>
      </c>
    </row>
    <row r="12" spans="1:14" s="52" customFormat="1">
      <c r="A12" s="111" t="s">
        <v>197</v>
      </c>
      <c r="B12" s="54">
        <v>1</v>
      </c>
      <c r="C12" s="111" t="s">
        <v>170</v>
      </c>
      <c r="D12" s="54" t="s">
        <v>198</v>
      </c>
      <c r="E12" s="54" t="s">
        <v>4</v>
      </c>
      <c r="F12" s="54" t="s">
        <v>5</v>
      </c>
      <c r="G12" s="54">
        <v>222</v>
      </c>
      <c r="H12" s="125"/>
      <c r="I12" s="161"/>
      <c r="J12" s="172" t="str">
        <f>VLOOKUP(A12,'[2] L3 BOQ_No Duplicate'!$A:$J,10,0)</f>
        <v>Yes</v>
      </c>
      <c r="K12" s="172" t="str">
        <f>VLOOKUP(A12,'[2] L3 BOQ_No Duplicate'!$A:$K,11,0)</f>
        <v>Active</v>
      </c>
    </row>
    <row r="13" spans="1:14" s="52" customFormat="1">
      <c r="A13" s="111" t="s">
        <v>10</v>
      </c>
      <c r="B13" s="54">
        <v>1</v>
      </c>
      <c r="C13" s="111" t="s">
        <v>170</v>
      </c>
      <c r="D13" s="54"/>
      <c r="E13" s="54" t="s">
        <v>8</v>
      </c>
      <c r="F13" s="54" t="s">
        <v>5</v>
      </c>
      <c r="G13" s="54">
        <v>666</v>
      </c>
      <c r="H13" s="125"/>
      <c r="I13" s="161"/>
      <c r="J13" s="172" t="str">
        <f>VLOOKUP(A13,'[2] L3 BOQ_No Duplicate'!$A:$J,10,0)</f>
        <v>No</v>
      </c>
      <c r="K13" s="172" t="str">
        <f>VLOOKUP(A13,'[2] L3 BOQ_No Duplicate'!$A:$K,11,0)</f>
        <v>Passive</v>
      </c>
    </row>
    <row r="14" spans="1:14" s="52" customFormat="1">
      <c r="A14" s="111" t="s">
        <v>7</v>
      </c>
      <c r="B14" s="54">
        <v>1</v>
      </c>
      <c r="C14" s="111" t="s">
        <v>170</v>
      </c>
      <c r="D14" s="54"/>
      <c r="E14" s="54" t="s">
        <v>8</v>
      </c>
      <c r="F14" s="54" t="s">
        <v>5</v>
      </c>
      <c r="G14" s="54">
        <v>222</v>
      </c>
      <c r="H14" s="125"/>
      <c r="I14" s="161"/>
      <c r="J14" s="172" t="str">
        <f>VLOOKUP(A14,'[2] L3 BOQ_No Duplicate'!$A:$J,10,0)</f>
        <v>No</v>
      </c>
      <c r="K14" s="172" t="str">
        <f>VLOOKUP(A14,'[2] L3 BOQ_No Duplicate'!$A:$K,11,0)</f>
        <v>Passive</v>
      </c>
    </row>
    <row r="15" spans="1:14" s="52" customFormat="1">
      <c r="A15" s="111" t="s">
        <v>12</v>
      </c>
      <c r="B15" s="54">
        <v>1</v>
      </c>
      <c r="C15" s="111" t="s">
        <v>170</v>
      </c>
      <c r="D15" s="54"/>
      <c r="E15" s="54" t="s">
        <v>13</v>
      </c>
      <c r="F15" s="54" t="s">
        <v>5</v>
      </c>
      <c r="G15" s="54">
        <v>222</v>
      </c>
      <c r="H15" s="125"/>
      <c r="I15" s="161"/>
      <c r="J15" s="172" t="str">
        <f>VLOOKUP(A15,'[2] L3 BOQ_No Duplicate'!$A:$J,10,0)</f>
        <v>No</v>
      </c>
      <c r="K15" s="172" t="str">
        <f>VLOOKUP(A15,'[2] L3 BOQ_No Duplicate'!$A:$K,11,0)</f>
        <v>Passive</v>
      </c>
    </row>
    <row r="16" spans="1:14" s="52" customFormat="1">
      <c r="A16" s="111" t="s">
        <v>14</v>
      </c>
      <c r="B16" s="54">
        <v>1</v>
      </c>
      <c r="C16" s="111" t="s">
        <v>170</v>
      </c>
      <c r="D16" s="54"/>
      <c r="E16" s="54" t="s">
        <v>13</v>
      </c>
      <c r="F16" s="54" t="s">
        <v>5</v>
      </c>
      <c r="G16" s="54">
        <v>222</v>
      </c>
      <c r="H16" s="125"/>
      <c r="I16" s="161"/>
      <c r="J16" s="172" t="str">
        <f>VLOOKUP(A16,'[2] L3 BOQ_No Duplicate'!$A:$J,10,0)</f>
        <v>No</v>
      </c>
      <c r="K16" s="172" t="str">
        <f>VLOOKUP(A16,'[2] L3 BOQ_No Duplicate'!$A:$K,11,0)</f>
        <v>Passive</v>
      </c>
    </row>
    <row r="17" spans="1:11" s="52" customFormat="1">
      <c r="A17" s="111" t="s">
        <v>207</v>
      </c>
      <c r="B17" s="54">
        <v>1</v>
      </c>
      <c r="C17" s="111" t="s">
        <v>170</v>
      </c>
      <c r="D17" s="54" t="s">
        <v>208</v>
      </c>
      <c r="E17" s="54" t="s">
        <v>4</v>
      </c>
      <c r="F17" s="54" t="s">
        <v>5</v>
      </c>
      <c r="G17" s="54">
        <v>222</v>
      </c>
      <c r="H17" s="125"/>
      <c r="I17" s="161"/>
      <c r="J17" s="172" t="str">
        <f>VLOOKUP(A17,'[2] L3 BOQ_No Duplicate'!$A:$J,10,0)</f>
        <v>No</v>
      </c>
      <c r="K17" s="172" t="str">
        <f>VLOOKUP(A17,'[2] L3 BOQ_No Duplicate'!$A:$K,11,0)</f>
        <v>Passive</v>
      </c>
    </row>
    <row r="18" spans="1:11" s="52" customFormat="1">
      <c r="A18" s="111" t="s">
        <v>214</v>
      </c>
      <c r="B18" s="54">
        <v>1</v>
      </c>
      <c r="C18" s="111" t="s">
        <v>170</v>
      </c>
      <c r="D18" s="54" t="s">
        <v>215</v>
      </c>
      <c r="E18" s="54" t="s">
        <v>211</v>
      </c>
      <c r="F18" s="54" t="s">
        <v>5</v>
      </c>
      <c r="G18" s="54">
        <v>222</v>
      </c>
      <c r="H18" s="125"/>
      <c r="I18" s="161"/>
      <c r="J18" s="172" t="str">
        <f>VLOOKUP(A18,'[2] L3 BOQ_No Duplicate'!$A:$J,10,0)</f>
        <v>No</v>
      </c>
      <c r="K18" s="172" t="str">
        <f>VLOOKUP(A18,'[2] L3 BOQ_No Duplicate'!$A:$K,11,0)</f>
        <v>Passive</v>
      </c>
    </row>
    <row r="19" spans="1:11" s="52" customFormat="1">
      <c r="A19" s="111" t="s">
        <v>209</v>
      </c>
      <c r="B19" s="54">
        <v>1</v>
      </c>
      <c r="C19" s="111" t="s">
        <v>170</v>
      </c>
      <c r="D19" s="54" t="s">
        <v>210</v>
      </c>
      <c r="E19" s="54" t="s">
        <v>211</v>
      </c>
      <c r="F19" s="54" t="s">
        <v>5</v>
      </c>
      <c r="G19" s="54">
        <v>222</v>
      </c>
      <c r="H19" s="125"/>
      <c r="I19" s="161"/>
      <c r="J19" s="172" t="str">
        <f>VLOOKUP(A19,'[2] L3 BOQ_No Duplicate'!$A:$J,10,0)</f>
        <v>No</v>
      </c>
      <c r="K19" s="172" t="str">
        <f>VLOOKUP(A19,'[2] L3 BOQ_No Duplicate'!$A:$K,11,0)</f>
        <v>Passive</v>
      </c>
    </row>
    <row r="20" spans="1:11" s="52" customFormat="1">
      <c r="A20" s="111" t="s">
        <v>212</v>
      </c>
      <c r="B20" s="54">
        <v>1</v>
      </c>
      <c r="C20" s="111" t="s">
        <v>170</v>
      </c>
      <c r="D20" s="54" t="s">
        <v>213</v>
      </c>
      <c r="E20" s="54" t="s">
        <v>211</v>
      </c>
      <c r="F20" s="54" t="s">
        <v>5</v>
      </c>
      <c r="G20" s="54">
        <v>222</v>
      </c>
      <c r="H20" s="125"/>
      <c r="I20" s="161"/>
      <c r="J20" s="172" t="str">
        <f>VLOOKUP(A20,'[2] L3 BOQ_No Duplicate'!$A:$J,10,0)</f>
        <v>No</v>
      </c>
      <c r="K20" s="172" t="str">
        <f>VLOOKUP(A20,'[2] L3 BOQ_No Duplicate'!$A:$K,11,0)</f>
        <v>Passive</v>
      </c>
    </row>
    <row r="21" spans="1:11" s="52" customFormat="1">
      <c r="A21" s="111" t="s">
        <v>218</v>
      </c>
      <c r="B21" s="54">
        <v>2</v>
      </c>
      <c r="C21" s="111" t="s">
        <v>176</v>
      </c>
      <c r="D21" s="54" t="s">
        <v>219</v>
      </c>
      <c r="E21" s="54" t="s">
        <v>4</v>
      </c>
      <c r="F21" s="54" t="s">
        <v>16</v>
      </c>
      <c r="G21" s="54">
        <v>1</v>
      </c>
      <c r="H21" s="125"/>
      <c r="I21" s="161"/>
      <c r="J21" s="172" t="str">
        <f>VLOOKUP(A21,'[2] L3 BOQ_No Duplicate'!$A:$J,10,0)</f>
        <v>No</v>
      </c>
      <c r="K21" s="172" t="str">
        <f>VLOOKUP(A21,'[2] L3 BOQ_No Duplicate'!$A:$K,11,0)</f>
        <v>Passive</v>
      </c>
    </row>
    <row r="22" spans="1:11" s="52" customFormat="1">
      <c r="A22" s="111" t="s">
        <v>224</v>
      </c>
      <c r="B22" s="54">
        <v>2</v>
      </c>
      <c r="C22" s="111" t="s">
        <v>176</v>
      </c>
      <c r="D22" s="54" t="s">
        <v>225</v>
      </c>
      <c r="E22" s="54" t="s">
        <v>211</v>
      </c>
      <c r="F22" s="54" t="s">
        <v>16</v>
      </c>
      <c r="G22" s="54">
        <v>1</v>
      </c>
      <c r="H22" s="125"/>
      <c r="I22" s="161"/>
      <c r="J22" s="172" t="str">
        <f>VLOOKUP(A22,'[2] L3 BOQ_No Duplicate'!$A:$J,10,0)</f>
        <v>No</v>
      </c>
      <c r="K22" s="172" t="str">
        <f>VLOOKUP(A22,'[2] L3 BOQ_No Duplicate'!$A:$K,11,0)</f>
        <v>Passive</v>
      </c>
    </row>
    <row r="23" spans="1:11" s="52" customFormat="1">
      <c r="A23" s="111" t="s">
        <v>220</v>
      </c>
      <c r="B23" s="54">
        <v>2</v>
      </c>
      <c r="C23" s="111" t="s">
        <v>176</v>
      </c>
      <c r="D23" s="54" t="s">
        <v>221</v>
      </c>
      <c r="E23" s="54" t="s">
        <v>211</v>
      </c>
      <c r="F23" s="54" t="s">
        <v>16</v>
      </c>
      <c r="G23" s="54">
        <v>1</v>
      </c>
      <c r="H23" s="125"/>
      <c r="I23" s="161"/>
      <c r="J23" s="172" t="str">
        <f>VLOOKUP(A23,'[2] L3 BOQ_No Duplicate'!$A:$J,10,0)</f>
        <v>No</v>
      </c>
      <c r="K23" s="172" t="str">
        <f>VLOOKUP(A23,'[2] L3 BOQ_No Duplicate'!$A:$K,11,0)</f>
        <v>Passive</v>
      </c>
    </row>
    <row r="24" spans="1:11" s="52" customFormat="1">
      <c r="A24" s="111" t="s">
        <v>222</v>
      </c>
      <c r="B24" s="54">
        <v>2</v>
      </c>
      <c r="C24" s="111" t="s">
        <v>176</v>
      </c>
      <c r="D24" s="54" t="s">
        <v>223</v>
      </c>
      <c r="E24" s="54" t="s">
        <v>211</v>
      </c>
      <c r="F24" s="54" t="s">
        <v>16</v>
      </c>
      <c r="G24" s="54">
        <v>1</v>
      </c>
      <c r="H24" s="125"/>
      <c r="I24" s="161"/>
      <c r="J24" s="172" t="str">
        <f>VLOOKUP(A24,'[2] L3 BOQ_No Duplicate'!$A:$J,10,0)</f>
        <v>No</v>
      </c>
      <c r="K24" s="172" t="str">
        <f>VLOOKUP(A24,'[2] L3 BOQ_No Duplicate'!$A:$K,11,0)</f>
        <v>Passive</v>
      </c>
    </row>
    <row r="25" spans="1:11" s="52" customFormat="1">
      <c r="A25" s="111" t="s">
        <v>226</v>
      </c>
      <c r="B25" s="54">
        <v>2</v>
      </c>
      <c r="C25" s="111" t="s">
        <v>176</v>
      </c>
      <c r="D25" s="54" t="s">
        <v>227</v>
      </c>
      <c r="E25" s="54" t="s">
        <v>4</v>
      </c>
      <c r="F25" s="54" t="s">
        <v>16</v>
      </c>
      <c r="G25" s="54">
        <v>266</v>
      </c>
      <c r="H25" s="125"/>
      <c r="I25" s="161"/>
      <c r="J25" s="172" t="str">
        <f>VLOOKUP(A25,'[2] L3 BOQ_No Duplicate'!$A:$J,10,0)</f>
        <v>No</v>
      </c>
      <c r="K25" s="172" t="str">
        <f>VLOOKUP(A25,'[2] L3 BOQ_No Duplicate'!$A:$K,11,0)</f>
        <v>Passive</v>
      </c>
    </row>
    <row r="26" spans="1:11" s="52" customFormat="1">
      <c r="A26" s="111" t="s">
        <v>232</v>
      </c>
      <c r="B26" s="54">
        <v>2</v>
      </c>
      <c r="C26" s="111" t="s">
        <v>176</v>
      </c>
      <c r="D26" s="54" t="s">
        <v>233</v>
      </c>
      <c r="E26" s="54" t="s">
        <v>211</v>
      </c>
      <c r="F26" s="54" t="s">
        <v>16</v>
      </c>
      <c r="G26" s="54">
        <v>266</v>
      </c>
      <c r="H26" s="125"/>
      <c r="I26" s="161"/>
      <c r="J26" s="172" t="str">
        <f>VLOOKUP(A26,'[2] L3 BOQ_No Duplicate'!$A:$J,10,0)</f>
        <v>No</v>
      </c>
      <c r="K26" s="172" t="str">
        <f>VLOOKUP(A26,'[2] L3 BOQ_No Duplicate'!$A:$K,11,0)</f>
        <v>Passive</v>
      </c>
    </row>
    <row r="27" spans="1:11" s="52" customFormat="1">
      <c r="A27" s="111" t="s">
        <v>228</v>
      </c>
      <c r="B27" s="54">
        <v>2</v>
      </c>
      <c r="C27" s="111" t="s">
        <v>176</v>
      </c>
      <c r="D27" s="54" t="s">
        <v>229</v>
      </c>
      <c r="E27" s="54" t="s">
        <v>211</v>
      </c>
      <c r="F27" s="54" t="s">
        <v>16</v>
      </c>
      <c r="G27" s="54">
        <v>266</v>
      </c>
      <c r="H27" s="125"/>
      <c r="I27" s="161"/>
      <c r="J27" s="172" t="str">
        <f>VLOOKUP(A27,'[2] L3 BOQ_No Duplicate'!$A:$J,10,0)</f>
        <v>No</v>
      </c>
      <c r="K27" s="172" t="str">
        <f>VLOOKUP(A27,'[2] L3 BOQ_No Duplicate'!$A:$K,11,0)</f>
        <v>Passive</v>
      </c>
    </row>
    <row r="28" spans="1:11" s="52" customFormat="1">
      <c r="A28" s="111" t="s">
        <v>230</v>
      </c>
      <c r="B28" s="54">
        <v>2</v>
      </c>
      <c r="C28" s="111" t="s">
        <v>176</v>
      </c>
      <c r="D28" s="54" t="s">
        <v>231</v>
      </c>
      <c r="E28" s="54" t="s">
        <v>211</v>
      </c>
      <c r="F28" s="54" t="s">
        <v>16</v>
      </c>
      <c r="G28" s="54">
        <v>266</v>
      </c>
      <c r="H28" s="125"/>
      <c r="I28" s="161"/>
      <c r="J28" s="172" t="str">
        <f>VLOOKUP(A28,'[2] L3 BOQ_No Duplicate'!$A:$J,10,0)</f>
        <v>No</v>
      </c>
      <c r="K28" s="172" t="str">
        <f>VLOOKUP(A28,'[2] L3 BOQ_No Duplicate'!$A:$K,11,0)</f>
        <v>Passive</v>
      </c>
    </row>
    <row r="29" spans="1:11" s="52" customFormat="1">
      <c r="A29" s="111" t="s">
        <v>234</v>
      </c>
      <c r="B29" s="54">
        <v>2</v>
      </c>
      <c r="C29" s="111" t="s">
        <v>176</v>
      </c>
      <c r="D29" s="54" t="s">
        <v>235</v>
      </c>
      <c r="E29" s="54" t="s">
        <v>4</v>
      </c>
      <c r="F29" s="54" t="s">
        <v>16</v>
      </c>
      <c r="G29" s="54">
        <v>18</v>
      </c>
      <c r="H29" s="125"/>
      <c r="I29" s="161"/>
      <c r="J29" s="172" t="str">
        <f>VLOOKUP(A29,'[2] L3 BOQ_No Duplicate'!$A:$J,10,0)</f>
        <v>No</v>
      </c>
      <c r="K29" s="172" t="str">
        <f>VLOOKUP(A29,'[2] L3 BOQ_No Duplicate'!$A:$K,11,0)</f>
        <v>Passive</v>
      </c>
    </row>
    <row r="30" spans="1:11" s="52" customFormat="1">
      <c r="A30" s="111" t="s">
        <v>240</v>
      </c>
      <c r="B30" s="54">
        <v>2</v>
      </c>
      <c r="C30" s="111" t="s">
        <v>176</v>
      </c>
      <c r="D30" s="54" t="s">
        <v>241</v>
      </c>
      <c r="E30" s="54" t="s">
        <v>211</v>
      </c>
      <c r="F30" s="54" t="s">
        <v>16</v>
      </c>
      <c r="G30" s="54">
        <v>18</v>
      </c>
      <c r="H30" s="125"/>
      <c r="I30" s="161"/>
      <c r="J30" s="172" t="str">
        <f>VLOOKUP(A30,'[2] L3 BOQ_No Duplicate'!$A:$J,10,0)</f>
        <v>No</v>
      </c>
      <c r="K30" s="172" t="str">
        <f>VLOOKUP(A30,'[2] L3 BOQ_No Duplicate'!$A:$K,11,0)</f>
        <v>Passive</v>
      </c>
    </row>
    <row r="31" spans="1:11" s="52" customFormat="1">
      <c r="A31" s="111" t="s">
        <v>236</v>
      </c>
      <c r="B31" s="54">
        <v>2</v>
      </c>
      <c r="C31" s="111" t="s">
        <v>176</v>
      </c>
      <c r="D31" s="54" t="s">
        <v>237</v>
      </c>
      <c r="E31" s="54" t="s">
        <v>211</v>
      </c>
      <c r="F31" s="54" t="s">
        <v>16</v>
      </c>
      <c r="G31" s="54">
        <v>18</v>
      </c>
      <c r="H31" s="125"/>
      <c r="I31" s="161"/>
      <c r="J31" s="172" t="str">
        <f>VLOOKUP(A31,'[2] L3 BOQ_No Duplicate'!$A:$J,10,0)</f>
        <v>No</v>
      </c>
      <c r="K31" s="172" t="str">
        <f>VLOOKUP(A31,'[2] L3 BOQ_No Duplicate'!$A:$K,11,0)</f>
        <v>Passive</v>
      </c>
    </row>
    <row r="32" spans="1:11" s="52" customFormat="1">
      <c r="A32" s="111" t="s">
        <v>238</v>
      </c>
      <c r="B32" s="54">
        <v>2</v>
      </c>
      <c r="C32" s="111" t="s">
        <v>176</v>
      </c>
      <c r="D32" s="54" t="s">
        <v>239</v>
      </c>
      <c r="E32" s="54" t="s">
        <v>211</v>
      </c>
      <c r="F32" s="54" t="s">
        <v>16</v>
      </c>
      <c r="G32" s="54">
        <v>18</v>
      </c>
      <c r="H32" s="125"/>
      <c r="I32" s="161"/>
      <c r="J32" s="172" t="str">
        <f>VLOOKUP(A32,'[2] L3 BOQ_No Duplicate'!$A:$J,10,0)</f>
        <v>No</v>
      </c>
      <c r="K32" s="172" t="str">
        <f>VLOOKUP(A32,'[2] L3 BOQ_No Duplicate'!$A:$K,11,0)</f>
        <v>Passive</v>
      </c>
    </row>
    <row r="33" spans="1:11" s="52" customFormat="1">
      <c r="A33" s="111" t="s">
        <v>248</v>
      </c>
      <c r="B33" s="54">
        <v>2</v>
      </c>
      <c r="C33" s="111" t="s">
        <v>176</v>
      </c>
      <c r="D33" s="54" t="s">
        <v>249</v>
      </c>
      <c r="E33" s="54" t="s">
        <v>4</v>
      </c>
      <c r="F33" s="54" t="s">
        <v>16</v>
      </c>
      <c r="G33" s="54">
        <v>232</v>
      </c>
      <c r="H33" s="125"/>
      <c r="I33" s="161"/>
      <c r="J33" s="172" t="str">
        <f>VLOOKUP(A33,'[2] L3 BOQ_No Duplicate'!$A:$J,10,0)</f>
        <v>No</v>
      </c>
      <c r="K33" s="172" t="str">
        <f>VLOOKUP(A33,'[2] L3 BOQ_No Duplicate'!$A:$K,11,0)</f>
        <v>Passive</v>
      </c>
    </row>
    <row r="34" spans="1:11" s="52" customFormat="1">
      <c r="A34" s="111" t="s">
        <v>254</v>
      </c>
      <c r="B34" s="54">
        <v>2</v>
      </c>
      <c r="C34" s="111" t="s">
        <v>176</v>
      </c>
      <c r="D34" s="54" t="s">
        <v>255</v>
      </c>
      <c r="E34" s="54" t="s">
        <v>211</v>
      </c>
      <c r="F34" s="54" t="s">
        <v>16</v>
      </c>
      <c r="G34" s="54">
        <v>232</v>
      </c>
      <c r="H34" s="125"/>
      <c r="I34" s="161"/>
      <c r="J34" s="172" t="str">
        <f>VLOOKUP(A34,'[2] L3 BOQ_No Duplicate'!$A:$J,10,0)</f>
        <v>No</v>
      </c>
      <c r="K34" s="172" t="str">
        <f>VLOOKUP(A34,'[2] L3 BOQ_No Duplicate'!$A:$K,11,0)</f>
        <v>Passive</v>
      </c>
    </row>
    <row r="35" spans="1:11" s="52" customFormat="1">
      <c r="A35" s="111" t="s">
        <v>250</v>
      </c>
      <c r="B35" s="54">
        <v>2</v>
      </c>
      <c r="C35" s="111" t="s">
        <v>176</v>
      </c>
      <c r="D35" s="54" t="s">
        <v>251</v>
      </c>
      <c r="E35" s="54" t="s">
        <v>211</v>
      </c>
      <c r="F35" s="54" t="s">
        <v>16</v>
      </c>
      <c r="G35" s="54">
        <v>232</v>
      </c>
      <c r="H35" s="125"/>
      <c r="I35" s="161"/>
      <c r="J35" s="172" t="str">
        <f>VLOOKUP(A35,'[2] L3 BOQ_No Duplicate'!$A:$J,10,0)</f>
        <v>No</v>
      </c>
      <c r="K35" s="172" t="str">
        <f>VLOOKUP(A35,'[2] L3 BOQ_No Duplicate'!$A:$K,11,0)</f>
        <v>Passive</v>
      </c>
    </row>
    <row r="36" spans="1:11" s="52" customFormat="1">
      <c r="A36" s="111" t="s">
        <v>252</v>
      </c>
      <c r="B36" s="54">
        <v>2</v>
      </c>
      <c r="C36" s="111" t="s">
        <v>176</v>
      </c>
      <c r="D36" s="54" t="s">
        <v>253</v>
      </c>
      <c r="E36" s="54" t="s">
        <v>211</v>
      </c>
      <c r="F36" s="54" t="s">
        <v>16</v>
      </c>
      <c r="G36" s="54">
        <v>232</v>
      </c>
      <c r="H36" s="125"/>
      <c r="I36" s="161"/>
      <c r="J36" s="172" t="str">
        <f>VLOOKUP(A36,'[2] L3 BOQ_No Duplicate'!$A:$J,10,0)</f>
        <v>No</v>
      </c>
      <c r="K36" s="172" t="str">
        <f>VLOOKUP(A36,'[2] L3 BOQ_No Duplicate'!$A:$K,11,0)</f>
        <v>Passive</v>
      </c>
    </row>
    <row r="37" spans="1:11" s="52" customFormat="1">
      <c r="A37" s="111" t="s">
        <v>265</v>
      </c>
      <c r="B37" s="54">
        <v>2</v>
      </c>
      <c r="C37" s="111" t="s">
        <v>176</v>
      </c>
      <c r="D37" s="54" t="s">
        <v>266</v>
      </c>
      <c r="E37" s="54" t="s">
        <v>4</v>
      </c>
      <c r="F37" s="54" t="s">
        <v>16</v>
      </c>
      <c r="G37" s="54">
        <v>370</v>
      </c>
      <c r="H37" s="125"/>
      <c r="I37" s="161"/>
      <c r="J37" s="172" t="str">
        <f>VLOOKUP(A37,'[2] L3 BOQ_No Duplicate'!$A:$J,10,0)</f>
        <v>No</v>
      </c>
      <c r="K37" s="172" t="str">
        <f>VLOOKUP(A37,'[2] L3 BOQ_No Duplicate'!$A:$K,11,0)</f>
        <v>Passive</v>
      </c>
    </row>
    <row r="38" spans="1:11" s="52" customFormat="1">
      <c r="A38" s="111" t="s">
        <v>271</v>
      </c>
      <c r="B38" s="54">
        <v>2</v>
      </c>
      <c r="C38" s="111" t="s">
        <v>176</v>
      </c>
      <c r="D38" s="54" t="s">
        <v>272</v>
      </c>
      <c r="E38" s="54" t="s">
        <v>211</v>
      </c>
      <c r="F38" s="54" t="s">
        <v>16</v>
      </c>
      <c r="G38" s="54">
        <v>370</v>
      </c>
      <c r="H38" s="125"/>
      <c r="I38" s="161"/>
      <c r="J38" s="172" t="str">
        <f>VLOOKUP(A38,'[2] L3 BOQ_No Duplicate'!$A:$J,10,0)</f>
        <v>No</v>
      </c>
      <c r="K38" s="172" t="str">
        <f>VLOOKUP(A38,'[2] L3 BOQ_No Duplicate'!$A:$K,11,0)</f>
        <v>Passive</v>
      </c>
    </row>
    <row r="39" spans="1:11" s="52" customFormat="1">
      <c r="A39" s="111" t="s">
        <v>267</v>
      </c>
      <c r="B39" s="54">
        <v>2</v>
      </c>
      <c r="C39" s="111" t="s">
        <v>176</v>
      </c>
      <c r="D39" s="54" t="s">
        <v>268</v>
      </c>
      <c r="E39" s="54" t="s">
        <v>211</v>
      </c>
      <c r="F39" s="54" t="s">
        <v>16</v>
      </c>
      <c r="G39" s="54">
        <v>370</v>
      </c>
      <c r="H39" s="125"/>
      <c r="I39" s="161"/>
      <c r="J39" s="172" t="str">
        <f>VLOOKUP(A39,'[2] L3 BOQ_No Duplicate'!$A:$J,10,0)</f>
        <v>No</v>
      </c>
      <c r="K39" s="172" t="str">
        <f>VLOOKUP(A39,'[2] L3 BOQ_No Duplicate'!$A:$K,11,0)</f>
        <v>Passive</v>
      </c>
    </row>
    <row r="40" spans="1:11" s="52" customFormat="1">
      <c r="A40" s="111" t="s">
        <v>269</v>
      </c>
      <c r="B40" s="54">
        <v>2</v>
      </c>
      <c r="C40" s="111" t="s">
        <v>176</v>
      </c>
      <c r="D40" s="54" t="s">
        <v>270</v>
      </c>
      <c r="E40" s="54" t="s">
        <v>211</v>
      </c>
      <c r="F40" s="54" t="s">
        <v>16</v>
      </c>
      <c r="G40" s="54">
        <v>370</v>
      </c>
      <c r="H40" s="125"/>
      <c r="I40" s="161"/>
      <c r="J40" s="172" t="str">
        <f>VLOOKUP(A40,'[2] L3 BOQ_No Duplicate'!$A:$J,10,0)</f>
        <v>No</v>
      </c>
      <c r="K40" s="172" t="str">
        <f>VLOOKUP(A40,'[2] L3 BOQ_No Duplicate'!$A:$K,11,0)</f>
        <v>Passive</v>
      </c>
    </row>
    <row r="41" spans="1:11" s="52" customFormat="1">
      <c r="A41" s="111" t="s">
        <v>257</v>
      </c>
      <c r="B41" s="54">
        <v>2</v>
      </c>
      <c r="C41" s="111" t="s">
        <v>176</v>
      </c>
      <c r="D41" s="54" t="s">
        <v>258</v>
      </c>
      <c r="E41" s="54" t="s">
        <v>4</v>
      </c>
      <c r="F41" s="54" t="s">
        <v>16</v>
      </c>
      <c r="G41" s="54">
        <v>131</v>
      </c>
      <c r="H41" s="125"/>
      <c r="I41" s="161"/>
      <c r="J41" s="172" t="str">
        <f>VLOOKUP(A41,'[2] L3 BOQ_No Duplicate'!$A:$J,10,0)</f>
        <v>No</v>
      </c>
      <c r="K41" s="172" t="str">
        <f>VLOOKUP(A41,'[2] L3 BOQ_No Duplicate'!$A:$K,11,0)</f>
        <v>Passive</v>
      </c>
    </row>
    <row r="42" spans="1:11" s="52" customFormat="1">
      <c r="A42" s="111" t="s">
        <v>263</v>
      </c>
      <c r="B42" s="54">
        <v>2</v>
      </c>
      <c r="C42" s="111" t="s">
        <v>176</v>
      </c>
      <c r="D42" s="54" t="s">
        <v>264</v>
      </c>
      <c r="E42" s="54" t="s">
        <v>211</v>
      </c>
      <c r="F42" s="54" t="s">
        <v>16</v>
      </c>
      <c r="G42" s="54">
        <v>131</v>
      </c>
      <c r="H42" s="125"/>
      <c r="I42" s="161"/>
      <c r="J42" s="172" t="str">
        <f>VLOOKUP(A42,'[2] L3 BOQ_No Duplicate'!$A:$J,10,0)</f>
        <v>No</v>
      </c>
      <c r="K42" s="172" t="str">
        <f>VLOOKUP(A42,'[2] L3 BOQ_No Duplicate'!$A:$K,11,0)</f>
        <v>Passive</v>
      </c>
    </row>
    <row r="43" spans="1:11" s="52" customFormat="1">
      <c r="A43" s="111" t="s">
        <v>259</v>
      </c>
      <c r="B43" s="54">
        <v>2</v>
      </c>
      <c r="C43" s="111" t="s">
        <v>176</v>
      </c>
      <c r="D43" s="54" t="s">
        <v>260</v>
      </c>
      <c r="E43" s="54" t="s">
        <v>211</v>
      </c>
      <c r="F43" s="54" t="s">
        <v>16</v>
      </c>
      <c r="G43" s="54">
        <v>131</v>
      </c>
      <c r="H43" s="125"/>
      <c r="I43" s="161"/>
      <c r="J43" s="172" t="str">
        <f>VLOOKUP(A43,'[2] L3 BOQ_No Duplicate'!$A:$J,10,0)</f>
        <v>No</v>
      </c>
      <c r="K43" s="172" t="str">
        <f>VLOOKUP(A43,'[2] L3 BOQ_No Duplicate'!$A:$K,11,0)</f>
        <v>Passive</v>
      </c>
    </row>
    <row r="44" spans="1:11" s="52" customFormat="1">
      <c r="A44" s="111" t="s">
        <v>261</v>
      </c>
      <c r="B44" s="54">
        <v>2</v>
      </c>
      <c r="C44" s="111" t="s">
        <v>176</v>
      </c>
      <c r="D44" s="54" t="s">
        <v>262</v>
      </c>
      <c r="E44" s="54" t="s">
        <v>211</v>
      </c>
      <c r="F44" s="54" t="s">
        <v>16</v>
      </c>
      <c r="G44" s="54">
        <v>131</v>
      </c>
      <c r="H44" s="125"/>
      <c r="I44" s="161"/>
      <c r="J44" s="172" t="str">
        <f>VLOOKUP(A44,'[2] L3 BOQ_No Duplicate'!$A:$J,10,0)</f>
        <v>No</v>
      </c>
      <c r="K44" s="172" t="str">
        <f>VLOOKUP(A44,'[2] L3 BOQ_No Duplicate'!$A:$K,11,0)</f>
        <v>Passive</v>
      </c>
    </row>
    <row r="45" spans="1:11" s="52" customFormat="1">
      <c r="A45" s="111" t="s">
        <v>11</v>
      </c>
      <c r="B45" s="54">
        <v>2</v>
      </c>
      <c r="C45" s="111" t="s">
        <v>176</v>
      </c>
      <c r="D45" s="54"/>
      <c r="E45" s="54" t="s">
        <v>8</v>
      </c>
      <c r="F45" s="54" t="s">
        <v>16</v>
      </c>
      <c r="G45" s="54">
        <v>1018</v>
      </c>
      <c r="H45" s="125"/>
      <c r="I45" s="161"/>
      <c r="J45" s="172" t="str">
        <f>VLOOKUP(A45,'[2] L3 BOQ_No Duplicate'!$A:$J,10,0)</f>
        <v>No</v>
      </c>
      <c r="K45" s="172" t="str">
        <f>VLOOKUP(A45,'[2] L3 BOQ_No Duplicate'!$A:$K,11,0)</f>
        <v>Passive</v>
      </c>
    </row>
    <row r="46" spans="1:11" s="52" customFormat="1">
      <c r="A46" s="111" t="s">
        <v>274</v>
      </c>
      <c r="B46" s="54">
        <v>2</v>
      </c>
      <c r="C46" s="111" t="s">
        <v>176</v>
      </c>
      <c r="D46" s="54" t="s">
        <v>275</v>
      </c>
      <c r="E46" s="54" t="s">
        <v>4</v>
      </c>
      <c r="F46" s="54" t="s">
        <v>16</v>
      </c>
      <c r="G46" s="54">
        <v>102</v>
      </c>
      <c r="H46" s="125"/>
      <c r="I46" s="161"/>
      <c r="J46" s="172" t="str">
        <f>VLOOKUP(A46,'[2] L3 BOQ_No Duplicate'!$A:$J,10,0)</f>
        <v>No</v>
      </c>
      <c r="K46" s="172" t="str">
        <f>VLOOKUP(A46,'[2] L3 BOQ_No Duplicate'!$A:$K,11,0)</f>
        <v>Passive</v>
      </c>
    </row>
    <row r="47" spans="1:11" s="52" customFormat="1">
      <c r="A47" s="111" t="s">
        <v>280</v>
      </c>
      <c r="B47" s="54">
        <v>2</v>
      </c>
      <c r="C47" s="111" t="s">
        <v>176</v>
      </c>
      <c r="D47" s="54" t="s">
        <v>281</v>
      </c>
      <c r="E47" s="54" t="s">
        <v>211</v>
      </c>
      <c r="F47" s="54" t="s">
        <v>16</v>
      </c>
      <c r="G47" s="54">
        <v>102</v>
      </c>
      <c r="H47" s="125"/>
      <c r="I47" s="161"/>
      <c r="J47" s="172" t="str">
        <f>VLOOKUP(A47,'[2] L3 BOQ_No Duplicate'!$A:$J,10,0)</f>
        <v>No</v>
      </c>
      <c r="K47" s="172" t="str">
        <f>VLOOKUP(A47,'[2] L3 BOQ_No Duplicate'!$A:$K,11,0)</f>
        <v>Passive</v>
      </c>
    </row>
    <row r="48" spans="1:11" s="52" customFormat="1">
      <c r="A48" s="111" t="s">
        <v>276</v>
      </c>
      <c r="B48" s="54">
        <v>2</v>
      </c>
      <c r="C48" s="111" t="s">
        <v>176</v>
      </c>
      <c r="D48" s="54" t="s">
        <v>277</v>
      </c>
      <c r="E48" s="54" t="s">
        <v>211</v>
      </c>
      <c r="F48" s="54" t="s">
        <v>16</v>
      </c>
      <c r="G48" s="54">
        <v>102</v>
      </c>
      <c r="H48" s="125"/>
      <c r="I48" s="161"/>
      <c r="J48" s="172" t="str">
        <f>VLOOKUP(A48,'[2] L3 BOQ_No Duplicate'!$A:$J,10,0)</f>
        <v>No</v>
      </c>
      <c r="K48" s="172" t="str">
        <f>VLOOKUP(A48,'[2] L3 BOQ_No Duplicate'!$A:$K,11,0)</f>
        <v>Passive</v>
      </c>
    </row>
    <row r="49" spans="1:11" s="52" customFormat="1">
      <c r="A49" s="111" t="s">
        <v>278</v>
      </c>
      <c r="B49" s="54">
        <v>2</v>
      </c>
      <c r="C49" s="111" t="s">
        <v>176</v>
      </c>
      <c r="D49" s="54" t="s">
        <v>279</v>
      </c>
      <c r="E49" s="54" t="s">
        <v>211</v>
      </c>
      <c r="F49" s="54" t="s">
        <v>16</v>
      </c>
      <c r="G49" s="54">
        <v>102</v>
      </c>
      <c r="H49" s="125"/>
      <c r="I49" s="161"/>
      <c r="J49" s="172" t="str">
        <f>VLOOKUP(A49,'[2] L3 BOQ_No Duplicate'!$A:$J,10,0)</f>
        <v>No</v>
      </c>
      <c r="K49" s="172" t="str">
        <f>VLOOKUP(A49,'[2] L3 BOQ_No Duplicate'!$A:$K,11,0)</f>
        <v>Passive</v>
      </c>
    </row>
    <row r="50" spans="1:11" s="52" customFormat="1">
      <c r="A50" s="111" t="s">
        <v>201</v>
      </c>
      <c r="B50" s="54">
        <v>2</v>
      </c>
      <c r="C50" s="111" t="s">
        <v>176</v>
      </c>
      <c r="D50" s="54" t="s">
        <v>202</v>
      </c>
      <c r="E50" s="54" t="s">
        <v>4</v>
      </c>
      <c r="F50" s="54" t="s">
        <v>16</v>
      </c>
      <c r="G50" s="54">
        <v>746</v>
      </c>
      <c r="H50" s="125"/>
      <c r="I50" s="161"/>
      <c r="J50" s="172" t="str">
        <f>VLOOKUP(A50,'[2] L3 BOQ_No Duplicate'!$A:$J,10,0)</f>
        <v>Yes</v>
      </c>
      <c r="K50" s="172" t="str">
        <f>VLOOKUP(A50,'[2] L3 BOQ_No Duplicate'!$A:$K,11,0)</f>
        <v>Active</v>
      </c>
    </row>
    <row r="51" spans="1:11" s="52" customFormat="1">
      <c r="A51" s="111" t="s">
        <v>216</v>
      </c>
      <c r="B51" s="54">
        <v>2</v>
      </c>
      <c r="C51" s="111" t="s">
        <v>176</v>
      </c>
      <c r="D51" s="54" t="s">
        <v>217</v>
      </c>
      <c r="E51" s="54" t="s">
        <v>4</v>
      </c>
      <c r="F51" s="54" t="s">
        <v>16</v>
      </c>
      <c r="G51" s="54">
        <v>1161</v>
      </c>
      <c r="H51" s="125"/>
      <c r="I51" s="161"/>
      <c r="J51" s="172" t="str">
        <f>VLOOKUP(A51,'[2] L3 BOQ_No Duplicate'!$A:$J,10,0)</f>
        <v>Yes</v>
      </c>
      <c r="K51" s="172" t="str">
        <f>VLOOKUP(A51,'[2] L3 BOQ_No Duplicate'!$A:$K,11,0)</f>
        <v>Active</v>
      </c>
    </row>
    <row r="52" spans="1:11" s="52" customFormat="1">
      <c r="A52" s="111" t="s">
        <v>246</v>
      </c>
      <c r="B52" s="54">
        <v>2</v>
      </c>
      <c r="C52" s="111" t="s">
        <v>176</v>
      </c>
      <c r="D52" s="54" t="s">
        <v>247</v>
      </c>
      <c r="E52" s="54" t="s">
        <v>4</v>
      </c>
      <c r="F52" s="54" t="s">
        <v>16</v>
      </c>
      <c r="G52" s="54">
        <v>2199</v>
      </c>
      <c r="H52" s="125"/>
      <c r="I52" s="161"/>
      <c r="J52" s="172" t="str">
        <f>VLOOKUP(A52,'[2] L3 BOQ_No Duplicate'!$A:$J,10,0)</f>
        <v>Yes</v>
      </c>
      <c r="K52" s="172" t="str">
        <f>VLOOKUP(A52,'[2] L3 BOQ_No Duplicate'!$A:$K,11,0)</f>
        <v>Active</v>
      </c>
    </row>
    <row r="53" spans="1:11" s="52" customFormat="1">
      <c r="A53" s="111" t="s">
        <v>197</v>
      </c>
      <c r="B53" s="54">
        <v>2</v>
      </c>
      <c r="C53" s="111" t="s">
        <v>176</v>
      </c>
      <c r="D53" s="54" t="s">
        <v>198</v>
      </c>
      <c r="E53" s="54" t="s">
        <v>4</v>
      </c>
      <c r="F53" s="54" t="s">
        <v>16</v>
      </c>
      <c r="G53" s="54">
        <v>587</v>
      </c>
      <c r="H53" s="125"/>
      <c r="I53" s="161"/>
      <c r="J53" s="172" t="str">
        <f>VLOOKUP(A53,'[2] L3 BOQ_No Duplicate'!$A:$J,10,0)</f>
        <v>Yes</v>
      </c>
      <c r="K53" s="172" t="str">
        <f>VLOOKUP(A53,'[2] L3 BOQ_No Duplicate'!$A:$K,11,0)</f>
        <v>Active</v>
      </c>
    </row>
    <row r="54" spans="1:11" s="52" customFormat="1">
      <c r="A54" s="111" t="s">
        <v>22</v>
      </c>
      <c r="B54" s="54">
        <v>2</v>
      </c>
      <c r="C54" s="111" t="s">
        <v>176</v>
      </c>
      <c r="D54" s="54"/>
      <c r="E54" s="54" t="s">
        <v>13</v>
      </c>
      <c r="F54" s="54" t="s">
        <v>16</v>
      </c>
      <c r="G54" s="54">
        <v>1018</v>
      </c>
      <c r="H54" s="125"/>
      <c r="I54" s="161"/>
      <c r="J54" s="172" t="str">
        <f>VLOOKUP(A54,'[2] L3 BOQ_No Duplicate'!$A:$J,10,0)</f>
        <v>No</v>
      </c>
      <c r="K54" s="172" t="str">
        <f>VLOOKUP(A54,'[2] L3 BOQ_No Duplicate'!$A:$K,11,0)</f>
        <v>Passive</v>
      </c>
    </row>
    <row r="55" spans="1:11" s="52" customFormat="1">
      <c r="A55" s="111" t="s">
        <v>136</v>
      </c>
      <c r="B55" s="54">
        <v>2</v>
      </c>
      <c r="C55" s="111" t="s">
        <v>176</v>
      </c>
      <c r="D55" s="54"/>
      <c r="E55" s="54" t="s">
        <v>13</v>
      </c>
      <c r="F55" s="54" t="s">
        <v>16</v>
      </c>
      <c r="G55" s="54">
        <v>102</v>
      </c>
      <c r="H55" s="125"/>
      <c r="I55" s="161"/>
      <c r="J55" s="172" t="str">
        <f>VLOOKUP(A55,'[2] L3 BOQ_No Duplicate'!$A:$J,10,0)</f>
        <v>No</v>
      </c>
      <c r="K55" s="172" t="str">
        <f>VLOOKUP(A55,'[2] L3 BOQ_No Duplicate'!$A:$K,11,0)</f>
        <v>Passive</v>
      </c>
    </row>
    <row r="56" spans="1:11" s="52" customFormat="1">
      <c r="A56" s="111" t="s">
        <v>23</v>
      </c>
      <c r="B56" s="54">
        <v>2</v>
      </c>
      <c r="C56" s="111" t="s">
        <v>176</v>
      </c>
      <c r="D56" s="54"/>
      <c r="E56" s="54" t="s">
        <v>13</v>
      </c>
      <c r="F56" s="54" t="s">
        <v>16</v>
      </c>
      <c r="G56" s="54">
        <v>1018</v>
      </c>
      <c r="H56" s="125"/>
      <c r="I56" s="161"/>
      <c r="J56" s="172" t="str">
        <f>VLOOKUP(A56,'[2] L3 BOQ_No Duplicate'!$A:$J,10,0)</f>
        <v>No</v>
      </c>
      <c r="K56" s="172" t="str">
        <f>VLOOKUP(A56,'[2] L3 BOQ_No Duplicate'!$A:$K,11,0)</f>
        <v>Passive</v>
      </c>
    </row>
    <row r="57" spans="1:11" s="52" customFormat="1">
      <c r="A57" s="111" t="s">
        <v>290</v>
      </c>
      <c r="B57" s="54">
        <v>2</v>
      </c>
      <c r="C57" s="111" t="s">
        <v>176</v>
      </c>
      <c r="D57" s="54"/>
      <c r="E57" s="54" t="s">
        <v>13</v>
      </c>
      <c r="F57" s="54" t="s">
        <v>16</v>
      </c>
      <c r="G57" s="54">
        <v>102</v>
      </c>
      <c r="H57" s="125"/>
      <c r="I57" s="161"/>
      <c r="J57" s="172" t="str">
        <f>VLOOKUP(A57,'[2] L3 BOQ_No Duplicate'!$A:$J,10,0)</f>
        <v>No</v>
      </c>
      <c r="K57" s="172" t="str">
        <f>VLOOKUP(A57,'[2] L3 BOQ_No Duplicate'!$A:$K,11,0)</f>
        <v>Passive</v>
      </c>
    </row>
    <row r="58" spans="1:11" s="52" customFormat="1">
      <c r="A58" s="111" t="s">
        <v>354</v>
      </c>
      <c r="B58" s="54">
        <v>3</v>
      </c>
      <c r="C58" s="111" t="s">
        <v>194</v>
      </c>
      <c r="D58" s="54" t="s">
        <v>355</v>
      </c>
      <c r="E58" s="54" t="s">
        <v>4</v>
      </c>
      <c r="F58" s="54" t="s">
        <v>34</v>
      </c>
      <c r="G58" s="54">
        <v>11</v>
      </c>
      <c r="H58" s="125"/>
      <c r="I58" s="161"/>
      <c r="J58" s="172" t="str">
        <f>VLOOKUP(A58,'[2] L3 BOQ_No Duplicate'!$A:$J,10,0)</f>
        <v>Yes</v>
      </c>
      <c r="K58" s="172" t="str">
        <f>VLOOKUP(A58,'[2] L3 BOQ_No Duplicate'!$A:$K,11,0)</f>
        <v>Active</v>
      </c>
    </row>
    <row r="59" spans="1:11" s="52" customFormat="1">
      <c r="A59" s="111" t="s">
        <v>360</v>
      </c>
      <c r="B59" s="54">
        <v>3</v>
      </c>
      <c r="C59" s="111" t="s">
        <v>194</v>
      </c>
      <c r="D59" s="54" t="s">
        <v>361</v>
      </c>
      <c r="E59" s="54" t="s">
        <v>4</v>
      </c>
      <c r="F59" s="54" t="s">
        <v>34</v>
      </c>
      <c r="G59" s="54">
        <v>2</v>
      </c>
      <c r="H59" s="125"/>
      <c r="I59" s="161"/>
      <c r="J59" s="172" t="str">
        <f>VLOOKUP(A59,'[2] L3 BOQ_No Duplicate'!$A:$J,10,0)</f>
        <v>No</v>
      </c>
      <c r="K59" s="172" t="str">
        <f>VLOOKUP(A59,'[2] L3 BOQ_No Duplicate'!$A:$K,11,0)</f>
        <v>Passive</v>
      </c>
    </row>
    <row r="60" spans="1:11" s="52" customFormat="1">
      <c r="A60" s="111" t="s">
        <v>364</v>
      </c>
      <c r="B60" s="54">
        <v>3</v>
      </c>
      <c r="C60" s="111" t="s">
        <v>194</v>
      </c>
      <c r="D60" s="54" t="s">
        <v>365</v>
      </c>
      <c r="E60" s="54" t="s">
        <v>211</v>
      </c>
      <c r="F60" s="54" t="s">
        <v>34</v>
      </c>
      <c r="G60" s="54">
        <v>2</v>
      </c>
      <c r="H60" s="125"/>
      <c r="I60" s="161"/>
      <c r="J60" s="172" t="str">
        <f>VLOOKUP(A60,'[2] L3 BOQ_No Duplicate'!$A:$J,10,0)</f>
        <v>No</v>
      </c>
      <c r="K60" s="172" t="str">
        <f>VLOOKUP(A60,'[2] L3 BOQ_No Duplicate'!$A:$K,11,0)</f>
        <v>Passive</v>
      </c>
    </row>
    <row r="61" spans="1:11" s="52" customFormat="1">
      <c r="A61" s="111" t="s">
        <v>362</v>
      </c>
      <c r="B61" s="54">
        <v>3</v>
      </c>
      <c r="C61" s="111" t="s">
        <v>194</v>
      </c>
      <c r="D61" s="54" t="s">
        <v>363</v>
      </c>
      <c r="E61" s="54" t="s">
        <v>211</v>
      </c>
      <c r="F61" s="54" t="s">
        <v>34</v>
      </c>
      <c r="G61" s="54">
        <v>2</v>
      </c>
      <c r="H61" s="125"/>
      <c r="I61" s="161"/>
      <c r="J61" s="172" t="str">
        <f>VLOOKUP(A61,'[2] L3 BOQ_No Duplicate'!$A:$J,10,0)</f>
        <v>No</v>
      </c>
      <c r="K61" s="172" t="str">
        <f>VLOOKUP(A61,'[2] L3 BOQ_No Duplicate'!$A:$K,11,0)</f>
        <v>Passive</v>
      </c>
    </row>
    <row r="62" spans="1:11" s="52" customFormat="1">
      <c r="A62" s="111" t="s">
        <v>358</v>
      </c>
      <c r="B62" s="54">
        <v>3</v>
      </c>
      <c r="C62" s="111" t="s">
        <v>194</v>
      </c>
      <c r="D62" s="54" t="s">
        <v>359</v>
      </c>
      <c r="E62" s="54" t="s">
        <v>211</v>
      </c>
      <c r="F62" s="54" t="s">
        <v>34</v>
      </c>
      <c r="G62" s="54">
        <v>11</v>
      </c>
      <c r="H62" s="125"/>
      <c r="I62" s="161"/>
      <c r="J62" s="172" t="str">
        <f>VLOOKUP(A62,'[2] L3 BOQ_No Duplicate'!$A:$J,10,0)</f>
        <v>No</v>
      </c>
      <c r="K62" s="172" t="str">
        <f>VLOOKUP(A62,'[2] L3 BOQ_No Duplicate'!$A:$K,11,0)</f>
        <v>Passive</v>
      </c>
    </row>
    <row r="63" spans="1:11" s="52" customFormat="1">
      <c r="A63" s="111" t="s">
        <v>356</v>
      </c>
      <c r="B63" s="54">
        <v>3</v>
      </c>
      <c r="C63" s="111" t="s">
        <v>194</v>
      </c>
      <c r="D63" s="54" t="s">
        <v>357</v>
      </c>
      <c r="E63" s="54" t="s">
        <v>4</v>
      </c>
      <c r="F63" s="54" t="s">
        <v>34</v>
      </c>
      <c r="G63" s="54">
        <v>11</v>
      </c>
      <c r="H63" s="125"/>
      <c r="I63" s="161"/>
      <c r="J63" s="172" t="str">
        <f>VLOOKUP(A63,'[2] L3 BOQ_No Duplicate'!$A:$J,10,0)</f>
        <v>No</v>
      </c>
      <c r="K63" s="172" t="str">
        <f>VLOOKUP(A63,'[2] L3 BOQ_No Duplicate'!$A:$K,11,0)</f>
        <v>Passive</v>
      </c>
    </row>
    <row r="64" spans="1:11" s="52" customFormat="1">
      <c r="A64" s="111" t="s">
        <v>35</v>
      </c>
      <c r="B64" s="54">
        <v>3</v>
      </c>
      <c r="C64" s="111" t="s">
        <v>194</v>
      </c>
      <c r="D64" s="54"/>
      <c r="E64" s="54" t="s">
        <v>13</v>
      </c>
      <c r="F64" s="54" t="s">
        <v>34</v>
      </c>
      <c r="G64" s="54">
        <v>12</v>
      </c>
      <c r="H64" s="125"/>
      <c r="I64" s="161"/>
      <c r="J64" s="172" t="str">
        <f>VLOOKUP(A64,'[2] L3 BOQ_No Duplicate'!$A:$J,10,0)</f>
        <v>No</v>
      </c>
      <c r="K64" s="172" t="str">
        <f>VLOOKUP(A64,'[2] L3 BOQ_No Duplicate'!$A:$K,11,0)</f>
        <v>Passive</v>
      </c>
    </row>
    <row r="65" spans="1:11" s="52" customFormat="1">
      <c r="A65" s="111" t="s">
        <v>36</v>
      </c>
      <c r="B65" s="54">
        <v>3</v>
      </c>
      <c r="C65" s="111" t="s">
        <v>194</v>
      </c>
      <c r="D65" s="54"/>
      <c r="E65" s="54" t="s">
        <v>13</v>
      </c>
      <c r="F65" s="54" t="s">
        <v>34</v>
      </c>
      <c r="G65" s="54">
        <v>105</v>
      </c>
      <c r="H65" s="125"/>
      <c r="I65" s="161"/>
      <c r="J65" s="172" t="str">
        <f>VLOOKUP(A65,'[2] L3 BOQ_No Duplicate'!$A:$J,10,0)</f>
        <v>No</v>
      </c>
      <c r="K65" s="172" t="str">
        <f>VLOOKUP(A65,'[2] L3 BOQ_No Duplicate'!$A:$K,11,0)</f>
        <v>Passive</v>
      </c>
    </row>
    <row r="66" spans="1:11" s="52" customFormat="1">
      <c r="A66" s="111" t="s">
        <v>132</v>
      </c>
      <c r="B66" s="54">
        <v>4</v>
      </c>
      <c r="C66" s="111" t="s">
        <v>195</v>
      </c>
      <c r="D66" s="54">
        <v>0</v>
      </c>
      <c r="E66" s="54" t="s">
        <v>8</v>
      </c>
      <c r="F66" s="54" t="s">
        <v>25</v>
      </c>
      <c r="G66" s="54">
        <v>14</v>
      </c>
      <c r="H66" s="125"/>
      <c r="I66" s="161"/>
      <c r="J66" s="172" t="str">
        <f>VLOOKUP(A66,'[2] L3 BOQ_No Duplicate'!$A:$J,10,0)</f>
        <v>No</v>
      </c>
      <c r="K66" s="172" t="str">
        <f>VLOOKUP(A66,'[2] L3 BOQ_No Duplicate'!$A:$K,11,0)</f>
        <v>Passive</v>
      </c>
    </row>
    <row r="67" spans="1:11" s="52" customFormat="1">
      <c r="A67" s="111" t="s">
        <v>201</v>
      </c>
      <c r="B67" s="54">
        <v>4</v>
      </c>
      <c r="C67" s="111" t="s">
        <v>195</v>
      </c>
      <c r="D67" s="54" t="s">
        <v>202</v>
      </c>
      <c r="E67" s="54" t="s">
        <v>4</v>
      </c>
      <c r="F67" s="54" t="s">
        <v>25</v>
      </c>
      <c r="G67" s="54">
        <v>100</v>
      </c>
      <c r="H67" s="125"/>
      <c r="I67" s="161"/>
      <c r="J67" s="172" t="str">
        <f>VLOOKUP(A67,'[2] L3 BOQ_No Duplicate'!$A:$J,10,0)</f>
        <v>Yes</v>
      </c>
      <c r="K67" s="172" t="str">
        <f>VLOOKUP(A67,'[2] L3 BOQ_No Duplicate'!$A:$K,11,0)</f>
        <v>Active</v>
      </c>
    </row>
    <row r="68" spans="1:11" s="52" customFormat="1">
      <c r="A68" s="111" t="s">
        <v>203</v>
      </c>
      <c r="B68" s="54">
        <v>4</v>
      </c>
      <c r="C68" s="111" t="s">
        <v>195</v>
      </c>
      <c r="D68" s="54" t="s">
        <v>204</v>
      </c>
      <c r="E68" s="54" t="s">
        <v>4</v>
      </c>
      <c r="F68" s="54" t="s">
        <v>25</v>
      </c>
      <c r="G68" s="54">
        <v>42</v>
      </c>
      <c r="H68" s="125"/>
      <c r="I68" s="161"/>
      <c r="J68" s="172" t="str">
        <f>VLOOKUP(A68,'[2] L3 BOQ_No Duplicate'!$A:$J,10,0)</f>
        <v>Yes</v>
      </c>
      <c r="K68" s="172" t="str">
        <f>VLOOKUP(A68,'[2] L3 BOQ_No Duplicate'!$A:$K,11,0)</f>
        <v>Active</v>
      </c>
    </row>
    <row r="69" spans="1:11" s="52" customFormat="1">
      <c r="A69" s="111" t="s">
        <v>291</v>
      </c>
      <c r="B69" s="54">
        <v>4</v>
      </c>
      <c r="C69" s="111" t="s">
        <v>195</v>
      </c>
      <c r="D69" s="54" t="s">
        <v>292</v>
      </c>
      <c r="E69" s="54" t="s">
        <v>4</v>
      </c>
      <c r="F69" s="54" t="s">
        <v>25</v>
      </c>
      <c r="G69" s="54">
        <v>172</v>
      </c>
      <c r="H69" s="125"/>
      <c r="I69" s="161"/>
      <c r="J69" s="172" t="str">
        <f>VLOOKUP(A69,'[2] L3 BOQ_No Duplicate'!$A:$J,10,0)</f>
        <v>Yes</v>
      </c>
      <c r="K69" s="172" t="str">
        <f>VLOOKUP(A69,'[2] L3 BOQ_No Duplicate'!$A:$K,11,0)</f>
        <v>Active</v>
      </c>
    </row>
    <row r="70" spans="1:11" s="52" customFormat="1">
      <c r="A70" s="111" t="s">
        <v>556</v>
      </c>
      <c r="B70" s="54">
        <v>4</v>
      </c>
      <c r="C70" s="111" t="s">
        <v>195</v>
      </c>
      <c r="D70" s="54" t="s">
        <v>557</v>
      </c>
      <c r="E70" s="54" t="s">
        <v>4</v>
      </c>
      <c r="F70" s="54" t="s">
        <v>25</v>
      </c>
      <c r="G70" s="54">
        <v>84</v>
      </c>
      <c r="H70" s="125"/>
      <c r="I70" s="161"/>
      <c r="J70" s="172" t="str">
        <f>VLOOKUP(A70,'[2] L3 BOQ_No Duplicate'!$A:$J,10,0)</f>
        <v>Yes</v>
      </c>
      <c r="K70" s="172" t="str">
        <f>VLOOKUP(A70,'[2] L3 BOQ_No Duplicate'!$A:$K,11,0)</f>
        <v>Active</v>
      </c>
    </row>
    <row r="71" spans="1:11" s="52" customFormat="1">
      <c r="A71" s="111" t="s">
        <v>307</v>
      </c>
      <c r="B71" s="54">
        <v>4</v>
      </c>
      <c r="C71" s="111" t="s">
        <v>195</v>
      </c>
      <c r="D71" s="54" t="s">
        <v>308</v>
      </c>
      <c r="E71" s="54" t="s">
        <v>4</v>
      </c>
      <c r="F71" s="54" t="s">
        <v>25</v>
      </c>
      <c r="G71" s="54">
        <v>65</v>
      </c>
      <c r="H71" s="125"/>
      <c r="I71" s="161"/>
      <c r="J71" s="172" t="str">
        <f>VLOOKUP(A71,'[2] L3 BOQ_No Duplicate'!$A:$J,10,0)</f>
        <v>Yes</v>
      </c>
      <c r="K71" s="172" t="str">
        <f>VLOOKUP(A71,'[2] L3 BOQ_No Duplicate'!$A:$K,11,0)</f>
        <v>Active</v>
      </c>
    </row>
    <row r="72" spans="1:11" s="52" customFormat="1">
      <c r="A72" s="111" t="s">
        <v>323</v>
      </c>
      <c r="B72" s="54">
        <v>4</v>
      </c>
      <c r="C72" s="111" t="s">
        <v>195</v>
      </c>
      <c r="D72" s="54" t="s">
        <v>324</v>
      </c>
      <c r="E72" s="54" t="s">
        <v>4</v>
      </c>
      <c r="F72" s="54" t="s">
        <v>25</v>
      </c>
      <c r="G72" s="54">
        <v>16</v>
      </c>
      <c r="H72" s="125"/>
      <c r="I72" s="161"/>
      <c r="J72" s="172" t="str">
        <f>VLOOKUP(A72,'[2] L3 BOQ_No Duplicate'!$A:$J,10,0)</f>
        <v>Yes</v>
      </c>
      <c r="K72" s="172" t="str">
        <f>VLOOKUP(A72,'[2] L3 BOQ_No Duplicate'!$A:$K,11,0)</f>
        <v>Active</v>
      </c>
    </row>
    <row r="73" spans="1:11" s="52" customFormat="1">
      <c r="A73" s="111" t="s">
        <v>197</v>
      </c>
      <c r="B73" s="54">
        <v>4</v>
      </c>
      <c r="C73" s="111" t="s">
        <v>195</v>
      </c>
      <c r="D73" s="54" t="s">
        <v>198</v>
      </c>
      <c r="E73" s="54" t="s">
        <v>4</v>
      </c>
      <c r="F73" s="54" t="s">
        <v>25</v>
      </c>
      <c r="G73" s="54">
        <v>99</v>
      </c>
      <c r="H73" s="125"/>
      <c r="I73" s="161"/>
      <c r="J73" s="172" t="str">
        <f>VLOOKUP(A73,'[2] L3 BOQ_No Duplicate'!$A:$J,10,0)</f>
        <v>Yes</v>
      </c>
      <c r="K73" s="172" t="str">
        <f>VLOOKUP(A73,'[2] L3 BOQ_No Duplicate'!$A:$K,11,0)</f>
        <v>Active</v>
      </c>
    </row>
    <row r="74" spans="1:11" s="52" customFormat="1">
      <c r="A74" s="111" t="s">
        <v>333</v>
      </c>
      <c r="B74" s="54">
        <v>4</v>
      </c>
      <c r="C74" s="111" t="s">
        <v>195</v>
      </c>
      <c r="D74" s="54" t="s">
        <v>334</v>
      </c>
      <c r="E74" s="54" t="s">
        <v>4</v>
      </c>
      <c r="F74" s="54" t="s">
        <v>25</v>
      </c>
      <c r="G74" s="54">
        <v>100</v>
      </c>
      <c r="H74" s="125"/>
      <c r="I74" s="161"/>
      <c r="J74" s="172" t="str">
        <f>VLOOKUP(A74,'[2] L3 BOQ_No Duplicate'!$A:$J,10,0)</f>
        <v>No</v>
      </c>
      <c r="K74" s="172" t="str">
        <f>VLOOKUP(A74,'[2] L3 BOQ_No Duplicate'!$A:$K,11,0)</f>
        <v>Passive</v>
      </c>
    </row>
    <row r="75" spans="1:11" s="52" customFormat="1">
      <c r="A75" s="111" t="s">
        <v>335</v>
      </c>
      <c r="B75" s="54">
        <v>4</v>
      </c>
      <c r="C75" s="111" t="s">
        <v>195</v>
      </c>
      <c r="D75" s="54" t="s">
        <v>336</v>
      </c>
      <c r="E75" s="54" t="s">
        <v>211</v>
      </c>
      <c r="F75" s="54" t="s">
        <v>25</v>
      </c>
      <c r="G75" s="54">
        <v>100</v>
      </c>
      <c r="H75" s="125"/>
      <c r="I75" s="161"/>
      <c r="J75" s="172" t="str">
        <f>VLOOKUP(A75,'[2] L3 BOQ_No Duplicate'!$A:$J,10,0)</f>
        <v>No</v>
      </c>
      <c r="K75" s="172" t="str">
        <f>VLOOKUP(A75,'[2] L3 BOQ_No Duplicate'!$A:$K,11,0)</f>
        <v>Passive</v>
      </c>
    </row>
    <row r="76" spans="1:11" s="52" customFormat="1">
      <c r="A76" s="111" t="s">
        <v>325</v>
      </c>
      <c r="B76" s="54">
        <v>4</v>
      </c>
      <c r="C76" s="111" t="s">
        <v>195</v>
      </c>
      <c r="D76" s="54" t="s">
        <v>326</v>
      </c>
      <c r="E76" s="54" t="s">
        <v>4</v>
      </c>
      <c r="F76" s="54" t="s">
        <v>25</v>
      </c>
      <c r="G76" s="54">
        <v>1</v>
      </c>
      <c r="H76" s="125"/>
      <c r="I76" s="161"/>
      <c r="J76" s="172" t="str">
        <f>VLOOKUP(A76,'[2] L3 BOQ_No Duplicate'!$A:$J,10,0)</f>
        <v>No</v>
      </c>
      <c r="K76" s="172" t="str">
        <f>VLOOKUP(A76,'[2] L3 BOQ_No Duplicate'!$A:$K,11,0)</f>
        <v>Passive</v>
      </c>
    </row>
    <row r="77" spans="1:11" s="52" customFormat="1">
      <c r="A77" s="111" t="s">
        <v>331</v>
      </c>
      <c r="B77" s="54">
        <v>4</v>
      </c>
      <c r="C77" s="111" t="s">
        <v>195</v>
      </c>
      <c r="D77" s="54" t="s">
        <v>332</v>
      </c>
      <c r="E77" s="54" t="s">
        <v>211</v>
      </c>
      <c r="F77" s="54" t="s">
        <v>25</v>
      </c>
      <c r="G77" s="54">
        <v>1</v>
      </c>
      <c r="H77" s="125"/>
      <c r="I77" s="161"/>
      <c r="J77" s="172" t="str">
        <f>VLOOKUP(A77,'[2] L3 BOQ_No Duplicate'!$A:$J,10,0)</f>
        <v>No</v>
      </c>
      <c r="K77" s="172" t="str">
        <f>VLOOKUP(A77,'[2] L3 BOQ_No Duplicate'!$A:$K,11,0)</f>
        <v>Passive</v>
      </c>
    </row>
    <row r="78" spans="1:11" s="52" customFormat="1">
      <c r="A78" s="111" t="s">
        <v>327</v>
      </c>
      <c r="B78" s="54">
        <v>4</v>
      </c>
      <c r="C78" s="111" t="s">
        <v>195</v>
      </c>
      <c r="D78" s="54" t="s">
        <v>328</v>
      </c>
      <c r="E78" s="54" t="s">
        <v>211</v>
      </c>
      <c r="F78" s="54" t="s">
        <v>25</v>
      </c>
      <c r="G78" s="54">
        <v>1</v>
      </c>
      <c r="H78" s="125"/>
      <c r="I78" s="161"/>
      <c r="J78" s="172" t="str">
        <f>VLOOKUP(A78,'[2] L3 BOQ_No Duplicate'!$A:$J,10,0)</f>
        <v>No</v>
      </c>
      <c r="K78" s="172" t="str">
        <f>VLOOKUP(A78,'[2] L3 BOQ_No Duplicate'!$A:$K,11,0)</f>
        <v>Passive</v>
      </c>
    </row>
    <row r="79" spans="1:11" s="52" customFormat="1">
      <c r="A79" s="111" t="s">
        <v>329</v>
      </c>
      <c r="B79" s="54">
        <v>4</v>
      </c>
      <c r="C79" s="111" t="s">
        <v>195</v>
      </c>
      <c r="D79" s="54" t="s">
        <v>330</v>
      </c>
      <c r="E79" s="54" t="s">
        <v>211</v>
      </c>
      <c r="F79" s="54" t="s">
        <v>25</v>
      </c>
      <c r="G79" s="54">
        <v>1</v>
      </c>
      <c r="H79" s="125"/>
      <c r="I79" s="161"/>
      <c r="J79" s="172" t="str">
        <f>VLOOKUP(A79,'[2] L3 BOQ_No Duplicate'!$A:$J,10,0)</f>
        <v>No</v>
      </c>
      <c r="K79" s="172" t="str">
        <f>VLOOKUP(A79,'[2] L3 BOQ_No Duplicate'!$A:$K,11,0)</f>
        <v>Passive</v>
      </c>
    </row>
    <row r="80" spans="1:11" s="52" customFormat="1">
      <c r="A80" s="111" t="s">
        <v>337</v>
      </c>
      <c r="B80" s="54">
        <v>4</v>
      </c>
      <c r="C80" s="111" t="s">
        <v>195</v>
      </c>
      <c r="D80" s="54" t="s">
        <v>338</v>
      </c>
      <c r="E80" s="54" t="s">
        <v>4</v>
      </c>
      <c r="F80" s="54" t="s">
        <v>25</v>
      </c>
      <c r="G80" s="54">
        <v>1</v>
      </c>
      <c r="H80" s="125"/>
      <c r="I80" s="161"/>
      <c r="J80" s="172" t="str">
        <f>VLOOKUP(A80,'[2] L3 BOQ_No Duplicate'!$A:$J,10,0)</f>
        <v>No</v>
      </c>
      <c r="K80" s="172" t="str">
        <f>VLOOKUP(A80,'[2] L3 BOQ_No Duplicate'!$A:$K,11,0)</f>
        <v>Passive</v>
      </c>
    </row>
    <row r="81" spans="1:11" s="52" customFormat="1">
      <c r="A81" s="111" t="s">
        <v>339</v>
      </c>
      <c r="B81" s="54">
        <v>4</v>
      </c>
      <c r="C81" s="111" t="s">
        <v>195</v>
      </c>
      <c r="D81" s="54" t="s">
        <v>340</v>
      </c>
      <c r="E81" s="54" t="s">
        <v>211</v>
      </c>
      <c r="F81" s="54" t="s">
        <v>25</v>
      </c>
      <c r="G81" s="54">
        <v>1</v>
      </c>
      <c r="H81" s="125"/>
      <c r="I81" s="161"/>
      <c r="J81" s="172" t="str">
        <f>VLOOKUP(A81,'[2] L3 BOQ_No Duplicate'!$A:$J,10,0)</f>
        <v>No</v>
      </c>
      <c r="K81" s="172" t="str">
        <f>VLOOKUP(A81,'[2] L3 BOQ_No Duplicate'!$A:$K,11,0)</f>
        <v>Passive</v>
      </c>
    </row>
    <row r="82" spans="1:11" s="52" customFormat="1">
      <c r="A82" s="111" t="s">
        <v>341</v>
      </c>
      <c r="B82" s="54">
        <v>4</v>
      </c>
      <c r="C82" s="111" t="s">
        <v>195</v>
      </c>
      <c r="D82" s="54" t="s">
        <v>342</v>
      </c>
      <c r="E82" s="54" t="s">
        <v>211</v>
      </c>
      <c r="F82" s="54" t="s">
        <v>25</v>
      </c>
      <c r="G82" s="54">
        <v>1</v>
      </c>
      <c r="H82" s="125"/>
      <c r="I82" s="161"/>
      <c r="J82" s="172" t="str">
        <f>VLOOKUP(A82,'[2] L3 BOQ_No Duplicate'!$A:$J,10,0)</f>
        <v>No</v>
      </c>
      <c r="K82" s="172" t="str">
        <f>VLOOKUP(A82,'[2] L3 BOQ_No Duplicate'!$A:$K,11,0)</f>
        <v>Passive</v>
      </c>
    </row>
    <row r="83" spans="1:11" s="52" customFormat="1">
      <c r="A83" s="111" t="s">
        <v>343</v>
      </c>
      <c r="B83" s="54">
        <v>4</v>
      </c>
      <c r="C83" s="111" t="s">
        <v>195</v>
      </c>
      <c r="D83" s="54" t="s">
        <v>344</v>
      </c>
      <c r="E83" s="54" t="s">
        <v>4</v>
      </c>
      <c r="F83" s="54" t="s">
        <v>25</v>
      </c>
      <c r="G83" s="54">
        <v>14</v>
      </c>
      <c r="H83" s="125"/>
      <c r="I83" s="161"/>
      <c r="J83" s="172" t="str">
        <f>VLOOKUP(A83,'[2] L3 BOQ_No Duplicate'!$A:$J,10,0)</f>
        <v>No</v>
      </c>
      <c r="K83" s="172" t="str">
        <f>VLOOKUP(A83,'[2] L3 BOQ_No Duplicate'!$A:$K,11,0)</f>
        <v>Passive</v>
      </c>
    </row>
    <row r="84" spans="1:11" s="52" customFormat="1">
      <c r="A84" s="111" t="s">
        <v>349</v>
      </c>
      <c r="B84" s="54">
        <v>4</v>
      </c>
      <c r="C84" s="111" t="s">
        <v>195</v>
      </c>
      <c r="D84" s="54" t="s">
        <v>350</v>
      </c>
      <c r="E84" s="54" t="s">
        <v>211</v>
      </c>
      <c r="F84" s="54" t="s">
        <v>25</v>
      </c>
      <c r="G84" s="54">
        <v>10</v>
      </c>
      <c r="H84" s="125"/>
      <c r="I84" s="161"/>
      <c r="J84" s="172" t="str">
        <f>VLOOKUP(A84,'[2] L3 BOQ_No Duplicate'!$A:$J,10,0)</f>
        <v>No</v>
      </c>
      <c r="K84" s="172" t="str">
        <f>VLOOKUP(A84,'[2] L3 BOQ_No Duplicate'!$A:$K,11,0)</f>
        <v>Passive</v>
      </c>
    </row>
    <row r="85" spans="1:11" s="52" customFormat="1">
      <c r="A85" s="111" t="s">
        <v>345</v>
      </c>
      <c r="B85" s="54">
        <v>4</v>
      </c>
      <c r="C85" s="111" t="s">
        <v>195</v>
      </c>
      <c r="D85" s="54" t="s">
        <v>346</v>
      </c>
      <c r="E85" s="54" t="s">
        <v>211</v>
      </c>
      <c r="F85" s="54" t="s">
        <v>25</v>
      </c>
      <c r="G85" s="54">
        <v>14</v>
      </c>
      <c r="H85" s="125"/>
      <c r="I85" s="161"/>
      <c r="J85" s="172" t="str">
        <f>VLOOKUP(A85,'[2] L3 BOQ_No Duplicate'!$A:$J,10,0)</f>
        <v>No</v>
      </c>
      <c r="K85" s="172" t="str">
        <f>VLOOKUP(A85,'[2] L3 BOQ_No Duplicate'!$A:$K,11,0)</f>
        <v>Passive</v>
      </c>
    </row>
    <row r="86" spans="1:11" s="52" customFormat="1">
      <c r="A86" s="111" t="s">
        <v>347</v>
      </c>
      <c r="B86" s="54">
        <v>4</v>
      </c>
      <c r="C86" s="111" t="s">
        <v>195</v>
      </c>
      <c r="D86" s="54" t="s">
        <v>348</v>
      </c>
      <c r="E86" s="54" t="s">
        <v>211</v>
      </c>
      <c r="F86" s="54" t="s">
        <v>25</v>
      </c>
      <c r="G86" s="54">
        <v>14</v>
      </c>
      <c r="H86" s="125"/>
      <c r="I86" s="161"/>
      <c r="J86" s="172" t="str">
        <f>VLOOKUP(A86,'[2] L3 BOQ_No Duplicate'!$A:$J,10,0)</f>
        <v>No</v>
      </c>
      <c r="K86" s="172" t="str">
        <f>VLOOKUP(A86,'[2] L3 BOQ_No Duplicate'!$A:$K,11,0)</f>
        <v>Passive</v>
      </c>
    </row>
    <row r="87" spans="1:11" s="52" customFormat="1">
      <c r="A87" s="111" t="s">
        <v>309</v>
      </c>
      <c r="B87" s="54">
        <v>4</v>
      </c>
      <c r="C87" s="111" t="s">
        <v>195</v>
      </c>
      <c r="D87" s="54" t="s">
        <v>310</v>
      </c>
      <c r="E87" s="54" t="s">
        <v>4</v>
      </c>
      <c r="F87" s="54" t="s">
        <v>25</v>
      </c>
      <c r="G87" s="54">
        <v>23</v>
      </c>
      <c r="H87" s="125"/>
      <c r="I87" s="161"/>
      <c r="J87" s="172" t="str">
        <f>VLOOKUP(A87,'[2] L3 BOQ_No Duplicate'!$A:$J,10,0)</f>
        <v>No</v>
      </c>
      <c r="K87" s="172" t="str">
        <f>VLOOKUP(A87,'[2] L3 BOQ_No Duplicate'!$A:$K,11,0)</f>
        <v>Passive</v>
      </c>
    </row>
    <row r="88" spans="1:11" s="52" customFormat="1">
      <c r="A88" s="111" t="s">
        <v>315</v>
      </c>
      <c r="B88" s="54">
        <v>4</v>
      </c>
      <c r="C88" s="111" t="s">
        <v>195</v>
      </c>
      <c r="D88" s="54" t="s">
        <v>316</v>
      </c>
      <c r="E88" s="54" t="s">
        <v>211</v>
      </c>
      <c r="F88" s="54" t="s">
        <v>25</v>
      </c>
      <c r="G88" s="54">
        <v>23</v>
      </c>
      <c r="H88" s="125"/>
      <c r="I88" s="161"/>
      <c r="J88" s="172" t="str">
        <f>VLOOKUP(A88,'[2] L3 BOQ_No Duplicate'!$A:$J,10,0)</f>
        <v>No</v>
      </c>
      <c r="K88" s="172" t="str">
        <f>VLOOKUP(A88,'[2] L3 BOQ_No Duplicate'!$A:$K,11,0)</f>
        <v>Passive</v>
      </c>
    </row>
    <row r="89" spans="1:11" s="52" customFormat="1">
      <c r="A89" s="111" t="s">
        <v>311</v>
      </c>
      <c r="B89" s="54">
        <v>4</v>
      </c>
      <c r="C89" s="111" t="s">
        <v>195</v>
      </c>
      <c r="D89" s="54" t="s">
        <v>312</v>
      </c>
      <c r="E89" s="54" t="s">
        <v>211</v>
      </c>
      <c r="F89" s="54" t="s">
        <v>25</v>
      </c>
      <c r="G89" s="54">
        <v>23</v>
      </c>
      <c r="H89" s="125"/>
      <c r="I89" s="161"/>
      <c r="J89" s="172" t="str">
        <f>VLOOKUP(A89,'[2] L3 BOQ_No Duplicate'!$A:$J,10,0)</f>
        <v>No</v>
      </c>
      <c r="K89" s="172" t="str">
        <f>VLOOKUP(A89,'[2] L3 BOQ_No Duplicate'!$A:$K,11,0)</f>
        <v>Passive</v>
      </c>
    </row>
    <row r="90" spans="1:11" s="52" customFormat="1">
      <c r="A90" s="111" t="s">
        <v>313</v>
      </c>
      <c r="B90" s="54">
        <v>4</v>
      </c>
      <c r="C90" s="111" t="s">
        <v>195</v>
      </c>
      <c r="D90" s="54" t="s">
        <v>314</v>
      </c>
      <c r="E90" s="54" t="s">
        <v>211</v>
      </c>
      <c r="F90" s="54" t="s">
        <v>25</v>
      </c>
      <c r="G90" s="54">
        <v>23</v>
      </c>
      <c r="H90" s="125"/>
      <c r="I90" s="161"/>
      <c r="J90" s="172" t="str">
        <f>VLOOKUP(A90,'[2] L3 BOQ_No Duplicate'!$A:$J,10,0)</f>
        <v>No</v>
      </c>
      <c r="K90" s="172" t="str">
        <f>VLOOKUP(A90,'[2] L3 BOQ_No Duplicate'!$A:$K,11,0)</f>
        <v>Passive</v>
      </c>
    </row>
    <row r="91" spans="1:11" s="52" customFormat="1">
      <c r="A91" s="111" t="s">
        <v>317</v>
      </c>
      <c r="B91" s="54">
        <v>4</v>
      </c>
      <c r="C91" s="111" t="s">
        <v>195</v>
      </c>
      <c r="D91" s="54" t="s">
        <v>318</v>
      </c>
      <c r="E91" s="54" t="s">
        <v>4</v>
      </c>
      <c r="F91" s="54" t="s">
        <v>25</v>
      </c>
      <c r="G91" s="54">
        <v>49</v>
      </c>
      <c r="H91" s="125"/>
      <c r="I91" s="161"/>
      <c r="J91" s="172" t="str">
        <f>VLOOKUP(A91,'[2] L3 BOQ_No Duplicate'!$A:$J,10,0)</f>
        <v>No</v>
      </c>
      <c r="K91" s="172" t="str">
        <f>VLOOKUP(A91,'[2] L3 BOQ_No Duplicate'!$A:$K,11,0)</f>
        <v>Passive</v>
      </c>
    </row>
    <row r="92" spans="1:11" s="52" customFormat="1">
      <c r="A92" s="111" t="s">
        <v>319</v>
      </c>
      <c r="B92" s="54">
        <v>4</v>
      </c>
      <c r="C92" s="111" t="s">
        <v>195</v>
      </c>
      <c r="D92" s="54" t="s">
        <v>320</v>
      </c>
      <c r="E92" s="54" t="s">
        <v>211</v>
      </c>
      <c r="F92" s="54" t="s">
        <v>25</v>
      </c>
      <c r="G92" s="54">
        <v>49</v>
      </c>
      <c r="H92" s="125"/>
      <c r="I92" s="161"/>
      <c r="J92" s="172" t="str">
        <f>VLOOKUP(A92,'[2] L3 BOQ_No Duplicate'!$A:$J,10,0)</f>
        <v>No</v>
      </c>
      <c r="K92" s="172" t="str">
        <f>VLOOKUP(A92,'[2] L3 BOQ_No Duplicate'!$A:$K,11,0)</f>
        <v>Passive</v>
      </c>
    </row>
    <row r="93" spans="1:11" s="52" customFormat="1">
      <c r="A93" s="111" t="s">
        <v>321</v>
      </c>
      <c r="B93" s="54">
        <v>4</v>
      </c>
      <c r="C93" s="111" t="s">
        <v>195</v>
      </c>
      <c r="D93" s="54" t="s">
        <v>322</v>
      </c>
      <c r="E93" s="54" t="s">
        <v>211</v>
      </c>
      <c r="F93" s="54" t="s">
        <v>25</v>
      </c>
      <c r="G93" s="54">
        <v>49</v>
      </c>
      <c r="H93" s="125"/>
      <c r="I93" s="161"/>
      <c r="J93" s="172" t="str">
        <f>VLOOKUP(A93,'[2] L3 BOQ_No Duplicate'!$A:$J,10,0)</f>
        <v>No</v>
      </c>
      <c r="K93" s="172" t="str">
        <f>VLOOKUP(A93,'[2] L3 BOQ_No Duplicate'!$A:$K,11,0)</f>
        <v>Passive</v>
      </c>
    </row>
    <row r="94" spans="1:11" s="52" customFormat="1">
      <c r="A94" s="111" t="s">
        <v>293</v>
      </c>
      <c r="B94" s="54">
        <v>4</v>
      </c>
      <c r="C94" s="111" t="s">
        <v>195</v>
      </c>
      <c r="D94" s="54" t="s">
        <v>294</v>
      </c>
      <c r="E94" s="54" t="s">
        <v>4</v>
      </c>
      <c r="F94" s="54" t="s">
        <v>25</v>
      </c>
      <c r="G94" s="54">
        <v>65</v>
      </c>
      <c r="H94" s="125"/>
      <c r="I94" s="161"/>
      <c r="J94" s="172" t="str">
        <f>VLOOKUP(A94,'[2] L3 BOQ_No Duplicate'!$A:$J,10,0)</f>
        <v>No</v>
      </c>
      <c r="K94" s="172" t="str">
        <f>VLOOKUP(A94,'[2] L3 BOQ_No Duplicate'!$A:$K,11,0)</f>
        <v>Passive</v>
      </c>
    </row>
    <row r="95" spans="1:11" s="52" customFormat="1">
      <c r="A95" s="111" t="s">
        <v>299</v>
      </c>
      <c r="B95" s="54">
        <v>4</v>
      </c>
      <c r="C95" s="111" t="s">
        <v>195</v>
      </c>
      <c r="D95" s="54" t="s">
        <v>300</v>
      </c>
      <c r="E95" s="54" t="s">
        <v>211</v>
      </c>
      <c r="F95" s="54" t="s">
        <v>25</v>
      </c>
      <c r="G95" s="54">
        <v>65</v>
      </c>
      <c r="H95" s="125"/>
      <c r="I95" s="161"/>
      <c r="J95" s="172" t="str">
        <f>VLOOKUP(A95,'[2] L3 BOQ_No Duplicate'!$A:$J,10,0)</f>
        <v>No</v>
      </c>
      <c r="K95" s="172" t="str">
        <f>VLOOKUP(A95,'[2] L3 BOQ_No Duplicate'!$A:$K,11,0)</f>
        <v>Passive</v>
      </c>
    </row>
    <row r="96" spans="1:11" s="52" customFormat="1">
      <c r="A96" s="111" t="s">
        <v>295</v>
      </c>
      <c r="B96" s="54">
        <v>4</v>
      </c>
      <c r="C96" s="111" t="s">
        <v>195</v>
      </c>
      <c r="D96" s="54" t="s">
        <v>296</v>
      </c>
      <c r="E96" s="54" t="s">
        <v>211</v>
      </c>
      <c r="F96" s="54" t="s">
        <v>25</v>
      </c>
      <c r="G96" s="54">
        <v>65</v>
      </c>
      <c r="H96" s="125"/>
      <c r="I96" s="161"/>
      <c r="J96" s="172" t="str">
        <f>VLOOKUP(A96,'[2] L3 BOQ_No Duplicate'!$A:$J,10,0)</f>
        <v>No</v>
      </c>
      <c r="K96" s="172" t="str">
        <f>VLOOKUP(A96,'[2] L3 BOQ_No Duplicate'!$A:$K,11,0)</f>
        <v>Passive</v>
      </c>
    </row>
    <row r="97" spans="1:11" s="52" customFormat="1">
      <c r="A97" s="111" t="s">
        <v>297</v>
      </c>
      <c r="B97" s="54">
        <v>4</v>
      </c>
      <c r="C97" s="111" t="s">
        <v>195</v>
      </c>
      <c r="D97" s="54" t="s">
        <v>298</v>
      </c>
      <c r="E97" s="54" t="s">
        <v>211</v>
      </c>
      <c r="F97" s="54" t="s">
        <v>25</v>
      </c>
      <c r="G97" s="54">
        <v>65</v>
      </c>
      <c r="H97" s="125"/>
      <c r="I97" s="161"/>
      <c r="J97" s="172" t="str">
        <f>VLOOKUP(A97,'[2] L3 BOQ_No Duplicate'!$A:$J,10,0)</f>
        <v>No</v>
      </c>
      <c r="K97" s="172" t="str">
        <f>VLOOKUP(A97,'[2] L3 BOQ_No Duplicate'!$A:$K,11,0)</f>
        <v>Passive</v>
      </c>
    </row>
    <row r="98" spans="1:11" s="52" customFormat="1">
      <c r="A98" s="111" t="s">
        <v>301</v>
      </c>
      <c r="B98" s="54">
        <v>4</v>
      </c>
      <c r="C98" s="111" t="s">
        <v>195</v>
      </c>
      <c r="D98" s="54" t="s">
        <v>302</v>
      </c>
      <c r="E98" s="54" t="s">
        <v>4</v>
      </c>
      <c r="F98" s="54" t="s">
        <v>25</v>
      </c>
      <c r="G98" s="54">
        <v>108</v>
      </c>
      <c r="H98" s="125"/>
      <c r="I98" s="161"/>
      <c r="J98" s="172" t="str">
        <f>VLOOKUP(A98,'[2] L3 BOQ_No Duplicate'!$A:$J,10,0)</f>
        <v>No</v>
      </c>
      <c r="K98" s="172" t="str">
        <f>VLOOKUP(A98,'[2] L3 BOQ_No Duplicate'!$A:$K,11,0)</f>
        <v>Passive</v>
      </c>
    </row>
    <row r="99" spans="1:11" s="52" customFormat="1">
      <c r="A99" s="111" t="s">
        <v>303</v>
      </c>
      <c r="B99" s="54">
        <v>4</v>
      </c>
      <c r="C99" s="111" t="s">
        <v>195</v>
      </c>
      <c r="D99" s="54" t="s">
        <v>304</v>
      </c>
      <c r="E99" s="54" t="s">
        <v>211</v>
      </c>
      <c r="F99" s="54" t="s">
        <v>25</v>
      </c>
      <c r="G99" s="54">
        <v>108</v>
      </c>
      <c r="H99" s="125"/>
      <c r="I99" s="161"/>
      <c r="J99" s="172" t="str">
        <f>VLOOKUP(A99,'[2] L3 BOQ_No Duplicate'!$A:$J,10,0)</f>
        <v>No</v>
      </c>
      <c r="K99" s="172" t="str">
        <f>VLOOKUP(A99,'[2] L3 BOQ_No Duplicate'!$A:$K,11,0)</f>
        <v>Passive</v>
      </c>
    </row>
    <row r="100" spans="1:11" s="52" customFormat="1">
      <c r="A100" s="111" t="s">
        <v>305</v>
      </c>
      <c r="B100" s="54">
        <v>4</v>
      </c>
      <c r="C100" s="111" t="s">
        <v>195</v>
      </c>
      <c r="D100" s="54" t="s">
        <v>306</v>
      </c>
      <c r="E100" s="54" t="s">
        <v>211</v>
      </c>
      <c r="F100" s="54" t="s">
        <v>25</v>
      </c>
      <c r="G100" s="54">
        <v>108</v>
      </c>
      <c r="H100" s="125"/>
      <c r="I100" s="161"/>
      <c r="J100" s="172" t="str">
        <f>VLOOKUP(A100,'[2] L3 BOQ_No Duplicate'!$A:$J,10,0)</f>
        <v>No</v>
      </c>
      <c r="K100" s="172" t="str">
        <f>VLOOKUP(A100,'[2] L3 BOQ_No Duplicate'!$A:$K,11,0)</f>
        <v>Passive</v>
      </c>
    </row>
    <row r="101" spans="1:11" s="52" customFormat="1">
      <c r="A101" s="111" t="s">
        <v>10</v>
      </c>
      <c r="B101" s="54">
        <v>4</v>
      </c>
      <c r="C101" s="111" t="s">
        <v>195</v>
      </c>
      <c r="D101" s="54">
        <v>0</v>
      </c>
      <c r="E101" s="54" t="s">
        <v>8</v>
      </c>
      <c r="F101" s="54" t="s">
        <v>25</v>
      </c>
      <c r="G101" s="54">
        <v>351</v>
      </c>
      <c r="H101" s="125"/>
      <c r="I101" s="161"/>
      <c r="J101" s="172" t="str">
        <f>VLOOKUP(A101,'[2] L3 BOQ_No Duplicate'!$A:$J,10,0)</f>
        <v>No</v>
      </c>
      <c r="K101" s="172" t="str">
        <f>VLOOKUP(A101,'[2] L3 BOQ_No Duplicate'!$A:$K,11,0)</f>
        <v>Passive</v>
      </c>
    </row>
    <row r="102" spans="1:11" s="52" customFormat="1">
      <c r="A102" s="111" t="s">
        <v>148</v>
      </c>
      <c r="B102" s="54">
        <v>4</v>
      </c>
      <c r="C102" s="111" t="s">
        <v>195</v>
      </c>
      <c r="D102" s="54">
        <v>0</v>
      </c>
      <c r="E102" s="54" t="s">
        <v>13</v>
      </c>
      <c r="F102" s="54" t="s">
        <v>25</v>
      </c>
      <c r="G102" s="54">
        <v>108</v>
      </c>
      <c r="H102" s="125"/>
      <c r="I102" s="161"/>
      <c r="J102" s="172" t="str">
        <f>VLOOKUP(A102,'[2] L3 BOQ_No Duplicate'!$A:$J,10,0)</f>
        <v>No</v>
      </c>
      <c r="K102" s="172" t="str">
        <f>VLOOKUP(A102,'[2] L3 BOQ_No Duplicate'!$A:$K,11,0)</f>
        <v>Passive</v>
      </c>
    </row>
    <row r="103" spans="1:11" s="52" customFormat="1">
      <c r="A103" s="111" t="s">
        <v>28</v>
      </c>
      <c r="B103" s="54">
        <v>4</v>
      </c>
      <c r="C103" s="111" t="s">
        <v>195</v>
      </c>
      <c r="D103" s="54">
        <v>0</v>
      </c>
      <c r="E103" s="54" t="s">
        <v>13</v>
      </c>
      <c r="F103" s="54" t="s">
        <v>25</v>
      </c>
      <c r="G103" s="54">
        <v>153</v>
      </c>
      <c r="H103" s="125"/>
      <c r="I103" s="161"/>
      <c r="J103" s="172" t="str">
        <f>VLOOKUP(A103,'[2] L3 BOQ_No Duplicate'!$A:$J,10,0)</f>
        <v>No</v>
      </c>
      <c r="K103" s="172" t="str">
        <f>VLOOKUP(A103,'[2] L3 BOQ_No Duplicate'!$A:$K,11,0)</f>
        <v>Passive</v>
      </c>
    </row>
    <row r="104" spans="1:11" s="52" customFormat="1">
      <c r="A104" s="111" t="s">
        <v>29</v>
      </c>
      <c r="B104" s="54">
        <v>4</v>
      </c>
      <c r="C104" s="111" t="s">
        <v>195</v>
      </c>
      <c r="D104" s="54">
        <v>0</v>
      </c>
      <c r="E104" s="54" t="s">
        <v>13</v>
      </c>
      <c r="F104" s="54" t="s">
        <v>25</v>
      </c>
      <c r="G104" s="54">
        <v>261</v>
      </c>
      <c r="H104" s="125"/>
      <c r="I104" s="161"/>
      <c r="J104" s="172" t="str">
        <f>VLOOKUP(A104,'[2] L3 BOQ_No Duplicate'!$A:$J,10,0)</f>
        <v>No</v>
      </c>
      <c r="K104" s="172" t="str">
        <f>VLOOKUP(A104,'[2] L3 BOQ_No Duplicate'!$A:$K,11,0)</f>
        <v>Passive</v>
      </c>
    </row>
    <row r="105" spans="1:11" s="52" customFormat="1">
      <c r="A105" s="111" t="s">
        <v>199</v>
      </c>
      <c r="B105" s="54">
        <v>5</v>
      </c>
      <c r="C105" s="111" t="s">
        <v>178</v>
      </c>
      <c r="D105" s="54" t="s">
        <v>200</v>
      </c>
      <c r="E105" s="54" t="s">
        <v>4</v>
      </c>
      <c r="F105" s="54" t="s">
        <v>127</v>
      </c>
      <c r="G105" s="54">
        <v>24</v>
      </c>
      <c r="H105" s="125"/>
      <c r="I105" s="161"/>
      <c r="J105" s="172" t="str">
        <f>VLOOKUP(A105,'[2] L3 BOQ_No Duplicate'!$A:$J,10,0)</f>
        <v>Yes</v>
      </c>
      <c r="K105" s="172" t="str">
        <f>VLOOKUP(A105,'[2] L3 BOQ_No Duplicate'!$A:$K,11,0)</f>
        <v>Active</v>
      </c>
    </row>
    <row r="106" spans="1:11" s="52" customFormat="1">
      <c r="A106" s="111" t="s">
        <v>201</v>
      </c>
      <c r="B106" s="54">
        <v>5</v>
      </c>
      <c r="C106" s="111" t="s">
        <v>178</v>
      </c>
      <c r="D106" s="54" t="s">
        <v>202</v>
      </c>
      <c r="E106" s="54" t="s">
        <v>4</v>
      </c>
      <c r="F106" s="54" t="s">
        <v>127</v>
      </c>
      <c r="G106" s="54">
        <v>2</v>
      </c>
      <c r="H106" s="125"/>
      <c r="I106" s="161"/>
      <c r="J106" s="172" t="str">
        <f>VLOOKUP(A106,'[2] L3 BOQ_No Duplicate'!$A:$J,10,0)</f>
        <v>Yes</v>
      </c>
      <c r="K106" s="172" t="str">
        <f>VLOOKUP(A106,'[2] L3 BOQ_No Duplicate'!$A:$K,11,0)</f>
        <v>Active</v>
      </c>
    </row>
    <row r="107" spans="1:11" s="52" customFormat="1">
      <c r="A107" s="111" t="s">
        <v>203</v>
      </c>
      <c r="B107" s="54">
        <v>5</v>
      </c>
      <c r="C107" s="111" t="s">
        <v>178</v>
      </c>
      <c r="D107" s="54" t="s">
        <v>204</v>
      </c>
      <c r="E107" s="54" t="s">
        <v>4</v>
      </c>
      <c r="F107" s="54" t="s">
        <v>127</v>
      </c>
      <c r="G107" s="54">
        <v>7</v>
      </c>
      <c r="H107" s="125"/>
      <c r="I107" s="161"/>
      <c r="J107" s="172" t="str">
        <f>VLOOKUP(A107,'[2] L3 BOQ_No Duplicate'!$A:$J,10,0)</f>
        <v>Yes</v>
      </c>
      <c r="K107" s="172" t="str">
        <f>VLOOKUP(A107,'[2] L3 BOQ_No Duplicate'!$A:$K,11,0)</f>
        <v>Active</v>
      </c>
    </row>
    <row r="108" spans="1:11" s="52" customFormat="1">
      <c r="A108" s="111" t="s">
        <v>366</v>
      </c>
      <c r="B108" s="54">
        <v>5</v>
      </c>
      <c r="C108" s="111" t="s">
        <v>178</v>
      </c>
      <c r="D108" s="54" t="s">
        <v>355</v>
      </c>
      <c r="E108" s="54" t="s">
        <v>4</v>
      </c>
      <c r="F108" s="54" t="s">
        <v>127</v>
      </c>
      <c r="G108" s="54">
        <v>28</v>
      </c>
      <c r="H108" s="125"/>
      <c r="I108" s="161"/>
      <c r="J108" s="172" t="str">
        <f>VLOOKUP(A108,'[2] L3 BOQ_No Duplicate'!$A:$J,10,0)</f>
        <v>Yes</v>
      </c>
      <c r="K108" s="172" t="str">
        <f>VLOOKUP(A108,'[2] L3 BOQ_No Duplicate'!$A:$K,11,0)</f>
        <v>Active</v>
      </c>
    </row>
    <row r="109" spans="1:11" s="52" customFormat="1">
      <c r="A109" s="111" t="s">
        <v>291</v>
      </c>
      <c r="B109" s="54">
        <v>5</v>
      </c>
      <c r="C109" s="111" t="s">
        <v>178</v>
      </c>
      <c r="D109" s="54" t="s">
        <v>292</v>
      </c>
      <c r="E109" s="54" t="s">
        <v>4</v>
      </c>
      <c r="F109" s="54" t="s">
        <v>127</v>
      </c>
      <c r="G109" s="54">
        <v>27</v>
      </c>
      <c r="H109" s="125"/>
      <c r="I109" s="161"/>
      <c r="J109" s="172" t="str">
        <f>VLOOKUP(A109,'[2] L3 BOQ_No Duplicate'!$A:$J,10,0)</f>
        <v>Yes</v>
      </c>
      <c r="K109" s="172" t="str">
        <f>VLOOKUP(A109,'[2] L3 BOQ_No Duplicate'!$A:$K,11,0)</f>
        <v>Active</v>
      </c>
    </row>
    <row r="110" spans="1:11" s="52" customFormat="1">
      <c r="A110" s="111" t="s">
        <v>307</v>
      </c>
      <c r="B110" s="54">
        <v>5</v>
      </c>
      <c r="C110" s="111" t="s">
        <v>178</v>
      </c>
      <c r="D110" s="54" t="s">
        <v>308</v>
      </c>
      <c r="E110" s="54" t="s">
        <v>4</v>
      </c>
      <c r="F110" s="54" t="s">
        <v>127</v>
      </c>
      <c r="G110" s="54">
        <v>27</v>
      </c>
      <c r="H110" s="125"/>
      <c r="I110" s="161"/>
      <c r="J110" s="172" t="str">
        <f>VLOOKUP(A110,'[2] L3 BOQ_No Duplicate'!$A:$J,10,0)</f>
        <v>Yes</v>
      </c>
      <c r="K110" s="172" t="str">
        <f>VLOOKUP(A110,'[2] L3 BOQ_No Duplicate'!$A:$K,11,0)</f>
        <v>Active</v>
      </c>
    </row>
    <row r="111" spans="1:11" s="52" customFormat="1">
      <c r="A111" s="111" t="s">
        <v>197</v>
      </c>
      <c r="B111" s="54">
        <v>5</v>
      </c>
      <c r="C111" s="111" t="s">
        <v>178</v>
      </c>
      <c r="D111" s="54" t="s">
        <v>198</v>
      </c>
      <c r="E111" s="54" t="s">
        <v>4</v>
      </c>
      <c r="F111" s="54" t="s">
        <v>127</v>
      </c>
      <c r="G111" s="54">
        <v>15</v>
      </c>
      <c r="H111" s="125"/>
      <c r="I111" s="161"/>
      <c r="J111" s="172" t="str">
        <f>VLOOKUP(A111,'[2] L3 BOQ_No Duplicate'!$A:$J,10,0)</f>
        <v>Yes</v>
      </c>
      <c r="K111" s="172" t="str">
        <f>VLOOKUP(A111,'[2] L3 BOQ_No Duplicate'!$A:$K,11,0)</f>
        <v>Active</v>
      </c>
    </row>
    <row r="112" spans="1:11" s="52" customFormat="1">
      <c r="A112" s="111" t="s">
        <v>10</v>
      </c>
      <c r="B112" s="54">
        <v>5</v>
      </c>
      <c r="C112" s="111" t="s">
        <v>178</v>
      </c>
      <c r="D112" s="54">
        <v>0</v>
      </c>
      <c r="E112" s="54" t="s">
        <v>8</v>
      </c>
      <c r="F112" s="54" t="s">
        <v>127</v>
      </c>
      <c r="G112" s="54">
        <v>58</v>
      </c>
      <c r="H112" s="125"/>
      <c r="I112" s="161"/>
      <c r="J112" s="172" t="str">
        <f>VLOOKUP(A112,'[2] L3 BOQ_No Duplicate'!$A:$J,10,0)</f>
        <v>No</v>
      </c>
      <c r="K112" s="172" t="str">
        <f>VLOOKUP(A112,'[2] L3 BOQ_No Duplicate'!$A:$K,11,0)</f>
        <v>Passive</v>
      </c>
    </row>
    <row r="113" spans="1:11" s="52" customFormat="1">
      <c r="A113" s="111" t="s">
        <v>7</v>
      </c>
      <c r="B113" s="54">
        <v>5</v>
      </c>
      <c r="C113" s="111" t="s">
        <v>178</v>
      </c>
      <c r="D113" s="54">
        <v>0</v>
      </c>
      <c r="E113" s="54" t="s">
        <v>8</v>
      </c>
      <c r="F113" s="54" t="s">
        <v>127</v>
      </c>
      <c r="G113" s="54">
        <v>29</v>
      </c>
      <c r="H113" s="125"/>
      <c r="I113" s="161"/>
      <c r="J113" s="172" t="str">
        <f>VLOOKUP(A113,'[2] L3 BOQ_No Duplicate'!$A:$J,10,0)</f>
        <v>No</v>
      </c>
      <c r="K113" s="172" t="str">
        <f>VLOOKUP(A113,'[2] L3 BOQ_No Duplicate'!$A:$K,11,0)</f>
        <v>Passive</v>
      </c>
    </row>
    <row r="114" spans="1:11" s="52" customFormat="1">
      <c r="A114" s="111" t="s">
        <v>125</v>
      </c>
      <c r="B114" s="54">
        <v>5</v>
      </c>
      <c r="C114" s="111" t="s">
        <v>178</v>
      </c>
      <c r="D114" s="54">
        <v>0</v>
      </c>
      <c r="E114" s="54" t="s">
        <v>13</v>
      </c>
      <c r="F114" s="54" t="s">
        <v>127</v>
      </c>
      <c r="G114" s="54">
        <v>6</v>
      </c>
      <c r="H114" s="125"/>
      <c r="I114" s="161"/>
      <c r="J114" s="172" t="str">
        <f>VLOOKUP(A114,'[2] L3 BOQ_No Duplicate'!$A:$J,10,0)</f>
        <v>No</v>
      </c>
      <c r="K114" s="172" t="str">
        <f>VLOOKUP(A114,'[2] L3 BOQ_No Duplicate'!$A:$K,11,0)</f>
        <v>Passive</v>
      </c>
    </row>
    <row r="115" spans="1:11" s="52" customFormat="1">
      <c r="A115" s="111" t="s">
        <v>47</v>
      </c>
      <c r="B115" s="54">
        <v>5</v>
      </c>
      <c r="C115" s="111" t="s">
        <v>178</v>
      </c>
      <c r="D115" s="54">
        <v>0</v>
      </c>
      <c r="E115" s="54" t="s">
        <v>13</v>
      </c>
      <c r="F115" s="54" t="s">
        <v>127</v>
      </c>
      <c r="G115" s="54">
        <v>1</v>
      </c>
      <c r="H115" s="125"/>
      <c r="I115" s="161"/>
      <c r="J115" s="172" t="str">
        <f>VLOOKUP(A115,'[2] L3 BOQ_No Duplicate'!$A:$J,10,0)</f>
        <v>No</v>
      </c>
      <c r="K115" s="172" t="str">
        <f>VLOOKUP(A115,'[2] L3 BOQ_No Duplicate'!$A:$K,11,0)</f>
        <v>Passive</v>
      </c>
    </row>
    <row r="116" spans="1:11" s="52" customFormat="1">
      <c r="A116" s="111" t="s">
        <v>46</v>
      </c>
      <c r="B116" s="54">
        <v>5</v>
      </c>
      <c r="C116" s="111" t="s">
        <v>178</v>
      </c>
      <c r="D116" s="54">
        <v>0</v>
      </c>
      <c r="E116" s="54" t="s">
        <v>13</v>
      </c>
      <c r="F116" s="54" t="s">
        <v>127</v>
      </c>
      <c r="G116" s="54">
        <v>1</v>
      </c>
      <c r="H116" s="125"/>
      <c r="I116" s="161"/>
      <c r="J116" s="172" t="str">
        <f>VLOOKUP(A116,'[2] L3 BOQ_No Duplicate'!$A:$J,10,0)</f>
        <v>No</v>
      </c>
      <c r="K116" s="172" t="str">
        <f>VLOOKUP(A116,'[2] L3 BOQ_No Duplicate'!$A:$K,11,0)</f>
        <v>Passive</v>
      </c>
    </row>
    <row r="117" spans="1:11" s="52" customFormat="1">
      <c r="A117" s="111" t="s">
        <v>45</v>
      </c>
      <c r="B117" s="54">
        <v>5</v>
      </c>
      <c r="C117" s="111" t="s">
        <v>178</v>
      </c>
      <c r="D117" s="54">
        <v>0</v>
      </c>
      <c r="E117" s="54" t="s">
        <v>13</v>
      </c>
      <c r="F117" s="54" t="s">
        <v>127</v>
      </c>
      <c r="G117" s="54">
        <v>1</v>
      </c>
      <c r="H117" s="125"/>
      <c r="I117" s="161"/>
      <c r="J117" s="172" t="str">
        <f>VLOOKUP(A117,'[2] L3 BOQ_No Duplicate'!$A:$J,10,0)</f>
        <v>No</v>
      </c>
      <c r="K117" s="172" t="str">
        <f>VLOOKUP(A117,'[2] L3 BOQ_No Duplicate'!$A:$K,11,0)</f>
        <v>Passive</v>
      </c>
    </row>
    <row r="118" spans="1:11" s="52" customFormat="1">
      <c r="A118" s="111" t="s">
        <v>44</v>
      </c>
      <c r="B118" s="54">
        <v>5</v>
      </c>
      <c r="C118" s="111" t="s">
        <v>178</v>
      </c>
      <c r="D118" s="54">
        <v>0</v>
      </c>
      <c r="E118" s="54" t="s">
        <v>13</v>
      </c>
      <c r="F118" s="54" t="s">
        <v>127</v>
      </c>
      <c r="G118" s="54">
        <v>1</v>
      </c>
      <c r="H118" s="125"/>
      <c r="I118" s="161"/>
      <c r="J118" s="172" t="str">
        <f>VLOOKUP(A118,'[2] L3 BOQ_No Duplicate'!$A:$J,10,0)</f>
        <v>No</v>
      </c>
      <c r="K118" s="172" t="str">
        <f>VLOOKUP(A118,'[2] L3 BOQ_No Duplicate'!$A:$K,11,0)</f>
        <v>Passive</v>
      </c>
    </row>
    <row r="119" spans="1:11" s="52" customFormat="1">
      <c r="A119" s="111" t="s">
        <v>43</v>
      </c>
      <c r="B119" s="54">
        <v>5</v>
      </c>
      <c r="C119" s="111" t="s">
        <v>178</v>
      </c>
      <c r="D119" s="54">
        <v>0</v>
      </c>
      <c r="E119" s="54" t="s">
        <v>13</v>
      </c>
      <c r="F119" s="54" t="s">
        <v>127</v>
      </c>
      <c r="G119" s="54">
        <v>1</v>
      </c>
      <c r="H119" s="125"/>
      <c r="I119" s="161"/>
      <c r="J119" s="172" t="str">
        <f>VLOOKUP(A119,'[2] L3 BOQ_No Duplicate'!$A:$J,10,0)</f>
        <v>No</v>
      </c>
      <c r="K119" s="172" t="str">
        <f>VLOOKUP(A119,'[2] L3 BOQ_No Duplicate'!$A:$K,11,0)</f>
        <v>Passive</v>
      </c>
    </row>
    <row r="120" spans="1:11" s="52" customFormat="1">
      <c r="A120" s="111" t="s">
        <v>48</v>
      </c>
      <c r="B120" s="54">
        <v>5</v>
      </c>
      <c r="C120" s="111" t="s">
        <v>178</v>
      </c>
      <c r="D120" s="54">
        <v>0</v>
      </c>
      <c r="E120" s="54" t="s">
        <v>13</v>
      </c>
      <c r="F120" s="54" t="s">
        <v>127</v>
      </c>
      <c r="G120" s="54">
        <v>1</v>
      </c>
      <c r="H120" s="125"/>
      <c r="I120" s="161"/>
      <c r="J120" s="172" t="str">
        <f>VLOOKUP(A120,'[2] L3 BOQ_No Duplicate'!$A:$J,10,0)</f>
        <v>No</v>
      </c>
      <c r="K120" s="172" t="str">
        <f>VLOOKUP(A120,'[2] L3 BOQ_No Duplicate'!$A:$K,11,0)</f>
        <v>Passive</v>
      </c>
    </row>
    <row r="121" spans="1:11" s="52" customFormat="1">
      <c r="A121" s="111" t="s">
        <v>56</v>
      </c>
      <c r="B121" s="54">
        <v>5</v>
      </c>
      <c r="C121" s="111" t="s">
        <v>178</v>
      </c>
      <c r="D121" s="54">
        <v>0</v>
      </c>
      <c r="E121" s="54" t="s">
        <v>13</v>
      </c>
      <c r="F121" s="54" t="s">
        <v>127</v>
      </c>
      <c r="G121" s="54">
        <v>5</v>
      </c>
      <c r="H121" s="125"/>
      <c r="I121" s="161"/>
      <c r="J121" s="172" t="str">
        <f>VLOOKUP(A121,'[2] L3 BOQ_No Duplicate'!$A:$J,10,0)</f>
        <v>No</v>
      </c>
      <c r="K121" s="172" t="str">
        <f>VLOOKUP(A121,'[2] L3 BOQ_No Duplicate'!$A:$K,11,0)</f>
        <v>Passive</v>
      </c>
    </row>
    <row r="122" spans="1:11" s="52" customFormat="1">
      <c r="A122" s="111" t="s">
        <v>53</v>
      </c>
      <c r="B122" s="54">
        <v>5</v>
      </c>
      <c r="C122" s="111" t="s">
        <v>178</v>
      </c>
      <c r="D122" s="54">
        <v>0</v>
      </c>
      <c r="E122" s="54" t="s">
        <v>13</v>
      </c>
      <c r="F122" s="54" t="s">
        <v>127</v>
      </c>
      <c r="G122" s="54">
        <v>1</v>
      </c>
      <c r="H122" s="125"/>
      <c r="I122" s="161"/>
      <c r="J122" s="172" t="str">
        <f>VLOOKUP(A122,'[2] L3 BOQ_No Duplicate'!$A:$J,10,0)</f>
        <v>No</v>
      </c>
      <c r="K122" s="172" t="str">
        <f>VLOOKUP(A122,'[2] L3 BOQ_No Duplicate'!$A:$K,11,0)</f>
        <v>Passive</v>
      </c>
    </row>
    <row r="123" spans="1:11" s="52" customFormat="1">
      <c r="A123" s="111" t="s">
        <v>52</v>
      </c>
      <c r="B123" s="54">
        <v>5</v>
      </c>
      <c r="C123" s="111" t="s">
        <v>178</v>
      </c>
      <c r="D123" s="54">
        <v>0</v>
      </c>
      <c r="E123" s="54" t="s">
        <v>13</v>
      </c>
      <c r="F123" s="54" t="s">
        <v>127</v>
      </c>
      <c r="G123" s="54">
        <v>1</v>
      </c>
      <c r="H123" s="125"/>
      <c r="I123" s="161"/>
      <c r="J123" s="172" t="str">
        <f>VLOOKUP(A123,'[2] L3 BOQ_No Duplicate'!$A:$J,10,0)</f>
        <v>No</v>
      </c>
      <c r="K123" s="172" t="str">
        <f>VLOOKUP(A123,'[2] L3 BOQ_No Duplicate'!$A:$K,11,0)</f>
        <v>Passive</v>
      </c>
    </row>
    <row r="124" spans="1:11" s="52" customFormat="1">
      <c r="A124" s="111" t="s">
        <v>51</v>
      </c>
      <c r="B124" s="54">
        <v>5</v>
      </c>
      <c r="C124" s="111" t="s">
        <v>178</v>
      </c>
      <c r="D124" s="54">
        <v>0</v>
      </c>
      <c r="E124" s="54" t="s">
        <v>13</v>
      </c>
      <c r="F124" s="54" t="s">
        <v>127</v>
      </c>
      <c r="G124" s="54">
        <v>1</v>
      </c>
      <c r="H124" s="125"/>
      <c r="I124" s="161"/>
      <c r="J124" s="172" t="str">
        <f>VLOOKUP(A124,'[2] L3 BOQ_No Duplicate'!$A:$J,10,0)</f>
        <v>No</v>
      </c>
      <c r="K124" s="172" t="str">
        <f>VLOOKUP(A124,'[2] L3 BOQ_No Duplicate'!$A:$K,11,0)</f>
        <v>Passive</v>
      </c>
    </row>
    <row r="125" spans="1:11" s="52" customFormat="1">
      <c r="A125" s="111" t="s">
        <v>50</v>
      </c>
      <c r="B125" s="54">
        <v>5</v>
      </c>
      <c r="C125" s="111" t="s">
        <v>178</v>
      </c>
      <c r="D125" s="54">
        <v>0</v>
      </c>
      <c r="E125" s="54" t="s">
        <v>13</v>
      </c>
      <c r="F125" s="54" t="s">
        <v>127</v>
      </c>
      <c r="G125" s="54">
        <v>1</v>
      </c>
      <c r="H125" s="125"/>
      <c r="I125" s="161"/>
      <c r="J125" s="172" t="str">
        <f>VLOOKUP(A125,'[2] L3 BOQ_No Duplicate'!$A:$J,10,0)</f>
        <v>No</v>
      </c>
      <c r="K125" s="172" t="str">
        <f>VLOOKUP(A125,'[2] L3 BOQ_No Duplicate'!$A:$K,11,0)</f>
        <v>Passive</v>
      </c>
    </row>
    <row r="126" spans="1:11" s="52" customFormat="1">
      <c r="A126" s="111" t="s">
        <v>49</v>
      </c>
      <c r="B126" s="54">
        <v>5</v>
      </c>
      <c r="C126" s="111" t="s">
        <v>178</v>
      </c>
      <c r="D126" s="54">
        <v>0</v>
      </c>
      <c r="E126" s="54" t="s">
        <v>13</v>
      </c>
      <c r="F126" s="54" t="s">
        <v>127</v>
      </c>
      <c r="G126" s="54">
        <v>1</v>
      </c>
      <c r="H126" s="125"/>
      <c r="I126" s="161"/>
      <c r="J126" s="172" t="str">
        <f>VLOOKUP(A126,'[2] L3 BOQ_No Duplicate'!$A:$J,10,0)</f>
        <v>No</v>
      </c>
      <c r="K126" s="172" t="str">
        <f>VLOOKUP(A126,'[2] L3 BOQ_No Duplicate'!$A:$K,11,0)</f>
        <v>Passive</v>
      </c>
    </row>
    <row r="127" spans="1:11" s="52" customFormat="1">
      <c r="A127" s="111" t="s">
        <v>54</v>
      </c>
      <c r="B127" s="54">
        <v>5</v>
      </c>
      <c r="C127" s="111" t="s">
        <v>178</v>
      </c>
      <c r="D127" s="54">
        <v>0</v>
      </c>
      <c r="E127" s="54" t="s">
        <v>13</v>
      </c>
      <c r="F127" s="54" t="s">
        <v>127</v>
      </c>
      <c r="G127" s="54">
        <v>1</v>
      </c>
      <c r="H127" s="125"/>
      <c r="I127" s="161"/>
      <c r="J127" s="172" t="str">
        <f>VLOOKUP(A127,'[2] L3 BOQ_No Duplicate'!$A:$J,10,0)</f>
        <v>No</v>
      </c>
      <c r="K127" s="172" t="str">
        <f>VLOOKUP(A127,'[2] L3 BOQ_No Duplicate'!$A:$K,11,0)</f>
        <v>Passive</v>
      </c>
    </row>
    <row r="128" spans="1:11" s="52" customFormat="1">
      <c r="A128" s="111" t="s">
        <v>126</v>
      </c>
      <c r="B128" s="54">
        <v>5</v>
      </c>
      <c r="C128" s="111" t="s">
        <v>178</v>
      </c>
      <c r="D128" s="54">
        <v>0</v>
      </c>
      <c r="E128" s="54" t="s">
        <v>13</v>
      </c>
      <c r="F128" s="54" t="s">
        <v>127</v>
      </c>
      <c r="G128" s="54">
        <v>6</v>
      </c>
      <c r="H128" s="125"/>
      <c r="I128" s="161"/>
      <c r="J128" s="172" t="str">
        <f>VLOOKUP(A128,'[2] L3 BOQ_No Duplicate'!$A:$J,10,0)</f>
        <v>No</v>
      </c>
      <c r="K128" s="172" t="str">
        <f>VLOOKUP(A128,'[2] L3 BOQ_No Duplicate'!$A:$K,11,0)</f>
        <v>Passive</v>
      </c>
    </row>
    <row r="129" spans="1:11" s="52" customFormat="1">
      <c r="A129" s="111" t="s">
        <v>57</v>
      </c>
      <c r="B129" s="54">
        <v>5</v>
      </c>
      <c r="C129" s="111" t="s">
        <v>178</v>
      </c>
      <c r="D129" s="54">
        <v>0</v>
      </c>
      <c r="E129" s="54" t="s">
        <v>13</v>
      </c>
      <c r="F129" s="54" t="s">
        <v>127</v>
      </c>
      <c r="G129" s="54">
        <v>5</v>
      </c>
      <c r="H129" s="125"/>
      <c r="I129" s="161"/>
      <c r="J129" s="172" t="str">
        <f>VLOOKUP(A129,'[2] L3 BOQ_No Duplicate'!$A:$J,10,0)</f>
        <v>No</v>
      </c>
      <c r="K129" s="172" t="str">
        <f>VLOOKUP(A129,'[2] L3 BOQ_No Duplicate'!$A:$K,11,0)</f>
        <v>Passive</v>
      </c>
    </row>
    <row r="130" spans="1:11" s="52" customFormat="1">
      <c r="A130" s="111" t="s">
        <v>425</v>
      </c>
      <c r="B130" s="54">
        <v>5</v>
      </c>
      <c r="C130" s="111" t="s">
        <v>178</v>
      </c>
      <c r="D130" s="54" t="s">
        <v>426</v>
      </c>
      <c r="E130" s="54" t="s">
        <v>211</v>
      </c>
      <c r="F130" s="54" t="s">
        <v>127</v>
      </c>
      <c r="G130" s="54">
        <v>5</v>
      </c>
      <c r="H130" s="125"/>
      <c r="I130" s="161"/>
      <c r="J130" s="172" t="str">
        <f>VLOOKUP(A130,'[2] L3 BOQ_No Duplicate'!$A:$J,10,0)</f>
        <v>No</v>
      </c>
      <c r="K130" s="172" t="str">
        <f>VLOOKUP(A130,'[2] L3 BOQ_No Duplicate'!$A:$K,11,0)</f>
        <v>Passive</v>
      </c>
    </row>
    <row r="131" spans="1:11" s="52" customFormat="1">
      <c r="A131" s="111" t="s">
        <v>423</v>
      </c>
      <c r="B131" s="54">
        <v>5</v>
      </c>
      <c r="C131" s="111" t="s">
        <v>178</v>
      </c>
      <c r="D131" s="54" t="s">
        <v>424</v>
      </c>
      <c r="E131" s="54" t="s">
        <v>4</v>
      </c>
      <c r="F131" s="54" t="s">
        <v>127</v>
      </c>
      <c r="G131" s="54">
        <v>5</v>
      </c>
      <c r="H131" s="125"/>
      <c r="I131" s="161"/>
      <c r="J131" s="172" t="str">
        <f>VLOOKUP(A131,'[2] L3 BOQ_No Duplicate'!$A:$J,10,0)</f>
        <v>No</v>
      </c>
      <c r="K131" s="172" t="str">
        <f>VLOOKUP(A131,'[2] L3 BOQ_No Duplicate'!$A:$K,11,0)</f>
        <v>Passive</v>
      </c>
    </row>
    <row r="132" spans="1:11" s="52" customFormat="1">
      <c r="A132" s="111" t="s">
        <v>427</v>
      </c>
      <c r="B132" s="54">
        <v>5</v>
      </c>
      <c r="C132" s="111" t="s">
        <v>178</v>
      </c>
      <c r="D132" s="54" t="s">
        <v>428</v>
      </c>
      <c r="E132" s="54" t="s">
        <v>211</v>
      </c>
      <c r="F132" s="54" t="s">
        <v>127</v>
      </c>
      <c r="G132" s="54">
        <v>5</v>
      </c>
      <c r="H132" s="125"/>
      <c r="I132" s="161"/>
      <c r="J132" s="172" t="str">
        <f>VLOOKUP(A132,'[2] L3 BOQ_No Duplicate'!$A:$J,10,0)</f>
        <v>No</v>
      </c>
      <c r="K132" s="172" t="str">
        <f>VLOOKUP(A132,'[2] L3 BOQ_No Duplicate'!$A:$K,11,0)</f>
        <v>Passive</v>
      </c>
    </row>
    <row r="133" spans="1:11" s="52" customFormat="1">
      <c r="A133" s="111" t="s">
        <v>391</v>
      </c>
      <c r="B133" s="54">
        <v>5</v>
      </c>
      <c r="C133" s="111" t="s">
        <v>178</v>
      </c>
      <c r="D133" s="54" t="s">
        <v>392</v>
      </c>
      <c r="E133" s="54" t="s">
        <v>4</v>
      </c>
      <c r="F133" s="54" t="s">
        <v>127</v>
      </c>
      <c r="G133" s="54">
        <v>1</v>
      </c>
      <c r="H133" s="125"/>
      <c r="I133" s="161"/>
      <c r="J133" s="172" t="str">
        <f>VLOOKUP(A133,'[2] L3 BOQ_No Duplicate'!$A:$J,10,0)</f>
        <v>No</v>
      </c>
      <c r="K133" s="172" t="str">
        <f>VLOOKUP(A133,'[2] L3 BOQ_No Duplicate'!$A:$K,11,0)</f>
        <v>Passive</v>
      </c>
    </row>
    <row r="134" spans="1:11" s="52" customFormat="1">
      <c r="A134" s="111" t="s">
        <v>397</v>
      </c>
      <c r="B134" s="54">
        <v>5</v>
      </c>
      <c r="C134" s="111" t="s">
        <v>178</v>
      </c>
      <c r="D134" s="54" t="s">
        <v>398</v>
      </c>
      <c r="E134" s="54" t="s">
        <v>211</v>
      </c>
      <c r="F134" s="54" t="s">
        <v>127</v>
      </c>
      <c r="G134" s="54">
        <v>1</v>
      </c>
      <c r="H134" s="125"/>
      <c r="I134" s="161"/>
      <c r="J134" s="172" t="str">
        <f>VLOOKUP(A134,'[2] L3 BOQ_No Duplicate'!$A:$J,10,0)</f>
        <v>No</v>
      </c>
      <c r="K134" s="172" t="str">
        <f>VLOOKUP(A134,'[2] L3 BOQ_No Duplicate'!$A:$K,11,0)</f>
        <v>Passive</v>
      </c>
    </row>
    <row r="135" spans="1:11" s="52" customFormat="1">
      <c r="A135" s="111" t="s">
        <v>393</v>
      </c>
      <c r="B135" s="54">
        <v>5</v>
      </c>
      <c r="C135" s="111" t="s">
        <v>178</v>
      </c>
      <c r="D135" s="54" t="s">
        <v>394</v>
      </c>
      <c r="E135" s="54" t="s">
        <v>211</v>
      </c>
      <c r="F135" s="54" t="s">
        <v>127</v>
      </c>
      <c r="G135" s="54">
        <v>1</v>
      </c>
      <c r="H135" s="125"/>
      <c r="I135" s="161"/>
      <c r="J135" s="172" t="str">
        <f>VLOOKUP(A135,'[2] L3 BOQ_No Duplicate'!$A:$J,10,0)</f>
        <v>No</v>
      </c>
      <c r="K135" s="172" t="str">
        <f>VLOOKUP(A135,'[2] L3 BOQ_No Duplicate'!$A:$K,11,0)</f>
        <v>Passive</v>
      </c>
    </row>
    <row r="136" spans="1:11" s="52" customFormat="1">
      <c r="A136" s="111" t="s">
        <v>395</v>
      </c>
      <c r="B136" s="54">
        <v>5</v>
      </c>
      <c r="C136" s="111" t="s">
        <v>178</v>
      </c>
      <c r="D136" s="54" t="s">
        <v>396</v>
      </c>
      <c r="E136" s="54" t="s">
        <v>211</v>
      </c>
      <c r="F136" s="54" t="s">
        <v>127</v>
      </c>
      <c r="G136" s="54">
        <v>1</v>
      </c>
      <c r="H136" s="125"/>
      <c r="I136" s="161"/>
      <c r="J136" s="172" t="str">
        <f>VLOOKUP(A136,'[2] L3 BOQ_No Duplicate'!$A:$J,10,0)</f>
        <v>No</v>
      </c>
      <c r="K136" s="172" t="str">
        <f>VLOOKUP(A136,'[2] L3 BOQ_No Duplicate'!$A:$K,11,0)</f>
        <v>Passive</v>
      </c>
    </row>
    <row r="137" spans="1:11" s="52" customFormat="1">
      <c r="A137" s="111" t="s">
        <v>401</v>
      </c>
      <c r="B137" s="54">
        <v>5</v>
      </c>
      <c r="C137" s="111" t="s">
        <v>178</v>
      </c>
      <c r="D137" s="54" t="s">
        <v>402</v>
      </c>
      <c r="E137" s="54" t="s">
        <v>211</v>
      </c>
      <c r="F137" s="54" t="s">
        <v>127</v>
      </c>
      <c r="G137" s="54">
        <v>1</v>
      </c>
      <c r="H137" s="125"/>
      <c r="I137" s="161"/>
      <c r="J137" s="172" t="str">
        <f>VLOOKUP(A137,'[2] L3 BOQ_No Duplicate'!$A:$J,10,0)</f>
        <v>No</v>
      </c>
      <c r="K137" s="172" t="str">
        <f>VLOOKUP(A137,'[2] L3 BOQ_No Duplicate'!$A:$K,11,0)</f>
        <v>Passive</v>
      </c>
    </row>
    <row r="138" spans="1:11" s="52" customFormat="1">
      <c r="A138" s="111" t="s">
        <v>399</v>
      </c>
      <c r="B138" s="54">
        <v>5</v>
      </c>
      <c r="C138" s="111" t="s">
        <v>178</v>
      </c>
      <c r="D138" s="54" t="s">
        <v>400</v>
      </c>
      <c r="E138" s="54" t="s">
        <v>4</v>
      </c>
      <c r="F138" s="54" t="s">
        <v>127</v>
      </c>
      <c r="G138" s="54">
        <v>1</v>
      </c>
      <c r="H138" s="125"/>
      <c r="I138" s="161"/>
      <c r="J138" s="172" t="str">
        <f>VLOOKUP(A138,'[2] L3 BOQ_No Duplicate'!$A:$J,10,0)</f>
        <v>No</v>
      </c>
      <c r="K138" s="172" t="str">
        <f>VLOOKUP(A138,'[2] L3 BOQ_No Duplicate'!$A:$K,11,0)</f>
        <v>Passive</v>
      </c>
    </row>
    <row r="139" spans="1:11" s="52" customFormat="1">
      <c r="A139" s="111" t="s">
        <v>405</v>
      </c>
      <c r="B139" s="54">
        <v>5</v>
      </c>
      <c r="C139" s="111" t="s">
        <v>178</v>
      </c>
      <c r="D139" s="54" t="s">
        <v>406</v>
      </c>
      <c r="E139" s="54" t="s">
        <v>211</v>
      </c>
      <c r="F139" s="54" t="s">
        <v>127</v>
      </c>
      <c r="G139" s="54">
        <v>1</v>
      </c>
      <c r="H139" s="125"/>
      <c r="I139" s="161"/>
      <c r="J139" s="172" t="str">
        <f>VLOOKUP(A139,'[2] L3 BOQ_No Duplicate'!$A:$J,10,0)</f>
        <v>No</v>
      </c>
      <c r="K139" s="172" t="str">
        <f>VLOOKUP(A139,'[2] L3 BOQ_No Duplicate'!$A:$K,11,0)</f>
        <v>Passive</v>
      </c>
    </row>
    <row r="140" spans="1:11" s="52" customFormat="1">
      <c r="A140" s="111" t="s">
        <v>403</v>
      </c>
      <c r="B140" s="54">
        <v>5</v>
      </c>
      <c r="C140" s="111" t="s">
        <v>178</v>
      </c>
      <c r="D140" s="54" t="s">
        <v>404</v>
      </c>
      <c r="E140" s="54" t="s">
        <v>211</v>
      </c>
      <c r="F140" s="54" t="s">
        <v>127</v>
      </c>
      <c r="G140" s="54">
        <v>1</v>
      </c>
      <c r="H140" s="125"/>
      <c r="I140" s="161"/>
      <c r="J140" s="172" t="str">
        <f>VLOOKUP(A140,'[2] L3 BOQ_No Duplicate'!$A:$J,10,0)</f>
        <v>No</v>
      </c>
      <c r="K140" s="172" t="str">
        <f>VLOOKUP(A140,'[2] L3 BOQ_No Duplicate'!$A:$K,11,0)</f>
        <v>Passive</v>
      </c>
    </row>
    <row r="141" spans="1:11" s="52" customFormat="1">
      <c r="A141" s="111" t="s">
        <v>383</v>
      </c>
      <c r="B141" s="54">
        <v>5</v>
      </c>
      <c r="C141" s="111" t="s">
        <v>178</v>
      </c>
      <c r="D141" s="54" t="s">
        <v>384</v>
      </c>
      <c r="E141" s="54" t="s">
        <v>4</v>
      </c>
      <c r="F141" s="54" t="s">
        <v>127</v>
      </c>
      <c r="G141" s="54">
        <v>1</v>
      </c>
      <c r="H141" s="125"/>
      <c r="I141" s="161"/>
      <c r="J141" s="172" t="str">
        <f>VLOOKUP(A141,'[2] L3 BOQ_No Duplicate'!$A:$J,10,0)</f>
        <v>No</v>
      </c>
      <c r="K141" s="172" t="str">
        <f>VLOOKUP(A141,'[2] L3 BOQ_No Duplicate'!$A:$K,11,0)</f>
        <v>Passive</v>
      </c>
    </row>
    <row r="142" spans="1:11" s="52" customFormat="1">
      <c r="A142" s="111" t="s">
        <v>389</v>
      </c>
      <c r="B142" s="54">
        <v>5</v>
      </c>
      <c r="C142" s="111" t="s">
        <v>178</v>
      </c>
      <c r="D142" s="54" t="s">
        <v>390</v>
      </c>
      <c r="E142" s="54" t="s">
        <v>211</v>
      </c>
      <c r="F142" s="54" t="s">
        <v>127</v>
      </c>
      <c r="G142" s="54">
        <v>1</v>
      </c>
      <c r="H142" s="125"/>
      <c r="I142" s="161"/>
      <c r="J142" s="172" t="str">
        <f>VLOOKUP(A142,'[2] L3 BOQ_No Duplicate'!$A:$J,10,0)</f>
        <v>No</v>
      </c>
      <c r="K142" s="172" t="str">
        <f>VLOOKUP(A142,'[2] L3 BOQ_No Duplicate'!$A:$K,11,0)</f>
        <v>Passive</v>
      </c>
    </row>
    <row r="143" spans="1:11" s="52" customFormat="1">
      <c r="A143" s="111" t="s">
        <v>385</v>
      </c>
      <c r="B143" s="54">
        <v>5</v>
      </c>
      <c r="C143" s="111" t="s">
        <v>178</v>
      </c>
      <c r="D143" s="54" t="s">
        <v>386</v>
      </c>
      <c r="E143" s="54" t="s">
        <v>211</v>
      </c>
      <c r="F143" s="54" t="s">
        <v>127</v>
      </c>
      <c r="G143" s="54">
        <v>1</v>
      </c>
      <c r="H143" s="125"/>
      <c r="I143" s="161"/>
      <c r="J143" s="172" t="str">
        <f>VLOOKUP(A143,'[2] L3 BOQ_No Duplicate'!$A:$J,10,0)</f>
        <v>No</v>
      </c>
      <c r="K143" s="172" t="str">
        <f>VLOOKUP(A143,'[2] L3 BOQ_No Duplicate'!$A:$K,11,0)</f>
        <v>Passive</v>
      </c>
    </row>
    <row r="144" spans="1:11" s="52" customFormat="1">
      <c r="A144" s="111" t="s">
        <v>387</v>
      </c>
      <c r="B144" s="54">
        <v>5</v>
      </c>
      <c r="C144" s="111" t="s">
        <v>178</v>
      </c>
      <c r="D144" s="54" t="s">
        <v>388</v>
      </c>
      <c r="E144" s="54" t="s">
        <v>211</v>
      </c>
      <c r="F144" s="54" t="s">
        <v>127</v>
      </c>
      <c r="G144" s="54">
        <v>1</v>
      </c>
      <c r="H144" s="125"/>
      <c r="I144" s="161"/>
      <c r="J144" s="172" t="str">
        <f>VLOOKUP(A144,'[2] L3 BOQ_No Duplicate'!$A:$J,10,0)</f>
        <v>No</v>
      </c>
      <c r="K144" s="172" t="str">
        <f>VLOOKUP(A144,'[2] L3 BOQ_No Duplicate'!$A:$K,11,0)</f>
        <v>Passive</v>
      </c>
    </row>
    <row r="145" spans="1:11" s="52" customFormat="1">
      <c r="A145" s="111" t="s">
        <v>375</v>
      </c>
      <c r="B145" s="54">
        <v>5</v>
      </c>
      <c r="C145" s="111" t="s">
        <v>178</v>
      </c>
      <c r="D145" s="54" t="s">
        <v>376</v>
      </c>
      <c r="E145" s="54" t="s">
        <v>4</v>
      </c>
      <c r="F145" s="54" t="s">
        <v>127</v>
      </c>
      <c r="G145" s="54">
        <v>1</v>
      </c>
      <c r="H145" s="125"/>
      <c r="I145" s="161"/>
      <c r="J145" s="172" t="str">
        <f>VLOOKUP(A145,'[2] L3 BOQ_No Duplicate'!$A:$J,10,0)</f>
        <v>No</v>
      </c>
      <c r="K145" s="172" t="str">
        <f>VLOOKUP(A145,'[2] L3 BOQ_No Duplicate'!$A:$K,11,0)</f>
        <v>Passive</v>
      </c>
    </row>
    <row r="146" spans="1:11" s="52" customFormat="1">
      <c r="A146" s="111" t="s">
        <v>381</v>
      </c>
      <c r="B146" s="54">
        <v>5</v>
      </c>
      <c r="C146" s="111" t="s">
        <v>178</v>
      </c>
      <c r="D146" s="54" t="s">
        <v>382</v>
      </c>
      <c r="E146" s="54" t="s">
        <v>211</v>
      </c>
      <c r="F146" s="54" t="s">
        <v>127</v>
      </c>
      <c r="G146" s="54">
        <v>1</v>
      </c>
      <c r="H146" s="125"/>
      <c r="I146" s="161"/>
      <c r="J146" s="172" t="str">
        <f>VLOOKUP(A146,'[2] L3 BOQ_No Duplicate'!$A:$J,10,0)</f>
        <v>No</v>
      </c>
      <c r="K146" s="172" t="str">
        <f>VLOOKUP(A146,'[2] L3 BOQ_No Duplicate'!$A:$K,11,0)</f>
        <v>Passive</v>
      </c>
    </row>
    <row r="147" spans="1:11" s="52" customFormat="1">
      <c r="A147" s="111" t="s">
        <v>377</v>
      </c>
      <c r="B147" s="54">
        <v>5</v>
      </c>
      <c r="C147" s="111" t="s">
        <v>178</v>
      </c>
      <c r="D147" s="54" t="s">
        <v>378</v>
      </c>
      <c r="E147" s="54" t="s">
        <v>211</v>
      </c>
      <c r="F147" s="54" t="s">
        <v>127</v>
      </c>
      <c r="G147" s="54">
        <v>1</v>
      </c>
      <c r="H147" s="125"/>
      <c r="I147" s="161"/>
      <c r="J147" s="172" t="str">
        <f>VLOOKUP(A147,'[2] L3 BOQ_No Duplicate'!$A:$J,10,0)</f>
        <v>No</v>
      </c>
      <c r="K147" s="172" t="str">
        <f>VLOOKUP(A147,'[2] L3 BOQ_No Duplicate'!$A:$K,11,0)</f>
        <v>Passive</v>
      </c>
    </row>
    <row r="148" spans="1:11" s="52" customFormat="1">
      <c r="A148" s="111" t="s">
        <v>379</v>
      </c>
      <c r="B148" s="54">
        <v>5</v>
      </c>
      <c r="C148" s="111" t="s">
        <v>178</v>
      </c>
      <c r="D148" s="54" t="s">
        <v>380</v>
      </c>
      <c r="E148" s="54" t="s">
        <v>211</v>
      </c>
      <c r="F148" s="54" t="s">
        <v>127</v>
      </c>
      <c r="G148" s="54">
        <v>1</v>
      </c>
      <c r="H148" s="125"/>
      <c r="I148" s="161"/>
      <c r="J148" s="172" t="str">
        <f>VLOOKUP(A148,'[2] L3 BOQ_No Duplicate'!$A:$J,10,0)</f>
        <v>No</v>
      </c>
      <c r="K148" s="172" t="str">
        <f>VLOOKUP(A148,'[2] L3 BOQ_No Duplicate'!$A:$K,11,0)</f>
        <v>Passive</v>
      </c>
    </row>
    <row r="149" spans="1:11" s="52" customFormat="1">
      <c r="A149" s="111" t="s">
        <v>367</v>
      </c>
      <c r="B149" s="54">
        <v>5</v>
      </c>
      <c r="C149" s="111" t="s">
        <v>178</v>
      </c>
      <c r="D149" s="54" t="s">
        <v>368</v>
      </c>
      <c r="E149" s="54" t="s">
        <v>4</v>
      </c>
      <c r="F149" s="54" t="s">
        <v>127</v>
      </c>
      <c r="G149" s="54">
        <v>1</v>
      </c>
      <c r="H149" s="125"/>
      <c r="I149" s="161"/>
      <c r="J149" s="172" t="str">
        <f>VLOOKUP(A149,'[2] L3 BOQ_No Duplicate'!$A:$J,10,0)</f>
        <v>No</v>
      </c>
      <c r="K149" s="172" t="str">
        <f>VLOOKUP(A149,'[2] L3 BOQ_No Duplicate'!$A:$K,11,0)</f>
        <v>Passive</v>
      </c>
    </row>
    <row r="150" spans="1:11" s="52" customFormat="1">
      <c r="A150" s="111" t="s">
        <v>373</v>
      </c>
      <c r="B150" s="54">
        <v>5</v>
      </c>
      <c r="C150" s="111" t="s">
        <v>178</v>
      </c>
      <c r="D150" s="54" t="s">
        <v>374</v>
      </c>
      <c r="E150" s="54" t="s">
        <v>211</v>
      </c>
      <c r="F150" s="54" t="s">
        <v>127</v>
      </c>
      <c r="G150" s="54">
        <v>1</v>
      </c>
      <c r="H150" s="125"/>
      <c r="I150" s="161"/>
      <c r="J150" s="172" t="str">
        <f>VLOOKUP(A150,'[2] L3 BOQ_No Duplicate'!$A:$J,10,0)</f>
        <v>No</v>
      </c>
      <c r="K150" s="172" t="str">
        <f>VLOOKUP(A150,'[2] L3 BOQ_No Duplicate'!$A:$K,11,0)</f>
        <v>Passive</v>
      </c>
    </row>
    <row r="151" spans="1:11" s="52" customFormat="1">
      <c r="A151" s="111" t="s">
        <v>369</v>
      </c>
      <c r="B151" s="54">
        <v>5</v>
      </c>
      <c r="C151" s="111" t="s">
        <v>178</v>
      </c>
      <c r="D151" s="54" t="s">
        <v>370</v>
      </c>
      <c r="E151" s="54" t="s">
        <v>211</v>
      </c>
      <c r="F151" s="54" t="s">
        <v>127</v>
      </c>
      <c r="G151" s="54">
        <v>1</v>
      </c>
      <c r="H151" s="125"/>
      <c r="I151" s="161"/>
      <c r="J151" s="172" t="str">
        <f>VLOOKUP(A151,'[2] L3 BOQ_No Duplicate'!$A:$J,10,0)</f>
        <v>No</v>
      </c>
      <c r="K151" s="172" t="str">
        <f>VLOOKUP(A151,'[2] L3 BOQ_No Duplicate'!$A:$K,11,0)</f>
        <v>Passive</v>
      </c>
    </row>
    <row r="152" spans="1:11" s="52" customFormat="1">
      <c r="A152" s="111" t="s">
        <v>371</v>
      </c>
      <c r="B152" s="54">
        <v>5</v>
      </c>
      <c r="C152" s="111" t="s">
        <v>178</v>
      </c>
      <c r="D152" s="54" t="s">
        <v>372</v>
      </c>
      <c r="E152" s="54" t="s">
        <v>211</v>
      </c>
      <c r="F152" s="54" t="s">
        <v>127</v>
      </c>
      <c r="G152" s="54">
        <v>1</v>
      </c>
      <c r="H152" s="125"/>
      <c r="I152" s="161"/>
      <c r="J152" s="172" t="str">
        <f>VLOOKUP(A152,'[2] L3 BOQ_No Duplicate'!$A:$J,10,0)</f>
        <v>No</v>
      </c>
      <c r="K152" s="172" t="str">
        <f>VLOOKUP(A152,'[2] L3 BOQ_No Duplicate'!$A:$K,11,0)</f>
        <v>Passive</v>
      </c>
    </row>
    <row r="153" spans="1:11" s="52" customFormat="1">
      <c r="A153" s="111" t="s">
        <v>409</v>
      </c>
      <c r="B153" s="54">
        <v>5</v>
      </c>
      <c r="C153" s="111" t="s">
        <v>178</v>
      </c>
      <c r="D153" s="54" t="s">
        <v>410</v>
      </c>
      <c r="E153" s="54" t="s">
        <v>211</v>
      </c>
      <c r="F153" s="54" t="s">
        <v>127</v>
      </c>
      <c r="G153" s="54">
        <v>1</v>
      </c>
      <c r="H153" s="125"/>
      <c r="I153" s="161"/>
      <c r="J153" s="172" t="str">
        <f>VLOOKUP(A153,'[2] L3 BOQ_No Duplicate'!$A:$J,10,0)</f>
        <v>No</v>
      </c>
      <c r="K153" s="172" t="str">
        <f>VLOOKUP(A153,'[2] L3 BOQ_No Duplicate'!$A:$K,11,0)</f>
        <v>Passive</v>
      </c>
    </row>
    <row r="154" spans="1:11" s="52" customFormat="1">
      <c r="A154" s="111" t="s">
        <v>407</v>
      </c>
      <c r="B154" s="54">
        <v>5</v>
      </c>
      <c r="C154" s="111" t="s">
        <v>178</v>
      </c>
      <c r="D154" s="54" t="s">
        <v>408</v>
      </c>
      <c r="E154" s="54" t="s">
        <v>4</v>
      </c>
      <c r="F154" s="54" t="s">
        <v>127</v>
      </c>
      <c r="G154" s="54">
        <v>1</v>
      </c>
      <c r="H154" s="125"/>
      <c r="I154" s="161"/>
      <c r="J154" s="172" t="str">
        <f>VLOOKUP(A154,'[2] L3 BOQ_No Duplicate'!$A:$J,10,0)</f>
        <v>No</v>
      </c>
      <c r="K154" s="172" t="str">
        <f>VLOOKUP(A154,'[2] L3 BOQ_No Duplicate'!$A:$K,11,0)</f>
        <v>Passive</v>
      </c>
    </row>
    <row r="155" spans="1:11" s="52" customFormat="1">
      <c r="A155" s="111" t="s">
        <v>413</v>
      </c>
      <c r="B155" s="54">
        <v>5</v>
      </c>
      <c r="C155" s="111" t="s">
        <v>178</v>
      </c>
      <c r="D155" s="54" t="s">
        <v>414</v>
      </c>
      <c r="E155" s="54" t="s">
        <v>211</v>
      </c>
      <c r="F155" s="54" t="s">
        <v>127</v>
      </c>
      <c r="G155" s="54">
        <v>1</v>
      </c>
      <c r="H155" s="125"/>
      <c r="I155" s="161"/>
      <c r="J155" s="172" t="str">
        <f>VLOOKUP(A155,'[2] L3 BOQ_No Duplicate'!$A:$J,10,0)</f>
        <v>No</v>
      </c>
      <c r="K155" s="172" t="str">
        <f>VLOOKUP(A155,'[2] L3 BOQ_No Duplicate'!$A:$K,11,0)</f>
        <v>Passive</v>
      </c>
    </row>
    <row r="156" spans="1:11" s="52" customFormat="1">
      <c r="A156" s="111" t="s">
        <v>411</v>
      </c>
      <c r="B156" s="54">
        <v>5</v>
      </c>
      <c r="C156" s="111" t="s">
        <v>178</v>
      </c>
      <c r="D156" s="54" t="s">
        <v>412</v>
      </c>
      <c r="E156" s="54" t="s">
        <v>211</v>
      </c>
      <c r="F156" s="54" t="s">
        <v>127</v>
      </c>
      <c r="G156" s="54">
        <v>1</v>
      </c>
      <c r="H156" s="125"/>
      <c r="I156" s="161"/>
      <c r="J156" s="172" t="str">
        <f>VLOOKUP(A156,'[2] L3 BOQ_No Duplicate'!$A:$J,10,0)</f>
        <v>No</v>
      </c>
      <c r="K156" s="172" t="str">
        <f>VLOOKUP(A156,'[2] L3 BOQ_No Duplicate'!$A:$K,11,0)</f>
        <v>Passive</v>
      </c>
    </row>
    <row r="157" spans="1:11" s="52" customFormat="1">
      <c r="A157" s="111" t="s">
        <v>417</v>
      </c>
      <c r="B157" s="54">
        <v>5</v>
      </c>
      <c r="C157" s="111" t="s">
        <v>178</v>
      </c>
      <c r="D157" s="54" t="s">
        <v>418</v>
      </c>
      <c r="E157" s="54" t="s">
        <v>211</v>
      </c>
      <c r="F157" s="54" t="s">
        <v>127</v>
      </c>
      <c r="G157" s="54">
        <v>6</v>
      </c>
      <c r="H157" s="125"/>
      <c r="I157" s="161"/>
      <c r="J157" s="172" t="str">
        <f>VLOOKUP(A157,'[2] L3 BOQ_No Duplicate'!$A:$J,10,0)</f>
        <v>No</v>
      </c>
      <c r="K157" s="172" t="str">
        <f>VLOOKUP(A157,'[2] L3 BOQ_No Duplicate'!$A:$K,11,0)</f>
        <v>Passive</v>
      </c>
    </row>
    <row r="158" spans="1:11" s="52" customFormat="1">
      <c r="A158" s="111" t="s">
        <v>415</v>
      </c>
      <c r="B158" s="54">
        <v>5</v>
      </c>
      <c r="C158" s="111" t="s">
        <v>178</v>
      </c>
      <c r="D158" s="54" t="s">
        <v>416</v>
      </c>
      <c r="E158" s="54" t="s">
        <v>4</v>
      </c>
      <c r="F158" s="54" t="s">
        <v>127</v>
      </c>
      <c r="G158" s="54">
        <v>6</v>
      </c>
      <c r="H158" s="125"/>
      <c r="I158" s="161"/>
      <c r="J158" s="172" t="str">
        <f>VLOOKUP(A158,'[2] L3 BOQ_No Duplicate'!$A:$J,10,0)</f>
        <v>No</v>
      </c>
      <c r="K158" s="172" t="str">
        <f>VLOOKUP(A158,'[2] L3 BOQ_No Duplicate'!$A:$K,11,0)</f>
        <v>Passive</v>
      </c>
    </row>
    <row r="159" spans="1:11" s="52" customFormat="1">
      <c r="A159" s="111" t="s">
        <v>421</v>
      </c>
      <c r="B159" s="54">
        <v>5</v>
      </c>
      <c r="C159" s="111" t="s">
        <v>178</v>
      </c>
      <c r="D159" s="54" t="s">
        <v>422</v>
      </c>
      <c r="E159" s="54" t="s">
        <v>211</v>
      </c>
      <c r="F159" s="54" t="s">
        <v>127</v>
      </c>
      <c r="G159" s="54">
        <v>6</v>
      </c>
      <c r="H159" s="125"/>
      <c r="I159" s="161"/>
      <c r="J159" s="172" t="str">
        <f>VLOOKUP(A159,'[2] L3 BOQ_No Duplicate'!$A:$J,10,0)</f>
        <v>No</v>
      </c>
      <c r="K159" s="172" t="str">
        <f>VLOOKUP(A159,'[2] L3 BOQ_No Duplicate'!$A:$K,11,0)</f>
        <v>Passive</v>
      </c>
    </row>
    <row r="160" spans="1:11" s="52" customFormat="1">
      <c r="A160" s="111" t="s">
        <v>419</v>
      </c>
      <c r="B160" s="54">
        <v>5</v>
      </c>
      <c r="C160" s="111" t="s">
        <v>178</v>
      </c>
      <c r="D160" s="54" t="s">
        <v>420</v>
      </c>
      <c r="E160" s="54" t="s">
        <v>211</v>
      </c>
      <c r="F160" s="54" t="s">
        <v>127</v>
      </c>
      <c r="G160" s="54">
        <v>6</v>
      </c>
      <c r="H160" s="125"/>
      <c r="I160" s="161"/>
      <c r="J160" s="172" t="str">
        <f>VLOOKUP(A160,'[2] L3 BOQ_No Duplicate'!$A:$J,10,0)</f>
        <v>No</v>
      </c>
      <c r="K160" s="172" t="str">
        <f>VLOOKUP(A160,'[2] L3 BOQ_No Duplicate'!$A:$K,11,0)</f>
        <v>Passive</v>
      </c>
    </row>
    <row r="161" spans="1:11" s="52" customFormat="1">
      <c r="A161" s="111" t="s">
        <v>429</v>
      </c>
      <c r="B161" s="54">
        <v>6</v>
      </c>
      <c r="C161" s="111" t="s">
        <v>182</v>
      </c>
      <c r="D161" s="54" t="s">
        <v>430</v>
      </c>
      <c r="E161" s="54" t="s">
        <v>4</v>
      </c>
      <c r="F161" s="54" t="s">
        <v>59</v>
      </c>
      <c r="G161" s="54">
        <v>564</v>
      </c>
      <c r="H161" s="125"/>
      <c r="I161" s="161"/>
      <c r="J161" s="172" t="str">
        <f>VLOOKUP(A161,'[2] L3 BOQ_No Duplicate'!$A:$J,10,0)</f>
        <v>Yes</v>
      </c>
      <c r="K161" s="172" t="str">
        <f>VLOOKUP(A161,'[2] L3 BOQ_No Duplicate'!$A:$K,11,0)</f>
        <v>Active</v>
      </c>
    </row>
    <row r="162" spans="1:11" s="52" customFormat="1">
      <c r="A162" s="111" t="s">
        <v>429</v>
      </c>
      <c r="B162" s="54">
        <v>6</v>
      </c>
      <c r="C162" s="111" t="s">
        <v>182</v>
      </c>
      <c r="D162" s="54" t="s">
        <v>431</v>
      </c>
      <c r="E162" s="54" t="s">
        <v>4</v>
      </c>
      <c r="F162" s="54" t="s">
        <v>59</v>
      </c>
      <c r="G162" s="54">
        <v>564</v>
      </c>
      <c r="H162" s="125"/>
      <c r="I162" s="161"/>
      <c r="J162" s="172" t="str">
        <f>VLOOKUP(A162,'[2] L3 BOQ_No Duplicate'!$A:$J,10,0)</f>
        <v>Yes</v>
      </c>
      <c r="K162" s="172" t="str">
        <f>VLOOKUP(A162,'[2] L3 BOQ_No Duplicate'!$A:$K,11,0)</f>
        <v>Active</v>
      </c>
    </row>
    <row r="163" spans="1:11" s="52" customFormat="1">
      <c r="A163" s="111" t="s">
        <v>429</v>
      </c>
      <c r="B163" s="54">
        <v>6</v>
      </c>
      <c r="C163" s="111" t="s">
        <v>182</v>
      </c>
      <c r="D163" s="54" t="s">
        <v>432</v>
      </c>
      <c r="E163" s="54" t="s">
        <v>4</v>
      </c>
      <c r="F163" s="54" t="s">
        <v>59</v>
      </c>
      <c r="G163" s="54">
        <v>564</v>
      </c>
      <c r="H163" s="125"/>
      <c r="I163" s="161"/>
      <c r="J163" s="172" t="str">
        <f>VLOOKUP(A163,'[2] L3 BOQ_No Duplicate'!$A:$J,10,0)</f>
        <v>Yes</v>
      </c>
      <c r="K163" s="172" t="str">
        <f>VLOOKUP(A163,'[2] L3 BOQ_No Duplicate'!$A:$K,11,0)</f>
        <v>Active</v>
      </c>
    </row>
    <row r="164" spans="1:11" s="52" customFormat="1">
      <c r="A164" s="111" t="s">
        <v>429</v>
      </c>
      <c r="B164" s="54">
        <v>6</v>
      </c>
      <c r="C164" s="111" t="s">
        <v>182</v>
      </c>
      <c r="D164" s="54" t="s">
        <v>433</v>
      </c>
      <c r="E164" s="54" t="s">
        <v>4</v>
      </c>
      <c r="F164" s="54" t="s">
        <v>59</v>
      </c>
      <c r="G164" s="54">
        <v>564</v>
      </c>
      <c r="H164" s="125"/>
      <c r="I164" s="161"/>
      <c r="J164" s="172" t="str">
        <f>VLOOKUP(A164,'[2] L3 BOQ_No Duplicate'!$A:$J,10,0)</f>
        <v>Yes</v>
      </c>
      <c r="K164" s="172" t="str">
        <f>VLOOKUP(A164,'[2] L3 BOQ_No Duplicate'!$A:$K,11,0)</f>
        <v>Active</v>
      </c>
    </row>
    <row r="165" spans="1:11" s="52" customFormat="1">
      <c r="A165" s="111" t="s">
        <v>429</v>
      </c>
      <c r="B165" s="54">
        <v>6</v>
      </c>
      <c r="C165" s="111" t="s">
        <v>182</v>
      </c>
      <c r="D165" s="54" t="s">
        <v>434</v>
      </c>
      <c r="E165" s="54" t="s">
        <v>4</v>
      </c>
      <c r="F165" s="54" t="s">
        <v>59</v>
      </c>
      <c r="G165" s="54">
        <v>564</v>
      </c>
      <c r="H165" s="125"/>
      <c r="I165" s="161"/>
      <c r="J165" s="172" t="str">
        <f>VLOOKUP(A165,'[2] L3 BOQ_No Duplicate'!$A:$J,10,0)</f>
        <v>Yes</v>
      </c>
      <c r="K165" s="172" t="str">
        <f>VLOOKUP(A165,'[2] L3 BOQ_No Duplicate'!$A:$K,11,0)</f>
        <v>Active</v>
      </c>
    </row>
    <row r="166" spans="1:11" s="52" customFormat="1">
      <c r="A166" s="111" t="s">
        <v>429</v>
      </c>
      <c r="B166" s="54">
        <v>6</v>
      </c>
      <c r="C166" s="111" t="s">
        <v>182</v>
      </c>
      <c r="D166" s="54" t="s">
        <v>435</v>
      </c>
      <c r="E166" s="54" t="s">
        <v>4</v>
      </c>
      <c r="F166" s="54" t="s">
        <v>59</v>
      </c>
      <c r="G166" s="54">
        <v>564</v>
      </c>
      <c r="H166" s="125"/>
      <c r="I166" s="161"/>
      <c r="J166" s="172" t="str">
        <f>VLOOKUP(A166,'[2] L3 BOQ_No Duplicate'!$A:$J,10,0)</f>
        <v>Yes</v>
      </c>
      <c r="K166" s="172" t="str">
        <f>VLOOKUP(A166,'[2] L3 BOQ_No Duplicate'!$A:$K,11,0)</f>
        <v>Active</v>
      </c>
    </row>
    <row r="167" spans="1:11" s="52" customFormat="1">
      <c r="A167" s="111" t="s">
        <v>429</v>
      </c>
      <c r="B167" s="54">
        <v>6</v>
      </c>
      <c r="C167" s="111" t="s">
        <v>182</v>
      </c>
      <c r="D167" s="54" t="s">
        <v>436</v>
      </c>
      <c r="E167" s="54" t="s">
        <v>4</v>
      </c>
      <c r="F167" s="54" t="s">
        <v>59</v>
      </c>
      <c r="G167" s="54">
        <v>564</v>
      </c>
      <c r="H167" s="125"/>
      <c r="I167" s="161"/>
      <c r="J167" s="172" t="str">
        <f>VLOOKUP(A167,'[2] L3 BOQ_No Duplicate'!$A:$J,10,0)</f>
        <v>Yes</v>
      </c>
      <c r="K167" s="172" t="str">
        <f>VLOOKUP(A167,'[2] L3 BOQ_No Duplicate'!$A:$K,11,0)</f>
        <v>Active</v>
      </c>
    </row>
    <row r="168" spans="1:11" s="52" customFormat="1">
      <c r="A168" s="111" t="s">
        <v>429</v>
      </c>
      <c r="B168" s="54">
        <v>6</v>
      </c>
      <c r="C168" s="111" t="s">
        <v>182</v>
      </c>
      <c r="D168" s="54" t="s">
        <v>437</v>
      </c>
      <c r="E168" s="54" t="s">
        <v>4</v>
      </c>
      <c r="F168" s="54" t="s">
        <v>59</v>
      </c>
      <c r="G168" s="54">
        <v>564</v>
      </c>
      <c r="H168" s="125"/>
      <c r="I168" s="161"/>
      <c r="J168" s="172" t="str">
        <f>VLOOKUP(A168,'[2] L3 BOQ_No Duplicate'!$A:$J,10,0)</f>
        <v>Yes</v>
      </c>
      <c r="K168" s="172" t="str">
        <f>VLOOKUP(A168,'[2] L3 BOQ_No Duplicate'!$A:$K,11,0)</f>
        <v>Active</v>
      </c>
    </row>
    <row r="169" spans="1:11" s="52" customFormat="1">
      <c r="A169" s="111" t="s">
        <v>438</v>
      </c>
      <c r="B169" s="54">
        <v>6</v>
      </c>
      <c r="C169" s="111" t="s">
        <v>182</v>
      </c>
      <c r="D169" s="54" t="s">
        <v>439</v>
      </c>
      <c r="E169" s="54" t="s">
        <v>4</v>
      </c>
      <c r="F169" s="54" t="s">
        <v>59</v>
      </c>
      <c r="G169" s="54">
        <v>282</v>
      </c>
      <c r="H169" s="125"/>
      <c r="I169" s="161"/>
      <c r="J169" s="172" t="str">
        <f>VLOOKUP(A169,'[2] L3 BOQ_No Duplicate'!$A:$J,10,0)</f>
        <v>Yes</v>
      </c>
      <c r="K169" s="172" t="str">
        <f>VLOOKUP(A169,'[2] L3 BOQ_No Duplicate'!$A:$K,11,0)</f>
        <v>Active</v>
      </c>
    </row>
    <row r="170" spans="1:11" s="52" customFormat="1">
      <c r="A170" s="111" t="s">
        <v>438</v>
      </c>
      <c r="B170" s="54">
        <v>6</v>
      </c>
      <c r="C170" s="111" t="s">
        <v>182</v>
      </c>
      <c r="D170" s="54" t="s">
        <v>440</v>
      </c>
      <c r="E170" s="54" t="s">
        <v>4</v>
      </c>
      <c r="F170" s="54" t="s">
        <v>59</v>
      </c>
      <c r="G170" s="54">
        <v>282</v>
      </c>
      <c r="H170" s="125"/>
      <c r="I170" s="161"/>
      <c r="J170" s="172" t="str">
        <f>VLOOKUP(A170,'[2] L3 BOQ_No Duplicate'!$A:$J,10,0)</f>
        <v>Yes</v>
      </c>
      <c r="K170" s="172" t="str">
        <f>VLOOKUP(A170,'[2] L3 BOQ_No Duplicate'!$A:$K,11,0)</f>
        <v>Active</v>
      </c>
    </row>
    <row r="171" spans="1:11" s="52" customFormat="1">
      <c r="A171" s="111" t="s">
        <v>441</v>
      </c>
      <c r="B171" s="54">
        <v>6</v>
      </c>
      <c r="C171" s="111" t="s">
        <v>182</v>
      </c>
      <c r="D171" s="54" t="s">
        <v>442</v>
      </c>
      <c r="E171" s="54" t="s">
        <v>4</v>
      </c>
      <c r="F171" s="54" t="s">
        <v>59</v>
      </c>
      <c r="G171" s="54">
        <v>282</v>
      </c>
      <c r="H171" s="125"/>
      <c r="I171" s="161"/>
      <c r="J171" s="172" t="str">
        <f>VLOOKUP(A171,'[2] L3 BOQ_No Duplicate'!$A:$J,10,0)</f>
        <v>Yes</v>
      </c>
      <c r="K171" s="172" t="str">
        <f>VLOOKUP(A171,'[2] L3 BOQ_No Duplicate'!$A:$K,11,0)</f>
        <v>Active</v>
      </c>
    </row>
    <row r="172" spans="1:11" s="52" customFormat="1">
      <c r="A172" s="111" t="s">
        <v>441</v>
      </c>
      <c r="B172" s="54">
        <v>6</v>
      </c>
      <c r="C172" s="111" t="s">
        <v>182</v>
      </c>
      <c r="D172" s="54" t="s">
        <v>443</v>
      </c>
      <c r="E172" s="54" t="s">
        <v>4</v>
      </c>
      <c r="F172" s="54" t="s">
        <v>59</v>
      </c>
      <c r="G172" s="54">
        <v>282</v>
      </c>
      <c r="H172" s="125"/>
      <c r="I172" s="161"/>
      <c r="J172" s="172" t="str">
        <f>VLOOKUP(A172,'[2] L3 BOQ_No Duplicate'!$A:$J,10,0)</f>
        <v>Yes</v>
      </c>
      <c r="K172" s="172" t="str">
        <f>VLOOKUP(A172,'[2] L3 BOQ_No Duplicate'!$A:$K,11,0)</f>
        <v>Active</v>
      </c>
    </row>
    <row r="173" spans="1:11" s="52" customFormat="1">
      <c r="A173" s="111" t="s">
        <v>441</v>
      </c>
      <c r="B173" s="54">
        <v>6</v>
      </c>
      <c r="C173" s="111" t="s">
        <v>182</v>
      </c>
      <c r="D173" s="54" t="s">
        <v>444</v>
      </c>
      <c r="E173" s="54" t="s">
        <v>4</v>
      </c>
      <c r="F173" s="54" t="s">
        <v>59</v>
      </c>
      <c r="G173" s="54">
        <v>282</v>
      </c>
      <c r="H173" s="125"/>
      <c r="I173" s="161"/>
      <c r="J173" s="172" t="str">
        <f>VLOOKUP(A173,'[2] L3 BOQ_No Duplicate'!$A:$J,10,0)</f>
        <v>Yes</v>
      </c>
      <c r="K173" s="172" t="str">
        <f>VLOOKUP(A173,'[2] L3 BOQ_No Duplicate'!$A:$K,11,0)</f>
        <v>Active</v>
      </c>
    </row>
    <row r="174" spans="1:11" s="52" customFormat="1">
      <c r="A174" s="111" t="s">
        <v>445</v>
      </c>
      <c r="B174" s="54">
        <v>6</v>
      </c>
      <c r="C174" s="111" t="s">
        <v>182</v>
      </c>
      <c r="D174" s="54" t="s">
        <v>446</v>
      </c>
      <c r="E174" s="54" t="s">
        <v>4</v>
      </c>
      <c r="F174" s="54" t="s">
        <v>59</v>
      </c>
      <c r="G174" s="54">
        <v>141</v>
      </c>
      <c r="H174" s="125"/>
      <c r="I174" s="161"/>
      <c r="J174" s="172" t="str">
        <f>VLOOKUP(A174,'[2] L3 BOQ_No Duplicate'!$A:$J,10,0)</f>
        <v>No</v>
      </c>
      <c r="K174" s="172" t="str">
        <f>VLOOKUP(A174,'[2] L3 BOQ_No Duplicate'!$A:$K,11,0)</f>
        <v>Passive</v>
      </c>
    </row>
    <row r="175" spans="1:11" s="52" customFormat="1">
      <c r="A175" s="111" t="s">
        <v>445</v>
      </c>
      <c r="B175" s="54">
        <v>6</v>
      </c>
      <c r="C175" s="111" t="s">
        <v>182</v>
      </c>
      <c r="D175" s="54" t="s">
        <v>447</v>
      </c>
      <c r="E175" s="54" t="s">
        <v>4</v>
      </c>
      <c r="F175" s="54" t="s">
        <v>59</v>
      </c>
      <c r="G175" s="54">
        <v>141</v>
      </c>
      <c r="H175" s="125"/>
      <c r="I175" s="161"/>
      <c r="J175" s="172" t="str">
        <f>VLOOKUP(A175,'[2] L3 BOQ_No Duplicate'!$A:$J,10,0)</f>
        <v>No</v>
      </c>
      <c r="K175" s="172" t="str">
        <f>VLOOKUP(A175,'[2] L3 BOQ_No Duplicate'!$A:$K,11,0)</f>
        <v>Passive</v>
      </c>
    </row>
    <row r="176" spans="1:11" s="52" customFormat="1">
      <c r="A176" s="111" t="s">
        <v>448</v>
      </c>
      <c r="B176" s="54">
        <v>6</v>
      </c>
      <c r="C176" s="111" t="s">
        <v>182</v>
      </c>
      <c r="D176" s="54" t="s">
        <v>449</v>
      </c>
      <c r="E176" s="54" t="s">
        <v>4</v>
      </c>
      <c r="F176" s="54" t="s">
        <v>59</v>
      </c>
      <c r="G176" s="54">
        <v>141</v>
      </c>
      <c r="H176" s="125"/>
      <c r="I176" s="161"/>
      <c r="J176" s="172" t="str">
        <f>VLOOKUP(A176,'[2] L3 BOQ_No Duplicate'!$A:$J,10,0)</f>
        <v>No</v>
      </c>
      <c r="K176" s="172" t="str">
        <f>VLOOKUP(A176,'[2] L3 BOQ_No Duplicate'!$A:$K,11,0)</f>
        <v>Passive</v>
      </c>
    </row>
    <row r="177" spans="1:11" s="52" customFormat="1">
      <c r="A177" s="114" t="s">
        <v>61</v>
      </c>
      <c r="B177" s="57">
        <v>6</v>
      </c>
      <c r="C177" s="114" t="s">
        <v>182</v>
      </c>
      <c r="D177" s="57"/>
      <c r="E177" s="57" t="s">
        <v>8</v>
      </c>
      <c r="F177" s="57" t="s">
        <v>59</v>
      </c>
      <c r="G177" s="57">
        <v>141</v>
      </c>
      <c r="H177" s="126"/>
      <c r="I177" s="162"/>
      <c r="J177" s="172" t="str">
        <f>VLOOKUP(A177,'[2] L3 BOQ_No Duplicate'!$A:$J,10,0)</f>
        <v>No</v>
      </c>
      <c r="K177" s="172" t="str">
        <f>VLOOKUP(A177,'[2] L3 BOQ_No Duplicate'!$A:$K,11,0)</f>
        <v>Active</v>
      </c>
    </row>
    <row r="178" spans="1:11" s="52" customFormat="1">
      <c r="A178" s="114" t="s">
        <v>62</v>
      </c>
      <c r="B178" s="57">
        <v>6</v>
      </c>
      <c r="C178" s="114" t="s">
        <v>182</v>
      </c>
      <c r="D178" s="57"/>
      <c r="E178" s="57" t="s">
        <v>13</v>
      </c>
      <c r="F178" s="57" t="s">
        <v>59</v>
      </c>
      <c r="G178" s="57">
        <v>333</v>
      </c>
      <c r="H178" s="126"/>
      <c r="I178" s="162"/>
      <c r="J178" s="172" t="str">
        <f>VLOOKUP(A178,'[2] L3 BOQ_No Duplicate'!$A:$J,10,0)</f>
        <v>No</v>
      </c>
      <c r="K178" s="172" t="str">
        <f>VLOOKUP(A178,'[2] L3 BOQ_No Duplicate'!$A:$K,11,0)</f>
        <v>Active</v>
      </c>
    </row>
    <row r="179" spans="1:11" s="52" customFormat="1">
      <c r="A179" s="111" t="s">
        <v>429</v>
      </c>
      <c r="B179" s="54">
        <v>6</v>
      </c>
      <c r="C179" s="111" t="s">
        <v>182</v>
      </c>
      <c r="D179" s="54" t="s">
        <v>430</v>
      </c>
      <c r="E179" s="54" t="s">
        <v>4</v>
      </c>
      <c r="F179" s="54" t="s">
        <v>59</v>
      </c>
      <c r="G179" s="54">
        <v>8</v>
      </c>
      <c r="H179" s="125"/>
      <c r="I179" s="161"/>
      <c r="J179" s="172" t="str">
        <f>VLOOKUP(A179,'[2] L3 BOQ_No Duplicate'!$A:$J,10,0)</f>
        <v>Yes</v>
      </c>
      <c r="K179" s="172" t="str">
        <f>VLOOKUP(A179,'[2] L3 BOQ_No Duplicate'!$A:$K,11,0)</f>
        <v>Active</v>
      </c>
    </row>
    <row r="180" spans="1:11" s="52" customFormat="1">
      <c r="A180" s="111" t="s">
        <v>429</v>
      </c>
      <c r="B180" s="54">
        <v>6</v>
      </c>
      <c r="C180" s="111" t="s">
        <v>182</v>
      </c>
      <c r="D180" s="54" t="s">
        <v>431</v>
      </c>
      <c r="E180" s="54" t="s">
        <v>4</v>
      </c>
      <c r="F180" s="54" t="s">
        <v>59</v>
      </c>
      <c r="G180" s="54">
        <v>8</v>
      </c>
      <c r="H180" s="125"/>
      <c r="I180" s="161"/>
      <c r="J180" s="172" t="str">
        <f>VLOOKUP(A180,'[2] L3 BOQ_No Duplicate'!$A:$J,10,0)</f>
        <v>Yes</v>
      </c>
      <c r="K180" s="172" t="str">
        <f>VLOOKUP(A180,'[2] L3 BOQ_No Duplicate'!$A:$K,11,0)</f>
        <v>Active</v>
      </c>
    </row>
    <row r="181" spans="1:11" s="52" customFormat="1">
      <c r="A181" s="111" t="s">
        <v>429</v>
      </c>
      <c r="B181" s="54">
        <v>6</v>
      </c>
      <c r="C181" s="111" t="s">
        <v>182</v>
      </c>
      <c r="D181" s="54" t="s">
        <v>432</v>
      </c>
      <c r="E181" s="54" t="s">
        <v>4</v>
      </c>
      <c r="F181" s="54" t="s">
        <v>59</v>
      </c>
      <c r="G181" s="54">
        <v>8</v>
      </c>
      <c r="H181" s="125"/>
      <c r="I181" s="161"/>
      <c r="J181" s="172" t="str">
        <f>VLOOKUP(A181,'[2] L3 BOQ_No Duplicate'!$A:$J,10,0)</f>
        <v>Yes</v>
      </c>
      <c r="K181" s="172" t="str">
        <f>VLOOKUP(A181,'[2] L3 BOQ_No Duplicate'!$A:$K,11,0)</f>
        <v>Active</v>
      </c>
    </row>
    <row r="182" spans="1:11" s="52" customFormat="1">
      <c r="A182" s="111" t="s">
        <v>429</v>
      </c>
      <c r="B182" s="54">
        <v>6</v>
      </c>
      <c r="C182" s="111" t="s">
        <v>182</v>
      </c>
      <c r="D182" s="54" t="s">
        <v>433</v>
      </c>
      <c r="E182" s="54" t="s">
        <v>4</v>
      </c>
      <c r="F182" s="54" t="s">
        <v>59</v>
      </c>
      <c r="G182" s="54">
        <v>8</v>
      </c>
      <c r="H182" s="125"/>
      <c r="I182" s="161"/>
      <c r="J182" s="172" t="str">
        <f>VLOOKUP(A182,'[2] L3 BOQ_No Duplicate'!$A:$J,10,0)</f>
        <v>Yes</v>
      </c>
      <c r="K182" s="172" t="str">
        <f>VLOOKUP(A182,'[2] L3 BOQ_No Duplicate'!$A:$K,11,0)</f>
        <v>Active</v>
      </c>
    </row>
    <row r="183" spans="1:11" s="52" customFormat="1">
      <c r="A183" s="111" t="s">
        <v>429</v>
      </c>
      <c r="B183" s="54">
        <v>6</v>
      </c>
      <c r="C183" s="111" t="s">
        <v>182</v>
      </c>
      <c r="D183" s="54" t="s">
        <v>434</v>
      </c>
      <c r="E183" s="54" t="s">
        <v>4</v>
      </c>
      <c r="F183" s="54" t="s">
        <v>59</v>
      </c>
      <c r="G183" s="54">
        <v>8</v>
      </c>
      <c r="H183" s="125"/>
      <c r="I183" s="161"/>
      <c r="J183" s="172" t="str">
        <f>VLOOKUP(A183,'[2] L3 BOQ_No Duplicate'!$A:$J,10,0)</f>
        <v>Yes</v>
      </c>
      <c r="K183" s="172" t="str">
        <f>VLOOKUP(A183,'[2] L3 BOQ_No Duplicate'!$A:$K,11,0)</f>
        <v>Active</v>
      </c>
    </row>
    <row r="184" spans="1:11" s="52" customFormat="1">
      <c r="A184" s="111" t="s">
        <v>429</v>
      </c>
      <c r="B184" s="54">
        <v>6</v>
      </c>
      <c r="C184" s="111" t="s">
        <v>182</v>
      </c>
      <c r="D184" s="54" t="s">
        <v>435</v>
      </c>
      <c r="E184" s="54" t="s">
        <v>4</v>
      </c>
      <c r="F184" s="54" t="s">
        <v>59</v>
      </c>
      <c r="G184" s="54">
        <v>8</v>
      </c>
      <c r="H184" s="125"/>
      <c r="I184" s="161"/>
      <c r="J184" s="172" t="str">
        <f>VLOOKUP(A184,'[2] L3 BOQ_No Duplicate'!$A:$J,10,0)</f>
        <v>Yes</v>
      </c>
      <c r="K184" s="172" t="str">
        <f>VLOOKUP(A184,'[2] L3 BOQ_No Duplicate'!$A:$K,11,0)</f>
        <v>Active</v>
      </c>
    </row>
    <row r="185" spans="1:11" s="52" customFormat="1">
      <c r="A185" s="111" t="s">
        <v>429</v>
      </c>
      <c r="B185" s="54">
        <v>6</v>
      </c>
      <c r="C185" s="111" t="s">
        <v>182</v>
      </c>
      <c r="D185" s="54" t="s">
        <v>436</v>
      </c>
      <c r="E185" s="54" t="s">
        <v>4</v>
      </c>
      <c r="F185" s="54" t="s">
        <v>59</v>
      </c>
      <c r="G185" s="54">
        <v>8</v>
      </c>
      <c r="H185" s="125"/>
      <c r="I185" s="161"/>
      <c r="J185" s="172" t="str">
        <f>VLOOKUP(A185,'[2] L3 BOQ_No Duplicate'!$A:$J,10,0)</f>
        <v>Yes</v>
      </c>
      <c r="K185" s="172" t="str">
        <f>VLOOKUP(A185,'[2] L3 BOQ_No Duplicate'!$A:$K,11,0)</f>
        <v>Active</v>
      </c>
    </row>
    <row r="186" spans="1:11" s="52" customFormat="1">
      <c r="A186" s="111" t="s">
        <v>429</v>
      </c>
      <c r="B186" s="54">
        <v>6</v>
      </c>
      <c r="C186" s="111" t="s">
        <v>182</v>
      </c>
      <c r="D186" s="54" t="s">
        <v>437</v>
      </c>
      <c r="E186" s="54" t="s">
        <v>4</v>
      </c>
      <c r="F186" s="54" t="s">
        <v>59</v>
      </c>
      <c r="G186" s="54">
        <v>8</v>
      </c>
      <c r="H186" s="125"/>
      <c r="I186" s="161"/>
      <c r="J186" s="172" t="str">
        <f>VLOOKUP(A186,'[2] L3 BOQ_No Duplicate'!$A:$J,10,0)</f>
        <v>Yes</v>
      </c>
      <c r="K186" s="172" t="str">
        <f>VLOOKUP(A186,'[2] L3 BOQ_No Duplicate'!$A:$K,11,0)</f>
        <v>Active</v>
      </c>
    </row>
    <row r="187" spans="1:11" s="52" customFormat="1">
      <c r="A187" s="111" t="s">
        <v>438</v>
      </c>
      <c r="B187" s="54">
        <v>6</v>
      </c>
      <c r="C187" s="111" t="s">
        <v>182</v>
      </c>
      <c r="D187" s="54" t="s">
        <v>439</v>
      </c>
      <c r="E187" s="54" t="s">
        <v>4</v>
      </c>
      <c r="F187" s="54" t="s">
        <v>59</v>
      </c>
      <c r="G187" s="54">
        <v>4</v>
      </c>
      <c r="H187" s="125"/>
      <c r="I187" s="161"/>
      <c r="J187" s="172" t="str">
        <f>VLOOKUP(A187,'[2] L3 BOQ_No Duplicate'!$A:$J,10,0)</f>
        <v>Yes</v>
      </c>
      <c r="K187" s="172" t="str">
        <f>VLOOKUP(A187,'[2] L3 BOQ_No Duplicate'!$A:$K,11,0)</f>
        <v>Active</v>
      </c>
    </row>
    <row r="188" spans="1:11" s="52" customFormat="1">
      <c r="A188" s="111" t="s">
        <v>438</v>
      </c>
      <c r="B188" s="54">
        <v>6</v>
      </c>
      <c r="C188" s="111" t="s">
        <v>182</v>
      </c>
      <c r="D188" s="54" t="s">
        <v>440</v>
      </c>
      <c r="E188" s="54" t="s">
        <v>4</v>
      </c>
      <c r="F188" s="54" t="s">
        <v>59</v>
      </c>
      <c r="G188" s="54">
        <v>4</v>
      </c>
      <c r="H188" s="125"/>
      <c r="I188" s="161"/>
      <c r="J188" s="172" t="str">
        <f>VLOOKUP(A188,'[2] L3 BOQ_No Duplicate'!$A:$J,10,0)</f>
        <v>Yes</v>
      </c>
      <c r="K188" s="172" t="str">
        <f>VLOOKUP(A188,'[2] L3 BOQ_No Duplicate'!$A:$K,11,0)</f>
        <v>Active</v>
      </c>
    </row>
    <row r="189" spans="1:11" s="52" customFormat="1">
      <c r="A189" s="111" t="s">
        <v>441</v>
      </c>
      <c r="B189" s="54">
        <v>6</v>
      </c>
      <c r="C189" s="111" t="s">
        <v>182</v>
      </c>
      <c r="D189" s="54" t="s">
        <v>442</v>
      </c>
      <c r="E189" s="54" t="s">
        <v>4</v>
      </c>
      <c r="F189" s="54" t="s">
        <v>59</v>
      </c>
      <c r="G189" s="54">
        <v>4</v>
      </c>
      <c r="H189" s="125"/>
      <c r="I189" s="161"/>
      <c r="J189" s="172" t="str">
        <f>VLOOKUP(A189,'[2] L3 BOQ_No Duplicate'!$A:$J,10,0)</f>
        <v>Yes</v>
      </c>
      <c r="K189" s="172" t="str">
        <f>VLOOKUP(A189,'[2] L3 BOQ_No Duplicate'!$A:$K,11,0)</f>
        <v>Active</v>
      </c>
    </row>
    <row r="190" spans="1:11" s="52" customFormat="1">
      <c r="A190" s="111" t="s">
        <v>441</v>
      </c>
      <c r="B190" s="54">
        <v>6</v>
      </c>
      <c r="C190" s="111" t="s">
        <v>182</v>
      </c>
      <c r="D190" s="54" t="s">
        <v>443</v>
      </c>
      <c r="E190" s="54" t="s">
        <v>4</v>
      </c>
      <c r="F190" s="54" t="s">
        <v>59</v>
      </c>
      <c r="G190" s="54">
        <v>4</v>
      </c>
      <c r="H190" s="125"/>
      <c r="I190" s="161"/>
      <c r="J190" s="172" t="str">
        <f>VLOOKUP(A190,'[2] L3 BOQ_No Duplicate'!$A:$J,10,0)</f>
        <v>Yes</v>
      </c>
      <c r="K190" s="172" t="str">
        <f>VLOOKUP(A190,'[2] L3 BOQ_No Duplicate'!$A:$K,11,0)</f>
        <v>Active</v>
      </c>
    </row>
    <row r="191" spans="1:11" s="52" customFormat="1">
      <c r="A191" s="111" t="s">
        <v>441</v>
      </c>
      <c r="B191" s="54">
        <v>6</v>
      </c>
      <c r="C191" s="111" t="s">
        <v>182</v>
      </c>
      <c r="D191" s="54" t="s">
        <v>444</v>
      </c>
      <c r="E191" s="54" t="s">
        <v>4</v>
      </c>
      <c r="F191" s="54" t="s">
        <v>59</v>
      </c>
      <c r="G191" s="54">
        <v>4</v>
      </c>
      <c r="H191" s="125"/>
      <c r="I191" s="161"/>
      <c r="J191" s="172" t="str">
        <f>VLOOKUP(A191,'[2] L3 BOQ_No Duplicate'!$A:$J,10,0)</f>
        <v>Yes</v>
      </c>
      <c r="K191" s="172" t="str">
        <f>VLOOKUP(A191,'[2] L3 BOQ_No Duplicate'!$A:$K,11,0)</f>
        <v>Active</v>
      </c>
    </row>
    <row r="192" spans="1:11" s="52" customFormat="1">
      <c r="A192" s="111" t="s">
        <v>445</v>
      </c>
      <c r="B192" s="54">
        <v>6</v>
      </c>
      <c r="C192" s="111" t="s">
        <v>182</v>
      </c>
      <c r="D192" s="54" t="s">
        <v>446</v>
      </c>
      <c r="E192" s="54" t="s">
        <v>4</v>
      </c>
      <c r="F192" s="54" t="s">
        <v>59</v>
      </c>
      <c r="G192" s="54">
        <v>2</v>
      </c>
      <c r="H192" s="125"/>
      <c r="I192" s="161"/>
      <c r="J192" s="172" t="str">
        <f>VLOOKUP(A192,'[2] L3 BOQ_No Duplicate'!$A:$J,10,0)</f>
        <v>No</v>
      </c>
      <c r="K192" s="172" t="str">
        <f>VLOOKUP(A192,'[2] L3 BOQ_No Duplicate'!$A:$K,11,0)</f>
        <v>Passive</v>
      </c>
    </row>
    <row r="193" spans="1:11" s="52" customFormat="1">
      <c r="A193" s="111" t="s">
        <v>445</v>
      </c>
      <c r="B193" s="54">
        <v>6</v>
      </c>
      <c r="C193" s="111" t="s">
        <v>182</v>
      </c>
      <c r="D193" s="54" t="s">
        <v>447</v>
      </c>
      <c r="E193" s="54" t="s">
        <v>4</v>
      </c>
      <c r="F193" s="54" t="s">
        <v>59</v>
      </c>
      <c r="G193" s="54">
        <v>2</v>
      </c>
      <c r="H193" s="125"/>
      <c r="I193" s="161"/>
      <c r="J193" s="172" t="str">
        <f>VLOOKUP(A193,'[2] L3 BOQ_No Duplicate'!$A:$J,10,0)</f>
        <v>No</v>
      </c>
      <c r="K193" s="172" t="str">
        <f>VLOOKUP(A193,'[2] L3 BOQ_No Duplicate'!$A:$K,11,0)</f>
        <v>Passive</v>
      </c>
    </row>
    <row r="194" spans="1:11" s="52" customFormat="1">
      <c r="A194" s="111" t="s">
        <v>450</v>
      </c>
      <c r="B194" s="54">
        <v>6</v>
      </c>
      <c r="C194" s="111" t="s">
        <v>182</v>
      </c>
      <c r="D194" s="54" t="s">
        <v>451</v>
      </c>
      <c r="E194" s="54" t="s">
        <v>4</v>
      </c>
      <c r="F194" s="54" t="s">
        <v>59</v>
      </c>
      <c r="G194" s="54">
        <v>2</v>
      </c>
      <c r="H194" s="125"/>
      <c r="I194" s="161"/>
      <c r="J194" s="172" t="str">
        <f>VLOOKUP(A194,'[2] L3 BOQ_No Duplicate'!$A:$J,10,0)</f>
        <v>No</v>
      </c>
      <c r="K194" s="172" t="str">
        <f>VLOOKUP(A194,'[2] L3 BOQ_No Duplicate'!$A:$K,11,0)</f>
        <v>Passive</v>
      </c>
    </row>
    <row r="195" spans="1:11" s="52" customFormat="1">
      <c r="A195" s="114" t="s">
        <v>64</v>
      </c>
      <c r="B195" s="57">
        <v>6</v>
      </c>
      <c r="C195" s="114" t="s">
        <v>182</v>
      </c>
      <c r="D195" s="57"/>
      <c r="E195" s="57" t="s">
        <v>8</v>
      </c>
      <c r="F195" s="57" t="s">
        <v>59</v>
      </c>
      <c r="G195" s="57">
        <v>2</v>
      </c>
      <c r="H195" s="126"/>
      <c r="I195" s="162"/>
      <c r="J195" s="172" t="str">
        <f>VLOOKUP(A195,'[2] L3 BOQ_No Duplicate'!$A:$J,10,0)</f>
        <v>No</v>
      </c>
      <c r="K195" s="172" t="str">
        <f>VLOOKUP(A195,'[2] L3 BOQ_No Duplicate'!$A:$K,11,0)</f>
        <v>Active</v>
      </c>
    </row>
    <row r="196" spans="1:11" s="52" customFormat="1">
      <c r="A196" s="111" t="s">
        <v>429</v>
      </c>
      <c r="B196" s="54">
        <v>6</v>
      </c>
      <c r="C196" s="111" t="s">
        <v>182</v>
      </c>
      <c r="D196" s="54" t="s">
        <v>430</v>
      </c>
      <c r="E196" s="54" t="s">
        <v>4</v>
      </c>
      <c r="F196" s="54" t="s">
        <v>59</v>
      </c>
      <c r="G196" s="54">
        <v>708</v>
      </c>
      <c r="H196" s="125"/>
      <c r="I196" s="161"/>
      <c r="J196" s="172" t="str">
        <f>VLOOKUP(A196,'[2] L3 BOQ_No Duplicate'!$A:$J,10,0)</f>
        <v>Yes</v>
      </c>
      <c r="K196" s="172" t="str">
        <f>VLOOKUP(A196,'[2] L3 BOQ_No Duplicate'!$A:$K,11,0)</f>
        <v>Active</v>
      </c>
    </row>
    <row r="197" spans="1:11" s="52" customFormat="1">
      <c r="A197" s="111" t="s">
        <v>429</v>
      </c>
      <c r="B197" s="54">
        <v>6</v>
      </c>
      <c r="C197" s="111" t="s">
        <v>182</v>
      </c>
      <c r="D197" s="54" t="s">
        <v>431</v>
      </c>
      <c r="E197" s="54" t="s">
        <v>4</v>
      </c>
      <c r="F197" s="54" t="s">
        <v>59</v>
      </c>
      <c r="G197" s="54">
        <v>708</v>
      </c>
      <c r="H197" s="125"/>
      <c r="I197" s="161"/>
      <c r="J197" s="172" t="str">
        <f>VLOOKUP(A197,'[2] L3 BOQ_No Duplicate'!$A:$J,10,0)</f>
        <v>Yes</v>
      </c>
      <c r="K197" s="172" t="str">
        <f>VLOOKUP(A197,'[2] L3 BOQ_No Duplicate'!$A:$K,11,0)</f>
        <v>Active</v>
      </c>
    </row>
    <row r="198" spans="1:11" s="52" customFormat="1">
      <c r="A198" s="111" t="s">
        <v>429</v>
      </c>
      <c r="B198" s="54">
        <v>6</v>
      </c>
      <c r="C198" s="111" t="s">
        <v>182</v>
      </c>
      <c r="D198" s="54" t="s">
        <v>432</v>
      </c>
      <c r="E198" s="54" t="s">
        <v>4</v>
      </c>
      <c r="F198" s="54" t="s">
        <v>59</v>
      </c>
      <c r="G198" s="54">
        <v>708</v>
      </c>
      <c r="H198" s="125"/>
      <c r="I198" s="161"/>
      <c r="J198" s="172" t="str">
        <f>VLOOKUP(A198,'[2] L3 BOQ_No Duplicate'!$A:$J,10,0)</f>
        <v>Yes</v>
      </c>
      <c r="K198" s="172" t="str">
        <f>VLOOKUP(A198,'[2] L3 BOQ_No Duplicate'!$A:$K,11,0)</f>
        <v>Active</v>
      </c>
    </row>
    <row r="199" spans="1:11" s="52" customFormat="1">
      <c r="A199" s="111" t="s">
        <v>429</v>
      </c>
      <c r="B199" s="54">
        <v>6</v>
      </c>
      <c r="C199" s="111" t="s">
        <v>182</v>
      </c>
      <c r="D199" s="54" t="s">
        <v>433</v>
      </c>
      <c r="E199" s="54" t="s">
        <v>4</v>
      </c>
      <c r="F199" s="54" t="s">
        <v>59</v>
      </c>
      <c r="G199" s="54">
        <v>708</v>
      </c>
      <c r="H199" s="125"/>
      <c r="I199" s="161"/>
      <c r="J199" s="172" t="str">
        <f>VLOOKUP(A199,'[2] L3 BOQ_No Duplicate'!$A:$J,10,0)</f>
        <v>Yes</v>
      </c>
      <c r="K199" s="172" t="str">
        <f>VLOOKUP(A199,'[2] L3 BOQ_No Duplicate'!$A:$K,11,0)</f>
        <v>Active</v>
      </c>
    </row>
    <row r="200" spans="1:11" s="52" customFormat="1">
      <c r="A200" s="111" t="s">
        <v>429</v>
      </c>
      <c r="B200" s="54">
        <v>6</v>
      </c>
      <c r="C200" s="111" t="s">
        <v>182</v>
      </c>
      <c r="D200" s="54" t="s">
        <v>434</v>
      </c>
      <c r="E200" s="54" t="s">
        <v>4</v>
      </c>
      <c r="F200" s="54" t="s">
        <v>59</v>
      </c>
      <c r="G200" s="54">
        <v>708</v>
      </c>
      <c r="H200" s="125"/>
      <c r="I200" s="161"/>
      <c r="J200" s="172" t="str">
        <f>VLOOKUP(A200,'[2] L3 BOQ_No Duplicate'!$A:$J,10,0)</f>
        <v>Yes</v>
      </c>
      <c r="K200" s="172" t="str">
        <f>VLOOKUP(A200,'[2] L3 BOQ_No Duplicate'!$A:$K,11,0)</f>
        <v>Active</v>
      </c>
    </row>
    <row r="201" spans="1:11" s="52" customFormat="1">
      <c r="A201" s="111" t="s">
        <v>429</v>
      </c>
      <c r="B201" s="54">
        <v>6</v>
      </c>
      <c r="C201" s="111" t="s">
        <v>182</v>
      </c>
      <c r="D201" s="54" t="s">
        <v>435</v>
      </c>
      <c r="E201" s="54" t="s">
        <v>4</v>
      </c>
      <c r="F201" s="54" t="s">
        <v>59</v>
      </c>
      <c r="G201" s="54">
        <v>708</v>
      </c>
      <c r="H201" s="125"/>
      <c r="I201" s="161"/>
      <c r="J201" s="172" t="str">
        <f>VLOOKUP(A201,'[2] L3 BOQ_No Duplicate'!$A:$J,10,0)</f>
        <v>Yes</v>
      </c>
      <c r="K201" s="172" t="str">
        <f>VLOOKUP(A201,'[2] L3 BOQ_No Duplicate'!$A:$K,11,0)</f>
        <v>Active</v>
      </c>
    </row>
    <row r="202" spans="1:11" s="52" customFormat="1">
      <c r="A202" s="111" t="s">
        <v>429</v>
      </c>
      <c r="B202" s="54">
        <v>6</v>
      </c>
      <c r="C202" s="111" t="s">
        <v>182</v>
      </c>
      <c r="D202" s="54" t="s">
        <v>436</v>
      </c>
      <c r="E202" s="54" t="s">
        <v>4</v>
      </c>
      <c r="F202" s="54" t="s">
        <v>59</v>
      </c>
      <c r="G202" s="54">
        <v>708</v>
      </c>
      <c r="H202" s="125"/>
      <c r="I202" s="161"/>
      <c r="J202" s="172" t="str">
        <f>VLOOKUP(A202,'[2] L3 BOQ_No Duplicate'!$A:$J,10,0)</f>
        <v>Yes</v>
      </c>
      <c r="K202" s="172" t="str">
        <f>VLOOKUP(A202,'[2] L3 BOQ_No Duplicate'!$A:$K,11,0)</f>
        <v>Active</v>
      </c>
    </row>
    <row r="203" spans="1:11" s="52" customFormat="1">
      <c r="A203" s="111" t="s">
        <v>429</v>
      </c>
      <c r="B203" s="54">
        <v>6</v>
      </c>
      <c r="C203" s="111" t="s">
        <v>182</v>
      </c>
      <c r="D203" s="54" t="s">
        <v>437</v>
      </c>
      <c r="E203" s="54" t="s">
        <v>4</v>
      </c>
      <c r="F203" s="54" t="s">
        <v>59</v>
      </c>
      <c r="G203" s="54">
        <v>708</v>
      </c>
      <c r="H203" s="125"/>
      <c r="I203" s="161"/>
      <c r="J203" s="172" t="str">
        <f>VLOOKUP(A203,'[2] L3 BOQ_No Duplicate'!$A:$J,10,0)</f>
        <v>Yes</v>
      </c>
      <c r="K203" s="172" t="str">
        <f>VLOOKUP(A203,'[2] L3 BOQ_No Duplicate'!$A:$K,11,0)</f>
        <v>Active</v>
      </c>
    </row>
    <row r="204" spans="1:11" s="52" customFormat="1">
      <c r="A204" s="111" t="s">
        <v>452</v>
      </c>
      <c r="B204" s="54">
        <v>6</v>
      </c>
      <c r="C204" s="111" t="s">
        <v>182</v>
      </c>
      <c r="D204" s="54" t="s">
        <v>453</v>
      </c>
      <c r="E204" s="54" t="s">
        <v>4</v>
      </c>
      <c r="F204" s="54" t="s">
        <v>59</v>
      </c>
      <c r="G204" s="54">
        <v>354</v>
      </c>
      <c r="H204" s="125"/>
      <c r="I204" s="161"/>
      <c r="J204" s="172" t="str">
        <f>VLOOKUP(A204,'[2] L3 BOQ_No Duplicate'!$A:$J,10,0)</f>
        <v>Yes</v>
      </c>
      <c r="K204" s="172" t="str">
        <f>VLOOKUP(A204,'[2] L3 BOQ_No Duplicate'!$A:$K,11,0)</f>
        <v>Active</v>
      </c>
    </row>
    <row r="205" spans="1:11" s="52" customFormat="1">
      <c r="A205" s="111" t="s">
        <v>452</v>
      </c>
      <c r="B205" s="54">
        <v>6</v>
      </c>
      <c r="C205" s="111" t="s">
        <v>182</v>
      </c>
      <c r="D205" s="54" t="s">
        <v>454</v>
      </c>
      <c r="E205" s="54" t="s">
        <v>4</v>
      </c>
      <c r="F205" s="54" t="s">
        <v>59</v>
      </c>
      <c r="G205" s="54">
        <v>354</v>
      </c>
      <c r="H205" s="125"/>
      <c r="I205" s="161"/>
      <c r="J205" s="172" t="str">
        <f>VLOOKUP(A205,'[2] L3 BOQ_No Duplicate'!$A:$J,10,0)</f>
        <v>Yes</v>
      </c>
      <c r="K205" s="172" t="str">
        <f>VLOOKUP(A205,'[2] L3 BOQ_No Duplicate'!$A:$K,11,0)</f>
        <v>Active</v>
      </c>
    </row>
    <row r="206" spans="1:11" s="52" customFormat="1">
      <c r="A206" s="111" t="s">
        <v>452</v>
      </c>
      <c r="B206" s="54">
        <v>6</v>
      </c>
      <c r="C206" s="111" t="s">
        <v>182</v>
      </c>
      <c r="D206" s="54" t="s">
        <v>455</v>
      </c>
      <c r="E206" s="54" t="s">
        <v>4</v>
      </c>
      <c r="F206" s="54" t="s">
        <v>59</v>
      </c>
      <c r="G206" s="54">
        <v>354</v>
      </c>
      <c r="H206" s="125"/>
      <c r="I206" s="161"/>
      <c r="J206" s="172" t="str">
        <f>VLOOKUP(A206,'[2] L3 BOQ_No Duplicate'!$A:$J,10,0)</f>
        <v>Yes</v>
      </c>
      <c r="K206" s="172" t="str">
        <f>VLOOKUP(A206,'[2] L3 BOQ_No Duplicate'!$A:$K,11,0)</f>
        <v>Active</v>
      </c>
    </row>
    <row r="207" spans="1:11" s="52" customFormat="1">
      <c r="A207" s="111" t="s">
        <v>438</v>
      </c>
      <c r="B207" s="54">
        <v>6</v>
      </c>
      <c r="C207" s="111" t="s">
        <v>182</v>
      </c>
      <c r="D207" s="54" t="s">
        <v>439</v>
      </c>
      <c r="E207" s="54" t="s">
        <v>4</v>
      </c>
      <c r="F207" s="54" t="s">
        <v>59</v>
      </c>
      <c r="G207" s="54">
        <v>354</v>
      </c>
      <c r="H207" s="125"/>
      <c r="I207" s="161"/>
      <c r="J207" s="172" t="str">
        <f>VLOOKUP(A207,'[2] L3 BOQ_No Duplicate'!$A:$J,10,0)</f>
        <v>Yes</v>
      </c>
      <c r="K207" s="172" t="str">
        <f>VLOOKUP(A207,'[2] L3 BOQ_No Duplicate'!$A:$K,11,0)</f>
        <v>Active</v>
      </c>
    </row>
    <row r="208" spans="1:11" s="52" customFormat="1">
      <c r="A208" s="111" t="s">
        <v>438</v>
      </c>
      <c r="B208" s="54">
        <v>6</v>
      </c>
      <c r="C208" s="111" t="s">
        <v>182</v>
      </c>
      <c r="D208" s="54" t="s">
        <v>440</v>
      </c>
      <c r="E208" s="54" t="s">
        <v>4</v>
      </c>
      <c r="F208" s="54" t="s">
        <v>59</v>
      </c>
      <c r="G208" s="54">
        <v>354</v>
      </c>
      <c r="H208" s="125"/>
      <c r="I208" s="161"/>
      <c r="J208" s="172" t="str">
        <f>VLOOKUP(A208,'[2] L3 BOQ_No Duplicate'!$A:$J,10,0)</f>
        <v>Yes</v>
      </c>
      <c r="K208" s="172" t="str">
        <f>VLOOKUP(A208,'[2] L3 BOQ_No Duplicate'!$A:$K,11,0)</f>
        <v>Active</v>
      </c>
    </row>
    <row r="209" spans="1:11" s="52" customFormat="1">
      <c r="A209" s="111" t="s">
        <v>441</v>
      </c>
      <c r="B209" s="54">
        <v>6</v>
      </c>
      <c r="C209" s="111" t="s">
        <v>182</v>
      </c>
      <c r="D209" s="54" t="s">
        <v>442</v>
      </c>
      <c r="E209" s="54" t="s">
        <v>4</v>
      </c>
      <c r="F209" s="54" t="s">
        <v>59</v>
      </c>
      <c r="G209" s="54">
        <v>354</v>
      </c>
      <c r="H209" s="125"/>
      <c r="I209" s="161"/>
      <c r="J209" s="172" t="str">
        <f>VLOOKUP(A209,'[2] L3 BOQ_No Duplicate'!$A:$J,10,0)</f>
        <v>Yes</v>
      </c>
      <c r="K209" s="172" t="str">
        <f>VLOOKUP(A209,'[2] L3 BOQ_No Duplicate'!$A:$K,11,0)</f>
        <v>Active</v>
      </c>
    </row>
    <row r="210" spans="1:11" s="52" customFormat="1">
      <c r="A210" s="111" t="s">
        <v>441</v>
      </c>
      <c r="B210" s="54">
        <v>6</v>
      </c>
      <c r="C210" s="111" t="s">
        <v>182</v>
      </c>
      <c r="D210" s="54" t="s">
        <v>443</v>
      </c>
      <c r="E210" s="54" t="s">
        <v>4</v>
      </c>
      <c r="F210" s="54" t="s">
        <v>59</v>
      </c>
      <c r="G210" s="54">
        <v>354</v>
      </c>
      <c r="H210" s="125"/>
      <c r="I210" s="161"/>
      <c r="J210" s="172" t="str">
        <f>VLOOKUP(A210,'[2] L3 BOQ_No Duplicate'!$A:$J,10,0)</f>
        <v>Yes</v>
      </c>
      <c r="K210" s="172" t="str">
        <f>VLOOKUP(A210,'[2] L3 BOQ_No Duplicate'!$A:$K,11,0)</f>
        <v>Active</v>
      </c>
    </row>
    <row r="211" spans="1:11" s="52" customFormat="1">
      <c r="A211" s="111" t="s">
        <v>441</v>
      </c>
      <c r="B211" s="54">
        <v>6</v>
      </c>
      <c r="C211" s="111" t="s">
        <v>182</v>
      </c>
      <c r="D211" s="54" t="s">
        <v>444</v>
      </c>
      <c r="E211" s="54" t="s">
        <v>4</v>
      </c>
      <c r="F211" s="54" t="s">
        <v>59</v>
      </c>
      <c r="G211" s="54">
        <v>354</v>
      </c>
      <c r="H211" s="125"/>
      <c r="I211" s="161"/>
      <c r="J211" s="172" t="str">
        <f>VLOOKUP(A211,'[2] L3 BOQ_No Duplicate'!$A:$J,10,0)</f>
        <v>Yes</v>
      </c>
      <c r="K211" s="172" t="str">
        <f>VLOOKUP(A211,'[2] L3 BOQ_No Duplicate'!$A:$K,11,0)</f>
        <v>Active</v>
      </c>
    </row>
    <row r="212" spans="1:11" s="52" customFormat="1">
      <c r="A212" s="111" t="s">
        <v>456</v>
      </c>
      <c r="B212" s="54">
        <v>6</v>
      </c>
      <c r="C212" s="111" t="s">
        <v>182</v>
      </c>
      <c r="D212" s="54" t="s">
        <v>457</v>
      </c>
      <c r="E212" s="54" t="s">
        <v>4</v>
      </c>
      <c r="F212" s="54" t="s">
        <v>59</v>
      </c>
      <c r="G212" s="54">
        <v>354</v>
      </c>
      <c r="H212" s="125"/>
      <c r="I212" s="161"/>
      <c r="J212" s="172" t="str">
        <f>VLOOKUP(A212,'[2] L3 BOQ_No Duplicate'!$A:$J,10,0)</f>
        <v>Yes</v>
      </c>
      <c r="K212" s="172" t="str">
        <f>VLOOKUP(A212,'[2] L3 BOQ_No Duplicate'!$A:$K,11,0)</f>
        <v>Active</v>
      </c>
    </row>
    <row r="213" spans="1:11" s="52" customFormat="1">
      <c r="A213" s="111" t="s">
        <v>456</v>
      </c>
      <c r="B213" s="54">
        <v>6</v>
      </c>
      <c r="C213" s="111" t="s">
        <v>182</v>
      </c>
      <c r="D213" s="54" t="s">
        <v>458</v>
      </c>
      <c r="E213" s="54" t="s">
        <v>4</v>
      </c>
      <c r="F213" s="54" t="s">
        <v>59</v>
      </c>
      <c r="G213" s="54">
        <v>354</v>
      </c>
      <c r="H213" s="125"/>
      <c r="I213" s="161"/>
      <c r="J213" s="172" t="str">
        <f>VLOOKUP(A213,'[2] L3 BOQ_No Duplicate'!$A:$J,10,0)</f>
        <v>Yes</v>
      </c>
      <c r="K213" s="172" t="str">
        <f>VLOOKUP(A213,'[2] L3 BOQ_No Duplicate'!$A:$K,11,0)</f>
        <v>Active</v>
      </c>
    </row>
    <row r="214" spans="1:11" s="52" customFormat="1">
      <c r="A214" s="111" t="s">
        <v>459</v>
      </c>
      <c r="B214" s="54">
        <v>6</v>
      </c>
      <c r="C214" s="111" t="s">
        <v>182</v>
      </c>
      <c r="D214" s="54" t="s">
        <v>460</v>
      </c>
      <c r="E214" s="54" t="s">
        <v>4</v>
      </c>
      <c r="F214" s="54" t="s">
        <v>59</v>
      </c>
      <c r="G214" s="54">
        <v>354</v>
      </c>
      <c r="H214" s="125"/>
      <c r="I214" s="161"/>
      <c r="J214" s="172" t="str">
        <f>VLOOKUP(A214,'[2] L3 BOQ_No Duplicate'!$A:$J,10,0)</f>
        <v>Yes</v>
      </c>
      <c r="K214" s="172" t="str">
        <f>VLOOKUP(A214,'[2] L3 BOQ_No Duplicate'!$A:$K,11,0)</f>
        <v>Active</v>
      </c>
    </row>
    <row r="215" spans="1:11" s="52" customFormat="1">
      <c r="A215" s="111" t="s">
        <v>459</v>
      </c>
      <c r="B215" s="54">
        <v>6</v>
      </c>
      <c r="C215" s="111" t="s">
        <v>182</v>
      </c>
      <c r="D215" s="54" t="s">
        <v>461</v>
      </c>
      <c r="E215" s="54" t="s">
        <v>4</v>
      </c>
      <c r="F215" s="54" t="s">
        <v>59</v>
      </c>
      <c r="G215" s="54">
        <v>354</v>
      </c>
      <c r="H215" s="125"/>
      <c r="I215" s="161"/>
      <c r="J215" s="172" t="str">
        <f>VLOOKUP(A215,'[2] L3 BOQ_No Duplicate'!$A:$J,10,0)</f>
        <v>Yes</v>
      </c>
      <c r="K215" s="172" t="str">
        <f>VLOOKUP(A215,'[2] L3 BOQ_No Duplicate'!$A:$K,11,0)</f>
        <v>Active</v>
      </c>
    </row>
    <row r="216" spans="1:11" s="52" customFormat="1">
      <c r="A216" s="111" t="s">
        <v>462</v>
      </c>
      <c r="B216" s="54">
        <v>6</v>
      </c>
      <c r="C216" s="111" t="s">
        <v>182</v>
      </c>
      <c r="D216" s="54" t="s">
        <v>463</v>
      </c>
      <c r="E216" s="54" t="s">
        <v>4</v>
      </c>
      <c r="F216" s="54" t="s">
        <v>59</v>
      </c>
      <c r="G216" s="54">
        <v>354</v>
      </c>
      <c r="H216" s="125"/>
      <c r="I216" s="161"/>
      <c r="J216" s="172" t="str">
        <f>VLOOKUP(A216,'[2] L3 BOQ_No Duplicate'!$A:$J,10,0)</f>
        <v>Yes</v>
      </c>
      <c r="K216" s="172" t="str">
        <f>VLOOKUP(A216,'[2] L3 BOQ_No Duplicate'!$A:$K,11,0)</f>
        <v>Active</v>
      </c>
    </row>
    <row r="217" spans="1:11" s="52" customFormat="1">
      <c r="A217" s="111" t="s">
        <v>462</v>
      </c>
      <c r="B217" s="54">
        <v>6</v>
      </c>
      <c r="C217" s="111" t="s">
        <v>182</v>
      </c>
      <c r="D217" s="54" t="s">
        <v>464</v>
      </c>
      <c r="E217" s="54" t="s">
        <v>4</v>
      </c>
      <c r="F217" s="54" t="s">
        <v>59</v>
      </c>
      <c r="G217" s="54">
        <v>354</v>
      </c>
      <c r="H217" s="125"/>
      <c r="I217" s="161"/>
      <c r="J217" s="172" t="str">
        <f>VLOOKUP(A217,'[2] L3 BOQ_No Duplicate'!$A:$J,10,0)</f>
        <v>Yes</v>
      </c>
      <c r="K217" s="172" t="str">
        <f>VLOOKUP(A217,'[2] L3 BOQ_No Duplicate'!$A:$K,11,0)</f>
        <v>Active</v>
      </c>
    </row>
    <row r="218" spans="1:11" s="52" customFormat="1">
      <c r="A218" s="111" t="s">
        <v>445</v>
      </c>
      <c r="B218" s="54">
        <v>6</v>
      </c>
      <c r="C218" s="111" t="s">
        <v>182</v>
      </c>
      <c r="D218" s="54" t="s">
        <v>446</v>
      </c>
      <c r="E218" s="54" t="s">
        <v>4</v>
      </c>
      <c r="F218" s="54" t="s">
        <v>59</v>
      </c>
      <c r="G218" s="54">
        <v>354</v>
      </c>
      <c r="H218" s="125"/>
      <c r="I218" s="161"/>
      <c r="J218" s="172" t="str">
        <f>VLOOKUP(A218,'[2] L3 BOQ_No Duplicate'!$A:$J,10,0)</f>
        <v>No</v>
      </c>
      <c r="K218" s="172" t="str">
        <f>VLOOKUP(A218,'[2] L3 BOQ_No Duplicate'!$A:$K,11,0)</f>
        <v>Passive</v>
      </c>
    </row>
    <row r="219" spans="1:11" s="52" customFormat="1">
      <c r="A219" s="111" t="s">
        <v>465</v>
      </c>
      <c r="B219" s="54">
        <v>6</v>
      </c>
      <c r="C219" s="111" t="s">
        <v>182</v>
      </c>
      <c r="D219" s="54" t="s">
        <v>466</v>
      </c>
      <c r="E219" s="54" t="s">
        <v>4</v>
      </c>
      <c r="F219" s="54" t="s">
        <v>59</v>
      </c>
      <c r="G219" s="54">
        <v>177</v>
      </c>
      <c r="H219" s="125"/>
      <c r="I219" s="161"/>
      <c r="J219" s="172" t="str">
        <f>VLOOKUP(A219,'[2] L3 BOQ_No Duplicate'!$A:$J,10,0)</f>
        <v>No</v>
      </c>
      <c r="K219" s="172" t="str">
        <f>VLOOKUP(A219,'[2] L3 BOQ_No Duplicate'!$A:$K,11,0)</f>
        <v>Passive</v>
      </c>
    </row>
    <row r="220" spans="1:11" s="52" customFormat="1">
      <c r="A220" s="114" t="s">
        <v>66</v>
      </c>
      <c r="B220" s="57">
        <v>6</v>
      </c>
      <c r="C220" s="114" t="s">
        <v>182</v>
      </c>
      <c r="D220" s="57"/>
      <c r="E220" s="57" t="s">
        <v>8</v>
      </c>
      <c r="F220" s="57" t="s">
        <v>59</v>
      </c>
      <c r="G220" s="57">
        <v>177</v>
      </c>
      <c r="H220" s="126"/>
      <c r="I220" s="162"/>
      <c r="J220" s="172" t="str">
        <f>VLOOKUP(A220,'[2] L3 BOQ_No Duplicate'!$A:$J,10,0)</f>
        <v>No</v>
      </c>
      <c r="K220" s="172" t="str">
        <f>VLOOKUP(A220,'[2] L3 BOQ_No Duplicate'!$A:$K,11,0)</f>
        <v>Active</v>
      </c>
    </row>
    <row r="221" spans="1:11" s="52" customFormat="1">
      <c r="A221" s="111" t="s">
        <v>429</v>
      </c>
      <c r="B221" s="54">
        <v>6</v>
      </c>
      <c r="C221" s="111" t="s">
        <v>182</v>
      </c>
      <c r="D221" s="54" t="s">
        <v>430</v>
      </c>
      <c r="E221" s="54" t="s">
        <v>4</v>
      </c>
      <c r="F221" s="54" t="s">
        <v>59</v>
      </c>
      <c r="G221" s="54">
        <v>52</v>
      </c>
      <c r="H221" s="125"/>
      <c r="I221" s="161"/>
      <c r="J221" s="172" t="str">
        <f>VLOOKUP(A221,'[2] L3 BOQ_No Duplicate'!$A:$J,10,0)</f>
        <v>Yes</v>
      </c>
      <c r="K221" s="172" t="str">
        <f>VLOOKUP(A221,'[2] L3 BOQ_No Duplicate'!$A:$K,11,0)</f>
        <v>Active</v>
      </c>
    </row>
    <row r="222" spans="1:11" s="52" customFormat="1">
      <c r="A222" s="111" t="s">
        <v>429</v>
      </c>
      <c r="B222" s="54">
        <v>6</v>
      </c>
      <c r="C222" s="111" t="s">
        <v>182</v>
      </c>
      <c r="D222" s="54" t="s">
        <v>431</v>
      </c>
      <c r="E222" s="54" t="s">
        <v>4</v>
      </c>
      <c r="F222" s="54" t="s">
        <v>59</v>
      </c>
      <c r="G222" s="54">
        <v>52</v>
      </c>
      <c r="H222" s="125"/>
      <c r="I222" s="161"/>
      <c r="J222" s="172" t="str">
        <f>VLOOKUP(A222,'[2] L3 BOQ_No Duplicate'!$A:$J,10,0)</f>
        <v>Yes</v>
      </c>
      <c r="K222" s="172" t="str">
        <f>VLOOKUP(A222,'[2] L3 BOQ_No Duplicate'!$A:$K,11,0)</f>
        <v>Active</v>
      </c>
    </row>
    <row r="223" spans="1:11" s="52" customFormat="1">
      <c r="A223" s="111" t="s">
        <v>429</v>
      </c>
      <c r="B223" s="54">
        <v>6</v>
      </c>
      <c r="C223" s="111" t="s">
        <v>182</v>
      </c>
      <c r="D223" s="54" t="s">
        <v>432</v>
      </c>
      <c r="E223" s="54" t="s">
        <v>4</v>
      </c>
      <c r="F223" s="54" t="s">
        <v>59</v>
      </c>
      <c r="G223" s="54">
        <v>52</v>
      </c>
      <c r="H223" s="125"/>
      <c r="I223" s="161"/>
      <c r="J223" s="172" t="str">
        <f>VLOOKUP(A223,'[2] L3 BOQ_No Duplicate'!$A:$J,10,0)</f>
        <v>Yes</v>
      </c>
      <c r="K223" s="172" t="str">
        <f>VLOOKUP(A223,'[2] L3 BOQ_No Duplicate'!$A:$K,11,0)</f>
        <v>Active</v>
      </c>
    </row>
    <row r="224" spans="1:11" s="52" customFormat="1">
      <c r="A224" s="111" t="s">
        <v>429</v>
      </c>
      <c r="B224" s="54">
        <v>6</v>
      </c>
      <c r="C224" s="111" t="s">
        <v>182</v>
      </c>
      <c r="D224" s="54" t="s">
        <v>433</v>
      </c>
      <c r="E224" s="54" t="s">
        <v>4</v>
      </c>
      <c r="F224" s="54" t="s">
        <v>59</v>
      </c>
      <c r="G224" s="54">
        <v>52</v>
      </c>
      <c r="H224" s="125"/>
      <c r="I224" s="161"/>
      <c r="J224" s="172" t="str">
        <f>VLOOKUP(A224,'[2] L3 BOQ_No Duplicate'!$A:$J,10,0)</f>
        <v>Yes</v>
      </c>
      <c r="K224" s="172" t="str">
        <f>VLOOKUP(A224,'[2] L3 BOQ_No Duplicate'!$A:$K,11,0)</f>
        <v>Active</v>
      </c>
    </row>
    <row r="225" spans="1:11" s="52" customFormat="1">
      <c r="A225" s="111" t="s">
        <v>429</v>
      </c>
      <c r="B225" s="54">
        <v>6</v>
      </c>
      <c r="C225" s="111" t="s">
        <v>182</v>
      </c>
      <c r="D225" s="54" t="s">
        <v>434</v>
      </c>
      <c r="E225" s="54" t="s">
        <v>4</v>
      </c>
      <c r="F225" s="54" t="s">
        <v>59</v>
      </c>
      <c r="G225" s="54">
        <v>52</v>
      </c>
      <c r="H225" s="125"/>
      <c r="I225" s="161"/>
      <c r="J225" s="172" t="str">
        <f>VLOOKUP(A225,'[2] L3 BOQ_No Duplicate'!$A:$J,10,0)</f>
        <v>Yes</v>
      </c>
      <c r="K225" s="172" t="str">
        <f>VLOOKUP(A225,'[2] L3 BOQ_No Duplicate'!$A:$K,11,0)</f>
        <v>Active</v>
      </c>
    </row>
    <row r="226" spans="1:11" s="52" customFormat="1">
      <c r="A226" s="111" t="s">
        <v>429</v>
      </c>
      <c r="B226" s="54">
        <v>6</v>
      </c>
      <c r="C226" s="111" t="s">
        <v>182</v>
      </c>
      <c r="D226" s="54" t="s">
        <v>435</v>
      </c>
      <c r="E226" s="54" t="s">
        <v>4</v>
      </c>
      <c r="F226" s="54" t="s">
        <v>59</v>
      </c>
      <c r="G226" s="54">
        <v>52</v>
      </c>
      <c r="H226" s="125"/>
      <c r="I226" s="161"/>
      <c r="J226" s="172" t="str">
        <f>VLOOKUP(A226,'[2] L3 BOQ_No Duplicate'!$A:$J,10,0)</f>
        <v>Yes</v>
      </c>
      <c r="K226" s="172" t="str">
        <f>VLOOKUP(A226,'[2] L3 BOQ_No Duplicate'!$A:$K,11,0)</f>
        <v>Active</v>
      </c>
    </row>
    <row r="227" spans="1:11" s="52" customFormat="1">
      <c r="A227" s="111" t="s">
        <v>429</v>
      </c>
      <c r="B227" s="54">
        <v>6</v>
      </c>
      <c r="C227" s="111" t="s">
        <v>182</v>
      </c>
      <c r="D227" s="54" t="s">
        <v>436</v>
      </c>
      <c r="E227" s="54" t="s">
        <v>4</v>
      </c>
      <c r="F227" s="54" t="s">
        <v>59</v>
      </c>
      <c r="G227" s="54">
        <v>52</v>
      </c>
      <c r="H227" s="125"/>
      <c r="I227" s="161"/>
      <c r="J227" s="172" t="str">
        <f>VLOOKUP(A227,'[2] L3 BOQ_No Duplicate'!$A:$J,10,0)</f>
        <v>Yes</v>
      </c>
      <c r="K227" s="172" t="str">
        <f>VLOOKUP(A227,'[2] L3 BOQ_No Duplicate'!$A:$K,11,0)</f>
        <v>Active</v>
      </c>
    </row>
    <row r="228" spans="1:11" s="52" customFormat="1">
      <c r="A228" s="111" t="s">
        <v>429</v>
      </c>
      <c r="B228" s="54">
        <v>6</v>
      </c>
      <c r="C228" s="111" t="s">
        <v>182</v>
      </c>
      <c r="D228" s="54" t="s">
        <v>437</v>
      </c>
      <c r="E228" s="54" t="s">
        <v>4</v>
      </c>
      <c r="F228" s="54" t="s">
        <v>59</v>
      </c>
      <c r="G228" s="54">
        <v>52</v>
      </c>
      <c r="H228" s="125"/>
      <c r="I228" s="161"/>
      <c r="J228" s="172" t="str">
        <f>VLOOKUP(A228,'[2] L3 BOQ_No Duplicate'!$A:$J,10,0)</f>
        <v>Yes</v>
      </c>
      <c r="K228" s="172" t="str">
        <f>VLOOKUP(A228,'[2] L3 BOQ_No Duplicate'!$A:$K,11,0)</f>
        <v>Active</v>
      </c>
    </row>
    <row r="229" spans="1:11" s="52" customFormat="1">
      <c r="A229" s="111" t="s">
        <v>452</v>
      </c>
      <c r="B229" s="54">
        <v>6</v>
      </c>
      <c r="C229" s="111" t="s">
        <v>182</v>
      </c>
      <c r="D229" s="54" t="s">
        <v>453</v>
      </c>
      <c r="E229" s="54" t="s">
        <v>4</v>
      </c>
      <c r="F229" s="54" t="s">
        <v>59</v>
      </c>
      <c r="G229" s="54">
        <v>26</v>
      </c>
      <c r="H229" s="125"/>
      <c r="I229" s="161"/>
      <c r="J229" s="172" t="str">
        <f>VLOOKUP(A229,'[2] L3 BOQ_No Duplicate'!$A:$J,10,0)</f>
        <v>Yes</v>
      </c>
      <c r="K229" s="172" t="str">
        <f>VLOOKUP(A229,'[2] L3 BOQ_No Duplicate'!$A:$K,11,0)</f>
        <v>Active</v>
      </c>
    </row>
    <row r="230" spans="1:11" s="52" customFormat="1">
      <c r="A230" s="111" t="s">
        <v>452</v>
      </c>
      <c r="B230" s="54">
        <v>6</v>
      </c>
      <c r="C230" s="111" t="s">
        <v>182</v>
      </c>
      <c r="D230" s="54" t="s">
        <v>454</v>
      </c>
      <c r="E230" s="54" t="s">
        <v>4</v>
      </c>
      <c r="F230" s="54" t="s">
        <v>59</v>
      </c>
      <c r="G230" s="54">
        <v>26</v>
      </c>
      <c r="H230" s="125"/>
      <c r="I230" s="161"/>
      <c r="J230" s="172" t="str">
        <f>VLOOKUP(A230,'[2] L3 BOQ_No Duplicate'!$A:$J,10,0)</f>
        <v>Yes</v>
      </c>
      <c r="K230" s="172" t="str">
        <f>VLOOKUP(A230,'[2] L3 BOQ_No Duplicate'!$A:$K,11,0)</f>
        <v>Active</v>
      </c>
    </row>
    <row r="231" spans="1:11" s="52" customFormat="1">
      <c r="A231" s="111" t="s">
        <v>452</v>
      </c>
      <c r="B231" s="54">
        <v>6</v>
      </c>
      <c r="C231" s="111" t="s">
        <v>182</v>
      </c>
      <c r="D231" s="54" t="s">
        <v>455</v>
      </c>
      <c r="E231" s="54" t="s">
        <v>4</v>
      </c>
      <c r="F231" s="54" t="s">
        <v>59</v>
      </c>
      <c r="G231" s="54">
        <v>26</v>
      </c>
      <c r="H231" s="125"/>
      <c r="I231" s="161"/>
      <c r="J231" s="172" t="str">
        <f>VLOOKUP(A231,'[2] L3 BOQ_No Duplicate'!$A:$J,10,0)</f>
        <v>Yes</v>
      </c>
      <c r="K231" s="172" t="str">
        <f>VLOOKUP(A231,'[2] L3 BOQ_No Duplicate'!$A:$K,11,0)</f>
        <v>Active</v>
      </c>
    </row>
    <row r="232" spans="1:11" s="52" customFormat="1">
      <c r="A232" s="111" t="s">
        <v>438</v>
      </c>
      <c r="B232" s="54">
        <v>6</v>
      </c>
      <c r="C232" s="111" t="s">
        <v>182</v>
      </c>
      <c r="D232" s="54" t="s">
        <v>439</v>
      </c>
      <c r="E232" s="54" t="s">
        <v>4</v>
      </c>
      <c r="F232" s="54" t="s">
        <v>59</v>
      </c>
      <c r="G232" s="54">
        <v>26</v>
      </c>
      <c r="H232" s="125"/>
      <c r="I232" s="161"/>
      <c r="J232" s="172" t="str">
        <f>VLOOKUP(A232,'[2] L3 BOQ_No Duplicate'!$A:$J,10,0)</f>
        <v>Yes</v>
      </c>
      <c r="K232" s="172" t="str">
        <f>VLOOKUP(A232,'[2] L3 BOQ_No Duplicate'!$A:$K,11,0)</f>
        <v>Active</v>
      </c>
    </row>
    <row r="233" spans="1:11" s="52" customFormat="1">
      <c r="A233" s="111" t="s">
        <v>438</v>
      </c>
      <c r="B233" s="54">
        <v>6</v>
      </c>
      <c r="C233" s="111" t="s">
        <v>182</v>
      </c>
      <c r="D233" s="54" t="s">
        <v>440</v>
      </c>
      <c r="E233" s="54" t="s">
        <v>4</v>
      </c>
      <c r="F233" s="54" t="s">
        <v>59</v>
      </c>
      <c r="G233" s="54">
        <v>26</v>
      </c>
      <c r="H233" s="125"/>
      <c r="I233" s="161"/>
      <c r="J233" s="172" t="str">
        <f>VLOOKUP(A233,'[2] L3 BOQ_No Duplicate'!$A:$J,10,0)</f>
        <v>Yes</v>
      </c>
      <c r="K233" s="172" t="str">
        <f>VLOOKUP(A233,'[2] L3 BOQ_No Duplicate'!$A:$K,11,0)</f>
        <v>Active</v>
      </c>
    </row>
    <row r="234" spans="1:11" s="52" customFormat="1">
      <c r="A234" s="111" t="s">
        <v>441</v>
      </c>
      <c r="B234" s="54">
        <v>6</v>
      </c>
      <c r="C234" s="111" t="s">
        <v>182</v>
      </c>
      <c r="D234" s="54" t="s">
        <v>442</v>
      </c>
      <c r="E234" s="54" t="s">
        <v>4</v>
      </c>
      <c r="F234" s="54" t="s">
        <v>59</v>
      </c>
      <c r="G234" s="54">
        <v>26</v>
      </c>
      <c r="H234" s="125"/>
      <c r="I234" s="161"/>
      <c r="J234" s="172" t="str">
        <f>VLOOKUP(A234,'[2] L3 BOQ_No Duplicate'!$A:$J,10,0)</f>
        <v>Yes</v>
      </c>
      <c r="K234" s="172" t="str">
        <f>VLOOKUP(A234,'[2] L3 BOQ_No Duplicate'!$A:$K,11,0)</f>
        <v>Active</v>
      </c>
    </row>
    <row r="235" spans="1:11" s="52" customFormat="1">
      <c r="A235" s="111" t="s">
        <v>441</v>
      </c>
      <c r="B235" s="54">
        <v>6</v>
      </c>
      <c r="C235" s="111" t="s">
        <v>182</v>
      </c>
      <c r="D235" s="54" t="s">
        <v>443</v>
      </c>
      <c r="E235" s="54" t="s">
        <v>4</v>
      </c>
      <c r="F235" s="54" t="s">
        <v>59</v>
      </c>
      <c r="G235" s="54">
        <v>26</v>
      </c>
      <c r="H235" s="125"/>
      <c r="I235" s="161"/>
      <c r="J235" s="172" t="str">
        <f>VLOOKUP(A235,'[2] L3 BOQ_No Duplicate'!$A:$J,10,0)</f>
        <v>Yes</v>
      </c>
      <c r="K235" s="172" t="str">
        <f>VLOOKUP(A235,'[2] L3 BOQ_No Duplicate'!$A:$K,11,0)</f>
        <v>Active</v>
      </c>
    </row>
    <row r="236" spans="1:11" s="52" customFormat="1">
      <c r="A236" s="111" t="s">
        <v>441</v>
      </c>
      <c r="B236" s="54">
        <v>6</v>
      </c>
      <c r="C236" s="111" t="s">
        <v>182</v>
      </c>
      <c r="D236" s="54" t="s">
        <v>444</v>
      </c>
      <c r="E236" s="54" t="s">
        <v>4</v>
      </c>
      <c r="F236" s="54" t="s">
        <v>59</v>
      </c>
      <c r="G236" s="54">
        <v>26</v>
      </c>
      <c r="H236" s="125"/>
      <c r="I236" s="161"/>
      <c r="J236" s="172" t="str">
        <f>VLOOKUP(A236,'[2] L3 BOQ_No Duplicate'!$A:$J,10,0)</f>
        <v>Yes</v>
      </c>
      <c r="K236" s="172" t="str">
        <f>VLOOKUP(A236,'[2] L3 BOQ_No Duplicate'!$A:$K,11,0)</f>
        <v>Active</v>
      </c>
    </row>
    <row r="237" spans="1:11" s="52" customFormat="1">
      <c r="A237" s="111" t="s">
        <v>456</v>
      </c>
      <c r="B237" s="54">
        <v>6</v>
      </c>
      <c r="C237" s="111" t="s">
        <v>182</v>
      </c>
      <c r="D237" s="54" t="s">
        <v>457</v>
      </c>
      <c r="E237" s="54" t="s">
        <v>4</v>
      </c>
      <c r="F237" s="54" t="s">
        <v>59</v>
      </c>
      <c r="G237" s="54">
        <v>26</v>
      </c>
      <c r="H237" s="125"/>
      <c r="I237" s="161"/>
      <c r="J237" s="172" t="str">
        <f>VLOOKUP(A237,'[2] L3 BOQ_No Duplicate'!$A:$J,10,0)</f>
        <v>Yes</v>
      </c>
      <c r="K237" s="172" t="str">
        <f>VLOOKUP(A237,'[2] L3 BOQ_No Duplicate'!$A:$K,11,0)</f>
        <v>Active</v>
      </c>
    </row>
    <row r="238" spans="1:11" s="52" customFormat="1">
      <c r="A238" s="111" t="s">
        <v>456</v>
      </c>
      <c r="B238" s="54">
        <v>6</v>
      </c>
      <c r="C238" s="111" t="s">
        <v>182</v>
      </c>
      <c r="D238" s="54" t="s">
        <v>458</v>
      </c>
      <c r="E238" s="54" t="s">
        <v>4</v>
      </c>
      <c r="F238" s="54" t="s">
        <v>59</v>
      </c>
      <c r="G238" s="54">
        <v>26</v>
      </c>
      <c r="H238" s="125"/>
      <c r="I238" s="161"/>
      <c r="J238" s="172" t="str">
        <f>VLOOKUP(A238,'[2] L3 BOQ_No Duplicate'!$A:$J,10,0)</f>
        <v>Yes</v>
      </c>
      <c r="K238" s="172" t="str">
        <f>VLOOKUP(A238,'[2] L3 BOQ_No Duplicate'!$A:$K,11,0)</f>
        <v>Active</v>
      </c>
    </row>
    <row r="239" spans="1:11" s="52" customFormat="1">
      <c r="A239" s="111" t="s">
        <v>459</v>
      </c>
      <c r="B239" s="54">
        <v>6</v>
      </c>
      <c r="C239" s="111" t="s">
        <v>182</v>
      </c>
      <c r="D239" s="54" t="s">
        <v>460</v>
      </c>
      <c r="E239" s="54" t="s">
        <v>4</v>
      </c>
      <c r="F239" s="54" t="s">
        <v>59</v>
      </c>
      <c r="G239" s="54">
        <v>26</v>
      </c>
      <c r="H239" s="125"/>
      <c r="I239" s="161"/>
      <c r="J239" s="172" t="str">
        <f>VLOOKUP(A239,'[2] L3 BOQ_No Duplicate'!$A:$J,10,0)</f>
        <v>Yes</v>
      </c>
      <c r="K239" s="172" t="str">
        <f>VLOOKUP(A239,'[2] L3 BOQ_No Duplicate'!$A:$K,11,0)</f>
        <v>Active</v>
      </c>
    </row>
    <row r="240" spans="1:11" s="52" customFormat="1">
      <c r="A240" s="111" t="s">
        <v>459</v>
      </c>
      <c r="B240" s="54">
        <v>6</v>
      </c>
      <c r="C240" s="111" t="s">
        <v>182</v>
      </c>
      <c r="D240" s="54" t="s">
        <v>461</v>
      </c>
      <c r="E240" s="54" t="s">
        <v>4</v>
      </c>
      <c r="F240" s="54" t="s">
        <v>59</v>
      </c>
      <c r="G240" s="54">
        <v>26</v>
      </c>
      <c r="H240" s="125"/>
      <c r="I240" s="161"/>
      <c r="J240" s="172" t="str">
        <f>VLOOKUP(A240,'[2] L3 BOQ_No Duplicate'!$A:$J,10,0)</f>
        <v>Yes</v>
      </c>
      <c r="K240" s="172" t="str">
        <f>VLOOKUP(A240,'[2] L3 BOQ_No Duplicate'!$A:$K,11,0)</f>
        <v>Active</v>
      </c>
    </row>
    <row r="241" spans="1:11" s="52" customFormat="1">
      <c r="A241" s="111" t="s">
        <v>462</v>
      </c>
      <c r="B241" s="54">
        <v>6</v>
      </c>
      <c r="C241" s="111" t="s">
        <v>182</v>
      </c>
      <c r="D241" s="54" t="s">
        <v>463</v>
      </c>
      <c r="E241" s="54" t="s">
        <v>4</v>
      </c>
      <c r="F241" s="54" t="s">
        <v>59</v>
      </c>
      <c r="G241" s="54">
        <v>26</v>
      </c>
      <c r="H241" s="125"/>
      <c r="I241" s="161"/>
      <c r="J241" s="172" t="str">
        <f>VLOOKUP(A241,'[2] L3 BOQ_No Duplicate'!$A:$J,10,0)</f>
        <v>Yes</v>
      </c>
      <c r="K241" s="172" t="str">
        <f>VLOOKUP(A241,'[2] L3 BOQ_No Duplicate'!$A:$K,11,0)</f>
        <v>Active</v>
      </c>
    </row>
    <row r="242" spans="1:11" s="52" customFormat="1">
      <c r="A242" s="111" t="s">
        <v>462</v>
      </c>
      <c r="B242" s="54">
        <v>6</v>
      </c>
      <c r="C242" s="111" t="s">
        <v>182</v>
      </c>
      <c r="D242" s="54" t="s">
        <v>464</v>
      </c>
      <c r="E242" s="54" t="s">
        <v>4</v>
      </c>
      <c r="F242" s="54" t="s">
        <v>59</v>
      </c>
      <c r="G242" s="54">
        <v>26</v>
      </c>
      <c r="H242" s="125"/>
      <c r="I242" s="161"/>
      <c r="J242" s="172" t="str">
        <f>VLOOKUP(A242,'[2] L3 BOQ_No Duplicate'!$A:$J,10,0)</f>
        <v>Yes</v>
      </c>
      <c r="K242" s="172" t="str">
        <f>VLOOKUP(A242,'[2] L3 BOQ_No Duplicate'!$A:$K,11,0)</f>
        <v>Active</v>
      </c>
    </row>
    <row r="243" spans="1:11" s="52" customFormat="1">
      <c r="A243" s="111" t="s">
        <v>445</v>
      </c>
      <c r="B243" s="54">
        <v>6</v>
      </c>
      <c r="C243" s="111" t="s">
        <v>182</v>
      </c>
      <c r="D243" s="54" t="s">
        <v>446</v>
      </c>
      <c r="E243" s="54" t="s">
        <v>4</v>
      </c>
      <c r="F243" s="54" t="s">
        <v>59</v>
      </c>
      <c r="G243" s="54">
        <v>26</v>
      </c>
      <c r="H243" s="125"/>
      <c r="I243" s="161"/>
      <c r="J243" s="172" t="str">
        <f>VLOOKUP(A243,'[2] L3 BOQ_No Duplicate'!$A:$J,10,0)</f>
        <v>No</v>
      </c>
      <c r="K243" s="172" t="str">
        <f>VLOOKUP(A243,'[2] L3 BOQ_No Duplicate'!$A:$K,11,0)</f>
        <v>Passive</v>
      </c>
    </row>
    <row r="244" spans="1:11" s="52" customFormat="1">
      <c r="A244" s="111" t="s">
        <v>467</v>
      </c>
      <c r="B244" s="54">
        <v>6</v>
      </c>
      <c r="C244" s="111" t="s">
        <v>182</v>
      </c>
      <c r="D244" s="54" t="s">
        <v>468</v>
      </c>
      <c r="E244" s="54" t="s">
        <v>4</v>
      </c>
      <c r="F244" s="54" t="s">
        <v>59</v>
      </c>
      <c r="G244" s="54">
        <v>13</v>
      </c>
      <c r="H244" s="125"/>
      <c r="I244" s="161"/>
      <c r="J244" s="172" t="str">
        <f>VLOOKUP(A244,'[2] L3 BOQ_No Duplicate'!$A:$J,10,0)</f>
        <v>No</v>
      </c>
      <c r="K244" s="172" t="str">
        <f>VLOOKUP(A244,'[2] L3 BOQ_No Duplicate'!$A:$K,11,0)</f>
        <v>Passive</v>
      </c>
    </row>
    <row r="245" spans="1:11" s="52" customFormat="1">
      <c r="A245" s="114" t="s">
        <v>69</v>
      </c>
      <c r="B245" s="57">
        <v>6</v>
      </c>
      <c r="C245" s="114" t="s">
        <v>182</v>
      </c>
      <c r="D245" s="57"/>
      <c r="E245" s="57" t="s">
        <v>8</v>
      </c>
      <c r="F245" s="57" t="s">
        <v>59</v>
      </c>
      <c r="G245" s="57">
        <v>13</v>
      </c>
      <c r="H245" s="126"/>
      <c r="I245" s="162"/>
      <c r="J245" s="172" t="str">
        <f>VLOOKUP(A245,'[2] L3 BOQ_No Duplicate'!$A:$J,10,0)</f>
        <v>No</v>
      </c>
      <c r="K245" s="172" t="str">
        <f>VLOOKUP(A245,'[2] L3 BOQ_No Duplicate'!$A:$K,11,0)</f>
        <v>Active</v>
      </c>
    </row>
    <row r="246" spans="1:11" s="52" customFormat="1">
      <c r="A246" s="111" t="s">
        <v>469</v>
      </c>
      <c r="B246" s="54">
        <v>6</v>
      </c>
      <c r="C246" s="111" t="s">
        <v>182</v>
      </c>
      <c r="D246" s="54" t="s">
        <v>470</v>
      </c>
      <c r="E246" s="54" t="s">
        <v>4</v>
      </c>
      <c r="F246" s="54" t="s">
        <v>59</v>
      </c>
      <c r="G246" s="54">
        <v>4</v>
      </c>
      <c r="H246" s="125"/>
      <c r="I246" s="161"/>
      <c r="J246" s="172" t="str">
        <f>VLOOKUP(A246,'[2] L3 BOQ_No Duplicate'!$A:$J,10,0)</f>
        <v>Yes</v>
      </c>
      <c r="K246" s="172" t="str">
        <f>VLOOKUP(A246,'[2] L3 BOQ_No Duplicate'!$A:$K,11,0)</f>
        <v>Active</v>
      </c>
    </row>
    <row r="247" spans="1:11" s="52" customFormat="1">
      <c r="A247" s="111" t="s">
        <v>469</v>
      </c>
      <c r="B247" s="54">
        <v>6</v>
      </c>
      <c r="C247" s="111" t="s">
        <v>182</v>
      </c>
      <c r="D247" s="54" t="s">
        <v>471</v>
      </c>
      <c r="E247" s="54" t="s">
        <v>4</v>
      </c>
      <c r="F247" s="54" t="s">
        <v>59</v>
      </c>
      <c r="G247" s="54">
        <v>4</v>
      </c>
      <c r="H247" s="125"/>
      <c r="I247" s="161"/>
      <c r="J247" s="172" t="str">
        <f>VLOOKUP(A247,'[2] L3 BOQ_No Duplicate'!$A:$J,10,0)</f>
        <v>Yes</v>
      </c>
      <c r="K247" s="172" t="str">
        <f>VLOOKUP(A247,'[2] L3 BOQ_No Duplicate'!$A:$K,11,0)</f>
        <v>Active</v>
      </c>
    </row>
    <row r="248" spans="1:11" s="52" customFormat="1">
      <c r="A248" s="111" t="s">
        <v>469</v>
      </c>
      <c r="B248" s="54">
        <v>6</v>
      </c>
      <c r="C248" s="111" t="s">
        <v>182</v>
      </c>
      <c r="D248" s="54" t="s">
        <v>472</v>
      </c>
      <c r="E248" s="54" t="s">
        <v>4</v>
      </c>
      <c r="F248" s="54" t="s">
        <v>59</v>
      </c>
      <c r="G248" s="54">
        <v>4</v>
      </c>
      <c r="H248" s="125"/>
      <c r="I248" s="161"/>
      <c r="J248" s="172" t="str">
        <f>VLOOKUP(A248,'[2] L3 BOQ_No Duplicate'!$A:$J,10,0)</f>
        <v>Yes</v>
      </c>
      <c r="K248" s="172" t="str">
        <f>VLOOKUP(A248,'[2] L3 BOQ_No Duplicate'!$A:$K,11,0)</f>
        <v>Active</v>
      </c>
    </row>
    <row r="249" spans="1:11" s="52" customFormat="1">
      <c r="A249" s="111" t="s">
        <v>469</v>
      </c>
      <c r="B249" s="54">
        <v>6</v>
      </c>
      <c r="C249" s="111" t="s">
        <v>182</v>
      </c>
      <c r="D249" s="54" t="s">
        <v>453</v>
      </c>
      <c r="E249" s="54" t="s">
        <v>4</v>
      </c>
      <c r="F249" s="54" t="s">
        <v>59</v>
      </c>
      <c r="G249" s="54">
        <v>4</v>
      </c>
      <c r="H249" s="125"/>
      <c r="I249" s="161"/>
      <c r="J249" s="172" t="str">
        <f>VLOOKUP(A249,'[2] L3 BOQ_No Duplicate'!$A:$J,10,0)</f>
        <v>Yes</v>
      </c>
      <c r="K249" s="172" t="str">
        <f>VLOOKUP(A249,'[2] L3 BOQ_No Duplicate'!$A:$K,11,0)</f>
        <v>Active</v>
      </c>
    </row>
    <row r="250" spans="1:11" s="52" customFormat="1">
      <c r="A250" s="111" t="s">
        <v>469</v>
      </c>
      <c r="B250" s="54">
        <v>6</v>
      </c>
      <c r="C250" s="111" t="s">
        <v>182</v>
      </c>
      <c r="D250" s="54" t="s">
        <v>454</v>
      </c>
      <c r="E250" s="54" t="s">
        <v>4</v>
      </c>
      <c r="F250" s="54" t="s">
        <v>59</v>
      </c>
      <c r="G250" s="54">
        <v>4</v>
      </c>
      <c r="H250" s="125"/>
      <c r="I250" s="161"/>
      <c r="J250" s="172" t="str">
        <f>VLOOKUP(A250,'[2] L3 BOQ_No Duplicate'!$A:$J,10,0)</f>
        <v>Yes</v>
      </c>
      <c r="K250" s="172" t="str">
        <f>VLOOKUP(A250,'[2] L3 BOQ_No Duplicate'!$A:$K,11,0)</f>
        <v>Active</v>
      </c>
    </row>
    <row r="251" spans="1:11" s="52" customFormat="1">
      <c r="A251" s="111" t="s">
        <v>469</v>
      </c>
      <c r="B251" s="54">
        <v>6</v>
      </c>
      <c r="C251" s="111" t="s">
        <v>182</v>
      </c>
      <c r="D251" s="54" t="s">
        <v>473</v>
      </c>
      <c r="E251" s="54" t="s">
        <v>4</v>
      </c>
      <c r="F251" s="54" t="s">
        <v>59</v>
      </c>
      <c r="G251" s="54">
        <v>4</v>
      </c>
      <c r="H251" s="125"/>
      <c r="I251" s="161"/>
      <c r="J251" s="172" t="str">
        <f>VLOOKUP(A251,'[2] L3 BOQ_No Duplicate'!$A:$J,10,0)</f>
        <v>Yes</v>
      </c>
      <c r="K251" s="172" t="str">
        <f>VLOOKUP(A251,'[2] L3 BOQ_No Duplicate'!$A:$K,11,0)</f>
        <v>Active</v>
      </c>
    </row>
    <row r="252" spans="1:11" s="52" customFormat="1">
      <c r="A252" s="111" t="s">
        <v>469</v>
      </c>
      <c r="B252" s="54">
        <v>6</v>
      </c>
      <c r="C252" s="111" t="s">
        <v>182</v>
      </c>
      <c r="D252" s="54" t="s">
        <v>455</v>
      </c>
      <c r="E252" s="54" t="s">
        <v>4</v>
      </c>
      <c r="F252" s="54" t="s">
        <v>59</v>
      </c>
      <c r="G252" s="54">
        <v>4</v>
      </c>
      <c r="H252" s="125"/>
      <c r="I252" s="161"/>
      <c r="J252" s="172" t="str">
        <f>VLOOKUP(A252,'[2] L3 BOQ_No Duplicate'!$A:$J,10,0)</f>
        <v>Yes</v>
      </c>
      <c r="K252" s="172" t="str">
        <f>VLOOKUP(A252,'[2] L3 BOQ_No Duplicate'!$A:$K,11,0)</f>
        <v>Active</v>
      </c>
    </row>
    <row r="253" spans="1:11" s="52" customFormat="1">
      <c r="A253" s="111" t="s">
        <v>459</v>
      </c>
      <c r="B253" s="54">
        <v>6</v>
      </c>
      <c r="C253" s="111" t="s">
        <v>182</v>
      </c>
      <c r="D253" s="54" t="s">
        <v>474</v>
      </c>
      <c r="E253" s="54" t="s">
        <v>4</v>
      </c>
      <c r="F253" s="54" t="s">
        <v>59</v>
      </c>
      <c r="G253" s="54">
        <v>2</v>
      </c>
      <c r="H253" s="125"/>
      <c r="I253" s="161"/>
      <c r="J253" s="172" t="str">
        <f>VLOOKUP(A253,'[2] L3 BOQ_No Duplicate'!$A:$J,10,0)</f>
        <v>Yes</v>
      </c>
      <c r="K253" s="172" t="str">
        <f>VLOOKUP(A253,'[2] L3 BOQ_No Duplicate'!$A:$K,11,0)</f>
        <v>Active</v>
      </c>
    </row>
    <row r="254" spans="1:11" s="52" customFormat="1">
      <c r="A254" s="111" t="s">
        <v>459</v>
      </c>
      <c r="B254" s="54">
        <v>6</v>
      </c>
      <c r="C254" s="111" t="s">
        <v>182</v>
      </c>
      <c r="D254" s="54" t="s">
        <v>475</v>
      </c>
      <c r="E254" s="54" t="s">
        <v>4</v>
      </c>
      <c r="F254" s="54" t="s">
        <v>59</v>
      </c>
      <c r="G254" s="54">
        <v>2</v>
      </c>
      <c r="H254" s="125"/>
      <c r="I254" s="161"/>
      <c r="J254" s="172" t="str">
        <f>VLOOKUP(A254,'[2] L3 BOQ_No Duplicate'!$A:$J,10,0)</f>
        <v>Yes</v>
      </c>
      <c r="K254" s="172" t="str">
        <f>VLOOKUP(A254,'[2] L3 BOQ_No Duplicate'!$A:$K,11,0)</f>
        <v>Active</v>
      </c>
    </row>
    <row r="255" spans="1:11" s="52" customFormat="1">
      <c r="A255" s="111" t="s">
        <v>459</v>
      </c>
      <c r="B255" s="54">
        <v>6</v>
      </c>
      <c r="C255" s="111" t="s">
        <v>182</v>
      </c>
      <c r="D255" s="54" t="s">
        <v>476</v>
      </c>
      <c r="E255" s="54" t="s">
        <v>4</v>
      </c>
      <c r="F255" s="54" t="s">
        <v>59</v>
      </c>
      <c r="G255" s="54">
        <v>2</v>
      </c>
      <c r="H255" s="125"/>
      <c r="I255" s="161"/>
      <c r="J255" s="172" t="str">
        <f>VLOOKUP(A255,'[2] L3 BOQ_No Duplicate'!$A:$J,10,0)</f>
        <v>Yes</v>
      </c>
      <c r="K255" s="172" t="str">
        <f>VLOOKUP(A255,'[2] L3 BOQ_No Duplicate'!$A:$K,11,0)</f>
        <v>Active</v>
      </c>
    </row>
    <row r="256" spans="1:11" s="52" customFormat="1">
      <c r="A256" s="111" t="s">
        <v>459</v>
      </c>
      <c r="B256" s="54">
        <v>6</v>
      </c>
      <c r="C256" s="111" t="s">
        <v>182</v>
      </c>
      <c r="D256" s="54" t="s">
        <v>477</v>
      </c>
      <c r="E256" s="54" t="s">
        <v>4</v>
      </c>
      <c r="F256" s="54" t="s">
        <v>59</v>
      </c>
      <c r="G256" s="54">
        <v>2</v>
      </c>
      <c r="H256" s="125"/>
      <c r="I256" s="161"/>
      <c r="J256" s="172" t="str">
        <f>VLOOKUP(A256,'[2] L3 BOQ_No Duplicate'!$A:$J,10,0)</f>
        <v>Yes</v>
      </c>
      <c r="K256" s="172" t="str">
        <f>VLOOKUP(A256,'[2] L3 BOQ_No Duplicate'!$A:$K,11,0)</f>
        <v>Active</v>
      </c>
    </row>
    <row r="257" spans="1:11" s="52" customFormat="1">
      <c r="A257" s="111" t="s">
        <v>459</v>
      </c>
      <c r="B257" s="54">
        <v>6</v>
      </c>
      <c r="C257" s="111" t="s">
        <v>182</v>
      </c>
      <c r="D257" s="54" t="s">
        <v>478</v>
      </c>
      <c r="E257" s="54" t="s">
        <v>4</v>
      </c>
      <c r="F257" s="54" t="s">
        <v>59</v>
      </c>
      <c r="G257" s="54">
        <v>2</v>
      </c>
      <c r="H257" s="125"/>
      <c r="I257" s="161"/>
      <c r="J257" s="172" t="str">
        <f>VLOOKUP(A257,'[2] L3 BOQ_No Duplicate'!$A:$J,10,0)</f>
        <v>Yes</v>
      </c>
      <c r="K257" s="172" t="str">
        <f>VLOOKUP(A257,'[2] L3 BOQ_No Duplicate'!$A:$K,11,0)</f>
        <v>Active</v>
      </c>
    </row>
    <row r="258" spans="1:11" s="52" customFormat="1">
      <c r="A258" s="111" t="s">
        <v>459</v>
      </c>
      <c r="B258" s="54">
        <v>6</v>
      </c>
      <c r="C258" s="111" t="s">
        <v>182</v>
      </c>
      <c r="D258" s="54" t="s">
        <v>461</v>
      </c>
      <c r="E258" s="54" t="s">
        <v>4</v>
      </c>
      <c r="F258" s="54" t="s">
        <v>59</v>
      </c>
      <c r="G258" s="54">
        <v>2</v>
      </c>
      <c r="H258" s="125"/>
      <c r="I258" s="161"/>
      <c r="J258" s="172" t="str">
        <f>VLOOKUP(A258,'[2] L3 BOQ_No Duplicate'!$A:$J,10,0)</f>
        <v>Yes</v>
      </c>
      <c r="K258" s="172" t="str">
        <f>VLOOKUP(A258,'[2] L3 BOQ_No Duplicate'!$A:$K,11,0)</f>
        <v>Active</v>
      </c>
    </row>
    <row r="259" spans="1:11" s="52" customFormat="1">
      <c r="A259" s="111" t="s">
        <v>462</v>
      </c>
      <c r="B259" s="54">
        <v>6</v>
      </c>
      <c r="C259" s="111" t="s">
        <v>182</v>
      </c>
      <c r="D259" s="54" t="s">
        <v>479</v>
      </c>
      <c r="E259" s="54" t="s">
        <v>4</v>
      </c>
      <c r="F259" s="54" t="s">
        <v>59</v>
      </c>
      <c r="G259" s="54">
        <v>2</v>
      </c>
      <c r="H259" s="125"/>
      <c r="I259" s="161"/>
      <c r="J259" s="172" t="str">
        <f>VLOOKUP(A259,'[2] L3 BOQ_No Duplicate'!$A:$J,10,0)</f>
        <v>Yes</v>
      </c>
      <c r="K259" s="172" t="str">
        <f>VLOOKUP(A259,'[2] L3 BOQ_No Duplicate'!$A:$K,11,0)</f>
        <v>Active</v>
      </c>
    </row>
    <row r="260" spans="1:11" s="52" customFormat="1">
      <c r="A260" s="111" t="s">
        <v>462</v>
      </c>
      <c r="B260" s="54">
        <v>6</v>
      </c>
      <c r="C260" s="111" t="s">
        <v>182</v>
      </c>
      <c r="D260" s="54" t="s">
        <v>480</v>
      </c>
      <c r="E260" s="54" t="s">
        <v>4</v>
      </c>
      <c r="F260" s="54" t="s">
        <v>59</v>
      </c>
      <c r="G260" s="54">
        <v>2</v>
      </c>
      <c r="H260" s="125"/>
      <c r="I260" s="161"/>
      <c r="J260" s="172" t="str">
        <f>VLOOKUP(A260,'[2] L3 BOQ_No Duplicate'!$A:$J,10,0)</f>
        <v>Yes</v>
      </c>
      <c r="K260" s="172" t="str">
        <f>VLOOKUP(A260,'[2] L3 BOQ_No Duplicate'!$A:$K,11,0)</f>
        <v>Active</v>
      </c>
    </row>
    <row r="261" spans="1:11" s="52" customFormat="1">
      <c r="A261" s="111" t="s">
        <v>462</v>
      </c>
      <c r="B261" s="54">
        <v>6</v>
      </c>
      <c r="C261" s="111" t="s">
        <v>182</v>
      </c>
      <c r="D261" s="54" t="s">
        <v>481</v>
      </c>
      <c r="E261" s="54" t="s">
        <v>4</v>
      </c>
      <c r="F261" s="54" t="s">
        <v>59</v>
      </c>
      <c r="G261" s="54">
        <v>2</v>
      </c>
      <c r="H261" s="125"/>
      <c r="I261" s="161"/>
      <c r="J261" s="172" t="str">
        <f>VLOOKUP(A261,'[2] L3 BOQ_No Duplicate'!$A:$J,10,0)</f>
        <v>Yes</v>
      </c>
      <c r="K261" s="172" t="str">
        <f>VLOOKUP(A261,'[2] L3 BOQ_No Duplicate'!$A:$K,11,0)</f>
        <v>Active</v>
      </c>
    </row>
    <row r="262" spans="1:11" s="52" customFormat="1">
      <c r="A262" s="111" t="s">
        <v>462</v>
      </c>
      <c r="B262" s="54">
        <v>6</v>
      </c>
      <c r="C262" s="111" t="s">
        <v>182</v>
      </c>
      <c r="D262" s="54" t="s">
        <v>482</v>
      </c>
      <c r="E262" s="54" t="s">
        <v>4</v>
      </c>
      <c r="F262" s="54" t="s">
        <v>59</v>
      </c>
      <c r="G262" s="54">
        <v>2</v>
      </c>
      <c r="H262" s="125"/>
      <c r="I262" s="161"/>
      <c r="J262" s="172" t="str">
        <f>VLOOKUP(A262,'[2] L3 BOQ_No Duplicate'!$A:$J,10,0)</f>
        <v>Yes</v>
      </c>
      <c r="K262" s="172" t="str">
        <f>VLOOKUP(A262,'[2] L3 BOQ_No Duplicate'!$A:$K,11,0)</f>
        <v>Active</v>
      </c>
    </row>
    <row r="263" spans="1:11" s="52" customFormat="1">
      <c r="A263" s="111" t="s">
        <v>462</v>
      </c>
      <c r="B263" s="54">
        <v>6</v>
      </c>
      <c r="C263" s="111" t="s">
        <v>182</v>
      </c>
      <c r="D263" s="54" t="s">
        <v>483</v>
      </c>
      <c r="E263" s="54" t="s">
        <v>4</v>
      </c>
      <c r="F263" s="54" t="s">
        <v>59</v>
      </c>
      <c r="G263" s="54">
        <v>2</v>
      </c>
      <c r="H263" s="125"/>
      <c r="I263" s="161"/>
      <c r="J263" s="172" t="str">
        <f>VLOOKUP(A263,'[2] L3 BOQ_No Duplicate'!$A:$J,10,0)</f>
        <v>Yes</v>
      </c>
      <c r="K263" s="172" t="str">
        <f>VLOOKUP(A263,'[2] L3 BOQ_No Duplicate'!$A:$K,11,0)</f>
        <v>Active</v>
      </c>
    </row>
    <row r="264" spans="1:11" s="52" customFormat="1">
      <c r="A264" s="111" t="s">
        <v>462</v>
      </c>
      <c r="B264" s="54">
        <v>6</v>
      </c>
      <c r="C264" s="111" t="s">
        <v>182</v>
      </c>
      <c r="D264" s="54" t="s">
        <v>484</v>
      </c>
      <c r="E264" s="54" t="s">
        <v>4</v>
      </c>
      <c r="F264" s="54" t="s">
        <v>59</v>
      </c>
      <c r="G264" s="54">
        <v>2</v>
      </c>
      <c r="H264" s="125"/>
      <c r="I264" s="161"/>
      <c r="J264" s="172" t="str">
        <f>VLOOKUP(A264,'[2] L3 BOQ_No Duplicate'!$A:$J,10,0)</f>
        <v>Yes</v>
      </c>
      <c r="K264" s="172" t="str">
        <f>VLOOKUP(A264,'[2] L3 BOQ_No Duplicate'!$A:$K,11,0)</f>
        <v>Active</v>
      </c>
    </row>
    <row r="265" spans="1:11" s="52" customFormat="1">
      <c r="A265" s="111" t="s">
        <v>462</v>
      </c>
      <c r="B265" s="54">
        <v>6</v>
      </c>
      <c r="C265" s="111" t="s">
        <v>182</v>
      </c>
      <c r="D265" s="54" t="s">
        <v>485</v>
      </c>
      <c r="E265" s="54" t="s">
        <v>4</v>
      </c>
      <c r="F265" s="54" t="s">
        <v>59</v>
      </c>
      <c r="G265" s="54">
        <v>2</v>
      </c>
      <c r="H265" s="125"/>
      <c r="I265" s="161"/>
      <c r="J265" s="172" t="str">
        <f>VLOOKUP(A265,'[2] L3 BOQ_No Duplicate'!$A:$J,10,0)</f>
        <v>Yes</v>
      </c>
      <c r="K265" s="172" t="str">
        <f>VLOOKUP(A265,'[2] L3 BOQ_No Duplicate'!$A:$K,11,0)</f>
        <v>Active</v>
      </c>
    </row>
    <row r="266" spans="1:11" s="52" customFormat="1">
      <c r="A266" s="111" t="s">
        <v>462</v>
      </c>
      <c r="B266" s="54">
        <v>6</v>
      </c>
      <c r="C266" s="111" t="s">
        <v>182</v>
      </c>
      <c r="D266" s="54" t="s">
        <v>464</v>
      </c>
      <c r="E266" s="54" t="s">
        <v>4</v>
      </c>
      <c r="F266" s="54" t="s">
        <v>59</v>
      </c>
      <c r="G266" s="54">
        <v>2</v>
      </c>
      <c r="H266" s="125"/>
      <c r="I266" s="161"/>
      <c r="J266" s="172" t="str">
        <f>VLOOKUP(A266,'[2] L3 BOQ_No Duplicate'!$A:$J,10,0)</f>
        <v>Yes</v>
      </c>
      <c r="K266" s="172" t="str">
        <f>VLOOKUP(A266,'[2] L3 BOQ_No Duplicate'!$A:$K,11,0)</f>
        <v>Active</v>
      </c>
    </row>
    <row r="267" spans="1:11" s="52" customFormat="1">
      <c r="A267" s="111" t="s">
        <v>445</v>
      </c>
      <c r="B267" s="54">
        <v>6</v>
      </c>
      <c r="C267" s="111" t="s">
        <v>182</v>
      </c>
      <c r="D267" s="54" t="s">
        <v>446</v>
      </c>
      <c r="E267" s="54" t="s">
        <v>4</v>
      </c>
      <c r="F267" s="54" t="s">
        <v>59</v>
      </c>
      <c r="G267" s="54">
        <v>1</v>
      </c>
      <c r="H267" s="125"/>
      <c r="I267" s="161"/>
      <c r="J267" s="172" t="str">
        <f>VLOOKUP(A267,'[2] L3 BOQ_No Duplicate'!$A:$J,10,0)</f>
        <v>No</v>
      </c>
      <c r="K267" s="172" t="str">
        <f>VLOOKUP(A267,'[2] L3 BOQ_No Duplicate'!$A:$K,11,0)</f>
        <v>Passive</v>
      </c>
    </row>
    <row r="268" spans="1:11" s="52" customFormat="1">
      <c r="A268" s="111" t="s">
        <v>445</v>
      </c>
      <c r="B268" s="54">
        <v>6</v>
      </c>
      <c r="C268" s="111" t="s">
        <v>182</v>
      </c>
      <c r="D268" s="54" t="s">
        <v>447</v>
      </c>
      <c r="E268" s="54" t="s">
        <v>4</v>
      </c>
      <c r="F268" s="54" t="s">
        <v>59</v>
      </c>
      <c r="G268" s="54">
        <v>1</v>
      </c>
      <c r="H268" s="125"/>
      <c r="I268" s="161"/>
      <c r="J268" s="172" t="str">
        <f>VLOOKUP(A268,'[2] L3 BOQ_No Duplicate'!$A:$J,10,0)</f>
        <v>No</v>
      </c>
      <c r="K268" s="172" t="str">
        <f>VLOOKUP(A268,'[2] L3 BOQ_No Duplicate'!$A:$K,11,0)</f>
        <v>Passive</v>
      </c>
    </row>
    <row r="269" spans="1:11" s="52" customFormat="1">
      <c r="A269" s="111" t="s">
        <v>486</v>
      </c>
      <c r="B269" s="54">
        <v>6</v>
      </c>
      <c r="C269" s="111" t="s">
        <v>182</v>
      </c>
      <c r="D269" s="54" t="s">
        <v>487</v>
      </c>
      <c r="E269" s="54" t="s">
        <v>4</v>
      </c>
      <c r="F269" s="54" t="s">
        <v>59</v>
      </c>
      <c r="G269" s="54">
        <v>1</v>
      </c>
      <c r="H269" s="125"/>
      <c r="I269" s="161"/>
      <c r="J269" s="172" t="str">
        <f>VLOOKUP(A269,'[2] L3 BOQ_No Duplicate'!$A:$J,10,0)</f>
        <v>No</v>
      </c>
      <c r="K269" s="172" t="str">
        <f>VLOOKUP(A269,'[2] L3 BOQ_No Duplicate'!$A:$K,11,0)</f>
        <v>Passive</v>
      </c>
    </row>
    <row r="270" spans="1:11" s="52" customFormat="1">
      <c r="A270" s="114" t="s">
        <v>71</v>
      </c>
      <c r="B270" s="57">
        <v>6</v>
      </c>
      <c r="C270" s="114" t="s">
        <v>182</v>
      </c>
      <c r="D270" s="57"/>
      <c r="E270" s="57" t="s">
        <v>8</v>
      </c>
      <c r="F270" s="57" t="s">
        <v>59</v>
      </c>
      <c r="G270" s="57">
        <v>1</v>
      </c>
      <c r="H270" s="126"/>
      <c r="I270" s="162"/>
      <c r="J270" s="172" t="str">
        <f>VLOOKUP(A270,'[2] L3 BOQ_No Duplicate'!$A:$J,10,0)</f>
        <v>No</v>
      </c>
      <c r="K270" s="172" t="str">
        <f>VLOOKUP(A270,'[2] L3 BOQ_No Duplicate'!$A:$K,11,0)</f>
        <v>Active</v>
      </c>
    </row>
    <row r="271" spans="1:11" s="52" customFormat="1">
      <c r="A271" s="114" t="s">
        <v>72</v>
      </c>
      <c r="B271" s="57">
        <v>6</v>
      </c>
      <c r="C271" s="114" t="s">
        <v>182</v>
      </c>
      <c r="D271" s="57"/>
      <c r="E271" s="57" t="s">
        <v>13</v>
      </c>
      <c r="F271" s="57" t="s">
        <v>59</v>
      </c>
      <c r="G271" s="57">
        <v>1</v>
      </c>
      <c r="H271" s="126"/>
      <c r="I271" s="162"/>
      <c r="J271" s="172" t="str">
        <f>VLOOKUP(A271,'[2] L3 BOQ_No Duplicate'!$A:$J,10,0)</f>
        <v>No</v>
      </c>
      <c r="K271" s="172" t="str">
        <f>VLOOKUP(A271,'[2] L3 BOQ_No Duplicate'!$A:$K,11,0)</f>
        <v>Passive</v>
      </c>
    </row>
    <row r="272" spans="1:11" s="52" customFormat="1">
      <c r="A272" s="111" t="s">
        <v>469</v>
      </c>
      <c r="B272" s="54">
        <v>6</v>
      </c>
      <c r="C272" s="111" t="s">
        <v>182</v>
      </c>
      <c r="D272" s="54" t="s">
        <v>470</v>
      </c>
      <c r="E272" s="54" t="s">
        <v>4</v>
      </c>
      <c r="F272" s="54" t="s">
        <v>59</v>
      </c>
      <c r="G272" s="54">
        <v>0</v>
      </c>
      <c r="H272" s="125"/>
      <c r="I272" s="161"/>
      <c r="J272" s="172" t="str">
        <f>VLOOKUP(A272,'[2] L3 BOQ_No Duplicate'!$A:$J,10,0)</f>
        <v>Yes</v>
      </c>
      <c r="K272" s="172" t="str">
        <f>VLOOKUP(A272,'[2] L3 BOQ_No Duplicate'!$A:$K,11,0)</f>
        <v>Active</v>
      </c>
    </row>
    <row r="273" spans="1:11" s="52" customFormat="1">
      <c r="A273" s="111" t="s">
        <v>469</v>
      </c>
      <c r="B273" s="54">
        <v>6</v>
      </c>
      <c r="C273" s="111" t="s">
        <v>182</v>
      </c>
      <c r="D273" s="54" t="s">
        <v>471</v>
      </c>
      <c r="E273" s="54" t="s">
        <v>4</v>
      </c>
      <c r="F273" s="54" t="s">
        <v>59</v>
      </c>
      <c r="G273" s="54">
        <v>0</v>
      </c>
      <c r="H273" s="125"/>
      <c r="I273" s="161"/>
      <c r="J273" s="172" t="str">
        <f>VLOOKUP(A273,'[2] L3 BOQ_No Duplicate'!$A:$J,10,0)</f>
        <v>Yes</v>
      </c>
      <c r="K273" s="172" t="str">
        <f>VLOOKUP(A273,'[2] L3 BOQ_No Duplicate'!$A:$K,11,0)</f>
        <v>Active</v>
      </c>
    </row>
    <row r="274" spans="1:11" s="52" customFormat="1">
      <c r="A274" s="111" t="s">
        <v>469</v>
      </c>
      <c r="B274" s="54">
        <v>6</v>
      </c>
      <c r="C274" s="111" t="s">
        <v>182</v>
      </c>
      <c r="D274" s="54" t="s">
        <v>472</v>
      </c>
      <c r="E274" s="54" t="s">
        <v>4</v>
      </c>
      <c r="F274" s="54" t="s">
        <v>59</v>
      </c>
      <c r="G274" s="54">
        <v>0</v>
      </c>
      <c r="H274" s="125"/>
      <c r="I274" s="161"/>
      <c r="J274" s="172" t="str">
        <f>VLOOKUP(A274,'[2] L3 BOQ_No Duplicate'!$A:$J,10,0)</f>
        <v>Yes</v>
      </c>
      <c r="K274" s="172" t="str">
        <f>VLOOKUP(A274,'[2] L3 BOQ_No Duplicate'!$A:$K,11,0)</f>
        <v>Active</v>
      </c>
    </row>
    <row r="275" spans="1:11" s="52" customFormat="1">
      <c r="A275" s="111" t="s">
        <v>469</v>
      </c>
      <c r="B275" s="54">
        <v>6</v>
      </c>
      <c r="C275" s="111" t="s">
        <v>182</v>
      </c>
      <c r="D275" s="54" t="s">
        <v>453</v>
      </c>
      <c r="E275" s="54" t="s">
        <v>4</v>
      </c>
      <c r="F275" s="54" t="s">
        <v>59</v>
      </c>
      <c r="G275" s="54">
        <v>0</v>
      </c>
      <c r="H275" s="125"/>
      <c r="I275" s="161"/>
      <c r="J275" s="172" t="str">
        <f>VLOOKUP(A275,'[2] L3 BOQ_No Duplicate'!$A:$J,10,0)</f>
        <v>Yes</v>
      </c>
      <c r="K275" s="172" t="str">
        <f>VLOOKUP(A275,'[2] L3 BOQ_No Duplicate'!$A:$K,11,0)</f>
        <v>Active</v>
      </c>
    </row>
    <row r="276" spans="1:11" s="52" customFormat="1">
      <c r="A276" s="111" t="s">
        <v>469</v>
      </c>
      <c r="B276" s="54">
        <v>6</v>
      </c>
      <c r="C276" s="111" t="s">
        <v>182</v>
      </c>
      <c r="D276" s="54" t="s">
        <v>454</v>
      </c>
      <c r="E276" s="54" t="s">
        <v>4</v>
      </c>
      <c r="F276" s="54" t="s">
        <v>59</v>
      </c>
      <c r="G276" s="54">
        <v>0</v>
      </c>
      <c r="H276" s="125"/>
      <c r="I276" s="161"/>
      <c r="J276" s="172" t="str">
        <f>VLOOKUP(A276,'[2] L3 BOQ_No Duplicate'!$A:$J,10,0)</f>
        <v>Yes</v>
      </c>
      <c r="K276" s="172" t="str">
        <f>VLOOKUP(A276,'[2] L3 BOQ_No Duplicate'!$A:$K,11,0)</f>
        <v>Active</v>
      </c>
    </row>
    <row r="277" spans="1:11" s="52" customFormat="1">
      <c r="A277" s="111" t="s">
        <v>488</v>
      </c>
      <c r="B277" s="54">
        <v>6</v>
      </c>
      <c r="C277" s="111" t="s">
        <v>182</v>
      </c>
      <c r="D277" s="54" t="s">
        <v>489</v>
      </c>
      <c r="E277" s="54" t="s">
        <v>4</v>
      </c>
      <c r="F277" s="54" t="s">
        <v>59</v>
      </c>
      <c r="G277" s="54">
        <v>0</v>
      </c>
      <c r="H277" s="125"/>
      <c r="I277" s="161"/>
      <c r="J277" s="172" t="str">
        <f>VLOOKUP(A277,'[2] L3 BOQ_No Duplicate'!$A:$J,10,0)</f>
        <v>Yes</v>
      </c>
      <c r="K277" s="172" t="str">
        <f>VLOOKUP(A277,'[2] L3 BOQ_No Duplicate'!$A:$K,11,0)</f>
        <v>Active</v>
      </c>
    </row>
    <row r="278" spans="1:11" s="52" customFormat="1">
      <c r="A278" s="111" t="s">
        <v>490</v>
      </c>
      <c r="B278" s="54">
        <v>6</v>
      </c>
      <c r="C278" s="111" t="s">
        <v>182</v>
      </c>
      <c r="D278" s="54" t="s">
        <v>491</v>
      </c>
      <c r="E278" s="54" t="s">
        <v>4</v>
      </c>
      <c r="F278" s="54" t="s">
        <v>59</v>
      </c>
      <c r="G278" s="54">
        <v>0</v>
      </c>
      <c r="H278" s="125"/>
      <c r="I278" s="161"/>
      <c r="J278" s="172" t="str">
        <f>VLOOKUP(A278,'[2] L3 BOQ_No Duplicate'!$A:$J,10,0)</f>
        <v>Yes</v>
      </c>
      <c r="K278" s="172" t="str">
        <f>VLOOKUP(A278,'[2] L3 BOQ_No Duplicate'!$A:$K,11,0)</f>
        <v>Active</v>
      </c>
    </row>
    <row r="279" spans="1:11" s="52" customFormat="1">
      <c r="A279" s="111" t="s">
        <v>488</v>
      </c>
      <c r="B279" s="54">
        <v>6</v>
      </c>
      <c r="C279" s="111" t="s">
        <v>182</v>
      </c>
      <c r="D279" s="54" t="s">
        <v>492</v>
      </c>
      <c r="E279" s="54" t="s">
        <v>4</v>
      </c>
      <c r="F279" s="54" t="s">
        <v>59</v>
      </c>
      <c r="G279" s="54">
        <v>0</v>
      </c>
      <c r="H279" s="125"/>
      <c r="I279" s="161"/>
      <c r="J279" s="172" t="str">
        <f>VLOOKUP(A279,'[2] L3 BOQ_No Duplicate'!$A:$J,10,0)</f>
        <v>Yes</v>
      </c>
      <c r="K279" s="172" t="str">
        <f>VLOOKUP(A279,'[2] L3 BOQ_No Duplicate'!$A:$K,11,0)</f>
        <v>Active</v>
      </c>
    </row>
    <row r="280" spans="1:11" s="52" customFormat="1">
      <c r="A280" s="111" t="s">
        <v>490</v>
      </c>
      <c r="B280" s="54">
        <v>6</v>
      </c>
      <c r="C280" s="111" t="s">
        <v>182</v>
      </c>
      <c r="D280" s="54" t="s">
        <v>493</v>
      </c>
      <c r="E280" s="54" t="s">
        <v>4</v>
      </c>
      <c r="F280" s="54" t="s">
        <v>59</v>
      </c>
      <c r="G280" s="54">
        <v>0</v>
      </c>
      <c r="H280" s="125"/>
      <c r="I280" s="161"/>
      <c r="J280" s="172" t="str">
        <f>VLOOKUP(A280,'[2] L3 BOQ_No Duplicate'!$A:$J,10,0)</f>
        <v>Yes</v>
      </c>
      <c r="K280" s="172" t="str">
        <f>VLOOKUP(A280,'[2] L3 BOQ_No Duplicate'!$A:$K,11,0)</f>
        <v>Active</v>
      </c>
    </row>
    <row r="281" spans="1:11" s="52" customFormat="1">
      <c r="A281" s="111" t="s">
        <v>488</v>
      </c>
      <c r="B281" s="54">
        <v>6</v>
      </c>
      <c r="C281" s="111" t="s">
        <v>182</v>
      </c>
      <c r="D281" s="54" t="s">
        <v>494</v>
      </c>
      <c r="E281" s="54" t="s">
        <v>4</v>
      </c>
      <c r="F281" s="54" t="s">
        <v>59</v>
      </c>
      <c r="G281" s="54">
        <v>0</v>
      </c>
      <c r="H281" s="125"/>
      <c r="I281" s="161"/>
      <c r="J281" s="172" t="str">
        <f>VLOOKUP(A281,'[2] L3 BOQ_No Duplicate'!$A:$J,10,0)</f>
        <v>Yes</v>
      </c>
      <c r="K281" s="172" t="str">
        <f>VLOOKUP(A281,'[2] L3 BOQ_No Duplicate'!$A:$K,11,0)</f>
        <v>Active</v>
      </c>
    </row>
    <row r="282" spans="1:11" s="52" customFormat="1">
      <c r="A282" s="111" t="s">
        <v>490</v>
      </c>
      <c r="B282" s="54">
        <v>6</v>
      </c>
      <c r="C282" s="111" t="s">
        <v>182</v>
      </c>
      <c r="D282" s="54" t="s">
        <v>495</v>
      </c>
      <c r="E282" s="54" t="s">
        <v>4</v>
      </c>
      <c r="F282" s="54" t="s">
        <v>59</v>
      </c>
      <c r="G282" s="54">
        <v>0</v>
      </c>
      <c r="H282" s="125"/>
      <c r="I282" s="161"/>
      <c r="J282" s="172" t="str">
        <f>VLOOKUP(A282,'[2] L3 BOQ_No Duplicate'!$A:$J,10,0)</f>
        <v>Yes</v>
      </c>
      <c r="K282" s="172" t="str">
        <f>VLOOKUP(A282,'[2] L3 BOQ_No Duplicate'!$A:$K,11,0)</f>
        <v>Active</v>
      </c>
    </row>
    <row r="283" spans="1:11" s="52" customFormat="1">
      <c r="A283" s="111" t="s">
        <v>488</v>
      </c>
      <c r="B283" s="54">
        <v>6</v>
      </c>
      <c r="C283" s="111" t="s">
        <v>182</v>
      </c>
      <c r="D283" s="54" t="s">
        <v>496</v>
      </c>
      <c r="E283" s="54" t="s">
        <v>4</v>
      </c>
      <c r="F283" s="54" t="s">
        <v>59</v>
      </c>
      <c r="G283" s="54">
        <v>0</v>
      </c>
      <c r="H283" s="125"/>
      <c r="I283" s="161"/>
      <c r="J283" s="172" t="str">
        <f>VLOOKUP(A283,'[2] L3 BOQ_No Duplicate'!$A:$J,10,0)</f>
        <v>Yes</v>
      </c>
      <c r="K283" s="172" t="str">
        <f>VLOOKUP(A283,'[2] L3 BOQ_No Duplicate'!$A:$K,11,0)</f>
        <v>Active</v>
      </c>
    </row>
    <row r="284" spans="1:11" s="52" customFormat="1">
      <c r="A284" s="111" t="s">
        <v>490</v>
      </c>
      <c r="B284" s="54">
        <v>6</v>
      </c>
      <c r="C284" s="111" t="s">
        <v>182</v>
      </c>
      <c r="D284" s="54" t="s">
        <v>497</v>
      </c>
      <c r="E284" s="54" t="s">
        <v>4</v>
      </c>
      <c r="F284" s="54" t="s">
        <v>59</v>
      </c>
      <c r="G284" s="54">
        <v>0</v>
      </c>
      <c r="H284" s="125"/>
      <c r="I284" s="161"/>
      <c r="J284" s="172" t="str">
        <f>VLOOKUP(A284,'[2] L3 BOQ_No Duplicate'!$A:$J,10,0)</f>
        <v>Yes</v>
      </c>
      <c r="K284" s="172" t="str">
        <f>VLOOKUP(A284,'[2] L3 BOQ_No Duplicate'!$A:$K,11,0)</f>
        <v>Active</v>
      </c>
    </row>
    <row r="285" spans="1:11" s="52" customFormat="1">
      <c r="A285" s="111" t="s">
        <v>488</v>
      </c>
      <c r="B285" s="54">
        <v>6</v>
      </c>
      <c r="C285" s="111" t="s">
        <v>182</v>
      </c>
      <c r="D285" s="54" t="s">
        <v>498</v>
      </c>
      <c r="E285" s="54" t="s">
        <v>4</v>
      </c>
      <c r="F285" s="54" t="s">
        <v>59</v>
      </c>
      <c r="G285" s="54">
        <v>0</v>
      </c>
      <c r="H285" s="125"/>
      <c r="I285" s="161"/>
      <c r="J285" s="172" t="str">
        <f>VLOOKUP(A285,'[2] L3 BOQ_No Duplicate'!$A:$J,10,0)</f>
        <v>Yes</v>
      </c>
      <c r="K285" s="172" t="str">
        <f>VLOOKUP(A285,'[2] L3 BOQ_No Duplicate'!$A:$K,11,0)</f>
        <v>Active</v>
      </c>
    </row>
    <row r="286" spans="1:11" s="52" customFormat="1">
      <c r="A286" s="111" t="s">
        <v>490</v>
      </c>
      <c r="B286" s="54">
        <v>6</v>
      </c>
      <c r="C286" s="111" t="s">
        <v>182</v>
      </c>
      <c r="D286" s="54" t="s">
        <v>499</v>
      </c>
      <c r="E286" s="54" t="s">
        <v>4</v>
      </c>
      <c r="F286" s="54" t="s">
        <v>59</v>
      </c>
      <c r="G286" s="54">
        <v>0</v>
      </c>
      <c r="H286" s="125"/>
      <c r="I286" s="161"/>
      <c r="J286" s="172" t="str">
        <f>VLOOKUP(A286,'[2] L3 BOQ_No Duplicate'!$A:$J,10,0)</f>
        <v>Yes</v>
      </c>
      <c r="K286" s="172" t="str">
        <f>VLOOKUP(A286,'[2] L3 BOQ_No Duplicate'!$A:$K,11,0)</f>
        <v>Active</v>
      </c>
    </row>
    <row r="287" spans="1:11" s="52" customFormat="1">
      <c r="A287" s="111" t="s">
        <v>445</v>
      </c>
      <c r="B287" s="54">
        <v>6</v>
      </c>
      <c r="C287" s="111" t="s">
        <v>182</v>
      </c>
      <c r="D287" s="54" t="s">
        <v>446</v>
      </c>
      <c r="E287" s="54" t="s">
        <v>4</v>
      </c>
      <c r="F287" s="54" t="s">
        <v>59</v>
      </c>
      <c r="G287" s="54">
        <v>0</v>
      </c>
      <c r="H287" s="125"/>
      <c r="I287" s="161"/>
      <c r="J287" s="172" t="str">
        <f>VLOOKUP(A287,'[2] L3 BOQ_No Duplicate'!$A:$J,10,0)</f>
        <v>No</v>
      </c>
      <c r="K287" s="172" t="str">
        <f>VLOOKUP(A287,'[2] L3 BOQ_No Duplicate'!$A:$K,11,0)</f>
        <v>Passive</v>
      </c>
    </row>
    <row r="288" spans="1:11" s="52" customFormat="1">
      <c r="A288" s="111" t="s">
        <v>445</v>
      </c>
      <c r="B288" s="54">
        <v>6</v>
      </c>
      <c r="C288" s="111" t="s">
        <v>182</v>
      </c>
      <c r="D288" s="54" t="s">
        <v>447</v>
      </c>
      <c r="E288" s="54" t="s">
        <v>4</v>
      </c>
      <c r="F288" s="54" t="s">
        <v>59</v>
      </c>
      <c r="G288" s="54">
        <v>0</v>
      </c>
      <c r="H288" s="125"/>
      <c r="I288" s="161"/>
      <c r="J288" s="172" t="str">
        <f>VLOOKUP(A288,'[2] L3 BOQ_No Duplicate'!$A:$J,10,0)</f>
        <v>No</v>
      </c>
      <c r="K288" s="172" t="str">
        <f>VLOOKUP(A288,'[2] L3 BOQ_No Duplicate'!$A:$K,11,0)</f>
        <v>Passive</v>
      </c>
    </row>
    <row r="289" spans="1:11" s="52" customFormat="1">
      <c r="A289" s="111" t="s">
        <v>500</v>
      </c>
      <c r="B289" s="54">
        <v>6</v>
      </c>
      <c r="C289" s="111" t="s">
        <v>182</v>
      </c>
      <c r="D289" s="54" t="s">
        <v>501</v>
      </c>
      <c r="E289" s="54" t="s">
        <v>4</v>
      </c>
      <c r="F289" s="54" t="s">
        <v>59</v>
      </c>
      <c r="G289" s="54">
        <v>0</v>
      </c>
      <c r="H289" s="125"/>
      <c r="I289" s="161"/>
      <c r="J289" s="172" t="str">
        <f>VLOOKUP(A289,'[2] L3 BOQ_No Duplicate'!$A:$J,10,0)</f>
        <v>No</v>
      </c>
      <c r="K289" s="172" t="str">
        <f>VLOOKUP(A289,'[2] L3 BOQ_No Duplicate'!$A:$K,11,0)</f>
        <v>Passive</v>
      </c>
    </row>
    <row r="290" spans="1:11" s="52" customFormat="1">
      <c r="A290" s="114" t="s">
        <v>74</v>
      </c>
      <c r="B290" s="57">
        <v>6</v>
      </c>
      <c r="C290" s="114" t="s">
        <v>182</v>
      </c>
      <c r="D290" s="57"/>
      <c r="E290" s="57" t="s">
        <v>8</v>
      </c>
      <c r="F290" s="57" t="s">
        <v>59</v>
      </c>
      <c r="G290" s="57">
        <v>0</v>
      </c>
      <c r="H290" s="126"/>
      <c r="I290" s="162"/>
      <c r="J290" s="172" t="str">
        <f>VLOOKUP(A290,'[2] L3 BOQ_No Duplicate'!$A:$J,10,0)</f>
        <v>No</v>
      </c>
      <c r="K290" s="172" t="str">
        <f>VLOOKUP(A290,'[2] L3 BOQ_No Duplicate'!$A:$K,11,0)</f>
        <v>Active</v>
      </c>
    </row>
    <row r="291" spans="1:11" s="52" customFormat="1">
      <c r="A291" s="114" t="s">
        <v>75</v>
      </c>
      <c r="B291" s="57">
        <v>6</v>
      </c>
      <c r="C291" s="114" t="s">
        <v>182</v>
      </c>
      <c r="D291" s="57"/>
      <c r="E291" s="57" t="s">
        <v>13</v>
      </c>
      <c r="F291" s="57" t="s">
        <v>59</v>
      </c>
      <c r="G291" s="57">
        <v>0</v>
      </c>
      <c r="H291" s="126"/>
      <c r="I291" s="162"/>
      <c r="J291" s="172" t="str">
        <f>VLOOKUP(A291,'[2] L3 BOQ_No Duplicate'!$A:$J,10,0)</f>
        <v>No</v>
      </c>
      <c r="K291" s="172" t="str">
        <f>VLOOKUP(A291,'[2] L3 BOQ_No Duplicate'!$A:$K,11,0)</f>
        <v>Passive</v>
      </c>
    </row>
    <row r="292" spans="1:11" s="52" customFormat="1">
      <c r="A292" s="111" t="s">
        <v>469</v>
      </c>
      <c r="B292" s="54">
        <v>6</v>
      </c>
      <c r="C292" s="111" t="s">
        <v>182</v>
      </c>
      <c r="D292" s="54" t="s">
        <v>470</v>
      </c>
      <c r="E292" s="54" t="s">
        <v>4</v>
      </c>
      <c r="F292" s="54" t="s">
        <v>59</v>
      </c>
      <c r="G292" s="54">
        <v>32</v>
      </c>
      <c r="H292" s="125"/>
      <c r="I292" s="161"/>
      <c r="J292" s="172" t="str">
        <f>VLOOKUP(A292,'[2] L3 BOQ_No Duplicate'!$A:$J,10,0)</f>
        <v>Yes</v>
      </c>
      <c r="K292" s="172" t="str">
        <f>VLOOKUP(A292,'[2] L3 BOQ_No Duplicate'!$A:$K,11,0)</f>
        <v>Active</v>
      </c>
    </row>
    <row r="293" spans="1:11" s="52" customFormat="1">
      <c r="A293" s="111" t="s">
        <v>469</v>
      </c>
      <c r="B293" s="54">
        <v>6</v>
      </c>
      <c r="C293" s="111" t="s">
        <v>182</v>
      </c>
      <c r="D293" s="54" t="s">
        <v>471</v>
      </c>
      <c r="E293" s="54" t="s">
        <v>4</v>
      </c>
      <c r="F293" s="54" t="s">
        <v>59</v>
      </c>
      <c r="G293" s="54">
        <v>32</v>
      </c>
      <c r="H293" s="125"/>
      <c r="I293" s="161"/>
      <c r="J293" s="172" t="str">
        <f>VLOOKUP(A293,'[2] L3 BOQ_No Duplicate'!$A:$J,10,0)</f>
        <v>Yes</v>
      </c>
      <c r="K293" s="172" t="str">
        <f>VLOOKUP(A293,'[2] L3 BOQ_No Duplicate'!$A:$K,11,0)</f>
        <v>Active</v>
      </c>
    </row>
    <row r="294" spans="1:11" s="52" customFormat="1">
      <c r="A294" s="111" t="s">
        <v>469</v>
      </c>
      <c r="B294" s="54">
        <v>6</v>
      </c>
      <c r="C294" s="111" t="s">
        <v>182</v>
      </c>
      <c r="D294" s="54" t="s">
        <v>502</v>
      </c>
      <c r="E294" s="54" t="s">
        <v>4</v>
      </c>
      <c r="F294" s="54" t="s">
        <v>59</v>
      </c>
      <c r="G294" s="54">
        <v>32</v>
      </c>
      <c r="H294" s="125"/>
      <c r="I294" s="161"/>
      <c r="J294" s="172" t="str">
        <f>VLOOKUP(A294,'[2] L3 BOQ_No Duplicate'!$A:$J,10,0)</f>
        <v>Yes</v>
      </c>
      <c r="K294" s="172" t="str">
        <f>VLOOKUP(A294,'[2] L3 BOQ_No Duplicate'!$A:$K,11,0)</f>
        <v>Active</v>
      </c>
    </row>
    <row r="295" spans="1:11" s="52" customFormat="1">
      <c r="A295" s="111" t="s">
        <v>469</v>
      </c>
      <c r="B295" s="54">
        <v>6</v>
      </c>
      <c r="C295" s="111" t="s">
        <v>182</v>
      </c>
      <c r="D295" s="54" t="s">
        <v>503</v>
      </c>
      <c r="E295" s="54" t="s">
        <v>4</v>
      </c>
      <c r="F295" s="54" t="s">
        <v>59</v>
      </c>
      <c r="G295" s="54">
        <v>32</v>
      </c>
      <c r="H295" s="125"/>
      <c r="I295" s="161"/>
      <c r="J295" s="172" t="str">
        <f>VLOOKUP(A295,'[2] L3 BOQ_No Duplicate'!$A:$J,10,0)</f>
        <v>Yes</v>
      </c>
      <c r="K295" s="172" t="str">
        <f>VLOOKUP(A295,'[2] L3 BOQ_No Duplicate'!$A:$K,11,0)</f>
        <v>Active</v>
      </c>
    </row>
    <row r="296" spans="1:11" s="52" customFormat="1">
      <c r="A296" s="111" t="s">
        <v>469</v>
      </c>
      <c r="B296" s="54">
        <v>6</v>
      </c>
      <c r="C296" s="111" t="s">
        <v>182</v>
      </c>
      <c r="D296" s="54" t="s">
        <v>504</v>
      </c>
      <c r="E296" s="54" t="s">
        <v>4</v>
      </c>
      <c r="F296" s="54" t="s">
        <v>59</v>
      </c>
      <c r="G296" s="54">
        <v>32</v>
      </c>
      <c r="H296" s="125"/>
      <c r="I296" s="161"/>
      <c r="J296" s="172" t="str">
        <f>VLOOKUP(A296,'[2] L3 BOQ_No Duplicate'!$A:$J,10,0)</f>
        <v>Yes</v>
      </c>
      <c r="K296" s="172" t="str">
        <f>VLOOKUP(A296,'[2] L3 BOQ_No Duplicate'!$A:$K,11,0)</f>
        <v>Active</v>
      </c>
    </row>
    <row r="297" spans="1:11" s="52" customFormat="1">
      <c r="A297" s="111" t="s">
        <v>469</v>
      </c>
      <c r="B297" s="54">
        <v>6</v>
      </c>
      <c r="C297" s="111" t="s">
        <v>182</v>
      </c>
      <c r="D297" s="54" t="s">
        <v>505</v>
      </c>
      <c r="E297" s="54" t="s">
        <v>4</v>
      </c>
      <c r="F297" s="54" t="s">
        <v>59</v>
      </c>
      <c r="G297" s="54">
        <v>32</v>
      </c>
      <c r="H297" s="125"/>
      <c r="I297" s="161"/>
      <c r="J297" s="172" t="str">
        <f>VLOOKUP(A297,'[2] L3 BOQ_No Duplicate'!$A:$J,10,0)</f>
        <v>Yes</v>
      </c>
      <c r="K297" s="172" t="str">
        <f>VLOOKUP(A297,'[2] L3 BOQ_No Duplicate'!$A:$K,11,0)</f>
        <v>Active</v>
      </c>
    </row>
    <row r="298" spans="1:11" s="52" customFormat="1">
      <c r="A298" s="111" t="s">
        <v>469</v>
      </c>
      <c r="B298" s="54">
        <v>6</v>
      </c>
      <c r="C298" s="111" t="s">
        <v>182</v>
      </c>
      <c r="D298" s="54" t="s">
        <v>506</v>
      </c>
      <c r="E298" s="54" t="s">
        <v>4</v>
      </c>
      <c r="F298" s="54" t="s">
        <v>59</v>
      </c>
      <c r="G298" s="54">
        <v>32</v>
      </c>
      <c r="H298" s="125"/>
      <c r="I298" s="161"/>
      <c r="J298" s="172" t="str">
        <f>VLOOKUP(A298,'[2] L3 BOQ_No Duplicate'!$A:$J,10,0)</f>
        <v>Yes</v>
      </c>
      <c r="K298" s="172" t="str">
        <f>VLOOKUP(A298,'[2] L3 BOQ_No Duplicate'!$A:$K,11,0)</f>
        <v>Active</v>
      </c>
    </row>
    <row r="299" spans="1:11" s="52" customFormat="1">
      <c r="A299" s="111" t="s">
        <v>469</v>
      </c>
      <c r="B299" s="54">
        <v>6</v>
      </c>
      <c r="C299" s="111" t="s">
        <v>182</v>
      </c>
      <c r="D299" s="54" t="s">
        <v>472</v>
      </c>
      <c r="E299" s="54" t="s">
        <v>4</v>
      </c>
      <c r="F299" s="54" t="s">
        <v>59</v>
      </c>
      <c r="G299" s="54">
        <v>32</v>
      </c>
      <c r="H299" s="125"/>
      <c r="I299" s="161"/>
      <c r="J299" s="172" t="str">
        <f>VLOOKUP(A299,'[2] L3 BOQ_No Duplicate'!$A:$J,10,0)</f>
        <v>Yes</v>
      </c>
      <c r="K299" s="172" t="str">
        <f>VLOOKUP(A299,'[2] L3 BOQ_No Duplicate'!$A:$K,11,0)</f>
        <v>Active</v>
      </c>
    </row>
    <row r="300" spans="1:11" s="52" customFormat="1">
      <c r="A300" s="111" t="s">
        <v>469</v>
      </c>
      <c r="B300" s="54">
        <v>6</v>
      </c>
      <c r="C300" s="111" t="s">
        <v>182</v>
      </c>
      <c r="D300" s="54" t="s">
        <v>453</v>
      </c>
      <c r="E300" s="54" t="s">
        <v>4</v>
      </c>
      <c r="F300" s="54" t="s">
        <v>59</v>
      </c>
      <c r="G300" s="54">
        <v>32</v>
      </c>
      <c r="H300" s="125"/>
      <c r="I300" s="161"/>
      <c r="J300" s="172" t="str">
        <f>VLOOKUP(A300,'[2] L3 BOQ_No Duplicate'!$A:$J,10,0)</f>
        <v>Yes</v>
      </c>
      <c r="K300" s="172" t="str">
        <f>VLOOKUP(A300,'[2] L3 BOQ_No Duplicate'!$A:$K,11,0)</f>
        <v>Active</v>
      </c>
    </row>
    <row r="301" spans="1:11" s="52" customFormat="1">
      <c r="A301" s="111" t="s">
        <v>469</v>
      </c>
      <c r="B301" s="54">
        <v>6</v>
      </c>
      <c r="C301" s="111" t="s">
        <v>182</v>
      </c>
      <c r="D301" s="54" t="s">
        <v>454</v>
      </c>
      <c r="E301" s="54" t="s">
        <v>4</v>
      </c>
      <c r="F301" s="54" t="s">
        <v>59</v>
      </c>
      <c r="G301" s="54">
        <v>32</v>
      </c>
      <c r="H301" s="125"/>
      <c r="I301" s="161"/>
      <c r="J301" s="172" t="str">
        <f>VLOOKUP(A301,'[2] L3 BOQ_No Duplicate'!$A:$J,10,0)</f>
        <v>Yes</v>
      </c>
      <c r="K301" s="172" t="str">
        <f>VLOOKUP(A301,'[2] L3 BOQ_No Duplicate'!$A:$K,11,0)</f>
        <v>Active</v>
      </c>
    </row>
    <row r="302" spans="1:11" s="52" customFormat="1">
      <c r="A302" s="111" t="s">
        <v>507</v>
      </c>
      <c r="B302" s="54">
        <v>6</v>
      </c>
      <c r="C302" s="111" t="s">
        <v>182</v>
      </c>
      <c r="D302" s="54" t="s">
        <v>508</v>
      </c>
      <c r="E302" s="54" t="s">
        <v>4</v>
      </c>
      <c r="F302" s="54" t="s">
        <v>59</v>
      </c>
      <c r="G302" s="54">
        <v>16</v>
      </c>
      <c r="H302" s="125"/>
      <c r="I302" s="161"/>
      <c r="J302" s="172" t="str">
        <f>VLOOKUP(A302,'[2] L3 BOQ_No Duplicate'!$A:$J,10,0)</f>
        <v>Yes</v>
      </c>
      <c r="K302" s="172" t="str">
        <f>VLOOKUP(A302,'[2] L3 BOQ_No Duplicate'!$A:$K,11,0)</f>
        <v>Active</v>
      </c>
    </row>
    <row r="303" spans="1:11" s="52" customFormat="1">
      <c r="A303" s="111" t="s">
        <v>507</v>
      </c>
      <c r="B303" s="54">
        <v>6</v>
      </c>
      <c r="C303" s="111" t="s">
        <v>182</v>
      </c>
      <c r="D303" s="54" t="s">
        <v>509</v>
      </c>
      <c r="E303" s="54" t="s">
        <v>4</v>
      </c>
      <c r="F303" s="54" t="s">
        <v>59</v>
      </c>
      <c r="G303" s="54">
        <v>16</v>
      </c>
      <c r="H303" s="125"/>
      <c r="I303" s="161"/>
      <c r="J303" s="172" t="str">
        <f>VLOOKUP(A303,'[2] L3 BOQ_No Duplicate'!$A:$J,10,0)</f>
        <v>Yes</v>
      </c>
      <c r="K303" s="172" t="str">
        <f>VLOOKUP(A303,'[2] L3 BOQ_No Duplicate'!$A:$K,11,0)</f>
        <v>Active</v>
      </c>
    </row>
    <row r="304" spans="1:11" s="52" customFormat="1">
      <c r="A304" s="111" t="s">
        <v>507</v>
      </c>
      <c r="B304" s="54">
        <v>6</v>
      </c>
      <c r="C304" s="111" t="s">
        <v>182</v>
      </c>
      <c r="D304" s="54" t="s">
        <v>510</v>
      </c>
      <c r="E304" s="54" t="s">
        <v>4</v>
      </c>
      <c r="F304" s="54" t="s">
        <v>59</v>
      </c>
      <c r="G304" s="54">
        <v>16</v>
      </c>
      <c r="H304" s="125"/>
      <c r="I304" s="161"/>
      <c r="J304" s="172" t="str">
        <f>VLOOKUP(A304,'[2] L3 BOQ_No Duplicate'!$A:$J,10,0)</f>
        <v>Yes</v>
      </c>
      <c r="K304" s="172" t="str">
        <f>VLOOKUP(A304,'[2] L3 BOQ_No Duplicate'!$A:$K,11,0)</f>
        <v>Active</v>
      </c>
    </row>
    <row r="305" spans="1:11" s="52" customFormat="1">
      <c r="A305" s="111" t="s">
        <v>507</v>
      </c>
      <c r="B305" s="54">
        <v>6</v>
      </c>
      <c r="C305" s="111" t="s">
        <v>182</v>
      </c>
      <c r="D305" s="54" t="s">
        <v>511</v>
      </c>
      <c r="E305" s="54" t="s">
        <v>4</v>
      </c>
      <c r="F305" s="54" t="s">
        <v>59</v>
      </c>
      <c r="G305" s="54">
        <v>16</v>
      </c>
      <c r="H305" s="125"/>
      <c r="I305" s="161"/>
      <c r="J305" s="172" t="str">
        <f>VLOOKUP(A305,'[2] L3 BOQ_No Duplicate'!$A:$J,10,0)</f>
        <v>Yes</v>
      </c>
      <c r="K305" s="172" t="str">
        <f>VLOOKUP(A305,'[2] L3 BOQ_No Duplicate'!$A:$K,11,0)</f>
        <v>Active</v>
      </c>
    </row>
    <row r="306" spans="1:11" s="52" customFormat="1">
      <c r="A306" s="111" t="s">
        <v>507</v>
      </c>
      <c r="B306" s="54">
        <v>6</v>
      </c>
      <c r="C306" s="111" t="s">
        <v>182</v>
      </c>
      <c r="D306" s="54" t="s">
        <v>512</v>
      </c>
      <c r="E306" s="54" t="s">
        <v>4</v>
      </c>
      <c r="F306" s="54" t="s">
        <v>59</v>
      </c>
      <c r="G306" s="54">
        <v>16</v>
      </c>
      <c r="H306" s="125"/>
      <c r="I306" s="161"/>
      <c r="J306" s="172" t="str">
        <f>VLOOKUP(A306,'[2] L3 BOQ_No Duplicate'!$A:$J,10,0)</f>
        <v>Yes</v>
      </c>
      <c r="K306" s="172" t="str">
        <f>VLOOKUP(A306,'[2] L3 BOQ_No Duplicate'!$A:$K,11,0)</f>
        <v>Active</v>
      </c>
    </row>
    <row r="307" spans="1:11" s="52" customFormat="1">
      <c r="A307" s="111" t="s">
        <v>507</v>
      </c>
      <c r="B307" s="54">
        <v>6</v>
      </c>
      <c r="C307" s="111" t="s">
        <v>182</v>
      </c>
      <c r="D307" s="54" t="s">
        <v>513</v>
      </c>
      <c r="E307" s="54" t="s">
        <v>4</v>
      </c>
      <c r="F307" s="54" t="s">
        <v>59</v>
      </c>
      <c r="G307" s="54">
        <v>16</v>
      </c>
      <c r="H307" s="125"/>
      <c r="I307" s="161"/>
      <c r="J307" s="172" t="str">
        <f>VLOOKUP(A307,'[2] L3 BOQ_No Duplicate'!$A:$J,10,0)</f>
        <v>Yes</v>
      </c>
      <c r="K307" s="172" t="str">
        <f>VLOOKUP(A307,'[2] L3 BOQ_No Duplicate'!$A:$K,11,0)</f>
        <v>Active</v>
      </c>
    </row>
    <row r="308" spans="1:11" s="52" customFormat="1">
      <c r="A308" s="111" t="s">
        <v>445</v>
      </c>
      <c r="B308" s="54">
        <v>6</v>
      </c>
      <c r="C308" s="111" t="s">
        <v>182</v>
      </c>
      <c r="D308" s="54" t="s">
        <v>446</v>
      </c>
      <c r="E308" s="54" t="s">
        <v>4</v>
      </c>
      <c r="F308" s="54" t="s">
        <v>59</v>
      </c>
      <c r="G308" s="54">
        <v>8</v>
      </c>
      <c r="H308" s="125"/>
      <c r="I308" s="161"/>
      <c r="J308" s="172" t="str">
        <f>VLOOKUP(A308,'[2] L3 BOQ_No Duplicate'!$A:$J,10,0)</f>
        <v>No</v>
      </c>
      <c r="K308" s="172" t="str">
        <f>VLOOKUP(A308,'[2] L3 BOQ_No Duplicate'!$A:$K,11,0)</f>
        <v>Passive</v>
      </c>
    </row>
    <row r="309" spans="1:11" s="52" customFormat="1">
      <c r="A309" s="111" t="s">
        <v>445</v>
      </c>
      <c r="B309" s="54">
        <v>6</v>
      </c>
      <c r="C309" s="111" t="s">
        <v>182</v>
      </c>
      <c r="D309" s="54" t="s">
        <v>447</v>
      </c>
      <c r="E309" s="54" t="s">
        <v>4</v>
      </c>
      <c r="F309" s="54" t="s">
        <v>59</v>
      </c>
      <c r="G309" s="54">
        <v>8</v>
      </c>
      <c r="H309" s="125"/>
      <c r="I309" s="161"/>
      <c r="J309" s="172" t="str">
        <f>VLOOKUP(A309,'[2] L3 BOQ_No Duplicate'!$A:$J,10,0)</f>
        <v>No</v>
      </c>
      <c r="K309" s="172" t="str">
        <f>VLOOKUP(A309,'[2] L3 BOQ_No Duplicate'!$A:$K,11,0)</f>
        <v>Passive</v>
      </c>
    </row>
    <row r="310" spans="1:11" s="52" customFormat="1">
      <c r="A310" s="111" t="s">
        <v>514</v>
      </c>
      <c r="B310" s="54">
        <v>6</v>
      </c>
      <c r="C310" s="111" t="s">
        <v>182</v>
      </c>
      <c r="D310" s="54" t="s">
        <v>515</v>
      </c>
      <c r="E310" s="54" t="s">
        <v>4</v>
      </c>
      <c r="F310" s="54" t="s">
        <v>59</v>
      </c>
      <c r="G310" s="54">
        <v>8</v>
      </c>
      <c r="H310" s="125"/>
      <c r="I310" s="161"/>
      <c r="J310" s="172" t="str">
        <f>VLOOKUP(A310,'[2] L3 BOQ_No Duplicate'!$A:$J,10,0)</f>
        <v>No</v>
      </c>
      <c r="K310" s="172" t="str">
        <f>VLOOKUP(A310,'[2] L3 BOQ_No Duplicate'!$A:$K,11,0)</f>
        <v>Passive</v>
      </c>
    </row>
    <row r="311" spans="1:11" s="52" customFormat="1">
      <c r="A311" s="114" t="s">
        <v>77</v>
      </c>
      <c r="B311" s="57">
        <v>6</v>
      </c>
      <c r="C311" s="114" t="s">
        <v>182</v>
      </c>
      <c r="D311" s="57"/>
      <c r="E311" s="57" t="s">
        <v>8</v>
      </c>
      <c r="F311" s="57" t="s">
        <v>59</v>
      </c>
      <c r="G311" s="57">
        <v>8</v>
      </c>
      <c r="H311" s="126"/>
      <c r="I311" s="162"/>
      <c r="J311" s="172" t="str">
        <f>VLOOKUP(A311,'[2] L3 BOQ_No Duplicate'!$A:$J,10,0)</f>
        <v>No</v>
      </c>
      <c r="K311" s="172" t="str">
        <f>VLOOKUP(A311,'[2] L3 BOQ_No Duplicate'!$A:$K,11,0)</f>
        <v>Active</v>
      </c>
    </row>
    <row r="312" spans="1:11" s="52" customFormat="1">
      <c r="A312" s="114" t="s">
        <v>78</v>
      </c>
      <c r="B312" s="57">
        <v>6</v>
      </c>
      <c r="C312" s="114" t="s">
        <v>182</v>
      </c>
      <c r="D312" s="57"/>
      <c r="E312" s="57" t="s">
        <v>13</v>
      </c>
      <c r="F312" s="57" t="s">
        <v>59</v>
      </c>
      <c r="G312" s="57">
        <v>8</v>
      </c>
      <c r="H312" s="126"/>
      <c r="I312" s="162"/>
      <c r="J312" s="172" t="str">
        <f>VLOOKUP(A312,'[2] L3 BOQ_No Duplicate'!$A:$J,10,0)</f>
        <v>No</v>
      </c>
      <c r="K312" s="172" t="str">
        <f>VLOOKUP(A312,'[2] L3 BOQ_No Duplicate'!$A:$K,11,0)</f>
        <v>Passive</v>
      </c>
    </row>
    <row r="313" spans="1:11" s="52" customFormat="1">
      <c r="A313" s="111" t="s">
        <v>516</v>
      </c>
      <c r="B313" s="54">
        <v>6</v>
      </c>
      <c r="C313" s="111" t="s">
        <v>182</v>
      </c>
      <c r="D313" s="54" t="s">
        <v>470</v>
      </c>
      <c r="E313" s="54" t="s">
        <v>4</v>
      </c>
      <c r="F313" s="54" t="s">
        <v>59</v>
      </c>
      <c r="G313" s="54">
        <v>24</v>
      </c>
      <c r="H313" s="125"/>
      <c r="I313" s="161"/>
      <c r="J313" s="172" t="str">
        <f>VLOOKUP(A313,'[2] L3 BOQ_No Duplicate'!$A:$J,10,0)</f>
        <v>Yes</v>
      </c>
      <c r="K313" s="172" t="str">
        <f>VLOOKUP(A313,'[2] L3 BOQ_No Duplicate'!$A:$K,11,0)</f>
        <v>Active</v>
      </c>
    </row>
    <row r="314" spans="1:11" s="52" customFormat="1">
      <c r="A314" s="111" t="s">
        <v>516</v>
      </c>
      <c r="B314" s="54">
        <v>6</v>
      </c>
      <c r="C314" s="111" t="s">
        <v>182</v>
      </c>
      <c r="D314" s="54" t="s">
        <v>471</v>
      </c>
      <c r="E314" s="54" t="s">
        <v>4</v>
      </c>
      <c r="F314" s="54" t="s">
        <v>59</v>
      </c>
      <c r="G314" s="54">
        <v>24</v>
      </c>
      <c r="H314" s="125"/>
      <c r="I314" s="161"/>
      <c r="J314" s="172" t="str">
        <f>VLOOKUP(A314,'[2] L3 BOQ_No Duplicate'!$A:$J,10,0)</f>
        <v>Yes</v>
      </c>
      <c r="K314" s="172" t="str">
        <f>VLOOKUP(A314,'[2] L3 BOQ_No Duplicate'!$A:$K,11,0)</f>
        <v>Active</v>
      </c>
    </row>
    <row r="315" spans="1:11" s="52" customFormat="1">
      <c r="A315" s="111" t="s">
        <v>516</v>
      </c>
      <c r="B315" s="54">
        <v>6</v>
      </c>
      <c r="C315" s="111" t="s">
        <v>182</v>
      </c>
      <c r="D315" s="54" t="s">
        <v>502</v>
      </c>
      <c r="E315" s="54" t="s">
        <v>4</v>
      </c>
      <c r="F315" s="54" t="s">
        <v>59</v>
      </c>
      <c r="G315" s="54">
        <v>24</v>
      </c>
      <c r="H315" s="125"/>
      <c r="I315" s="161"/>
      <c r="J315" s="172" t="str">
        <f>VLOOKUP(A315,'[2] L3 BOQ_No Duplicate'!$A:$J,10,0)</f>
        <v>Yes</v>
      </c>
      <c r="K315" s="172" t="str">
        <f>VLOOKUP(A315,'[2] L3 BOQ_No Duplicate'!$A:$K,11,0)</f>
        <v>Active</v>
      </c>
    </row>
    <row r="316" spans="1:11" s="52" customFormat="1">
      <c r="A316" s="111" t="s">
        <v>516</v>
      </c>
      <c r="B316" s="54">
        <v>6</v>
      </c>
      <c r="C316" s="111" t="s">
        <v>182</v>
      </c>
      <c r="D316" s="54" t="s">
        <v>503</v>
      </c>
      <c r="E316" s="54" t="s">
        <v>4</v>
      </c>
      <c r="F316" s="54" t="s">
        <v>59</v>
      </c>
      <c r="G316" s="54">
        <v>24</v>
      </c>
      <c r="H316" s="125"/>
      <c r="I316" s="161"/>
      <c r="J316" s="172" t="str">
        <f>VLOOKUP(A316,'[2] L3 BOQ_No Duplicate'!$A:$J,10,0)</f>
        <v>Yes</v>
      </c>
      <c r="K316" s="172" t="str">
        <f>VLOOKUP(A316,'[2] L3 BOQ_No Duplicate'!$A:$K,11,0)</f>
        <v>Active</v>
      </c>
    </row>
    <row r="317" spans="1:11" s="52" customFormat="1">
      <c r="A317" s="111" t="s">
        <v>516</v>
      </c>
      <c r="B317" s="54">
        <v>6</v>
      </c>
      <c r="C317" s="111" t="s">
        <v>182</v>
      </c>
      <c r="D317" s="54" t="s">
        <v>504</v>
      </c>
      <c r="E317" s="54" t="s">
        <v>4</v>
      </c>
      <c r="F317" s="54" t="s">
        <v>59</v>
      </c>
      <c r="G317" s="54">
        <v>24</v>
      </c>
      <c r="H317" s="125"/>
      <c r="I317" s="161"/>
      <c r="J317" s="172" t="str">
        <f>VLOOKUP(A317,'[2] L3 BOQ_No Duplicate'!$A:$J,10,0)</f>
        <v>Yes</v>
      </c>
      <c r="K317" s="172" t="str">
        <f>VLOOKUP(A317,'[2] L3 BOQ_No Duplicate'!$A:$K,11,0)</f>
        <v>Active</v>
      </c>
    </row>
    <row r="318" spans="1:11" s="52" customFormat="1">
      <c r="A318" s="111" t="s">
        <v>516</v>
      </c>
      <c r="B318" s="54">
        <v>6</v>
      </c>
      <c r="C318" s="111" t="s">
        <v>182</v>
      </c>
      <c r="D318" s="54" t="s">
        <v>505</v>
      </c>
      <c r="E318" s="54" t="s">
        <v>4</v>
      </c>
      <c r="F318" s="54" t="s">
        <v>59</v>
      </c>
      <c r="G318" s="54">
        <v>24</v>
      </c>
      <c r="H318" s="125"/>
      <c r="I318" s="161"/>
      <c r="J318" s="172" t="str">
        <f>VLOOKUP(A318,'[2] L3 BOQ_No Duplicate'!$A:$J,10,0)</f>
        <v>Yes</v>
      </c>
      <c r="K318" s="172" t="str">
        <f>VLOOKUP(A318,'[2] L3 BOQ_No Duplicate'!$A:$K,11,0)</f>
        <v>Active</v>
      </c>
    </row>
    <row r="319" spans="1:11" s="52" customFormat="1">
      <c r="A319" s="111" t="s">
        <v>516</v>
      </c>
      <c r="B319" s="54">
        <v>6</v>
      </c>
      <c r="C319" s="111" t="s">
        <v>182</v>
      </c>
      <c r="D319" s="54" t="s">
        <v>506</v>
      </c>
      <c r="E319" s="54" t="s">
        <v>4</v>
      </c>
      <c r="F319" s="54" t="s">
        <v>59</v>
      </c>
      <c r="G319" s="54">
        <v>24</v>
      </c>
      <c r="H319" s="125"/>
      <c r="I319" s="161"/>
      <c r="J319" s="172" t="str">
        <f>VLOOKUP(A319,'[2] L3 BOQ_No Duplicate'!$A:$J,10,0)</f>
        <v>Yes</v>
      </c>
      <c r="K319" s="172" t="str">
        <f>VLOOKUP(A319,'[2] L3 BOQ_No Duplicate'!$A:$K,11,0)</f>
        <v>Active</v>
      </c>
    </row>
    <row r="320" spans="1:11" s="52" customFormat="1">
      <c r="A320" s="111" t="s">
        <v>516</v>
      </c>
      <c r="B320" s="54">
        <v>6</v>
      </c>
      <c r="C320" s="111" t="s">
        <v>182</v>
      </c>
      <c r="D320" s="54" t="s">
        <v>472</v>
      </c>
      <c r="E320" s="54" t="s">
        <v>4</v>
      </c>
      <c r="F320" s="54" t="s">
        <v>59</v>
      </c>
      <c r="G320" s="54">
        <v>24</v>
      </c>
      <c r="H320" s="125"/>
      <c r="I320" s="161"/>
      <c r="J320" s="172" t="str">
        <f>VLOOKUP(A320,'[2] L3 BOQ_No Duplicate'!$A:$J,10,0)</f>
        <v>Yes</v>
      </c>
      <c r="K320" s="172" t="str">
        <f>VLOOKUP(A320,'[2] L3 BOQ_No Duplicate'!$A:$K,11,0)</f>
        <v>Active</v>
      </c>
    </row>
    <row r="321" spans="1:11" s="52" customFormat="1">
      <c r="A321" s="111" t="s">
        <v>507</v>
      </c>
      <c r="B321" s="54">
        <v>6</v>
      </c>
      <c r="C321" s="111" t="s">
        <v>182</v>
      </c>
      <c r="D321" s="54" t="s">
        <v>508</v>
      </c>
      <c r="E321" s="54" t="s">
        <v>4</v>
      </c>
      <c r="F321" s="54" t="s">
        <v>59</v>
      </c>
      <c r="G321" s="54">
        <v>12</v>
      </c>
      <c r="H321" s="125"/>
      <c r="I321" s="161"/>
      <c r="J321" s="172" t="str">
        <f>VLOOKUP(A321,'[2] L3 BOQ_No Duplicate'!$A:$J,10,0)</f>
        <v>Yes</v>
      </c>
      <c r="K321" s="172" t="str">
        <f>VLOOKUP(A321,'[2] L3 BOQ_No Duplicate'!$A:$K,11,0)</f>
        <v>Active</v>
      </c>
    </row>
    <row r="322" spans="1:11" s="52" customFormat="1">
      <c r="A322" s="111" t="s">
        <v>507</v>
      </c>
      <c r="B322" s="54">
        <v>6</v>
      </c>
      <c r="C322" s="111" t="s">
        <v>182</v>
      </c>
      <c r="D322" s="54" t="s">
        <v>509</v>
      </c>
      <c r="E322" s="54" t="s">
        <v>4</v>
      </c>
      <c r="F322" s="54" t="s">
        <v>59</v>
      </c>
      <c r="G322" s="54">
        <v>12</v>
      </c>
      <c r="H322" s="125"/>
      <c r="I322" s="161"/>
      <c r="J322" s="172" t="str">
        <f>VLOOKUP(A322,'[2] L3 BOQ_No Duplicate'!$A:$J,10,0)</f>
        <v>Yes</v>
      </c>
      <c r="K322" s="172" t="str">
        <f>VLOOKUP(A322,'[2] L3 BOQ_No Duplicate'!$A:$K,11,0)</f>
        <v>Active</v>
      </c>
    </row>
    <row r="323" spans="1:11" s="52" customFormat="1">
      <c r="A323" s="111" t="s">
        <v>507</v>
      </c>
      <c r="B323" s="54">
        <v>6</v>
      </c>
      <c r="C323" s="111" t="s">
        <v>182</v>
      </c>
      <c r="D323" s="54" t="s">
        <v>510</v>
      </c>
      <c r="E323" s="54" t="s">
        <v>4</v>
      </c>
      <c r="F323" s="54" t="s">
        <v>59</v>
      </c>
      <c r="G323" s="54">
        <v>12</v>
      </c>
      <c r="H323" s="125"/>
      <c r="I323" s="161"/>
      <c r="J323" s="172" t="str">
        <f>VLOOKUP(A323,'[2] L3 BOQ_No Duplicate'!$A:$J,10,0)</f>
        <v>Yes</v>
      </c>
      <c r="K323" s="172" t="str">
        <f>VLOOKUP(A323,'[2] L3 BOQ_No Duplicate'!$A:$K,11,0)</f>
        <v>Active</v>
      </c>
    </row>
    <row r="324" spans="1:11" s="52" customFormat="1">
      <c r="A324" s="111" t="s">
        <v>507</v>
      </c>
      <c r="B324" s="54">
        <v>6</v>
      </c>
      <c r="C324" s="111" t="s">
        <v>182</v>
      </c>
      <c r="D324" s="54" t="s">
        <v>511</v>
      </c>
      <c r="E324" s="54" t="s">
        <v>4</v>
      </c>
      <c r="F324" s="54" t="s">
        <v>59</v>
      </c>
      <c r="G324" s="54">
        <v>12</v>
      </c>
      <c r="H324" s="125"/>
      <c r="I324" s="161"/>
      <c r="J324" s="172" t="str">
        <f>VLOOKUP(A324,'[2] L3 BOQ_No Duplicate'!$A:$J,10,0)</f>
        <v>Yes</v>
      </c>
      <c r="K324" s="172" t="str">
        <f>VLOOKUP(A324,'[2] L3 BOQ_No Duplicate'!$A:$K,11,0)</f>
        <v>Active</v>
      </c>
    </row>
    <row r="325" spans="1:11" s="52" customFormat="1">
      <c r="A325" s="111" t="s">
        <v>445</v>
      </c>
      <c r="B325" s="54">
        <v>6</v>
      </c>
      <c r="C325" s="111" t="s">
        <v>182</v>
      </c>
      <c r="D325" s="54" t="s">
        <v>446</v>
      </c>
      <c r="E325" s="54" t="s">
        <v>4</v>
      </c>
      <c r="F325" s="54" t="s">
        <v>59</v>
      </c>
      <c r="G325" s="54">
        <v>6</v>
      </c>
      <c r="H325" s="125"/>
      <c r="I325" s="161"/>
      <c r="J325" s="172" t="str">
        <f>VLOOKUP(A325,'[2] L3 BOQ_No Duplicate'!$A:$J,10,0)</f>
        <v>No</v>
      </c>
      <c r="K325" s="172" t="str">
        <f>VLOOKUP(A325,'[2] L3 BOQ_No Duplicate'!$A:$K,11,0)</f>
        <v>Passive</v>
      </c>
    </row>
    <row r="326" spans="1:11" s="52" customFormat="1">
      <c r="A326" s="111" t="s">
        <v>517</v>
      </c>
      <c r="B326" s="54">
        <v>6</v>
      </c>
      <c r="C326" s="111" t="s">
        <v>182</v>
      </c>
      <c r="D326" s="54" t="s">
        <v>518</v>
      </c>
      <c r="E326" s="54" t="s">
        <v>4</v>
      </c>
      <c r="F326" s="54" t="s">
        <v>59</v>
      </c>
      <c r="G326" s="54">
        <v>3</v>
      </c>
      <c r="H326" s="125"/>
      <c r="I326" s="161"/>
      <c r="J326" s="172" t="str">
        <f>VLOOKUP(A326,'[2] L3 BOQ_No Duplicate'!$A:$J,10,0)</f>
        <v>No</v>
      </c>
      <c r="K326" s="172" t="str">
        <f>VLOOKUP(A326,'[2] L3 BOQ_No Duplicate'!$A:$K,11,0)</f>
        <v>Passive</v>
      </c>
    </row>
    <row r="327" spans="1:11" s="52" customFormat="1">
      <c r="A327" s="114" t="s">
        <v>80</v>
      </c>
      <c r="B327" s="57">
        <v>6</v>
      </c>
      <c r="C327" s="114" t="s">
        <v>182</v>
      </c>
      <c r="D327" s="57"/>
      <c r="E327" s="57" t="s">
        <v>8</v>
      </c>
      <c r="F327" s="57" t="s">
        <v>59</v>
      </c>
      <c r="G327" s="57">
        <v>3</v>
      </c>
      <c r="H327" s="126"/>
      <c r="I327" s="162"/>
      <c r="J327" s="172" t="str">
        <f>VLOOKUP(A327,'[2] L3 BOQ_No Duplicate'!$A:$J,10,0)</f>
        <v>No</v>
      </c>
      <c r="K327" s="172" t="str">
        <f>VLOOKUP(A327,'[2] L3 BOQ_No Duplicate'!$A:$K,11,0)</f>
        <v>Active</v>
      </c>
    </row>
    <row r="328" spans="1:11" s="52" customFormat="1">
      <c r="A328" s="114" t="s">
        <v>81</v>
      </c>
      <c r="B328" s="57">
        <v>6</v>
      </c>
      <c r="C328" s="114" t="s">
        <v>182</v>
      </c>
      <c r="D328" s="57"/>
      <c r="E328" s="57" t="s">
        <v>13</v>
      </c>
      <c r="F328" s="57" t="s">
        <v>59</v>
      </c>
      <c r="G328" s="57">
        <v>3</v>
      </c>
      <c r="H328" s="126"/>
      <c r="I328" s="162"/>
      <c r="J328" s="172" t="str">
        <f>VLOOKUP(A328,'[2] L3 BOQ_No Duplicate'!$A:$J,10,0)</f>
        <v>No</v>
      </c>
      <c r="K328" s="172" t="str">
        <f>VLOOKUP(A328,'[2] L3 BOQ_No Duplicate'!$A:$K,11,0)</f>
        <v>Passive</v>
      </c>
    </row>
    <row r="329" spans="1:11" s="52" customFormat="1">
      <c r="A329" s="111" t="s">
        <v>519</v>
      </c>
      <c r="B329" s="54">
        <v>6</v>
      </c>
      <c r="C329" s="111" t="s">
        <v>182</v>
      </c>
      <c r="D329" s="54" t="s">
        <v>470</v>
      </c>
      <c r="E329" s="54" t="s">
        <v>4</v>
      </c>
      <c r="F329" s="54" t="s">
        <v>59</v>
      </c>
      <c r="G329" s="54">
        <v>200</v>
      </c>
      <c r="H329" s="125"/>
      <c r="I329" s="161"/>
      <c r="J329" s="172" t="str">
        <f>VLOOKUP(A329,'[2] L3 BOQ_No Duplicate'!$A:$J,10,0)</f>
        <v>Yes</v>
      </c>
      <c r="K329" s="172" t="str">
        <f>VLOOKUP(A329,'[2] L3 BOQ_No Duplicate'!$A:$K,11,0)</f>
        <v>Active</v>
      </c>
    </row>
    <row r="330" spans="1:11" s="52" customFormat="1">
      <c r="A330" s="111" t="s">
        <v>519</v>
      </c>
      <c r="B330" s="54">
        <v>6</v>
      </c>
      <c r="C330" s="111" t="s">
        <v>182</v>
      </c>
      <c r="D330" s="54" t="s">
        <v>471</v>
      </c>
      <c r="E330" s="54" t="s">
        <v>4</v>
      </c>
      <c r="F330" s="54" t="s">
        <v>59</v>
      </c>
      <c r="G330" s="54">
        <v>200</v>
      </c>
      <c r="H330" s="125"/>
      <c r="I330" s="161"/>
      <c r="J330" s="172" t="str">
        <f>VLOOKUP(A330,'[2] L3 BOQ_No Duplicate'!$A:$J,10,0)</f>
        <v>Yes</v>
      </c>
      <c r="K330" s="172" t="str">
        <f>VLOOKUP(A330,'[2] L3 BOQ_No Duplicate'!$A:$K,11,0)</f>
        <v>Active</v>
      </c>
    </row>
    <row r="331" spans="1:11" s="52" customFormat="1">
      <c r="A331" s="111" t="s">
        <v>519</v>
      </c>
      <c r="B331" s="54">
        <v>6</v>
      </c>
      <c r="C331" s="111" t="s">
        <v>182</v>
      </c>
      <c r="D331" s="54" t="s">
        <v>502</v>
      </c>
      <c r="E331" s="54" t="s">
        <v>4</v>
      </c>
      <c r="F331" s="54" t="s">
        <v>59</v>
      </c>
      <c r="G331" s="54">
        <v>200</v>
      </c>
      <c r="H331" s="125"/>
      <c r="I331" s="161"/>
      <c r="J331" s="172" t="str">
        <f>VLOOKUP(A331,'[2] L3 BOQ_No Duplicate'!$A:$J,10,0)</f>
        <v>Yes</v>
      </c>
      <c r="K331" s="172" t="str">
        <f>VLOOKUP(A331,'[2] L3 BOQ_No Duplicate'!$A:$K,11,0)</f>
        <v>Active</v>
      </c>
    </row>
    <row r="332" spans="1:11" s="52" customFormat="1">
      <c r="A332" s="111" t="s">
        <v>519</v>
      </c>
      <c r="B332" s="54">
        <v>6</v>
      </c>
      <c r="C332" s="111" t="s">
        <v>182</v>
      </c>
      <c r="D332" s="54" t="s">
        <v>503</v>
      </c>
      <c r="E332" s="54" t="s">
        <v>4</v>
      </c>
      <c r="F332" s="54" t="s">
        <v>59</v>
      </c>
      <c r="G332" s="54">
        <v>200</v>
      </c>
      <c r="H332" s="125"/>
      <c r="I332" s="161"/>
      <c r="J332" s="172" t="str">
        <f>VLOOKUP(A332,'[2] L3 BOQ_No Duplicate'!$A:$J,10,0)</f>
        <v>Yes</v>
      </c>
      <c r="K332" s="172" t="str">
        <f>VLOOKUP(A332,'[2] L3 BOQ_No Duplicate'!$A:$K,11,0)</f>
        <v>Active</v>
      </c>
    </row>
    <row r="333" spans="1:11" s="52" customFormat="1">
      <c r="A333" s="111" t="s">
        <v>519</v>
      </c>
      <c r="B333" s="54">
        <v>6</v>
      </c>
      <c r="C333" s="111" t="s">
        <v>182</v>
      </c>
      <c r="D333" s="54" t="s">
        <v>504</v>
      </c>
      <c r="E333" s="54" t="s">
        <v>4</v>
      </c>
      <c r="F333" s="54" t="s">
        <v>59</v>
      </c>
      <c r="G333" s="54">
        <v>200</v>
      </c>
      <c r="H333" s="125"/>
      <c r="I333" s="161"/>
      <c r="J333" s="172" t="str">
        <f>VLOOKUP(A333,'[2] L3 BOQ_No Duplicate'!$A:$J,10,0)</f>
        <v>Yes</v>
      </c>
      <c r="K333" s="172" t="str">
        <f>VLOOKUP(A333,'[2] L3 BOQ_No Duplicate'!$A:$K,11,0)</f>
        <v>Active</v>
      </c>
    </row>
    <row r="334" spans="1:11" s="52" customFormat="1">
      <c r="A334" s="111" t="s">
        <v>519</v>
      </c>
      <c r="B334" s="54">
        <v>6</v>
      </c>
      <c r="C334" s="111" t="s">
        <v>182</v>
      </c>
      <c r="D334" s="54" t="s">
        <v>505</v>
      </c>
      <c r="E334" s="54" t="s">
        <v>4</v>
      </c>
      <c r="F334" s="54" t="s">
        <v>59</v>
      </c>
      <c r="G334" s="54">
        <v>200</v>
      </c>
      <c r="H334" s="125"/>
      <c r="I334" s="161"/>
      <c r="J334" s="172" t="str">
        <f>VLOOKUP(A334,'[2] L3 BOQ_No Duplicate'!$A:$J,10,0)</f>
        <v>Yes</v>
      </c>
      <c r="K334" s="172" t="str">
        <f>VLOOKUP(A334,'[2] L3 BOQ_No Duplicate'!$A:$K,11,0)</f>
        <v>Active</v>
      </c>
    </row>
    <row r="335" spans="1:11" s="52" customFormat="1">
      <c r="A335" s="111" t="s">
        <v>519</v>
      </c>
      <c r="B335" s="54">
        <v>6</v>
      </c>
      <c r="C335" s="111" t="s">
        <v>182</v>
      </c>
      <c r="D335" s="54" t="s">
        <v>506</v>
      </c>
      <c r="E335" s="54" t="s">
        <v>4</v>
      </c>
      <c r="F335" s="54" t="s">
        <v>59</v>
      </c>
      <c r="G335" s="54">
        <v>200</v>
      </c>
      <c r="H335" s="125"/>
      <c r="I335" s="161"/>
      <c r="J335" s="172" t="str">
        <f>VLOOKUP(A335,'[2] L3 BOQ_No Duplicate'!$A:$J,10,0)</f>
        <v>Yes</v>
      </c>
      <c r="K335" s="172" t="str">
        <f>VLOOKUP(A335,'[2] L3 BOQ_No Duplicate'!$A:$K,11,0)</f>
        <v>Active</v>
      </c>
    </row>
    <row r="336" spans="1:11" s="52" customFormat="1">
      <c r="A336" s="111" t="s">
        <v>519</v>
      </c>
      <c r="B336" s="54">
        <v>6</v>
      </c>
      <c r="C336" s="111" t="s">
        <v>182</v>
      </c>
      <c r="D336" s="54" t="s">
        <v>472</v>
      </c>
      <c r="E336" s="54" t="s">
        <v>4</v>
      </c>
      <c r="F336" s="54" t="s">
        <v>59</v>
      </c>
      <c r="G336" s="54">
        <v>200</v>
      </c>
      <c r="H336" s="125"/>
      <c r="I336" s="161"/>
      <c r="J336" s="172" t="str">
        <f>VLOOKUP(A336,'[2] L3 BOQ_No Duplicate'!$A:$J,10,0)</f>
        <v>Yes</v>
      </c>
      <c r="K336" s="172" t="str">
        <f>VLOOKUP(A336,'[2] L3 BOQ_No Duplicate'!$A:$K,11,0)</f>
        <v>Active</v>
      </c>
    </row>
    <row r="337" spans="1:11" s="52" customFormat="1">
      <c r="A337" s="111" t="s">
        <v>519</v>
      </c>
      <c r="B337" s="54">
        <v>6</v>
      </c>
      <c r="C337" s="111" t="s">
        <v>182</v>
      </c>
      <c r="D337" s="54" t="s">
        <v>453</v>
      </c>
      <c r="E337" s="54" t="s">
        <v>4</v>
      </c>
      <c r="F337" s="54" t="s">
        <v>59</v>
      </c>
      <c r="G337" s="54">
        <v>200</v>
      </c>
      <c r="H337" s="125"/>
      <c r="I337" s="161"/>
      <c r="J337" s="172" t="str">
        <f>VLOOKUP(A337,'[2] L3 BOQ_No Duplicate'!$A:$J,10,0)</f>
        <v>Yes</v>
      </c>
      <c r="K337" s="172" t="str">
        <f>VLOOKUP(A337,'[2] L3 BOQ_No Duplicate'!$A:$K,11,0)</f>
        <v>Active</v>
      </c>
    </row>
    <row r="338" spans="1:11" s="52" customFormat="1">
      <c r="A338" s="111" t="s">
        <v>519</v>
      </c>
      <c r="B338" s="54">
        <v>6</v>
      </c>
      <c r="C338" s="111" t="s">
        <v>182</v>
      </c>
      <c r="D338" s="54" t="s">
        <v>454</v>
      </c>
      <c r="E338" s="54" t="s">
        <v>4</v>
      </c>
      <c r="F338" s="54" t="s">
        <v>59</v>
      </c>
      <c r="G338" s="54">
        <v>200</v>
      </c>
      <c r="H338" s="125"/>
      <c r="I338" s="161"/>
      <c r="J338" s="172" t="str">
        <f>VLOOKUP(A338,'[2] L3 BOQ_No Duplicate'!$A:$J,10,0)</f>
        <v>Yes</v>
      </c>
      <c r="K338" s="172" t="str">
        <f>VLOOKUP(A338,'[2] L3 BOQ_No Duplicate'!$A:$K,11,0)</f>
        <v>Active</v>
      </c>
    </row>
    <row r="339" spans="1:11" s="52" customFormat="1">
      <c r="A339" s="111" t="s">
        <v>507</v>
      </c>
      <c r="B339" s="54">
        <v>6</v>
      </c>
      <c r="C339" s="111" t="s">
        <v>182</v>
      </c>
      <c r="D339" s="54" t="s">
        <v>508</v>
      </c>
      <c r="E339" s="54" t="s">
        <v>4</v>
      </c>
      <c r="F339" s="54" t="s">
        <v>59</v>
      </c>
      <c r="G339" s="54">
        <v>50</v>
      </c>
      <c r="H339" s="125"/>
      <c r="I339" s="161"/>
      <c r="J339" s="172" t="str">
        <f>VLOOKUP(A339,'[2] L3 BOQ_No Duplicate'!$A:$J,10,0)</f>
        <v>Yes</v>
      </c>
      <c r="K339" s="172" t="str">
        <f>VLOOKUP(A339,'[2] L3 BOQ_No Duplicate'!$A:$K,11,0)</f>
        <v>Active</v>
      </c>
    </row>
    <row r="340" spans="1:11" s="52" customFormat="1">
      <c r="A340" s="111" t="s">
        <v>507</v>
      </c>
      <c r="B340" s="54">
        <v>6</v>
      </c>
      <c r="C340" s="111" t="s">
        <v>182</v>
      </c>
      <c r="D340" s="54" t="s">
        <v>509</v>
      </c>
      <c r="E340" s="54" t="s">
        <v>4</v>
      </c>
      <c r="F340" s="54" t="s">
        <v>59</v>
      </c>
      <c r="G340" s="54">
        <v>50</v>
      </c>
      <c r="H340" s="125"/>
      <c r="I340" s="161"/>
      <c r="J340" s="172" t="str">
        <f>VLOOKUP(A340,'[2] L3 BOQ_No Duplicate'!$A:$J,10,0)</f>
        <v>Yes</v>
      </c>
      <c r="K340" s="172" t="str">
        <f>VLOOKUP(A340,'[2] L3 BOQ_No Duplicate'!$A:$K,11,0)</f>
        <v>Active</v>
      </c>
    </row>
    <row r="341" spans="1:11" s="52" customFormat="1">
      <c r="A341" s="111" t="s">
        <v>507</v>
      </c>
      <c r="B341" s="54">
        <v>6</v>
      </c>
      <c r="C341" s="111" t="s">
        <v>182</v>
      </c>
      <c r="D341" s="54" t="s">
        <v>510</v>
      </c>
      <c r="E341" s="54" t="s">
        <v>4</v>
      </c>
      <c r="F341" s="54" t="s">
        <v>59</v>
      </c>
      <c r="G341" s="54">
        <v>50</v>
      </c>
      <c r="H341" s="125"/>
      <c r="I341" s="161"/>
      <c r="J341" s="172" t="str">
        <f>VLOOKUP(A341,'[2] L3 BOQ_No Duplicate'!$A:$J,10,0)</f>
        <v>Yes</v>
      </c>
      <c r="K341" s="172" t="str">
        <f>VLOOKUP(A341,'[2] L3 BOQ_No Duplicate'!$A:$K,11,0)</f>
        <v>Active</v>
      </c>
    </row>
    <row r="342" spans="1:11" s="52" customFormat="1">
      <c r="A342" s="111" t="s">
        <v>507</v>
      </c>
      <c r="B342" s="54">
        <v>6</v>
      </c>
      <c r="C342" s="111" t="s">
        <v>182</v>
      </c>
      <c r="D342" s="54" t="s">
        <v>511</v>
      </c>
      <c r="E342" s="54" t="s">
        <v>4</v>
      </c>
      <c r="F342" s="54" t="s">
        <v>59</v>
      </c>
      <c r="G342" s="54">
        <v>50</v>
      </c>
      <c r="H342" s="125"/>
      <c r="I342" s="161"/>
      <c r="J342" s="172" t="str">
        <f>VLOOKUP(A342,'[2] L3 BOQ_No Duplicate'!$A:$J,10,0)</f>
        <v>Yes</v>
      </c>
      <c r="K342" s="172" t="str">
        <f>VLOOKUP(A342,'[2] L3 BOQ_No Duplicate'!$A:$K,11,0)</f>
        <v>Active</v>
      </c>
    </row>
    <row r="343" spans="1:11" s="52" customFormat="1">
      <c r="A343" s="111" t="s">
        <v>507</v>
      </c>
      <c r="B343" s="54">
        <v>6</v>
      </c>
      <c r="C343" s="111" t="s">
        <v>182</v>
      </c>
      <c r="D343" s="54" t="s">
        <v>512</v>
      </c>
      <c r="E343" s="54" t="s">
        <v>4</v>
      </c>
      <c r="F343" s="54" t="s">
        <v>59</v>
      </c>
      <c r="G343" s="54">
        <v>50</v>
      </c>
      <c r="H343" s="125"/>
      <c r="I343" s="161"/>
      <c r="J343" s="172" t="str">
        <f>VLOOKUP(A343,'[2] L3 BOQ_No Duplicate'!$A:$J,10,0)</f>
        <v>Yes</v>
      </c>
      <c r="K343" s="172" t="str">
        <f>VLOOKUP(A343,'[2] L3 BOQ_No Duplicate'!$A:$K,11,0)</f>
        <v>Active</v>
      </c>
    </row>
    <row r="344" spans="1:11" s="52" customFormat="1">
      <c r="A344" s="111" t="s">
        <v>507</v>
      </c>
      <c r="B344" s="54">
        <v>6</v>
      </c>
      <c r="C344" s="111" t="s">
        <v>182</v>
      </c>
      <c r="D344" s="54" t="s">
        <v>513</v>
      </c>
      <c r="E344" s="54" t="s">
        <v>4</v>
      </c>
      <c r="F344" s="54" t="s">
        <v>59</v>
      </c>
      <c r="G344" s="54">
        <v>50</v>
      </c>
      <c r="H344" s="125"/>
      <c r="I344" s="161"/>
      <c r="J344" s="172" t="str">
        <f>VLOOKUP(A344,'[2] L3 BOQ_No Duplicate'!$A:$J,10,0)</f>
        <v>Yes</v>
      </c>
      <c r="K344" s="172" t="str">
        <f>VLOOKUP(A344,'[2] L3 BOQ_No Duplicate'!$A:$K,11,0)</f>
        <v>Active</v>
      </c>
    </row>
    <row r="345" spans="1:11" s="52" customFormat="1">
      <c r="A345" s="111" t="s">
        <v>445</v>
      </c>
      <c r="B345" s="54">
        <v>6</v>
      </c>
      <c r="C345" s="111" t="s">
        <v>182</v>
      </c>
      <c r="D345" s="54" t="s">
        <v>446</v>
      </c>
      <c r="E345" s="54" t="s">
        <v>4</v>
      </c>
      <c r="F345" s="54" t="s">
        <v>59</v>
      </c>
      <c r="G345" s="54">
        <v>50</v>
      </c>
      <c r="H345" s="125"/>
      <c r="I345" s="161"/>
      <c r="J345" s="172" t="str">
        <f>VLOOKUP(A345,'[2] L3 BOQ_No Duplicate'!$A:$J,10,0)</f>
        <v>No</v>
      </c>
      <c r="K345" s="172" t="str">
        <f>VLOOKUP(A345,'[2] L3 BOQ_No Duplicate'!$A:$K,11,0)</f>
        <v>Passive</v>
      </c>
    </row>
    <row r="346" spans="1:11" s="52" customFormat="1">
      <c r="A346" s="111" t="s">
        <v>520</v>
      </c>
      <c r="B346" s="54">
        <v>6</v>
      </c>
      <c r="C346" s="111" t="s">
        <v>182</v>
      </c>
      <c r="D346" s="54" t="s">
        <v>521</v>
      </c>
      <c r="E346" s="54" t="s">
        <v>4</v>
      </c>
      <c r="F346" s="54" t="s">
        <v>59</v>
      </c>
      <c r="G346" s="54">
        <v>25</v>
      </c>
      <c r="H346" s="125"/>
      <c r="I346" s="161"/>
      <c r="J346" s="172" t="str">
        <f>VLOOKUP(A346,'[2] L3 BOQ_No Duplicate'!$A:$J,10,0)</f>
        <v>No</v>
      </c>
      <c r="K346" s="172" t="str">
        <f>VLOOKUP(A346,'[2] L3 BOQ_No Duplicate'!$A:$K,11,0)</f>
        <v>Passive</v>
      </c>
    </row>
    <row r="347" spans="1:11" s="52" customFormat="1">
      <c r="A347" s="114" t="s">
        <v>83</v>
      </c>
      <c r="B347" s="57">
        <v>6</v>
      </c>
      <c r="C347" s="114" t="s">
        <v>182</v>
      </c>
      <c r="D347" s="57"/>
      <c r="E347" s="57" t="s">
        <v>8</v>
      </c>
      <c r="F347" s="57" t="s">
        <v>59</v>
      </c>
      <c r="G347" s="57">
        <v>25</v>
      </c>
      <c r="H347" s="126"/>
      <c r="I347" s="162"/>
      <c r="J347" s="172" t="str">
        <f>VLOOKUP(A347,'[2] L3 BOQ_No Duplicate'!$A:$J,10,0)</f>
        <v>No</v>
      </c>
      <c r="K347" s="172" t="str">
        <f>VLOOKUP(A347,'[2] L3 BOQ_No Duplicate'!$A:$K,11,0)</f>
        <v>Active</v>
      </c>
    </row>
    <row r="348" spans="1:11" s="52" customFormat="1">
      <c r="A348" s="114" t="s">
        <v>84</v>
      </c>
      <c r="B348" s="57">
        <v>6</v>
      </c>
      <c r="C348" s="114" t="s">
        <v>182</v>
      </c>
      <c r="D348" s="57"/>
      <c r="E348" s="57" t="s">
        <v>13</v>
      </c>
      <c r="F348" s="57" t="s">
        <v>59</v>
      </c>
      <c r="G348" s="57">
        <v>25</v>
      </c>
      <c r="H348" s="126"/>
      <c r="I348" s="162"/>
      <c r="J348" s="172" t="str">
        <f>VLOOKUP(A348,'[2] L3 BOQ_No Duplicate'!$A:$J,10,0)</f>
        <v>No</v>
      </c>
      <c r="K348" s="172" t="str">
        <f>VLOOKUP(A348,'[2] L3 BOQ_No Duplicate'!$A:$K,11,0)</f>
        <v>Passive</v>
      </c>
    </row>
    <row r="349" spans="1:11" s="52" customFormat="1">
      <c r="A349" s="111" t="s">
        <v>522</v>
      </c>
      <c r="B349" s="54">
        <v>6</v>
      </c>
      <c r="C349" s="111" t="s">
        <v>182</v>
      </c>
      <c r="D349" s="54" t="s">
        <v>471</v>
      </c>
      <c r="E349" s="54" t="s">
        <v>4</v>
      </c>
      <c r="F349" s="54" t="s">
        <v>59</v>
      </c>
      <c r="G349" s="54">
        <v>48</v>
      </c>
      <c r="H349" s="125"/>
      <c r="I349" s="161"/>
      <c r="J349" s="172" t="str">
        <f>VLOOKUP(A349,'[2] L3 BOQ_No Duplicate'!$A:$J,10,0)</f>
        <v>Yes</v>
      </c>
      <c r="K349" s="172" t="str">
        <f>VLOOKUP(A349,'[2] L3 BOQ_No Duplicate'!$A:$K,11,0)</f>
        <v>Active</v>
      </c>
    </row>
    <row r="350" spans="1:11" s="52" customFormat="1">
      <c r="A350" s="111" t="s">
        <v>522</v>
      </c>
      <c r="B350" s="54">
        <v>6</v>
      </c>
      <c r="C350" s="111" t="s">
        <v>182</v>
      </c>
      <c r="D350" s="54" t="s">
        <v>505</v>
      </c>
      <c r="E350" s="54" t="s">
        <v>4</v>
      </c>
      <c r="F350" s="54" t="s">
        <v>59</v>
      </c>
      <c r="G350" s="54">
        <v>48</v>
      </c>
      <c r="H350" s="125"/>
      <c r="I350" s="161"/>
      <c r="J350" s="172" t="str">
        <f>VLOOKUP(A350,'[2] L3 BOQ_No Duplicate'!$A:$J,10,0)</f>
        <v>Yes</v>
      </c>
      <c r="K350" s="172" t="str">
        <f>VLOOKUP(A350,'[2] L3 BOQ_No Duplicate'!$A:$K,11,0)</f>
        <v>Active</v>
      </c>
    </row>
    <row r="351" spans="1:11" s="52" customFormat="1">
      <c r="A351" s="111" t="s">
        <v>522</v>
      </c>
      <c r="B351" s="54">
        <v>6</v>
      </c>
      <c r="C351" s="111" t="s">
        <v>182</v>
      </c>
      <c r="D351" s="54" t="s">
        <v>472</v>
      </c>
      <c r="E351" s="54" t="s">
        <v>4</v>
      </c>
      <c r="F351" s="54" t="s">
        <v>59</v>
      </c>
      <c r="G351" s="54">
        <v>48</v>
      </c>
      <c r="H351" s="125"/>
      <c r="I351" s="161"/>
      <c r="J351" s="172" t="str">
        <f>VLOOKUP(A351,'[2] L3 BOQ_No Duplicate'!$A:$J,10,0)</f>
        <v>Yes</v>
      </c>
      <c r="K351" s="172" t="str">
        <f>VLOOKUP(A351,'[2] L3 BOQ_No Duplicate'!$A:$K,11,0)</f>
        <v>Active</v>
      </c>
    </row>
    <row r="352" spans="1:11" s="52" customFormat="1">
      <c r="A352" s="111" t="s">
        <v>522</v>
      </c>
      <c r="B352" s="54">
        <v>6</v>
      </c>
      <c r="C352" s="111" t="s">
        <v>182</v>
      </c>
      <c r="D352" s="54" t="s">
        <v>453</v>
      </c>
      <c r="E352" s="54" t="s">
        <v>4</v>
      </c>
      <c r="F352" s="54" t="s">
        <v>59</v>
      </c>
      <c r="G352" s="54">
        <v>48</v>
      </c>
      <c r="H352" s="125"/>
      <c r="I352" s="161"/>
      <c r="J352" s="172" t="str">
        <f>VLOOKUP(A352,'[2] L3 BOQ_No Duplicate'!$A:$J,10,0)</f>
        <v>Yes</v>
      </c>
      <c r="K352" s="172" t="str">
        <f>VLOOKUP(A352,'[2] L3 BOQ_No Duplicate'!$A:$K,11,0)</f>
        <v>Active</v>
      </c>
    </row>
    <row r="353" spans="1:11" s="52" customFormat="1">
      <c r="A353" s="111" t="s">
        <v>522</v>
      </c>
      <c r="B353" s="54">
        <v>6</v>
      </c>
      <c r="C353" s="111" t="s">
        <v>182</v>
      </c>
      <c r="D353" s="54" t="s">
        <v>502</v>
      </c>
      <c r="E353" s="54" t="s">
        <v>4</v>
      </c>
      <c r="F353" s="54" t="s">
        <v>59</v>
      </c>
      <c r="G353" s="54">
        <v>48</v>
      </c>
      <c r="H353" s="125"/>
      <c r="I353" s="161"/>
      <c r="J353" s="172" t="str">
        <f>VLOOKUP(A353,'[2] L3 BOQ_No Duplicate'!$A:$J,10,0)</f>
        <v>Yes</v>
      </c>
      <c r="K353" s="172" t="str">
        <f>VLOOKUP(A353,'[2] L3 BOQ_No Duplicate'!$A:$K,11,0)</f>
        <v>Active</v>
      </c>
    </row>
    <row r="354" spans="1:11" s="52" customFormat="1">
      <c r="A354" s="111" t="s">
        <v>522</v>
      </c>
      <c r="B354" s="54">
        <v>6</v>
      </c>
      <c r="C354" s="111" t="s">
        <v>182</v>
      </c>
      <c r="D354" s="54" t="s">
        <v>506</v>
      </c>
      <c r="E354" s="54" t="s">
        <v>4</v>
      </c>
      <c r="F354" s="54" t="s">
        <v>59</v>
      </c>
      <c r="G354" s="54">
        <v>48</v>
      </c>
      <c r="H354" s="125"/>
      <c r="I354" s="161"/>
      <c r="J354" s="172" t="str">
        <f>VLOOKUP(A354,'[2] L3 BOQ_No Duplicate'!$A:$J,10,0)</f>
        <v>Yes</v>
      </c>
      <c r="K354" s="172" t="str">
        <f>VLOOKUP(A354,'[2] L3 BOQ_No Duplicate'!$A:$K,11,0)</f>
        <v>Active</v>
      </c>
    </row>
    <row r="355" spans="1:11" s="52" customFormat="1">
      <c r="A355" s="111" t="s">
        <v>490</v>
      </c>
      <c r="B355" s="54">
        <v>6</v>
      </c>
      <c r="C355" s="111" t="s">
        <v>182</v>
      </c>
      <c r="D355" s="54" t="s">
        <v>523</v>
      </c>
      <c r="E355" s="54" t="s">
        <v>4</v>
      </c>
      <c r="F355" s="54" t="s">
        <v>59</v>
      </c>
      <c r="G355" s="54">
        <v>12</v>
      </c>
      <c r="H355" s="125"/>
      <c r="I355" s="161"/>
      <c r="J355" s="172" t="str">
        <f>VLOOKUP(A355,'[2] L3 BOQ_No Duplicate'!$A:$J,10,0)</f>
        <v>Yes</v>
      </c>
      <c r="K355" s="172" t="str">
        <f>VLOOKUP(A355,'[2] L3 BOQ_No Duplicate'!$A:$K,11,0)</f>
        <v>Active</v>
      </c>
    </row>
    <row r="356" spans="1:11" s="52" customFormat="1">
      <c r="A356" s="111" t="s">
        <v>490</v>
      </c>
      <c r="B356" s="54">
        <v>6</v>
      </c>
      <c r="C356" s="111" t="s">
        <v>182</v>
      </c>
      <c r="D356" s="54" t="s">
        <v>524</v>
      </c>
      <c r="E356" s="54" t="s">
        <v>4</v>
      </c>
      <c r="F356" s="54" t="s">
        <v>59</v>
      </c>
      <c r="G356" s="54">
        <v>12</v>
      </c>
      <c r="H356" s="125"/>
      <c r="I356" s="161"/>
      <c r="J356" s="172" t="str">
        <f>VLOOKUP(A356,'[2] L3 BOQ_No Duplicate'!$A:$J,10,0)</f>
        <v>Yes</v>
      </c>
      <c r="K356" s="172" t="str">
        <f>VLOOKUP(A356,'[2] L3 BOQ_No Duplicate'!$A:$K,11,0)</f>
        <v>Active</v>
      </c>
    </row>
    <row r="357" spans="1:11" s="52" customFormat="1">
      <c r="A357" s="111" t="s">
        <v>490</v>
      </c>
      <c r="B357" s="54">
        <v>6</v>
      </c>
      <c r="C357" s="111" t="s">
        <v>182</v>
      </c>
      <c r="D357" s="54" t="s">
        <v>525</v>
      </c>
      <c r="E357" s="54" t="s">
        <v>4</v>
      </c>
      <c r="F357" s="54" t="s">
        <v>59</v>
      </c>
      <c r="G357" s="54">
        <v>12</v>
      </c>
      <c r="H357" s="125"/>
      <c r="I357" s="161"/>
      <c r="J357" s="172" t="str">
        <f>VLOOKUP(A357,'[2] L3 BOQ_No Duplicate'!$A:$J,10,0)</f>
        <v>Yes</v>
      </c>
      <c r="K357" s="172" t="str">
        <f>VLOOKUP(A357,'[2] L3 BOQ_No Duplicate'!$A:$K,11,0)</f>
        <v>Active</v>
      </c>
    </row>
    <row r="358" spans="1:11" s="52" customFormat="1">
      <c r="A358" s="111" t="s">
        <v>490</v>
      </c>
      <c r="B358" s="54">
        <v>6</v>
      </c>
      <c r="C358" s="111" t="s">
        <v>182</v>
      </c>
      <c r="D358" s="54" t="s">
        <v>526</v>
      </c>
      <c r="E358" s="54" t="s">
        <v>4</v>
      </c>
      <c r="F358" s="54" t="s">
        <v>59</v>
      </c>
      <c r="G358" s="54">
        <v>12</v>
      </c>
      <c r="H358" s="125"/>
      <c r="I358" s="161"/>
      <c r="J358" s="172" t="str">
        <f>VLOOKUP(A358,'[2] L3 BOQ_No Duplicate'!$A:$J,10,0)</f>
        <v>Yes</v>
      </c>
      <c r="K358" s="172" t="str">
        <f>VLOOKUP(A358,'[2] L3 BOQ_No Duplicate'!$A:$K,11,0)</f>
        <v>Active</v>
      </c>
    </row>
    <row r="359" spans="1:11" s="52" customFormat="1">
      <c r="A359" s="111" t="s">
        <v>490</v>
      </c>
      <c r="B359" s="54">
        <v>6</v>
      </c>
      <c r="C359" s="111" t="s">
        <v>182</v>
      </c>
      <c r="D359" s="54" t="s">
        <v>527</v>
      </c>
      <c r="E359" s="54" t="s">
        <v>4</v>
      </c>
      <c r="F359" s="54" t="s">
        <v>59</v>
      </c>
      <c r="G359" s="54">
        <v>12</v>
      </c>
      <c r="H359" s="125"/>
      <c r="I359" s="161"/>
      <c r="J359" s="172" t="str">
        <f>VLOOKUP(A359,'[2] L3 BOQ_No Duplicate'!$A:$J,10,0)</f>
        <v>Yes</v>
      </c>
      <c r="K359" s="172" t="str">
        <f>VLOOKUP(A359,'[2] L3 BOQ_No Duplicate'!$A:$K,11,0)</f>
        <v>Active</v>
      </c>
    </row>
    <row r="360" spans="1:11" s="52" customFormat="1">
      <c r="A360" s="111" t="s">
        <v>445</v>
      </c>
      <c r="B360" s="54">
        <v>6</v>
      </c>
      <c r="C360" s="111" t="s">
        <v>182</v>
      </c>
      <c r="D360" s="54" t="s">
        <v>446</v>
      </c>
      <c r="E360" s="54" t="s">
        <v>4</v>
      </c>
      <c r="F360" s="54" t="s">
        <v>59</v>
      </c>
      <c r="G360" s="54">
        <v>6</v>
      </c>
      <c r="H360" s="125"/>
      <c r="I360" s="161"/>
      <c r="J360" s="172" t="str">
        <f>VLOOKUP(A360,'[2] L3 BOQ_No Duplicate'!$A:$J,10,0)</f>
        <v>No</v>
      </c>
      <c r="K360" s="172" t="str">
        <f>VLOOKUP(A360,'[2] L3 BOQ_No Duplicate'!$A:$K,11,0)</f>
        <v>Passive</v>
      </c>
    </row>
    <row r="361" spans="1:11" s="52" customFormat="1">
      <c r="A361" s="111" t="s">
        <v>528</v>
      </c>
      <c r="B361" s="54">
        <v>6</v>
      </c>
      <c r="C361" s="111" t="s">
        <v>182</v>
      </c>
      <c r="D361" s="54" t="s">
        <v>529</v>
      </c>
      <c r="E361" s="54" t="s">
        <v>4</v>
      </c>
      <c r="F361" s="54" t="s">
        <v>59</v>
      </c>
      <c r="G361" s="54">
        <v>3</v>
      </c>
      <c r="H361" s="125"/>
      <c r="I361" s="161"/>
      <c r="J361" s="172" t="str">
        <f>VLOOKUP(A361,'[2] L3 BOQ_No Duplicate'!$A:$J,10,0)</f>
        <v>No</v>
      </c>
      <c r="K361" s="172" t="str">
        <f>VLOOKUP(A361,'[2] L3 BOQ_No Duplicate'!$A:$K,11,0)</f>
        <v>Passive</v>
      </c>
    </row>
    <row r="362" spans="1:11" s="52" customFormat="1">
      <c r="A362" s="114" t="s">
        <v>86</v>
      </c>
      <c r="B362" s="57">
        <v>6</v>
      </c>
      <c r="C362" s="114" t="s">
        <v>182</v>
      </c>
      <c r="D362" s="57"/>
      <c r="E362" s="57" t="s">
        <v>8</v>
      </c>
      <c r="F362" s="57" t="s">
        <v>59</v>
      </c>
      <c r="G362" s="57">
        <v>3</v>
      </c>
      <c r="H362" s="126"/>
      <c r="I362" s="162"/>
      <c r="J362" s="172" t="str">
        <f>VLOOKUP(A362,'[2] L3 BOQ_No Duplicate'!$A:$J,10,0)</f>
        <v>No</v>
      </c>
      <c r="K362" s="172" t="str">
        <f>VLOOKUP(A362,'[2] L3 BOQ_No Duplicate'!$A:$K,11,0)</f>
        <v>Active</v>
      </c>
    </row>
    <row r="363" spans="1:11" s="52" customFormat="1">
      <c r="A363" s="114" t="s">
        <v>87</v>
      </c>
      <c r="B363" s="57">
        <v>6</v>
      </c>
      <c r="C363" s="114" t="s">
        <v>182</v>
      </c>
      <c r="D363" s="57"/>
      <c r="E363" s="57" t="s">
        <v>13</v>
      </c>
      <c r="F363" s="57" t="s">
        <v>59</v>
      </c>
      <c r="G363" s="57">
        <v>3</v>
      </c>
      <c r="H363" s="126"/>
      <c r="I363" s="162"/>
      <c r="J363" s="172" t="str">
        <f>VLOOKUP(A363,'[2] L3 BOQ_No Duplicate'!$A:$J,10,0)</f>
        <v>No</v>
      </c>
      <c r="K363" s="172" t="str">
        <f>VLOOKUP(A363,'[2] L3 BOQ_No Duplicate'!$A:$K,11,0)</f>
        <v>Passive</v>
      </c>
    </row>
    <row r="364" spans="1:11" s="52" customFormat="1">
      <c r="A364" s="111" t="s">
        <v>522</v>
      </c>
      <c r="B364" s="54">
        <v>6</v>
      </c>
      <c r="C364" s="111" t="s">
        <v>182</v>
      </c>
      <c r="D364" s="54" t="s">
        <v>471</v>
      </c>
      <c r="E364" s="54" t="s">
        <v>4</v>
      </c>
      <c r="F364" s="54" t="s">
        <v>59</v>
      </c>
      <c r="G364" s="54">
        <v>32</v>
      </c>
      <c r="H364" s="125"/>
      <c r="I364" s="161"/>
      <c r="J364" s="172" t="str">
        <f>VLOOKUP(A364,'[2] L3 BOQ_No Duplicate'!$A:$J,10,0)</f>
        <v>Yes</v>
      </c>
      <c r="K364" s="172" t="str">
        <f>VLOOKUP(A364,'[2] L3 BOQ_No Duplicate'!$A:$K,11,0)</f>
        <v>Active</v>
      </c>
    </row>
    <row r="365" spans="1:11" s="52" customFormat="1">
      <c r="A365" s="111" t="s">
        <v>522</v>
      </c>
      <c r="B365" s="54">
        <v>6</v>
      </c>
      <c r="C365" s="111" t="s">
        <v>182</v>
      </c>
      <c r="D365" s="54" t="s">
        <v>505</v>
      </c>
      <c r="E365" s="54" t="s">
        <v>4</v>
      </c>
      <c r="F365" s="54" t="s">
        <v>59</v>
      </c>
      <c r="G365" s="54">
        <v>32</v>
      </c>
      <c r="H365" s="125"/>
      <c r="I365" s="161"/>
      <c r="J365" s="172" t="str">
        <f>VLOOKUP(A365,'[2] L3 BOQ_No Duplicate'!$A:$J,10,0)</f>
        <v>Yes</v>
      </c>
      <c r="K365" s="172" t="str">
        <f>VLOOKUP(A365,'[2] L3 BOQ_No Duplicate'!$A:$K,11,0)</f>
        <v>Active</v>
      </c>
    </row>
    <row r="366" spans="1:11" s="52" customFormat="1">
      <c r="A366" s="111" t="s">
        <v>530</v>
      </c>
      <c r="B366" s="54">
        <v>6</v>
      </c>
      <c r="C366" s="111" t="s">
        <v>182</v>
      </c>
      <c r="D366" s="54" t="s">
        <v>531</v>
      </c>
      <c r="E366" s="54" t="s">
        <v>4</v>
      </c>
      <c r="F366" s="54" t="s">
        <v>59</v>
      </c>
      <c r="G366" s="54">
        <v>16</v>
      </c>
      <c r="H366" s="125"/>
      <c r="I366" s="161"/>
      <c r="J366" s="172" t="str">
        <f>VLOOKUP(A366,'[2] L3 BOQ_No Duplicate'!$A:$J,10,0)</f>
        <v>Yes</v>
      </c>
      <c r="K366" s="172" t="str">
        <f>VLOOKUP(A366,'[2] L3 BOQ_No Duplicate'!$A:$K,11,0)</f>
        <v>Active</v>
      </c>
    </row>
    <row r="367" spans="1:11" s="52" customFormat="1">
      <c r="A367" s="111" t="s">
        <v>530</v>
      </c>
      <c r="B367" s="54">
        <v>6</v>
      </c>
      <c r="C367" s="111" t="s">
        <v>182</v>
      </c>
      <c r="D367" s="54" t="s">
        <v>532</v>
      </c>
      <c r="E367" s="54" t="s">
        <v>4</v>
      </c>
      <c r="F367" s="54" t="s">
        <v>59</v>
      </c>
      <c r="G367" s="54">
        <v>16</v>
      </c>
      <c r="H367" s="125"/>
      <c r="I367" s="161"/>
      <c r="J367" s="172" t="str">
        <f>VLOOKUP(A367,'[2] L3 BOQ_No Duplicate'!$A:$J,10,0)</f>
        <v>Yes</v>
      </c>
      <c r="K367" s="172" t="str">
        <f>VLOOKUP(A367,'[2] L3 BOQ_No Duplicate'!$A:$K,11,0)</f>
        <v>Active</v>
      </c>
    </row>
    <row r="368" spans="1:11" s="52" customFormat="1">
      <c r="A368" s="111" t="s">
        <v>530</v>
      </c>
      <c r="B368" s="54">
        <v>6</v>
      </c>
      <c r="C368" s="111" t="s">
        <v>182</v>
      </c>
      <c r="D368" s="54" t="s">
        <v>533</v>
      </c>
      <c r="E368" s="54" t="s">
        <v>4</v>
      </c>
      <c r="F368" s="54" t="s">
        <v>59</v>
      </c>
      <c r="G368" s="54">
        <v>16</v>
      </c>
      <c r="H368" s="125"/>
      <c r="I368" s="161"/>
      <c r="J368" s="172" t="str">
        <f>VLOOKUP(A368,'[2] L3 BOQ_No Duplicate'!$A:$J,10,0)</f>
        <v>Yes</v>
      </c>
      <c r="K368" s="172" t="str">
        <f>VLOOKUP(A368,'[2] L3 BOQ_No Duplicate'!$A:$K,11,0)</f>
        <v>Active</v>
      </c>
    </row>
    <row r="369" spans="1:11" s="52" customFormat="1">
      <c r="A369" s="111" t="s">
        <v>530</v>
      </c>
      <c r="B369" s="54">
        <v>6</v>
      </c>
      <c r="C369" s="111" t="s">
        <v>182</v>
      </c>
      <c r="D369" s="54" t="s">
        <v>534</v>
      </c>
      <c r="E369" s="54" t="s">
        <v>4</v>
      </c>
      <c r="F369" s="54" t="s">
        <v>59</v>
      </c>
      <c r="G369" s="54">
        <v>16</v>
      </c>
      <c r="H369" s="125"/>
      <c r="I369" s="161"/>
      <c r="J369" s="172" t="str">
        <f>VLOOKUP(A369,'[2] L3 BOQ_No Duplicate'!$A:$J,10,0)</f>
        <v>Yes</v>
      </c>
      <c r="K369" s="172" t="str">
        <f>VLOOKUP(A369,'[2] L3 BOQ_No Duplicate'!$A:$K,11,0)</f>
        <v>Active</v>
      </c>
    </row>
    <row r="370" spans="1:11" s="52" customFormat="1">
      <c r="A370" s="111" t="s">
        <v>530</v>
      </c>
      <c r="B370" s="54">
        <v>6</v>
      </c>
      <c r="C370" s="111" t="s">
        <v>182</v>
      </c>
      <c r="D370" s="54" t="s">
        <v>535</v>
      </c>
      <c r="E370" s="54" t="s">
        <v>4</v>
      </c>
      <c r="F370" s="54" t="s">
        <v>59</v>
      </c>
      <c r="G370" s="54">
        <v>16</v>
      </c>
      <c r="H370" s="125"/>
      <c r="I370" s="161"/>
      <c r="J370" s="172" t="str">
        <f>VLOOKUP(A370,'[2] L3 BOQ_No Duplicate'!$A:$J,10,0)</f>
        <v>Yes</v>
      </c>
      <c r="K370" s="172" t="str">
        <f>VLOOKUP(A370,'[2] L3 BOQ_No Duplicate'!$A:$K,11,0)</f>
        <v>Active</v>
      </c>
    </row>
    <row r="371" spans="1:11" s="52" customFormat="1">
      <c r="A371" s="111" t="s">
        <v>530</v>
      </c>
      <c r="B371" s="54">
        <v>6</v>
      </c>
      <c r="C371" s="111" t="s">
        <v>182</v>
      </c>
      <c r="D371" s="54" t="s">
        <v>536</v>
      </c>
      <c r="E371" s="54" t="s">
        <v>4</v>
      </c>
      <c r="F371" s="54" t="s">
        <v>59</v>
      </c>
      <c r="G371" s="54">
        <v>16</v>
      </c>
      <c r="H371" s="125"/>
      <c r="I371" s="161"/>
      <c r="J371" s="172" t="str">
        <f>VLOOKUP(A371,'[2] L3 BOQ_No Duplicate'!$A:$J,10,0)</f>
        <v>Yes</v>
      </c>
      <c r="K371" s="172" t="str">
        <f>VLOOKUP(A371,'[2] L3 BOQ_No Duplicate'!$A:$K,11,0)</f>
        <v>Active</v>
      </c>
    </row>
    <row r="372" spans="1:11" s="52" customFormat="1">
      <c r="A372" s="111" t="s">
        <v>530</v>
      </c>
      <c r="B372" s="54">
        <v>6</v>
      </c>
      <c r="C372" s="111" t="s">
        <v>182</v>
      </c>
      <c r="D372" s="54" t="s">
        <v>537</v>
      </c>
      <c r="E372" s="54" t="s">
        <v>4</v>
      </c>
      <c r="F372" s="54" t="s">
        <v>59</v>
      </c>
      <c r="G372" s="54">
        <v>16</v>
      </c>
      <c r="H372" s="125"/>
      <c r="I372" s="161"/>
      <c r="J372" s="172" t="str">
        <f>VLOOKUP(A372,'[2] L3 BOQ_No Duplicate'!$A:$J,10,0)</f>
        <v>Yes</v>
      </c>
      <c r="K372" s="172" t="str">
        <f>VLOOKUP(A372,'[2] L3 BOQ_No Duplicate'!$A:$K,11,0)</f>
        <v>Active</v>
      </c>
    </row>
    <row r="373" spans="1:11" s="52" customFormat="1">
      <c r="A373" s="111" t="s">
        <v>530</v>
      </c>
      <c r="B373" s="54">
        <v>6</v>
      </c>
      <c r="C373" s="111" t="s">
        <v>182</v>
      </c>
      <c r="D373" s="54" t="s">
        <v>538</v>
      </c>
      <c r="E373" s="54" t="s">
        <v>4</v>
      </c>
      <c r="F373" s="54" t="s">
        <v>59</v>
      </c>
      <c r="G373" s="54">
        <v>16</v>
      </c>
      <c r="H373" s="125"/>
      <c r="I373" s="161"/>
      <c r="J373" s="172" t="str">
        <f>VLOOKUP(A373,'[2] L3 BOQ_No Duplicate'!$A:$J,10,0)</f>
        <v>Yes</v>
      </c>
      <c r="K373" s="172" t="str">
        <f>VLOOKUP(A373,'[2] L3 BOQ_No Duplicate'!$A:$K,11,0)</f>
        <v>Active</v>
      </c>
    </row>
    <row r="374" spans="1:11" s="52" customFormat="1">
      <c r="A374" s="111" t="s">
        <v>530</v>
      </c>
      <c r="B374" s="54">
        <v>6</v>
      </c>
      <c r="C374" s="111" t="s">
        <v>182</v>
      </c>
      <c r="D374" s="54" t="s">
        <v>539</v>
      </c>
      <c r="E374" s="54" t="s">
        <v>4</v>
      </c>
      <c r="F374" s="54" t="s">
        <v>59</v>
      </c>
      <c r="G374" s="54">
        <v>16</v>
      </c>
      <c r="H374" s="125"/>
      <c r="I374" s="161"/>
      <c r="J374" s="172" t="str">
        <f>VLOOKUP(A374,'[2] L3 BOQ_No Duplicate'!$A:$J,10,0)</f>
        <v>Yes</v>
      </c>
      <c r="K374" s="172" t="str">
        <f>VLOOKUP(A374,'[2] L3 BOQ_No Duplicate'!$A:$K,11,0)</f>
        <v>Active</v>
      </c>
    </row>
    <row r="375" spans="1:11" s="52" customFormat="1">
      <c r="A375" s="111" t="s">
        <v>530</v>
      </c>
      <c r="B375" s="54">
        <v>6</v>
      </c>
      <c r="C375" s="111" t="s">
        <v>182</v>
      </c>
      <c r="D375" s="54" t="s">
        <v>540</v>
      </c>
      <c r="E375" s="54" t="s">
        <v>4</v>
      </c>
      <c r="F375" s="54" t="s">
        <v>59</v>
      </c>
      <c r="G375" s="54">
        <v>16</v>
      </c>
      <c r="H375" s="125"/>
      <c r="I375" s="161"/>
      <c r="J375" s="172" t="str">
        <f>VLOOKUP(A375,'[2] L3 BOQ_No Duplicate'!$A:$J,10,0)</f>
        <v>Yes</v>
      </c>
      <c r="K375" s="172" t="str">
        <f>VLOOKUP(A375,'[2] L3 BOQ_No Duplicate'!$A:$K,11,0)</f>
        <v>Active</v>
      </c>
    </row>
    <row r="376" spans="1:11" s="52" customFormat="1">
      <c r="A376" s="111" t="s">
        <v>530</v>
      </c>
      <c r="B376" s="54">
        <v>6</v>
      </c>
      <c r="C376" s="111" t="s">
        <v>182</v>
      </c>
      <c r="D376" s="54" t="s">
        <v>541</v>
      </c>
      <c r="E376" s="54" t="s">
        <v>4</v>
      </c>
      <c r="F376" s="54" t="s">
        <v>59</v>
      </c>
      <c r="G376" s="54">
        <v>16</v>
      </c>
      <c r="H376" s="125"/>
      <c r="I376" s="161"/>
      <c r="J376" s="172" t="str">
        <f>VLOOKUP(A376,'[2] L3 BOQ_No Duplicate'!$A:$J,10,0)</f>
        <v>Yes</v>
      </c>
      <c r="K376" s="172" t="str">
        <f>VLOOKUP(A376,'[2] L3 BOQ_No Duplicate'!$A:$K,11,0)</f>
        <v>Active</v>
      </c>
    </row>
    <row r="377" spans="1:11" s="52" customFormat="1">
      <c r="A377" s="111" t="s">
        <v>507</v>
      </c>
      <c r="B377" s="54">
        <v>6</v>
      </c>
      <c r="C377" s="111" t="s">
        <v>182</v>
      </c>
      <c r="D377" s="54" t="s">
        <v>542</v>
      </c>
      <c r="E377" s="54" t="s">
        <v>4</v>
      </c>
      <c r="F377" s="54" t="s">
        <v>59</v>
      </c>
      <c r="G377" s="54">
        <v>8</v>
      </c>
      <c r="H377" s="125"/>
      <c r="I377" s="161"/>
      <c r="J377" s="172" t="str">
        <f>VLOOKUP(A377,'[2] L3 BOQ_No Duplicate'!$A:$J,10,0)</f>
        <v>Yes</v>
      </c>
      <c r="K377" s="172" t="str">
        <f>VLOOKUP(A377,'[2] L3 BOQ_No Duplicate'!$A:$K,11,0)</f>
        <v>Active</v>
      </c>
    </row>
    <row r="378" spans="1:11" s="52" customFormat="1">
      <c r="A378" s="111" t="s">
        <v>507</v>
      </c>
      <c r="B378" s="54">
        <v>6</v>
      </c>
      <c r="C378" s="111" t="s">
        <v>182</v>
      </c>
      <c r="D378" s="54" t="s">
        <v>543</v>
      </c>
      <c r="E378" s="54" t="s">
        <v>4</v>
      </c>
      <c r="F378" s="54" t="s">
        <v>59</v>
      </c>
      <c r="G378" s="54">
        <v>8</v>
      </c>
      <c r="H378" s="125"/>
      <c r="I378" s="161"/>
      <c r="J378" s="172" t="str">
        <f>VLOOKUP(A378,'[2] L3 BOQ_No Duplicate'!$A:$J,10,0)</f>
        <v>Yes</v>
      </c>
      <c r="K378" s="172" t="str">
        <f>VLOOKUP(A378,'[2] L3 BOQ_No Duplicate'!$A:$K,11,0)</f>
        <v>Active</v>
      </c>
    </row>
    <row r="379" spans="1:11" s="52" customFormat="1">
      <c r="A379" s="111" t="s">
        <v>507</v>
      </c>
      <c r="B379" s="54">
        <v>6</v>
      </c>
      <c r="C379" s="111" t="s">
        <v>182</v>
      </c>
      <c r="D379" s="54" t="s">
        <v>544</v>
      </c>
      <c r="E379" s="54" t="s">
        <v>4</v>
      </c>
      <c r="F379" s="54" t="s">
        <v>59</v>
      </c>
      <c r="G379" s="54">
        <v>8</v>
      </c>
      <c r="H379" s="125"/>
      <c r="I379" s="161"/>
      <c r="J379" s="172" t="str">
        <f>VLOOKUP(A379,'[2] L3 BOQ_No Duplicate'!$A:$J,10,0)</f>
        <v>Yes</v>
      </c>
      <c r="K379" s="172" t="str">
        <f>VLOOKUP(A379,'[2] L3 BOQ_No Duplicate'!$A:$K,11,0)</f>
        <v>Active</v>
      </c>
    </row>
    <row r="380" spans="1:11" s="52" customFormat="1">
      <c r="A380" s="111" t="s">
        <v>507</v>
      </c>
      <c r="B380" s="54">
        <v>6</v>
      </c>
      <c r="C380" s="111" t="s">
        <v>182</v>
      </c>
      <c r="D380" s="54" t="s">
        <v>545</v>
      </c>
      <c r="E380" s="54" t="s">
        <v>4</v>
      </c>
      <c r="F380" s="54" t="s">
        <v>59</v>
      </c>
      <c r="G380" s="54">
        <v>8</v>
      </c>
      <c r="H380" s="125"/>
      <c r="I380" s="161"/>
      <c r="J380" s="172" t="str">
        <f>VLOOKUP(A380,'[2] L3 BOQ_No Duplicate'!$A:$J,10,0)</f>
        <v>Yes</v>
      </c>
      <c r="K380" s="172" t="str">
        <f>VLOOKUP(A380,'[2] L3 BOQ_No Duplicate'!$A:$K,11,0)</f>
        <v>Active</v>
      </c>
    </row>
    <row r="381" spans="1:11" s="52" customFormat="1">
      <c r="A381" s="111" t="s">
        <v>507</v>
      </c>
      <c r="B381" s="54">
        <v>6</v>
      </c>
      <c r="C381" s="111" t="s">
        <v>182</v>
      </c>
      <c r="D381" s="54" t="s">
        <v>546</v>
      </c>
      <c r="E381" s="54" t="s">
        <v>4</v>
      </c>
      <c r="F381" s="54" t="s">
        <v>59</v>
      </c>
      <c r="G381" s="54">
        <v>8</v>
      </c>
      <c r="H381" s="125"/>
      <c r="I381" s="161"/>
      <c r="J381" s="172" t="str">
        <f>VLOOKUP(A381,'[2] L3 BOQ_No Duplicate'!$A:$J,10,0)</f>
        <v>Yes</v>
      </c>
      <c r="K381" s="172" t="str">
        <f>VLOOKUP(A381,'[2] L3 BOQ_No Duplicate'!$A:$K,11,0)</f>
        <v>Active</v>
      </c>
    </row>
    <row r="382" spans="1:11" s="52" customFormat="1">
      <c r="A382" s="111" t="s">
        <v>507</v>
      </c>
      <c r="B382" s="54">
        <v>6</v>
      </c>
      <c r="C382" s="111" t="s">
        <v>182</v>
      </c>
      <c r="D382" s="54" t="s">
        <v>547</v>
      </c>
      <c r="E382" s="54" t="s">
        <v>4</v>
      </c>
      <c r="F382" s="54" t="s">
        <v>59</v>
      </c>
      <c r="G382" s="54">
        <v>8</v>
      </c>
      <c r="H382" s="125"/>
      <c r="I382" s="161"/>
      <c r="J382" s="172" t="str">
        <f>VLOOKUP(A382,'[2] L3 BOQ_No Duplicate'!$A:$J,10,0)</f>
        <v>Yes</v>
      </c>
      <c r="K382" s="172" t="str">
        <f>VLOOKUP(A382,'[2] L3 BOQ_No Duplicate'!$A:$K,11,0)</f>
        <v>Active</v>
      </c>
    </row>
    <row r="383" spans="1:11" s="52" customFormat="1">
      <c r="A383" s="111" t="s">
        <v>445</v>
      </c>
      <c r="B383" s="54">
        <v>6</v>
      </c>
      <c r="C383" s="111" t="s">
        <v>182</v>
      </c>
      <c r="D383" s="54" t="s">
        <v>446</v>
      </c>
      <c r="E383" s="54" t="s">
        <v>4</v>
      </c>
      <c r="F383" s="54" t="s">
        <v>59</v>
      </c>
      <c r="G383" s="54">
        <v>4</v>
      </c>
      <c r="H383" s="125"/>
      <c r="I383" s="161"/>
      <c r="J383" s="172" t="str">
        <f>VLOOKUP(A383,'[2] L3 BOQ_No Duplicate'!$A:$J,10,0)</f>
        <v>No</v>
      </c>
      <c r="K383" s="172" t="str">
        <f>VLOOKUP(A383,'[2] L3 BOQ_No Duplicate'!$A:$K,11,0)</f>
        <v>Passive</v>
      </c>
    </row>
    <row r="384" spans="1:11" s="52" customFormat="1">
      <c r="A384" s="111" t="s">
        <v>548</v>
      </c>
      <c r="B384" s="54">
        <v>6</v>
      </c>
      <c r="C384" s="111" t="s">
        <v>182</v>
      </c>
      <c r="D384" s="54" t="s">
        <v>549</v>
      </c>
      <c r="E384" s="54" t="s">
        <v>4</v>
      </c>
      <c r="F384" s="54" t="s">
        <v>59</v>
      </c>
      <c r="G384" s="54">
        <v>2</v>
      </c>
      <c r="H384" s="125"/>
      <c r="I384" s="161"/>
      <c r="J384" s="172" t="str">
        <f>VLOOKUP(A384,'[2] L3 BOQ_No Duplicate'!$A:$J,10,0)</f>
        <v>No</v>
      </c>
      <c r="K384" s="172" t="str">
        <f>VLOOKUP(A384,'[2] L3 BOQ_No Duplicate'!$A:$K,11,0)</f>
        <v>Passive</v>
      </c>
    </row>
    <row r="385" spans="1:11" s="52" customFormat="1">
      <c r="A385" s="114" t="s">
        <v>89</v>
      </c>
      <c r="B385" s="57">
        <v>6</v>
      </c>
      <c r="C385" s="114" t="s">
        <v>182</v>
      </c>
      <c r="D385" s="57"/>
      <c r="E385" s="57" t="s">
        <v>8</v>
      </c>
      <c r="F385" s="57" t="s">
        <v>59</v>
      </c>
      <c r="G385" s="57">
        <v>2</v>
      </c>
      <c r="H385" s="126"/>
      <c r="I385" s="162"/>
      <c r="J385" s="172" t="str">
        <f>VLOOKUP(A385,'[2] L3 BOQ_No Duplicate'!$A:$J,10,0)</f>
        <v>No</v>
      </c>
      <c r="K385" s="172" t="str">
        <f>VLOOKUP(A385,'[2] L3 BOQ_No Duplicate'!$A:$K,11,0)</f>
        <v>Active</v>
      </c>
    </row>
    <row r="386" spans="1:11" s="52" customFormat="1">
      <c r="A386" s="114" t="s">
        <v>90</v>
      </c>
      <c r="B386" s="57">
        <v>6</v>
      </c>
      <c r="C386" s="114" t="s">
        <v>182</v>
      </c>
      <c r="D386" s="57"/>
      <c r="E386" s="57" t="s">
        <v>13</v>
      </c>
      <c r="F386" s="57" t="s">
        <v>59</v>
      </c>
      <c r="G386" s="57">
        <v>2</v>
      </c>
      <c r="H386" s="126"/>
      <c r="I386" s="162"/>
      <c r="J386" s="172" t="str">
        <f>VLOOKUP(A386,'[2] L3 BOQ_No Duplicate'!$A:$J,10,0)</f>
        <v>No</v>
      </c>
      <c r="K386" s="172" t="str">
        <f>VLOOKUP(A386,'[2] L3 BOQ_No Duplicate'!$A:$K,11,0)</f>
        <v>Passive</v>
      </c>
    </row>
    <row r="387" spans="1:11" s="52" customFormat="1">
      <c r="A387" s="114" t="s">
        <v>144</v>
      </c>
      <c r="B387" s="57">
        <v>6</v>
      </c>
      <c r="C387" s="114" t="s">
        <v>182</v>
      </c>
      <c r="D387" s="57" t="s">
        <v>707</v>
      </c>
      <c r="E387" s="57" t="s">
        <v>4</v>
      </c>
      <c r="F387" s="57" t="s">
        <v>59</v>
      </c>
      <c r="G387" s="57">
        <v>95</v>
      </c>
      <c r="H387" s="126"/>
      <c r="I387" s="162"/>
      <c r="J387" s="172" t="str">
        <f>VLOOKUP(A387,'[2] L3 BOQ_No Duplicate'!$A:$J,10,0)</f>
        <v>No</v>
      </c>
      <c r="K387" s="172" t="str">
        <f>VLOOKUP(A387,'[2] L3 BOQ_No Duplicate'!$A:$K,11,0)</f>
        <v>Active</v>
      </c>
    </row>
    <row r="388" spans="1:11" s="52" customFormat="1">
      <c r="A388" s="114" t="s">
        <v>145</v>
      </c>
      <c r="B388" s="57">
        <v>6</v>
      </c>
      <c r="C388" s="114" t="s">
        <v>182</v>
      </c>
      <c r="D388" s="57" t="s">
        <v>708</v>
      </c>
      <c r="E388" s="57" t="s">
        <v>4</v>
      </c>
      <c r="F388" s="57" t="s">
        <v>59</v>
      </c>
      <c r="G388" s="57">
        <v>10</v>
      </c>
      <c r="H388" s="126"/>
      <c r="I388" s="162"/>
      <c r="J388" s="172" t="str">
        <f>VLOOKUP(A388,'[2] L3 BOQ_No Duplicate'!$A:$J,10,0)</f>
        <v>No</v>
      </c>
      <c r="K388" s="172" t="str">
        <f>VLOOKUP(A388,'[2] L3 BOQ_No Duplicate'!$A:$K,11,0)</f>
        <v>Active</v>
      </c>
    </row>
    <row r="389" spans="1:11" s="52" customFormat="1">
      <c r="A389" s="114" t="s">
        <v>158</v>
      </c>
      <c r="B389" s="57">
        <v>6</v>
      </c>
      <c r="C389" s="114" t="s">
        <v>182</v>
      </c>
      <c r="D389" s="57"/>
      <c r="E389" s="57" t="s">
        <v>13</v>
      </c>
      <c r="F389" s="57" t="s">
        <v>59</v>
      </c>
      <c r="G389" s="57">
        <v>105</v>
      </c>
      <c r="H389" s="126"/>
      <c r="I389" s="162"/>
      <c r="J389" s="172" t="str">
        <f>VLOOKUP(A389,'[2] L3 BOQ_No Duplicate'!$A:$J,10,0)</f>
        <v>No</v>
      </c>
      <c r="K389" s="172" t="str">
        <f>VLOOKUP(A389,'[2] L3 BOQ_No Duplicate'!$A:$K,11,0)</f>
        <v>Passive</v>
      </c>
    </row>
    <row r="390" spans="1:11" s="52" customFormat="1">
      <c r="A390" s="114" t="s">
        <v>91</v>
      </c>
      <c r="B390" s="57">
        <v>6</v>
      </c>
      <c r="C390" s="114" t="s">
        <v>182</v>
      </c>
      <c r="D390" s="57"/>
      <c r="E390" s="57" t="s">
        <v>8</v>
      </c>
      <c r="F390" s="57" t="s">
        <v>59</v>
      </c>
      <c r="G390" s="57">
        <v>193</v>
      </c>
      <c r="H390" s="126"/>
      <c r="I390" s="162"/>
      <c r="J390" s="172" t="str">
        <f>VLOOKUP(A390,'[2] L3 BOQ_No Duplicate'!$A:$J,10,0)</f>
        <v>No</v>
      </c>
      <c r="K390" s="172" t="str">
        <f>VLOOKUP(A390,'[2] L3 BOQ_No Duplicate'!$A:$K,11,0)</f>
        <v>Active</v>
      </c>
    </row>
    <row r="391" spans="1:11" s="52" customFormat="1">
      <c r="A391" s="114" t="s">
        <v>92</v>
      </c>
      <c r="B391" s="57">
        <v>6</v>
      </c>
      <c r="C391" s="114" t="s">
        <v>182</v>
      </c>
      <c r="D391" s="57"/>
      <c r="E391" s="57" t="s">
        <v>13</v>
      </c>
      <c r="F391" s="57" t="s">
        <v>59</v>
      </c>
      <c r="G391" s="57">
        <v>480</v>
      </c>
      <c r="H391" s="126"/>
      <c r="I391" s="162"/>
      <c r="J391" s="172" t="str">
        <f>VLOOKUP(A391,'[2] L3 BOQ_No Duplicate'!$A:$J,10,0)</f>
        <v>No</v>
      </c>
      <c r="K391" s="172" t="str">
        <f>VLOOKUP(A391,'[2] L3 BOQ_No Duplicate'!$A:$K,11,0)</f>
        <v>Active</v>
      </c>
    </row>
    <row r="392" spans="1:11" s="52" customFormat="1" ht="15" thickBot="1">
      <c r="A392" s="136" t="s">
        <v>93</v>
      </c>
      <c r="B392" s="60">
        <v>6</v>
      </c>
      <c r="C392" s="136" t="s">
        <v>182</v>
      </c>
      <c r="D392" s="60"/>
      <c r="E392" s="60" t="s">
        <v>13</v>
      </c>
      <c r="F392" s="60" t="s">
        <v>59</v>
      </c>
      <c r="G392" s="57">
        <v>384</v>
      </c>
      <c r="H392" s="127"/>
      <c r="I392" s="162"/>
      <c r="J392" s="172" t="str">
        <f>VLOOKUP(A392,'[2] L3 BOQ_No Duplicate'!$A:$J,10,0)</f>
        <v>No</v>
      </c>
      <c r="K392" s="172" t="str">
        <f>VLOOKUP(A392,'[2] L3 BOQ_No Duplicate'!$A:$K,11,0)</f>
        <v>Active</v>
      </c>
    </row>
    <row r="393" spans="1:11" s="52" customFormat="1" ht="15.5">
      <c r="A393" s="137" t="s">
        <v>94</v>
      </c>
      <c r="B393" s="65">
        <v>7</v>
      </c>
      <c r="C393" s="137" t="s">
        <v>186</v>
      </c>
      <c r="D393" s="65"/>
      <c r="E393" s="65" t="s">
        <v>8</v>
      </c>
      <c r="F393" s="65" t="s">
        <v>95</v>
      </c>
      <c r="G393" s="57">
        <v>1</v>
      </c>
      <c r="H393" s="128"/>
      <c r="I393" s="163"/>
      <c r="J393" s="172" t="str">
        <f>VLOOKUP(A393,'[2] L3 BOQ_No Duplicate'!$A:$J,10,0)</f>
        <v>No</v>
      </c>
      <c r="K393" s="172" t="str">
        <f>VLOOKUP(A393,'[2] L3 BOQ_No Duplicate'!$A:$K,11,0)</f>
        <v>Active</v>
      </c>
    </row>
    <row r="394" spans="1:11" s="52" customFormat="1" ht="15.5">
      <c r="A394" s="138" t="s">
        <v>96</v>
      </c>
      <c r="B394" s="67">
        <v>7</v>
      </c>
      <c r="C394" s="138" t="s">
        <v>186</v>
      </c>
      <c r="D394" s="67"/>
      <c r="E394" s="67" t="s">
        <v>8</v>
      </c>
      <c r="F394" s="67" t="s">
        <v>95</v>
      </c>
      <c r="G394" s="57">
        <v>1</v>
      </c>
      <c r="H394" s="129"/>
      <c r="I394" s="164"/>
      <c r="J394" s="172" t="str">
        <f>VLOOKUP(A394,'[2] L3 BOQ_No Duplicate'!$A:$J,10,0)</f>
        <v>No</v>
      </c>
      <c r="K394" s="172" t="str">
        <f>VLOOKUP(A394,'[2] L3 BOQ_No Duplicate'!$A:$K,11,0)</f>
        <v>Active</v>
      </c>
    </row>
    <row r="395" spans="1:11" s="52" customFormat="1" ht="15.5">
      <c r="A395" s="138" t="s">
        <v>97</v>
      </c>
      <c r="B395" s="67">
        <v>7</v>
      </c>
      <c r="C395" s="138" t="s">
        <v>186</v>
      </c>
      <c r="D395" s="67"/>
      <c r="E395" s="67" t="s">
        <v>8</v>
      </c>
      <c r="F395" s="67" t="s">
        <v>95</v>
      </c>
      <c r="G395" s="57">
        <v>1</v>
      </c>
      <c r="H395" s="129"/>
      <c r="I395" s="164"/>
      <c r="J395" s="172" t="str">
        <f>VLOOKUP(A395,'[2] L3 BOQ_No Duplicate'!$A:$J,10,0)</f>
        <v>No</v>
      </c>
      <c r="K395" s="172" t="str">
        <f>VLOOKUP(A395,'[2] L3 BOQ_No Duplicate'!$A:$K,11,0)</f>
        <v>Active</v>
      </c>
    </row>
    <row r="396" spans="1:11" s="52" customFormat="1" ht="15.5">
      <c r="A396" s="138" t="s">
        <v>98</v>
      </c>
      <c r="B396" s="67">
        <v>7</v>
      </c>
      <c r="C396" s="138" t="s">
        <v>186</v>
      </c>
      <c r="D396" s="67"/>
      <c r="E396" s="67" t="s">
        <v>8</v>
      </c>
      <c r="F396" s="67" t="s">
        <v>95</v>
      </c>
      <c r="G396" s="57">
        <v>1</v>
      </c>
      <c r="H396" s="129"/>
      <c r="I396" s="164"/>
      <c r="J396" s="172" t="str">
        <f>VLOOKUP(A396,'[2] L3 BOQ_No Duplicate'!$A:$J,10,0)</f>
        <v>No</v>
      </c>
      <c r="K396" s="172" t="str">
        <f>VLOOKUP(A396,'[2] L3 BOQ_No Duplicate'!$A:$K,11,0)</f>
        <v>Active</v>
      </c>
    </row>
    <row r="397" spans="1:11" customFormat="1" ht="15.5">
      <c r="A397" s="138" t="s">
        <v>99</v>
      </c>
      <c r="B397" s="67">
        <v>7</v>
      </c>
      <c r="C397" s="138" t="s">
        <v>186</v>
      </c>
      <c r="D397" s="67"/>
      <c r="E397" s="67" t="s">
        <v>13</v>
      </c>
      <c r="F397" s="67" t="s">
        <v>95</v>
      </c>
      <c r="G397" s="57">
        <v>4</v>
      </c>
      <c r="H397" s="129"/>
      <c r="I397" s="164"/>
      <c r="J397" s="172" t="str">
        <f>VLOOKUP(A397,'[2] L3 BOQ_No Duplicate'!$A:$J,10,0)</f>
        <v>No</v>
      </c>
      <c r="K397" s="172" t="str">
        <f>VLOOKUP(A397,'[2] L3 BOQ_No Duplicate'!$A:$K,11,0)</f>
        <v>Passive</v>
      </c>
    </row>
    <row r="398" spans="1:11" customFormat="1" ht="15.5">
      <c r="A398" s="138" t="s">
        <v>100</v>
      </c>
      <c r="B398" s="67">
        <v>7</v>
      </c>
      <c r="C398" s="138" t="s">
        <v>186</v>
      </c>
      <c r="D398" s="67"/>
      <c r="E398" s="67" t="s">
        <v>8</v>
      </c>
      <c r="F398" s="67" t="s">
        <v>95</v>
      </c>
      <c r="G398" s="57">
        <v>1</v>
      </c>
      <c r="H398" s="129"/>
      <c r="I398" s="164"/>
      <c r="J398" s="172" t="str">
        <f>VLOOKUP(A398,'[2] L3 BOQ_No Duplicate'!$A:$J,10,0)</f>
        <v>No</v>
      </c>
      <c r="K398" s="172" t="str">
        <f>VLOOKUP(A398,'[2] L3 BOQ_No Duplicate'!$A:$K,11,0)</f>
        <v>Active</v>
      </c>
    </row>
    <row r="399" spans="1:11" customFormat="1" ht="16" thickBot="1">
      <c r="A399" s="139" t="s">
        <v>101</v>
      </c>
      <c r="B399" s="69">
        <v>7</v>
      </c>
      <c r="C399" s="139" t="s">
        <v>186</v>
      </c>
      <c r="D399" s="69"/>
      <c r="E399" s="69" t="s">
        <v>13</v>
      </c>
      <c r="F399" s="69" t="s">
        <v>95</v>
      </c>
      <c r="G399" s="57">
        <v>1</v>
      </c>
      <c r="H399" s="130"/>
      <c r="I399" s="165"/>
      <c r="J399" s="172" t="str">
        <f>VLOOKUP(A399,'[2] L3 BOQ_No Duplicate'!$A:$J,10,0)</f>
        <v>No</v>
      </c>
      <c r="K399" s="172" t="str">
        <f>VLOOKUP(A399,'[2] L3 BOQ_No Duplicate'!$A:$K,11,0)</f>
        <v>Passive</v>
      </c>
    </row>
    <row r="400" spans="1:11" s="52" customFormat="1">
      <c r="A400" s="140" t="s">
        <v>102</v>
      </c>
      <c r="B400" s="50">
        <v>8</v>
      </c>
      <c r="C400" s="140" t="s">
        <v>187</v>
      </c>
      <c r="D400" s="50"/>
      <c r="E400" s="50" t="s">
        <v>8</v>
      </c>
      <c r="F400" s="50" t="s">
        <v>103</v>
      </c>
      <c r="G400" s="57">
        <v>753</v>
      </c>
      <c r="H400" s="131"/>
      <c r="I400" s="166"/>
      <c r="J400" s="172" t="str">
        <f>VLOOKUP(A400,'[2] L3 BOQ_No Duplicate'!$A:$J,10,0)</f>
        <v>No</v>
      </c>
      <c r="K400" s="172" t="str">
        <f>VLOOKUP(A400,'[2] L3 BOQ_No Duplicate'!$A:$K,11,0)</f>
        <v>Active</v>
      </c>
    </row>
    <row r="401" spans="1:11" s="52" customFormat="1">
      <c r="A401" s="114" t="s">
        <v>105</v>
      </c>
      <c r="B401" s="57">
        <v>8</v>
      </c>
      <c r="C401" s="114" t="s">
        <v>187</v>
      </c>
      <c r="D401" s="57"/>
      <c r="E401" s="57" t="s">
        <v>8</v>
      </c>
      <c r="F401" s="57" t="s">
        <v>103</v>
      </c>
      <c r="G401" s="57">
        <v>3189</v>
      </c>
      <c r="H401" s="126"/>
      <c r="I401" s="162"/>
      <c r="J401" s="172" t="str">
        <f>VLOOKUP(A401,'[2] L3 BOQ_No Duplicate'!$A:$J,10,0)</f>
        <v>No</v>
      </c>
      <c r="K401" s="172" t="str">
        <f>VLOOKUP(A401,'[2] L3 BOQ_No Duplicate'!$A:$K,11,0)</f>
        <v>Active</v>
      </c>
    </row>
    <row r="402" spans="1:11" s="52" customFormat="1">
      <c r="A402" s="114" t="s">
        <v>106</v>
      </c>
      <c r="B402" s="57">
        <v>8</v>
      </c>
      <c r="C402" s="114" t="s">
        <v>187</v>
      </c>
      <c r="D402" s="57"/>
      <c r="E402" s="57" t="s">
        <v>8</v>
      </c>
      <c r="F402" s="57" t="s">
        <v>103</v>
      </c>
      <c r="G402" s="57">
        <v>3672</v>
      </c>
      <c r="H402" s="126"/>
      <c r="I402" s="162"/>
      <c r="J402" s="172" t="str">
        <f>VLOOKUP(A402,'[2] L3 BOQ_No Duplicate'!$A:$J,10,0)</f>
        <v>No</v>
      </c>
      <c r="K402" s="172" t="str">
        <f>VLOOKUP(A402,'[2] L3 BOQ_No Duplicate'!$A:$K,11,0)</f>
        <v>Active</v>
      </c>
    </row>
    <row r="403" spans="1:11" s="52" customFormat="1">
      <c r="A403" s="114" t="s">
        <v>107</v>
      </c>
      <c r="B403" s="57">
        <v>8</v>
      </c>
      <c r="C403" s="114" t="s">
        <v>187</v>
      </c>
      <c r="D403" s="57"/>
      <c r="E403" s="57" t="s">
        <v>8</v>
      </c>
      <c r="F403" s="57" t="s">
        <v>108</v>
      </c>
      <c r="G403" s="57">
        <v>753</v>
      </c>
      <c r="H403" s="126"/>
      <c r="I403" s="162"/>
      <c r="J403" s="172" t="str">
        <f>VLOOKUP(A403,'[2] L3 BOQ_No Duplicate'!$A:$J,10,0)</f>
        <v>No</v>
      </c>
      <c r="K403" s="172" t="str">
        <f>VLOOKUP(A403,'[2] L3 BOQ_No Duplicate'!$A:$K,11,0)</f>
        <v>Active</v>
      </c>
    </row>
    <row r="404" spans="1:11" s="52" customFormat="1">
      <c r="A404" s="114" t="s">
        <v>109</v>
      </c>
      <c r="B404" s="57">
        <v>8</v>
      </c>
      <c r="C404" s="114" t="s">
        <v>187</v>
      </c>
      <c r="D404" s="57"/>
      <c r="E404" s="57" t="s">
        <v>8</v>
      </c>
      <c r="F404" s="57" t="s">
        <v>108</v>
      </c>
      <c r="G404" s="57">
        <v>3189</v>
      </c>
      <c r="H404" s="126"/>
      <c r="I404" s="162"/>
      <c r="J404" s="172" t="str">
        <f>VLOOKUP(A404,'[2] L3 BOQ_No Duplicate'!$A:$J,10,0)</f>
        <v>No</v>
      </c>
      <c r="K404" s="172" t="str">
        <f>VLOOKUP(A404,'[2] L3 BOQ_No Duplicate'!$A:$K,11,0)</f>
        <v>Active</v>
      </c>
    </row>
    <row r="405" spans="1:11" s="52" customFormat="1">
      <c r="A405" s="114" t="s">
        <v>110</v>
      </c>
      <c r="B405" s="57">
        <v>8</v>
      </c>
      <c r="C405" s="114" t="s">
        <v>187</v>
      </c>
      <c r="D405" s="57"/>
      <c r="E405" s="57" t="s">
        <v>8</v>
      </c>
      <c r="F405" s="57" t="s">
        <v>108</v>
      </c>
      <c r="G405" s="57">
        <v>3672</v>
      </c>
      <c r="H405" s="126"/>
      <c r="I405" s="162"/>
      <c r="J405" s="172" t="str">
        <f>VLOOKUP(A405,'[2] L3 BOQ_No Duplicate'!$A:$J,10,0)</f>
        <v>No</v>
      </c>
      <c r="K405" s="172" t="str">
        <f>VLOOKUP(A405,'[2] L3 BOQ_No Duplicate'!$A:$K,11,0)</f>
        <v>Active</v>
      </c>
    </row>
    <row r="406" spans="1:11" s="52" customFormat="1" ht="15" thickBot="1">
      <c r="A406" s="136" t="s">
        <v>111</v>
      </c>
      <c r="B406" s="60">
        <v>8</v>
      </c>
      <c r="C406" s="136" t="s">
        <v>187</v>
      </c>
      <c r="D406" s="60"/>
      <c r="E406" s="60" t="s">
        <v>8</v>
      </c>
      <c r="F406" s="60" t="s">
        <v>112</v>
      </c>
      <c r="G406" s="57">
        <v>4732</v>
      </c>
      <c r="H406" s="127"/>
      <c r="I406" s="167"/>
      <c r="J406" s="172" t="str">
        <f>VLOOKUP(A406,'[2] L3 BOQ_No Duplicate'!$A:$J,10,0)</f>
        <v>No</v>
      </c>
      <c r="K406" s="172" t="str">
        <f>VLOOKUP(A406,'[2] L3 BOQ_No Duplicate'!$A:$K,11,0)</f>
        <v>Active</v>
      </c>
    </row>
    <row r="407" spans="1:11" s="52" customFormat="1">
      <c r="A407" s="114" t="s">
        <v>120</v>
      </c>
      <c r="B407" s="57">
        <v>9</v>
      </c>
      <c r="C407" s="114" t="s">
        <v>188</v>
      </c>
      <c r="D407" s="57"/>
      <c r="E407" s="57" t="s">
        <v>13</v>
      </c>
      <c r="F407" s="57" t="s">
        <v>118</v>
      </c>
      <c r="G407" s="57"/>
      <c r="H407" s="126"/>
      <c r="I407" s="162"/>
      <c r="J407" s="172"/>
      <c r="K407" s="172" t="str">
        <f>VLOOKUP(A407,'[2] L3 BOQ_No Duplicate'!$A:$K,11,0)</f>
        <v>Passive</v>
      </c>
    </row>
    <row r="408" spans="1:11" s="52" customFormat="1">
      <c r="A408" s="111" t="s">
        <v>588</v>
      </c>
      <c r="B408" s="54">
        <v>9</v>
      </c>
      <c r="C408" s="111" t="s">
        <v>188</v>
      </c>
      <c r="D408" s="54" t="s">
        <v>643</v>
      </c>
      <c r="E408" s="54" t="s">
        <v>13</v>
      </c>
      <c r="F408" s="54" t="s">
        <v>118</v>
      </c>
      <c r="G408" s="54"/>
      <c r="H408" s="125"/>
      <c r="I408" s="161"/>
      <c r="J408" s="172" t="str">
        <f>VLOOKUP(A408,'[2] L3 BOQ_No Duplicate'!$A:$J,10,0)</f>
        <v>Yes</v>
      </c>
      <c r="K408" s="172" t="str">
        <f>VLOOKUP(A408,'[2] L3 BOQ_No Duplicate'!$A:$K,11,0)</f>
        <v>Passive</v>
      </c>
    </row>
    <row r="409" spans="1:11" s="52" customFormat="1">
      <c r="A409" s="111" t="s">
        <v>589</v>
      </c>
      <c r="B409" s="54">
        <v>9</v>
      </c>
      <c r="C409" s="111" t="s">
        <v>188</v>
      </c>
      <c r="D409" s="54" t="s">
        <v>650</v>
      </c>
      <c r="E409" s="54" t="s">
        <v>13</v>
      </c>
      <c r="F409" s="54" t="s">
        <v>118</v>
      </c>
      <c r="G409" s="54"/>
      <c r="H409" s="125"/>
      <c r="I409" s="161"/>
      <c r="J409" s="172" t="str">
        <f>VLOOKUP(A409,'[2] L3 BOQ_No Duplicate'!$A:$J,10,0)</f>
        <v>Yes</v>
      </c>
      <c r="K409" s="172" t="str">
        <f>VLOOKUP(A409,'[2] L3 BOQ_No Duplicate'!$A:$K,11,0)</f>
        <v>Passive</v>
      </c>
    </row>
    <row r="410" spans="1:11" s="52" customFormat="1">
      <c r="A410" s="111" t="s">
        <v>590</v>
      </c>
      <c r="B410" s="54">
        <v>9</v>
      </c>
      <c r="C410" s="111" t="s">
        <v>188</v>
      </c>
      <c r="D410" s="54" t="s">
        <v>644</v>
      </c>
      <c r="E410" s="54" t="s">
        <v>13</v>
      </c>
      <c r="F410" s="54" t="s">
        <v>118</v>
      </c>
      <c r="G410" s="54"/>
      <c r="H410" s="125"/>
      <c r="I410" s="161"/>
      <c r="J410" s="172" t="str">
        <f>VLOOKUP(A410,'[2] L3 BOQ_No Duplicate'!$A:$J,10,0)</f>
        <v>Yes</v>
      </c>
      <c r="K410" s="172" t="str">
        <f>VLOOKUP(A410,'[2] L3 BOQ_No Duplicate'!$A:$K,11,0)</f>
        <v>Passive</v>
      </c>
    </row>
    <row r="411" spans="1:11" s="52" customFormat="1">
      <c r="A411" s="111" t="s">
        <v>591</v>
      </c>
      <c r="B411" s="54">
        <v>9</v>
      </c>
      <c r="C411" s="111" t="s">
        <v>188</v>
      </c>
      <c r="D411" s="54" t="s">
        <v>645</v>
      </c>
      <c r="E411" s="54" t="s">
        <v>13</v>
      </c>
      <c r="F411" s="54" t="s">
        <v>118</v>
      </c>
      <c r="G411" s="54"/>
      <c r="H411" s="125"/>
      <c r="I411" s="161"/>
      <c r="J411" s="172" t="str">
        <f>VLOOKUP(A411,'[2] L3 BOQ_No Duplicate'!$A:$J,10,0)</f>
        <v>Yes</v>
      </c>
      <c r="K411" s="172" t="str">
        <f>VLOOKUP(A411,'[2] L3 BOQ_No Duplicate'!$A:$K,11,0)</f>
        <v>Passive</v>
      </c>
    </row>
    <row r="412" spans="1:11" s="52" customFormat="1">
      <c r="A412" s="111" t="s">
        <v>592</v>
      </c>
      <c r="B412" s="54">
        <v>9</v>
      </c>
      <c r="C412" s="111" t="s">
        <v>188</v>
      </c>
      <c r="D412" s="54" t="s">
        <v>646</v>
      </c>
      <c r="E412" s="54" t="s">
        <v>13</v>
      </c>
      <c r="F412" s="54" t="s">
        <v>118</v>
      </c>
      <c r="G412" s="54"/>
      <c r="H412" s="125"/>
      <c r="I412" s="161"/>
      <c r="J412" s="172" t="str">
        <f>VLOOKUP(A412,'[2] L3 BOQ_No Duplicate'!$A:$J,10,0)</f>
        <v>Yes</v>
      </c>
      <c r="K412" s="172" t="str">
        <f>VLOOKUP(A412,'[2] L3 BOQ_No Duplicate'!$A:$K,11,0)</f>
        <v>Passive</v>
      </c>
    </row>
    <row r="413" spans="1:11" s="52" customFormat="1">
      <c r="A413" s="111" t="s">
        <v>593</v>
      </c>
      <c r="B413" s="54">
        <v>9</v>
      </c>
      <c r="C413" s="111" t="s">
        <v>188</v>
      </c>
      <c r="D413" s="54" t="s">
        <v>647</v>
      </c>
      <c r="E413" s="54" t="s">
        <v>13</v>
      </c>
      <c r="F413" s="54" t="s">
        <v>118</v>
      </c>
      <c r="G413" s="54"/>
      <c r="H413" s="125"/>
      <c r="I413" s="161"/>
      <c r="J413" s="172" t="str">
        <f>VLOOKUP(A413,'[2] L3 BOQ_No Duplicate'!$A:$J,10,0)</f>
        <v>Yes</v>
      </c>
      <c r="K413" s="172" t="str">
        <f>VLOOKUP(A413,'[2] L3 BOQ_No Duplicate'!$A:$K,11,0)</f>
        <v>Passive</v>
      </c>
    </row>
    <row r="414" spans="1:11" s="52" customFormat="1">
      <c r="A414" s="111" t="s">
        <v>594</v>
      </c>
      <c r="B414" s="54">
        <v>9</v>
      </c>
      <c r="C414" s="111" t="s">
        <v>188</v>
      </c>
      <c r="D414" s="54" t="s">
        <v>648</v>
      </c>
      <c r="E414" s="54" t="s">
        <v>13</v>
      </c>
      <c r="F414" s="54" t="s">
        <v>118</v>
      </c>
      <c r="G414" s="54"/>
      <c r="H414" s="125"/>
      <c r="I414" s="161"/>
      <c r="J414" s="172" t="str">
        <f>VLOOKUP(A414,'[2] L3 BOQ_No Duplicate'!$A:$J,10,0)</f>
        <v>Yes</v>
      </c>
      <c r="K414" s="172" t="str">
        <f>VLOOKUP(A414,'[2] L3 BOQ_No Duplicate'!$A:$K,11,0)</f>
        <v>Passive</v>
      </c>
    </row>
    <row r="415" spans="1:11" s="52" customFormat="1">
      <c r="A415" s="111" t="s">
        <v>595</v>
      </c>
      <c r="B415" s="54">
        <v>9</v>
      </c>
      <c r="C415" s="111" t="s">
        <v>188</v>
      </c>
      <c r="D415" s="54" t="s">
        <v>651</v>
      </c>
      <c r="E415" s="54" t="s">
        <v>13</v>
      </c>
      <c r="F415" s="54" t="s">
        <v>118</v>
      </c>
      <c r="G415" s="54"/>
      <c r="H415" s="125"/>
      <c r="I415" s="161"/>
      <c r="J415" s="172" t="str">
        <f>VLOOKUP(A415,'[2] L3 BOQ_No Duplicate'!$A:$J,10,0)</f>
        <v>Yes</v>
      </c>
      <c r="K415" s="172" t="str">
        <f>VLOOKUP(A415,'[2] L3 BOQ_No Duplicate'!$A:$K,11,0)</f>
        <v>Passive</v>
      </c>
    </row>
    <row r="416" spans="1:11" s="52" customFormat="1">
      <c r="A416" s="111" t="s">
        <v>652</v>
      </c>
      <c r="B416" s="54">
        <v>9</v>
      </c>
      <c r="C416" s="111" t="s">
        <v>188</v>
      </c>
      <c r="D416" s="54" t="s">
        <v>642</v>
      </c>
      <c r="E416" s="54" t="s">
        <v>13</v>
      </c>
      <c r="F416" s="54" t="s">
        <v>118</v>
      </c>
      <c r="G416" s="54"/>
      <c r="H416" s="125"/>
      <c r="I416" s="161"/>
      <c r="J416" s="172" t="str">
        <f>VLOOKUP(A416,'[2] L3 BOQ_No Duplicate'!$A:$J,10,0)</f>
        <v>Yes</v>
      </c>
      <c r="K416" s="172" t="str">
        <f>VLOOKUP(A416,'[2] L3 BOQ_No Duplicate'!$A:$K,11,0)</f>
        <v>Passive</v>
      </c>
    </row>
    <row r="417" spans="1:11" s="52" customFormat="1">
      <c r="A417" s="111" t="s">
        <v>596</v>
      </c>
      <c r="B417" s="54">
        <v>9</v>
      </c>
      <c r="C417" s="111" t="s">
        <v>188</v>
      </c>
      <c r="D417" s="54" t="s">
        <v>649</v>
      </c>
      <c r="E417" s="54" t="s">
        <v>13</v>
      </c>
      <c r="F417" s="54" t="s">
        <v>118</v>
      </c>
      <c r="G417" s="54"/>
      <c r="H417" s="125"/>
      <c r="I417" s="161"/>
      <c r="J417" s="172" t="str">
        <f>VLOOKUP(A417,'[2] L3 BOQ_No Duplicate'!$A:$J,10,0)</f>
        <v>No</v>
      </c>
      <c r="K417" s="172" t="str">
        <f>VLOOKUP(A417,'[2] L3 BOQ_No Duplicate'!$A:$K,11,0)</f>
        <v>Passive</v>
      </c>
    </row>
    <row r="418" spans="1:11" s="52" customFormat="1">
      <c r="A418" s="114" t="s">
        <v>149</v>
      </c>
      <c r="B418" s="57">
        <v>9</v>
      </c>
      <c r="C418" s="114" t="s">
        <v>188</v>
      </c>
      <c r="D418" s="57"/>
      <c r="E418" s="57" t="s">
        <v>13</v>
      </c>
      <c r="F418" s="57" t="s">
        <v>118</v>
      </c>
      <c r="G418" s="57"/>
      <c r="H418" s="126"/>
      <c r="I418" s="162"/>
      <c r="J418" s="172"/>
      <c r="K418" s="172" t="str">
        <f>VLOOKUP(A418,'[2] L3 BOQ_No Duplicate'!$A:$K,11,0)</f>
        <v>Passive</v>
      </c>
    </row>
    <row r="419" spans="1:11" s="52" customFormat="1">
      <c r="A419" s="111" t="s">
        <v>597</v>
      </c>
      <c r="B419" s="54">
        <v>9</v>
      </c>
      <c r="C419" s="111" t="s">
        <v>188</v>
      </c>
      <c r="D419" s="54" t="s">
        <v>653</v>
      </c>
      <c r="E419" s="54" t="s">
        <v>13</v>
      </c>
      <c r="F419" s="54" t="s">
        <v>118</v>
      </c>
      <c r="G419" s="54"/>
      <c r="H419" s="125"/>
      <c r="I419" s="161"/>
      <c r="J419" s="172" t="str">
        <f>VLOOKUP(A419,'[2] L3 BOQ_No Duplicate'!$A:$J,10,0)</f>
        <v>No</v>
      </c>
      <c r="K419" s="172" t="str">
        <f>VLOOKUP(A419,'[2] L3 BOQ_No Duplicate'!$A:$K,11,0)</f>
        <v>Passive</v>
      </c>
    </row>
    <row r="420" spans="1:11" s="52" customFormat="1">
      <c r="A420" s="111" t="s">
        <v>598</v>
      </c>
      <c r="B420" s="54">
        <v>9</v>
      </c>
      <c r="C420" s="111" t="s">
        <v>188</v>
      </c>
      <c r="D420" s="54" t="s">
        <v>654</v>
      </c>
      <c r="E420" s="54" t="s">
        <v>13</v>
      </c>
      <c r="F420" s="54" t="s">
        <v>118</v>
      </c>
      <c r="G420" s="54"/>
      <c r="H420" s="125"/>
      <c r="I420" s="161"/>
      <c r="J420" s="172" t="str">
        <f>VLOOKUP(A420,'[2] L3 BOQ_No Duplicate'!$A:$J,10,0)</f>
        <v>No</v>
      </c>
      <c r="K420" s="172" t="str">
        <f>VLOOKUP(A420,'[2] L3 BOQ_No Duplicate'!$A:$K,11,0)</f>
        <v>Passive</v>
      </c>
    </row>
    <row r="421" spans="1:11" s="52" customFormat="1">
      <c r="A421" s="111" t="s">
        <v>599</v>
      </c>
      <c r="B421" s="54">
        <v>9</v>
      </c>
      <c r="C421" s="111" t="s">
        <v>188</v>
      </c>
      <c r="D421" s="54" t="s">
        <v>655</v>
      </c>
      <c r="E421" s="54" t="s">
        <v>13</v>
      </c>
      <c r="F421" s="54" t="s">
        <v>118</v>
      </c>
      <c r="G421" s="54"/>
      <c r="H421" s="125"/>
      <c r="I421" s="161"/>
      <c r="J421" s="172" t="str">
        <f>VLOOKUP(A421,'[2] L3 BOQ_No Duplicate'!$A:$J,10,0)</f>
        <v>No</v>
      </c>
      <c r="K421" s="172" t="str">
        <f>VLOOKUP(A421,'[2] L3 BOQ_No Duplicate'!$A:$K,11,0)</f>
        <v>Passive</v>
      </c>
    </row>
    <row r="422" spans="1:11" s="52" customFormat="1">
      <c r="A422" s="111" t="s">
        <v>600</v>
      </c>
      <c r="B422" s="54">
        <v>9</v>
      </c>
      <c r="C422" s="111" t="s">
        <v>188</v>
      </c>
      <c r="D422" s="54" t="s">
        <v>656</v>
      </c>
      <c r="E422" s="54" t="s">
        <v>13</v>
      </c>
      <c r="F422" s="54" t="s">
        <v>118</v>
      </c>
      <c r="G422" s="54"/>
      <c r="H422" s="125"/>
      <c r="I422" s="161"/>
      <c r="J422" s="172" t="str">
        <f>VLOOKUP(A422,'[2] L3 BOQ_No Duplicate'!$A:$J,10,0)</f>
        <v>No</v>
      </c>
      <c r="K422" s="172" t="str">
        <f>VLOOKUP(A422,'[2] L3 BOQ_No Duplicate'!$A:$K,11,0)</f>
        <v>Passive</v>
      </c>
    </row>
    <row r="423" spans="1:11" s="52" customFormat="1">
      <c r="A423" s="111" t="s">
        <v>602</v>
      </c>
      <c r="B423" s="54">
        <v>9</v>
      </c>
      <c r="C423" s="111" t="s">
        <v>188</v>
      </c>
      <c r="D423" s="54" t="s">
        <v>657</v>
      </c>
      <c r="E423" s="54" t="s">
        <v>13</v>
      </c>
      <c r="F423" s="54" t="s">
        <v>118</v>
      </c>
      <c r="G423" s="54"/>
      <c r="H423" s="125"/>
      <c r="I423" s="161"/>
      <c r="J423" s="172" t="str">
        <f>VLOOKUP(A423,'[2] L3 BOQ_No Duplicate'!$A:$J,10,0)</f>
        <v>Yes</v>
      </c>
      <c r="K423" s="172" t="str">
        <f>VLOOKUP(A423,'[2] L3 BOQ_No Duplicate'!$A:$K,11,0)</f>
        <v>Passive</v>
      </c>
    </row>
    <row r="424" spans="1:11" s="52" customFormat="1">
      <c r="A424" s="111" t="s">
        <v>603</v>
      </c>
      <c r="B424" s="54">
        <v>9</v>
      </c>
      <c r="C424" s="111" t="s">
        <v>188</v>
      </c>
      <c r="D424" s="54" t="s">
        <v>658</v>
      </c>
      <c r="E424" s="54" t="s">
        <v>13</v>
      </c>
      <c r="F424" s="54" t="s">
        <v>118</v>
      </c>
      <c r="G424" s="54"/>
      <c r="H424" s="125"/>
      <c r="I424" s="161"/>
      <c r="J424" s="172" t="str">
        <f>VLOOKUP(A424,'[2] L3 BOQ_No Duplicate'!$A:$J,10,0)</f>
        <v>Yes</v>
      </c>
      <c r="K424" s="172" t="str">
        <f>VLOOKUP(A424,'[2] L3 BOQ_No Duplicate'!$A:$K,11,0)</f>
        <v>Passive</v>
      </c>
    </row>
    <row r="425" spans="1:11" s="52" customFormat="1">
      <c r="A425" s="111" t="s">
        <v>605</v>
      </c>
      <c r="B425" s="54">
        <v>9</v>
      </c>
      <c r="C425" s="111" t="s">
        <v>188</v>
      </c>
      <c r="D425" s="54" t="s">
        <v>660</v>
      </c>
      <c r="E425" s="54" t="s">
        <v>13</v>
      </c>
      <c r="F425" s="54" t="s">
        <v>118</v>
      </c>
      <c r="G425" s="54"/>
      <c r="H425" s="125"/>
      <c r="I425" s="161"/>
      <c r="J425" s="172" t="str">
        <f>VLOOKUP(A425,'[2] L3 BOQ_No Duplicate'!$A:$J,10,0)</f>
        <v>Yes</v>
      </c>
      <c r="K425" s="172" t="str">
        <f>VLOOKUP(A425,'[2] L3 BOQ_No Duplicate'!$A:$K,11,0)</f>
        <v>Passive</v>
      </c>
    </row>
    <row r="426" spans="1:11" s="52" customFormat="1">
      <c r="A426" s="111" t="s">
        <v>606</v>
      </c>
      <c r="B426" s="54">
        <v>9</v>
      </c>
      <c r="C426" s="111" t="s">
        <v>188</v>
      </c>
      <c r="D426" s="54" t="s">
        <v>661</v>
      </c>
      <c r="E426" s="54" t="s">
        <v>13</v>
      </c>
      <c r="F426" s="54" t="s">
        <v>118</v>
      </c>
      <c r="G426" s="54"/>
      <c r="H426" s="125"/>
      <c r="I426" s="161"/>
      <c r="J426" s="172" t="str">
        <f>VLOOKUP(A426,'[2] L3 BOQ_No Duplicate'!$A:$J,10,0)</f>
        <v>Yes</v>
      </c>
      <c r="K426" s="172" t="str">
        <f>VLOOKUP(A426,'[2] L3 BOQ_No Duplicate'!$A:$K,11,0)</f>
        <v>Passive</v>
      </c>
    </row>
    <row r="427" spans="1:11" s="52" customFormat="1">
      <c r="A427" s="111" t="s">
        <v>607</v>
      </c>
      <c r="B427" s="54">
        <v>9</v>
      </c>
      <c r="C427" s="111" t="s">
        <v>188</v>
      </c>
      <c r="D427" s="54" t="s">
        <v>662</v>
      </c>
      <c r="E427" s="54" t="s">
        <v>13</v>
      </c>
      <c r="F427" s="54" t="s">
        <v>118</v>
      </c>
      <c r="G427" s="54"/>
      <c r="H427" s="125"/>
      <c r="I427" s="161"/>
      <c r="J427" s="172" t="str">
        <f>VLOOKUP(A427,'[2] L3 BOQ_No Duplicate'!$A:$J,10,0)</f>
        <v>No</v>
      </c>
      <c r="K427" s="172" t="str">
        <f>VLOOKUP(A427,'[2] L3 BOQ_No Duplicate'!$A:$K,11,0)</f>
        <v>Passive</v>
      </c>
    </row>
    <row r="428" spans="1:11" s="52" customFormat="1">
      <c r="A428" s="111" t="s">
        <v>608</v>
      </c>
      <c r="B428" s="54">
        <v>9</v>
      </c>
      <c r="C428" s="111" t="s">
        <v>188</v>
      </c>
      <c r="D428" s="54" t="s">
        <v>663</v>
      </c>
      <c r="E428" s="54" t="s">
        <v>13</v>
      </c>
      <c r="F428" s="54" t="s">
        <v>118</v>
      </c>
      <c r="G428" s="54"/>
      <c r="H428" s="125"/>
      <c r="I428" s="161"/>
      <c r="J428" s="172" t="str">
        <f>VLOOKUP(A428,'[2] L3 BOQ_No Duplicate'!$A:$J,10,0)</f>
        <v>No</v>
      </c>
      <c r="K428" s="172" t="str">
        <f>VLOOKUP(A428,'[2] L3 BOQ_No Duplicate'!$A:$K,11,0)</f>
        <v>Passive</v>
      </c>
    </row>
    <row r="429" spans="1:11" s="52" customFormat="1">
      <c r="A429" s="111" t="s">
        <v>609</v>
      </c>
      <c r="B429" s="54">
        <v>9</v>
      </c>
      <c r="C429" s="111" t="s">
        <v>188</v>
      </c>
      <c r="D429" s="54" t="s">
        <v>664</v>
      </c>
      <c r="E429" s="54" t="s">
        <v>13</v>
      </c>
      <c r="F429" s="54" t="s">
        <v>118</v>
      </c>
      <c r="G429" s="54"/>
      <c r="H429" s="125"/>
      <c r="I429" s="161"/>
      <c r="J429" s="172" t="str">
        <f>VLOOKUP(A429,'[2] L3 BOQ_No Duplicate'!$A:$J,10,0)</f>
        <v>Yes</v>
      </c>
      <c r="K429" s="172" t="str">
        <f>VLOOKUP(A429,'[2] L3 BOQ_No Duplicate'!$A:$K,11,0)</f>
        <v>Passive</v>
      </c>
    </row>
    <row r="430" spans="1:11" s="52" customFormat="1">
      <c r="A430" s="111" t="s">
        <v>610</v>
      </c>
      <c r="B430" s="54">
        <v>9</v>
      </c>
      <c r="C430" s="111" t="s">
        <v>188</v>
      </c>
      <c r="D430" s="54" t="s">
        <v>665</v>
      </c>
      <c r="E430" s="54" t="s">
        <v>13</v>
      </c>
      <c r="F430" s="54" t="s">
        <v>118</v>
      </c>
      <c r="G430" s="54"/>
      <c r="H430" s="125"/>
      <c r="I430" s="161"/>
      <c r="J430" s="172" t="str">
        <f>VLOOKUP(A430,'[2] L3 BOQ_No Duplicate'!$A:$J,10,0)</f>
        <v>Yes</v>
      </c>
      <c r="K430" s="172" t="str">
        <f>VLOOKUP(A430,'[2] L3 BOQ_No Duplicate'!$A:$K,11,0)</f>
        <v>Passive</v>
      </c>
    </row>
    <row r="431" spans="1:11" s="52" customFormat="1">
      <c r="A431" s="111" t="s">
        <v>611</v>
      </c>
      <c r="B431" s="54">
        <v>9</v>
      </c>
      <c r="C431" s="111" t="s">
        <v>188</v>
      </c>
      <c r="D431" s="54" t="s">
        <v>666</v>
      </c>
      <c r="E431" s="54" t="s">
        <v>13</v>
      </c>
      <c r="F431" s="54" t="s">
        <v>118</v>
      </c>
      <c r="G431" s="54"/>
      <c r="H431" s="125"/>
      <c r="I431" s="161"/>
      <c r="J431" s="172" t="str">
        <f>VLOOKUP(A431,'[2] L3 BOQ_No Duplicate'!$A:$J,10,0)</f>
        <v>No</v>
      </c>
      <c r="K431" s="172" t="str">
        <f>VLOOKUP(A431,'[2] L3 BOQ_No Duplicate'!$A:$K,11,0)</f>
        <v>Passive</v>
      </c>
    </row>
    <row r="432" spans="1:11" s="52" customFormat="1">
      <c r="A432" s="111" t="s">
        <v>604</v>
      </c>
      <c r="B432" s="54">
        <v>9</v>
      </c>
      <c r="C432" s="111" t="s">
        <v>188</v>
      </c>
      <c r="D432" s="54" t="s">
        <v>667</v>
      </c>
      <c r="E432" s="54" t="s">
        <v>13</v>
      </c>
      <c r="F432" s="54" t="s">
        <v>118</v>
      </c>
      <c r="G432" s="54"/>
      <c r="H432" s="125"/>
      <c r="I432" s="161"/>
      <c r="J432" s="172" t="str">
        <f>VLOOKUP(A432,'[2] L3 BOQ_No Duplicate'!$A:$J,10,0)</f>
        <v>No</v>
      </c>
      <c r="K432" s="172" t="str">
        <f>VLOOKUP(A432,'[2] L3 BOQ_No Duplicate'!$A:$K,11,0)</f>
        <v>Passive</v>
      </c>
    </row>
    <row r="433" spans="1:11" s="52" customFormat="1" ht="15" thickBot="1">
      <c r="A433" s="111" t="s">
        <v>612</v>
      </c>
      <c r="B433" s="54">
        <v>9</v>
      </c>
      <c r="C433" s="111" t="s">
        <v>188</v>
      </c>
      <c r="D433" s="54" t="s">
        <v>668</v>
      </c>
      <c r="E433" s="54" t="s">
        <v>13</v>
      </c>
      <c r="F433" s="54" t="s">
        <v>118</v>
      </c>
      <c r="G433" s="54"/>
      <c r="H433" s="125"/>
      <c r="I433" s="161"/>
      <c r="J433" s="172" t="str">
        <f>VLOOKUP(A433,'[2] L3 BOQ_No Duplicate'!$A:$J,10,0)</f>
        <v>No</v>
      </c>
      <c r="K433" s="172" t="str">
        <f>VLOOKUP(A433,'[2] L3 BOQ_No Duplicate'!$A:$K,11,0)</f>
        <v>Passive</v>
      </c>
    </row>
    <row r="434" spans="1:11" s="52" customFormat="1">
      <c r="A434" s="141" t="s">
        <v>117</v>
      </c>
      <c r="B434" s="108">
        <v>10</v>
      </c>
      <c r="C434" s="141" t="s">
        <v>189</v>
      </c>
      <c r="D434" s="108"/>
      <c r="E434" s="108" t="s">
        <v>13</v>
      </c>
      <c r="F434" s="108" t="s">
        <v>118</v>
      </c>
      <c r="G434" s="108"/>
      <c r="H434" s="132"/>
      <c r="I434" s="168"/>
      <c r="J434" s="172"/>
      <c r="K434" s="172" t="str">
        <f>VLOOKUP(A434,'[2] L3 BOQ_No Duplicate'!$A:$K,11,0)</f>
        <v>Passive</v>
      </c>
    </row>
    <row r="435" spans="1:11" s="52" customFormat="1">
      <c r="A435" s="111" t="s">
        <v>558</v>
      </c>
      <c r="B435" s="54">
        <v>10</v>
      </c>
      <c r="C435" s="111" t="s">
        <v>189</v>
      </c>
      <c r="D435" s="54" t="s">
        <v>614</v>
      </c>
      <c r="E435" s="54" t="s">
        <v>13</v>
      </c>
      <c r="F435" s="54" t="s">
        <v>118</v>
      </c>
      <c r="G435" s="54"/>
      <c r="H435" s="125"/>
      <c r="I435" s="161"/>
      <c r="J435" s="172" t="str">
        <f>VLOOKUP(A435,'[2] L3 BOQ_No Duplicate'!$A:$J,10,0)</f>
        <v>No</v>
      </c>
      <c r="K435" s="172" t="str">
        <f>VLOOKUP(A435,'[2] L3 BOQ_No Duplicate'!$A:$K,11,0)</f>
        <v>Passive</v>
      </c>
    </row>
    <row r="436" spans="1:11" s="52" customFormat="1">
      <c r="A436" s="111" t="s">
        <v>574</v>
      </c>
      <c r="B436" s="54">
        <v>10</v>
      </c>
      <c r="C436" s="111" t="s">
        <v>189</v>
      </c>
      <c r="D436" s="54" t="s">
        <v>615</v>
      </c>
      <c r="E436" s="54" t="s">
        <v>13</v>
      </c>
      <c r="F436" s="54" t="s">
        <v>118</v>
      </c>
      <c r="G436" s="54"/>
      <c r="H436" s="125"/>
      <c r="I436" s="161"/>
      <c r="J436" s="172" t="str">
        <f>VLOOKUP(A436,'[2] L3 BOQ_No Duplicate'!$A:$J,10,0)</f>
        <v>No</v>
      </c>
      <c r="K436" s="172" t="str">
        <f>VLOOKUP(A436,'[2] L3 BOQ_No Duplicate'!$A:$K,11,0)</f>
        <v>Passive</v>
      </c>
    </row>
    <row r="437" spans="1:11" s="52" customFormat="1">
      <c r="A437" s="111" t="s">
        <v>559</v>
      </c>
      <c r="B437" s="54">
        <v>10</v>
      </c>
      <c r="C437" s="111" t="s">
        <v>189</v>
      </c>
      <c r="D437" s="54" t="s">
        <v>616</v>
      </c>
      <c r="E437" s="54" t="s">
        <v>13</v>
      </c>
      <c r="F437" s="54" t="s">
        <v>118</v>
      </c>
      <c r="G437" s="54"/>
      <c r="H437" s="125"/>
      <c r="I437" s="161"/>
      <c r="J437" s="172" t="str">
        <f>VLOOKUP(A437,'[2] L3 BOQ_No Duplicate'!$A:$J,10,0)</f>
        <v>No</v>
      </c>
      <c r="K437" s="172" t="str">
        <f>VLOOKUP(A437,'[2] L3 BOQ_No Duplicate'!$A:$K,11,0)</f>
        <v>Passive</v>
      </c>
    </row>
    <row r="438" spans="1:11" s="52" customFormat="1">
      <c r="A438" s="111" t="s">
        <v>560</v>
      </c>
      <c r="B438" s="54">
        <v>10</v>
      </c>
      <c r="C438" s="111" t="s">
        <v>189</v>
      </c>
      <c r="D438" s="54" t="s">
        <v>617</v>
      </c>
      <c r="E438" s="54" t="s">
        <v>13</v>
      </c>
      <c r="F438" s="54" t="s">
        <v>118</v>
      </c>
      <c r="G438" s="54"/>
      <c r="H438" s="125"/>
      <c r="I438" s="161"/>
      <c r="J438" s="172" t="str">
        <f>VLOOKUP(A438,'[2] L3 BOQ_No Duplicate'!$A:$J,10,0)</f>
        <v>No</v>
      </c>
      <c r="K438" s="172" t="str">
        <f>VLOOKUP(A438,'[2] L3 BOQ_No Duplicate'!$A:$K,11,0)</f>
        <v>Passive</v>
      </c>
    </row>
    <row r="439" spans="1:11" s="52" customFormat="1">
      <c r="A439" s="111" t="s">
        <v>561</v>
      </c>
      <c r="B439" s="54">
        <v>10</v>
      </c>
      <c r="C439" s="111" t="s">
        <v>189</v>
      </c>
      <c r="D439" s="54" t="s">
        <v>618</v>
      </c>
      <c r="E439" s="54" t="s">
        <v>13</v>
      </c>
      <c r="F439" s="54" t="s">
        <v>118</v>
      </c>
      <c r="G439" s="54"/>
      <c r="H439" s="125"/>
      <c r="I439" s="161"/>
      <c r="J439" s="172" t="str">
        <f>VLOOKUP(A439,'[2] L3 BOQ_No Duplicate'!$A:$J,10,0)</f>
        <v>No</v>
      </c>
      <c r="K439" s="172" t="str">
        <f>VLOOKUP(A439,'[2] L3 BOQ_No Duplicate'!$A:$K,11,0)</f>
        <v>Passive</v>
      </c>
    </row>
    <row r="440" spans="1:11" s="52" customFormat="1">
      <c r="A440" s="111" t="s">
        <v>575</v>
      </c>
      <c r="B440" s="54">
        <v>10</v>
      </c>
      <c r="C440" s="111" t="s">
        <v>189</v>
      </c>
      <c r="D440" s="54" t="s">
        <v>618</v>
      </c>
      <c r="E440" s="54" t="s">
        <v>13</v>
      </c>
      <c r="F440" s="54" t="s">
        <v>118</v>
      </c>
      <c r="G440" s="54"/>
      <c r="H440" s="125"/>
      <c r="I440" s="161"/>
      <c r="J440" s="172" t="str">
        <f>VLOOKUP(A440,'[2] L3 BOQ_No Duplicate'!$A:$J,10,0)</f>
        <v>No</v>
      </c>
      <c r="K440" s="172" t="str">
        <f>VLOOKUP(A440,'[2] L3 BOQ_No Duplicate'!$A:$K,11,0)</f>
        <v>Passive</v>
      </c>
    </row>
    <row r="441" spans="1:11" s="52" customFormat="1">
      <c r="A441" s="111" t="s">
        <v>576</v>
      </c>
      <c r="B441" s="54">
        <v>10</v>
      </c>
      <c r="C441" s="111" t="s">
        <v>189</v>
      </c>
      <c r="D441" s="54" t="s">
        <v>619</v>
      </c>
      <c r="E441" s="54" t="s">
        <v>13</v>
      </c>
      <c r="F441" s="54" t="s">
        <v>118</v>
      </c>
      <c r="G441" s="54"/>
      <c r="H441" s="125"/>
      <c r="I441" s="161"/>
      <c r="J441" s="172" t="str">
        <f>VLOOKUP(A441,'[2] L3 BOQ_No Duplicate'!$A:$J,10,0)</f>
        <v>No</v>
      </c>
      <c r="K441" s="172" t="str">
        <f>VLOOKUP(A441,'[2] L3 BOQ_No Duplicate'!$A:$K,11,0)</f>
        <v>Passive</v>
      </c>
    </row>
    <row r="442" spans="1:11" s="52" customFormat="1">
      <c r="A442" s="111" t="s">
        <v>577</v>
      </c>
      <c r="B442" s="54">
        <v>10</v>
      </c>
      <c r="C442" s="111" t="s">
        <v>189</v>
      </c>
      <c r="D442" s="54" t="s">
        <v>620</v>
      </c>
      <c r="E442" s="54" t="s">
        <v>13</v>
      </c>
      <c r="F442" s="54" t="s">
        <v>118</v>
      </c>
      <c r="G442" s="54"/>
      <c r="H442" s="125"/>
      <c r="I442" s="161"/>
      <c r="J442" s="172" t="str">
        <f>VLOOKUP(A442,'[2] L3 BOQ_No Duplicate'!$A:$J,10,0)</f>
        <v>No</v>
      </c>
      <c r="K442" s="172" t="str">
        <f>VLOOKUP(A442,'[2] L3 BOQ_No Duplicate'!$A:$K,11,0)</f>
        <v>Passive</v>
      </c>
    </row>
    <row r="443" spans="1:11" s="52" customFormat="1">
      <c r="A443" s="111" t="s">
        <v>578</v>
      </c>
      <c r="B443" s="54">
        <v>10</v>
      </c>
      <c r="C443" s="111" t="s">
        <v>189</v>
      </c>
      <c r="D443" s="54" t="s">
        <v>621</v>
      </c>
      <c r="E443" s="54" t="s">
        <v>13</v>
      </c>
      <c r="F443" s="54" t="s">
        <v>118</v>
      </c>
      <c r="G443" s="54"/>
      <c r="H443" s="125"/>
      <c r="I443" s="161"/>
      <c r="J443" s="172" t="str">
        <f>VLOOKUP(A443,'[2] L3 BOQ_No Duplicate'!$A:$J,10,0)</f>
        <v>No</v>
      </c>
      <c r="K443" s="172" t="str">
        <f>VLOOKUP(A443,'[2] L3 BOQ_No Duplicate'!$A:$K,11,0)</f>
        <v>Passive</v>
      </c>
    </row>
    <row r="444" spans="1:11" s="52" customFormat="1">
      <c r="A444" s="111" t="s">
        <v>579</v>
      </c>
      <c r="B444" s="54">
        <v>10</v>
      </c>
      <c r="C444" s="111" t="s">
        <v>189</v>
      </c>
      <c r="D444" s="54" t="s">
        <v>622</v>
      </c>
      <c r="E444" s="54" t="s">
        <v>13</v>
      </c>
      <c r="F444" s="54" t="s">
        <v>118</v>
      </c>
      <c r="G444" s="54"/>
      <c r="H444" s="125"/>
      <c r="I444" s="161"/>
      <c r="J444" s="172" t="str">
        <f>VLOOKUP(A444,'[2] L3 BOQ_No Duplicate'!$A:$J,10,0)</f>
        <v>No</v>
      </c>
      <c r="K444" s="172" t="str">
        <f>VLOOKUP(A444,'[2] L3 BOQ_No Duplicate'!$A:$K,11,0)</f>
        <v>Passive</v>
      </c>
    </row>
    <row r="445" spans="1:11" s="52" customFormat="1">
      <c r="A445" s="111" t="s">
        <v>580</v>
      </c>
      <c r="B445" s="54">
        <v>10</v>
      </c>
      <c r="C445" s="111" t="s">
        <v>189</v>
      </c>
      <c r="D445" s="54" t="s">
        <v>623</v>
      </c>
      <c r="E445" s="54" t="s">
        <v>13</v>
      </c>
      <c r="F445" s="54" t="s">
        <v>118</v>
      </c>
      <c r="G445" s="54"/>
      <c r="H445" s="125"/>
      <c r="I445" s="161"/>
      <c r="J445" s="172" t="str">
        <f>VLOOKUP(A445,'[2] L3 BOQ_No Duplicate'!$A:$J,10,0)</f>
        <v>No</v>
      </c>
      <c r="K445" s="172" t="str">
        <f>VLOOKUP(A445,'[2] L3 BOQ_No Duplicate'!$A:$K,11,0)</f>
        <v>Passive</v>
      </c>
    </row>
    <row r="446" spans="1:11" s="52" customFormat="1">
      <c r="A446" s="111" t="s">
        <v>581</v>
      </c>
      <c r="B446" s="54">
        <v>10</v>
      </c>
      <c r="C446" s="111" t="s">
        <v>189</v>
      </c>
      <c r="D446" s="54" t="s">
        <v>624</v>
      </c>
      <c r="E446" s="54" t="s">
        <v>13</v>
      </c>
      <c r="F446" s="54" t="s">
        <v>118</v>
      </c>
      <c r="G446" s="54"/>
      <c r="H446" s="125"/>
      <c r="I446" s="161"/>
      <c r="J446" s="172" t="str">
        <f>VLOOKUP(A446,'[2] L3 BOQ_No Duplicate'!$A:$J,10,0)</f>
        <v>No</v>
      </c>
      <c r="K446" s="172" t="str">
        <f>VLOOKUP(A446,'[2] L3 BOQ_No Duplicate'!$A:$K,11,0)</f>
        <v>Passive</v>
      </c>
    </row>
    <row r="447" spans="1:11" s="52" customFormat="1">
      <c r="A447" s="111" t="s">
        <v>582</v>
      </c>
      <c r="B447" s="54">
        <v>10</v>
      </c>
      <c r="C447" s="111" t="s">
        <v>189</v>
      </c>
      <c r="D447" s="54" t="s">
        <v>625</v>
      </c>
      <c r="E447" s="54" t="s">
        <v>13</v>
      </c>
      <c r="F447" s="54" t="s">
        <v>118</v>
      </c>
      <c r="G447" s="54"/>
      <c r="H447" s="125"/>
      <c r="I447" s="161"/>
      <c r="J447" s="172" t="str">
        <f>VLOOKUP(A447,'[2] L3 BOQ_No Duplicate'!$A:$J,10,0)</f>
        <v>No</v>
      </c>
      <c r="K447" s="172" t="str">
        <f>VLOOKUP(A447,'[2] L3 BOQ_No Duplicate'!$A:$K,11,0)</f>
        <v>Passive</v>
      </c>
    </row>
    <row r="448" spans="1:11" s="52" customFormat="1">
      <c r="A448" s="111" t="s">
        <v>583</v>
      </c>
      <c r="B448" s="54">
        <v>10</v>
      </c>
      <c r="C448" s="111" t="s">
        <v>189</v>
      </c>
      <c r="D448" s="54" t="s">
        <v>626</v>
      </c>
      <c r="E448" s="54" t="s">
        <v>13</v>
      </c>
      <c r="F448" s="54" t="s">
        <v>118</v>
      </c>
      <c r="G448" s="54"/>
      <c r="H448" s="125"/>
      <c r="I448" s="161"/>
      <c r="J448" s="172" t="str">
        <f>VLOOKUP(A448,'[2] L3 BOQ_No Duplicate'!$A:$J,10,0)</f>
        <v>No</v>
      </c>
      <c r="K448" s="172" t="str">
        <f>VLOOKUP(A448,'[2] L3 BOQ_No Duplicate'!$A:$K,11,0)</f>
        <v>Passive</v>
      </c>
    </row>
    <row r="449" spans="1:11" s="52" customFormat="1">
      <c r="A449" s="111" t="s">
        <v>584</v>
      </c>
      <c r="B449" s="54">
        <v>10</v>
      </c>
      <c r="C449" s="111" t="s">
        <v>189</v>
      </c>
      <c r="D449" s="54" t="s">
        <v>627</v>
      </c>
      <c r="E449" s="54" t="s">
        <v>13</v>
      </c>
      <c r="F449" s="54" t="s">
        <v>118</v>
      </c>
      <c r="G449" s="54"/>
      <c r="H449" s="125"/>
      <c r="I449" s="161"/>
      <c r="J449" s="172" t="str">
        <f>VLOOKUP(A449,'[2] L3 BOQ_No Duplicate'!$A:$J,10,0)</f>
        <v>No</v>
      </c>
      <c r="K449" s="172" t="str">
        <f>VLOOKUP(A449,'[2] L3 BOQ_No Duplicate'!$A:$K,11,0)</f>
        <v>Passive</v>
      </c>
    </row>
    <row r="450" spans="1:11" s="52" customFormat="1">
      <c r="A450" s="142" t="s">
        <v>562</v>
      </c>
      <c r="B450" s="118">
        <v>10</v>
      </c>
      <c r="C450" s="142" t="s">
        <v>189</v>
      </c>
      <c r="D450" s="119" t="s">
        <v>613</v>
      </c>
      <c r="E450" s="118" t="s">
        <v>13</v>
      </c>
      <c r="F450" s="118" t="s">
        <v>118</v>
      </c>
      <c r="G450" s="118"/>
      <c r="H450" s="133"/>
      <c r="I450" s="169"/>
      <c r="J450" s="172" t="s">
        <v>675</v>
      </c>
      <c r="K450" s="172" t="s">
        <v>118</v>
      </c>
    </row>
    <row r="451" spans="1:11" s="52" customFormat="1">
      <c r="A451" s="142" t="s">
        <v>563</v>
      </c>
      <c r="B451" s="118">
        <v>10</v>
      </c>
      <c r="C451" s="142" t="s">
        <v>189</v>
      </c>
      <c r="D451" s="54" t="s">
        <v>628</v>
      </c>
      <c r="E451" s="118" t="s">
        <v>13</v>
      </c>
      <c r="F451" s="118" t="s">
        <v>118</v>
      </c>
      <c r="G451" s="118"/>
      <c r="H451" s="133"/>
      <c r="I451" s="169"/>
      <c r="J451" s="172" t="str">
        <f>VLOOKUP(A451,'[2] L3 BOQ_No Duplicate'!$A:$J,10,0)</f>
        <v>No</v>
      </c>
      <c r="K451" s="172" t="str">
        <f>VLOOKUP(A451,'[2] L3 BOQ_No Duplicate'!$A:$K,11,0)</f>
        <v>Passive</v>
      </c>
    </row>
    <row r="452" spans="1:11" s="52" customFormat="1">
      <c r="A452" s="142" t="s">
        <v>564</v>
      </c>
      <c r="B452" s="118">
        <v>10</v>
      </c>
      <c r="C452" s="142" t="s">
        <v>189</v>
      </c>
      <c r="D452" s="54" t="s">
        <v>629</v>
      </c>
      <c r="E452" s="118" t="s">
        <v>13</v>
      </c>
      <c r="F452" s="118" t="s">
        <v>118</v>
      </c>
      <c r="G452" s="118"/>
      <c r="H452" s="133"/>
      <c r="I452" s="169"/>
      <c r="J452" s="172" t="str">
        <f>VLOOKUP(A452,'[2] L3 BOQ_No Duplicate'!$A:$J,10,0)</f>
        <v>No</v>
      </c>
      <c r="K452" s="172" t="str">
        <f>VLOOKUP(A452,'[2] L3 BOQ_No Duplicate'!$A:$K,11,0)</f>
        <v>Passive</v>
      </c>
    </row>
    <row r="453" spans="1:11" s="52" customFormat="1">
      <c r="A453" s="142" t="s">
        <v>565</v>
      </c>
      <c r="B453" s="118">
        <v>10</v>
      </c>
      <c r="C453" s="142" t="s">
        <v>189</v>
      </c>
      <c r="D453" s="54" t="s">
        <v>630</v>
      </c>
      <c r="E453" s="118" t="s">
        <v>13</v>
      </c>
      <c r="F453" s="118" t="s">
        <v>118</v>
      </c>
      <c r="G453" s="118"/>
      <c r="H453" s="133"/>
      <c r="I453" s="169"/>
      <c r="J453" s="172" t="str">
        <f>VLOOKUP(A453,'[2] L3 BOQ_No Duplicate'!$A:$J,10,0)</f>
        <v>No</v>
      </c>
      <c r="K453" s="172" t="str">
        <f>VLOOKUP(A453,'[2] L3 BOQ_No Duplicate'!$A:$K,11,0)</f>
        <v>Passive</v>
      </c>
    </row>
    <row r="454" spans="1:11" s="52" customFormat="1">
      <c r="A454" s="142" t="s">
        <v>566</v>
      </c>
      <c r="B454" s="118">
        <v>10</v>
      </c>
      <c r="C454" s="142" t="s">
        <v>189</v>
      </c>
      <c r="D454" s="54" t="s">
        <v>631</v>
      </c>
      <c r="E454" s="118" t="s">
        <v>13</v>
      </c>
      <c r="F454" s="118" t="s">
        <v>118</v>
      </c>
      <c r="G454" s="118"/>
      <c r="H454" s="133"/>
      <c r="I454" s="169"/>
      <c r="J454" s="172" t="str">
        <f>VLOOKUP(A454,'[2] L3 BOQ_No Duplicate'!$A:$J,10,0)</f>
        <v>No</v>
      </c>
      <c r="K454" s="172" t="str">
        <f>VLOOKUP(A454,'[2] L3 BOQ_No Duplicate'!$A:$K,11,0)</f>
        <v>Passive</v>
      </c>
    </row>
    <row r="455" spans="1:11" s="52" customFormat="1">
      <c r="A455" s="142" t="s">
        <v>567</v>
      </c>
      <c r="B455" s="118">
        <v>10</v>
      </c>
      <c r="C455" s="142" t="s">
        <v>189</v>
      </c>
      <c r="D455" s="54" t="s">
        <v>632</v>
      </c>
      <c r="E455" s="118" t="s">
        <v>13</v>
      </c>
      <c r="F455" s="118" t="s">
        <v>118</v>
      </c>
      <c r="G455" s="118"/>
      <c r="H455" s="133"/>
      <c r="I455" s="169"/>
      <c r="J455" s="172" t="str">
        <f>VLOOKUP(A455,'[2] L3 BOQ_No Duplicate'!$A:$J,10,0)</f>
        <v>No</v>
      </c>
      <c r="K455" s="172" t="str">
        <f>VLOOKUP(A455,'[2] L3 BOQ_No Duplicate'!$A:$K,11,0)</f>
        <v>Passive</v>
      </c>
    </row>
    <row r="456" spans="1:11" s="52" customFormat="1">
      <c r="A456" s="142" t="s">
        <v>568</v>
      </c>
      <c r="B456" s="118">
        <v>10</v>
      </c>
      <c r="C456" s="142" t="s">
        <v>189</v>
      </c>
      <c r="D456" s="54" t="s">
        <v>633</v>
      </c>
      <c r="E456" s="118" t="s">
        <v>13</v>
      </c>
      <c r="F456" s="118" t="s">
        <v>118</v>
      </c>
      <c r="G456" s="118"/>
      <c r="H456" s="133"/>
      <c r="I456" s="169"/>
      <c r="J456" s="172" t="str">
        <f>VLOOKUP(A456,'[2] L3 BOQ_No Duplicate'!$A:$J,10,0)</f>
        <v>No</v>
      </c>
      <c r="K456" s="172" t="str">
        <f>VLOOKUP(A456,'[2] L3 BOQ_No Duplicate'!$A:$K,11,0)</f>
        <v>Passive</v>
      </c>
    </row>
    <row r="457" spans="1:11" s="52" customFormat="1">
      <c r="A457" s="142" t="s">
        <v>569</v>
      </c>
      <c r="B457" s="118">
        <v>10</v>
      </c>
      <c r="C457" s="142" t="s">
        <v>189</v>
      </c>
      <c r="D457" s="54" t="s">
        <v>634</v>
      </c>
      <c r="E457" s="118" t="s">
        <v>13</v>
      </c>
      <c r="F457" s="118" t="s">
        <v>118</v>
      </c>
      <c r="G457" s="118"/>
      <c r="H457" s="133"/>
      <c r="I457" s="169"/>
      <c r="J457" s="172" t="str">
        <f>VLOOKUP(A457,'[2] L3 BOQ_No Duplicate'!$A:$J,10,0)</f>
        <v>No</v>
      </c>
      <c r="K457" s="172" t="str">
        <f>VLOOKUP(A457,'[2] L3 BOQ_No Duplicate'!$A:$K,11,0)</f>
        <v>Passive</v>
      </c>
    </row>
    <row r="458" spans="1:11" s="52" customFormat="1">
      <c r="A458" s="142" t="s">
        <v>570</v>
      </c>
      <c r="B458" s="118">
        <v>10</v>
      </c>
      <c r="C458" s="142" t="s">
        <v>189</v>
      </c>
      <c r="D458" s="54" t="s">
        <v>635</v>
      </c>
      <c r="E458" s="118" t="s">
        <v>13</v>
      </c>
      <c r="F458" s="118" t="s">
        <v>118</v>
      </c>
      <c r="G458" s="118"/>
      <c r="H458" s="133"/>
      <c r="I458" s="169"/>
      <c r="J458" s="172" t="str">
        <f>VLOOKUP(A458,'[2] L3 BOQ_No Duplicate'!$A:$J,10,0)</f>
        <v>No</v>
      </c>
      <c r="K458" s="172" t="str">
        <f>VLOOKUP(A458,'[2] L3 BOQ_No Duplicate'!$A:$K,11,0)</f>
        <v>Passive</v>
      </c>
    </row>
    <row r="459" spans="1:11" s="52" customFormat="1">
      <c r="A459" s="142" t="s">
        <v>571</v>
      </c>
      <c r="B459" s="118">
        <v>10</v>
      </c>
      <c r="C459" s="142" t="s">
        <v>189</v>
      </c>
      <c r="D459" s="54" t="s">
        <v>636</v>
      </c>
      <c r="E459" s="118" t="s">
        <v>13</v>
      </c>
      <c r="F459" s="118" t="s">
        <v>118</v>
      </c>
      <c r="G459" s="118"/>
      <c r="H459" s="133"/>
      <c r="I459" s="169"/>
      <c r="J459" s="172" t="str">
        <f>VLOOKUP(A459,'[2] L3 BOQ_No Duplicate'!$A:$J,10,0)</f>
        <v>No</v>
      </c>
      <c r="K459" s="172" t="str">
        <f>VLOOKUP(A459,'[2] L3 BOQ_No Duplicate'!$A:$K,11,0)</f>
        <v>Passive</v>
      </c>
    </row>
    <row r="460" spans="1:11" s="52" customFormat="1">
      <c r="A460" s="142" t="s">
        <v>572</v>
      </c>
      <c r="B460" s="118">
        <v>10</v>
      </c>
      <c r="C460" s="142" t="s">
        <v>189</v>
      </c>
      <c r="D460" s="54" t="s">
        <v>637</v>
      </c>
      <c r="E460" s="118" t="s">
        <v>13</v>
      </c>
      <c r="F460" s="118" t="s">
        <v>118</v>
      </c>
      <c r="G460" s="118"/>
      <c r="H460" s="133"/>
      <c r="I460" s="169"/>
      <c r="J460" s="172" t="str">
        <f>VLOOKUP(A460,'[2] L3 BOQ_No Duplicate'!$A:$J,10,0)</f>
        <v>No</v>
      </c>
      <c r="K460" s="172" t="str">
        <f>VLOOKUP(A460,'[2] L3 BOQ_No Duplicate'!$A:$K,11,0)</f>
        <v>Passive</v>
      </c>
    </row>
    <row r="461" spans="1:11" s="52" customFormat="1">
      <c r="A461" s="142" t="s">
        <v>573</v>
      </c>
      <c r="B461" s="118">
        <v>10</v>
      </c>
      <c r="C461" s="142" t="s">
        <v>189</v>
      </c>
      <c r="D461" s="54" t="s">
        <v>638</v>
      </c>
      <c r="E461" s="118" t="s">
        <v>13</v>
      </c>
      <c r="F461" s="118" t="s">
        <v>118</v>
      </c>
      <c r="G461" s="118"/>
      <c r="H461" s="133"/>
      <c r="I461" s="169"/>
      <c r="J461" s="172" t="str">
        <f>VLOOKUP(A461,'[2] L3 BOQ_No Duplicate'!$A:$J,10,0)</f>
        <v>No</v>
      </c>
      <c r="K461" s="172" t="str">
        <f>VLOOKUP(A461,'[2] L3 BOQ_No Duplicate'!$A:$K,11,0)</f>
        <v>Passive</v>
      </c>
    </row>
    <row r="462" spans="1:11" s="52" customFormat="1">
      <c r="A462" s="142" t="s">
        <v>585</v>
      </c>
      <c r="B462" s="118">
        <v>10</v>
      </c>
      <c r="C462" s="142" t="s">
        <v>189</v>
      </c>
      <c r="D462" s="54" t="s">
        <v>639</v>
      </c>
      <c r="E462" s="118" t="s">
        <v>13</v>
      </c>
      <c r="F462" s="118" t="s">
        <v>118</v>
      </c>
      <c r="G462" s="118"/>
      <c r="H462" s="133"/>
      <c r="I462" s="169"/>
      <c r="J462" s="172" t="str">
        <f>VLOOKUP(A462,'[2] L3 BOQ_No Duplicate'!$A:$J,10,0)</f>
        <v>No</v>
      </c>
      <c r="K462" s="172" t="str">
        <f>VLOOKUP(A462,'[2] L3 BOQ_No Duplicate'!$A:$K,11,0)</f>
        <v>Passive</v>
      </c>
    </row>
    <row r="463" spans="1:11" s="52" customFormat="1">
      <c r="A463" s="142" t="s">
        <v>586</v>
      </c>
      <c r="B463" s="118">
        <v>10</v>
      </c>
      <c r="C463" s="142" t="s">
        <v>189</v>
      </c>
      <c r="D463" s="54" t="s">
        <v>640</v>
      </c>
      <c r="E463" s="118" t="s">
        <v>13</v>
      </c>
      <c r="F463" s="118" t="s">
        <v>118</v>
      </c>
      <c r="G463" s="118"/>
      <c r="H463" s="133"/>
      <c r="I463" s="169"/>
      <c r="J463" s="172" t="str">
        <f>VLOOKUP(A463,'[2] L3 BOQ_No Duplicate'!$A:$J,10,0)</f>
        <v>No</v>
      </c>
      <c r="K463" s="172" t="str">
        <f>VLOOKUP(A463,'[2] L3 BOQ_No Duplicate'!$A:$K,11,0)</f>
        <v>Passive</v>
      </c>
    </row>
    <row r="464" spans="1:11" s="52" customFormat="1">
      <c r="A464" s="142" t="s">
        <v>587</v>
      </c>
      <c r="B464" s="118">
        <v>10</v>
      </c>
      <c r="C464" s="142" t="s">
        <v>189</v>
      </c>
      <c r="D464" s="54" t="s">
        <v>641</v>
      </c>
      <c r="E464" s="118" t="s">
        <v>13</v>
      </c>
      <c r="F464" s="118" t="s">
        <v>118</v>
      </c>
      <c r="G464" s="118"/>
      <c r="H464" s="133"/>
      <c r="I464" s="169"/>
      <c r="J464" s="172" t="str">
        <f>VLOOKUP(A464,'[2] L3 BOQ_No Duplicate'!$A:$J,10,0)</f>
        <v>No</v>
      </c>
      <c r="K464" s="172" t="str">
        <f>VLOOKUP(A464,'[2] L3 BOQ_No Duplicate'!$A:$K,11,0)</f>
        <v>Passive</v>
      </c>
    </row>
    <row r="465" spans="1:11" s="52" customFormat="1">
      <c r="A465" s="114" t="s">
        <v>113</v>
      </c>
      <c r="B465" s="57">
        <v>11</v>
      </c>
      <c r="C465" s="114" t="s">
        <v>185</v>
      </c>
      <c r="D465" s="57"/>
      <c r="E465" s="57" t="s">
        <v>13</v>
      </c>
      <c r="F465" s="57" t="s">
        <v>114</v>
      </c>
      <c r="G465" s="57"/>
      <c r="H465" s="126"/>
      <c r="I465" s="162"/>
      <c r="J465" s="172" t="str">
        <f>VLOOKUP(A465,'[2] L3 BOQ_No Duplicate'!$A:$J,10,0)</f>
        <v>No</v>
      </c>
      <c r="K465" s="172" t="str">
        <f>VLOOKUP(A465,'[2] L3 BOQ_No Duplicate'!$A:$K,11,0)</f>
        <v>Passive</v>
      </c>
    </row>
    <row r="466" spans="1:11" s="52" customFormat="1" ht="15" thickBot="1">
      <c r="A466" s="114" t="s">
        <v>115</v>
      </c>
      <c r="B466" s="57">
        <v>11</v>
      </c>
      <c r="C466" s="146" t="s">
        <v>185</v>
      </c>
      <c r="D466" s="147"/>
      <c r="E466" s="147" t="s">
        <v>13</v>
      </c>
      <c r="F466" s="147" t="s">
        <v>116</v>
      </c>
      <c r="G466" s="147"/>
      <c r="H466" s="148"/>
      <c r="I466" s="170"/>
      <c r="J466" s="172" t="str">
        <f>VLOOKUP(A466,'[2] L3 BOQ_No Duplicate'!$A:$J,10,0)</f>
        <v>No</v>
      </c>
      <c r="K466" s="172" t="str">
        <f>VLOOKUP(A466,'[2] L3 BOQ_No Duplicate'!$A:$K,11,0)</f>
        <v>Passive</v>
      </c>
    </row>
    <row r="467" spans="1:11" s="52" customFormat="1" ht="15.5">
      <c r="A467" s="137" t="s">
        <v>128</v>
      </c>
      <c r="B467" s="143">
        <v>12</v>
      </c>
      <c r="C467" s="149" t="s">
        <v>172</v>
      </c>
      <c r="D467" s="65"/>
      <c r="E467" s="65" t="s">
        <v>4</v>
      </c>
      <c r="F467" s="65" t="s">
        <v>130</v>
      </c>
      <c r="G467" s="50">
        <v>1</v>
      </c>
      <c r="H467" s="128"/>
      <c r="I467" s="163"/>
      <c r="J467" s="172"/>
      <c r="K467" s="172"/>
    </row>
    <row r="468" spans="1:11" s="52" customFormat="1">
      <c r="A468" s="142" t="s">
        <v>672</v>
      </c>
      <c r="B468" s="118">
        <v>12</v>
      </c>
      <c r="C468" s="142" t="s">
        <v>172</v>
      </c>
      <c r="D468" s="54" t="s">
        <v>671</v>
      </c>
      <c r="E468" s="118" t="s">
        <v>4</v>
      </c>
      <c r="F468" s="118" t="s">
        <v>130</v>
      </c>
      <c r="G468" s="118">
        <v>5</v>
      </c>
      <c r="H468" s="133"/>
      <c r="I468" s="169"/>
      <c r="J468" s="172" t="s">
        <v>675</v>
      </c>
      <c r="K468" s="172" t="s">
        <v>118</v>
      </c>
    </row>
    <row r="469" spans="1:11" s="52" customFormat="1" ht="15.5">
      <c r="A469" s="138" t="s">
        <v>129</v>
      </c>
      <c r="B469" s="144">
        <v>12</v>
      </c>
      <c r="C469" s="150" t="s">
        <v>172</v>
      </c>
      <c r="D469" s="67"/>
      <c r="E469" s="67" t="s">
        <v>8</v>
      </c>
      <c r="F469" s="67" t="s">
        <v>130</v>
      </c>
      <c r="G469" s="57">
        <v>1</v>
      </c>
      <c r="H469" s="129"/>
      <c r="I469" s="164"/>
      <c r="J469" s="172" t="str">
        <f>VLOOKUP(A469,'[2] L3 BOQ_No Duplicate'!$A:$J,10,0)</f>
        <v>No</v>
      </c>
      <c r="K469" s="172" t="s">
        <v>118</v>
      </c>
    </row>
    <row r="470" spans="1:11" s="52" customFormat="1" ht="16" thickBot="1">
      <c r="A470" s="139" t="s">
        <v>131</v>
      </c>
      <c r="B470" s="145">
        <v>12</v>
      </c>
      <c r="C470" s="151" t="s">
        <v>172</v>
      </c>
      <c r="D470" s="69"/>
      <c r="E470" s="69" t="s">
        <v>13</v>
      </c>
      <c r="F470" s="69" t="s">
        <v>130</v>
      </c>
      <c r="G470" s="60">
        <v>1</v>
      </c>
      <c r="H470" s="130"/>
      <c r="I470" s="165"/>
      <c r="J470" s="172" t="str">
        <f>VLOOKUP(A470,'[2] L3 BOQ_No Duplicate'!$A:$J,10,0)</f>
        <v>No</v>
      </c>
      <c r="K470" s="172" t="s">
        <v>118</v>
      </c>
    </row>
  </sheetData>
  <autoFilter ref="A1:K470" xr:uid="{29E55D2D-32C5-4C68-B8E7-421C1A971C7E}"/>
  <dataValidations count="1">
    <dataValidation allowBlank="1" sqref="D450" xr:uid="{4288B901-5513-4FC9-84F3-19FD2217ADE5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B334E-F493-4F5C-BF7D-5590FE442239}">
  <sheetPr>
    <tabColor rgb="FF00B050"/>
  </sheetPr>
  <dimension ref="A1:AE473"/>
  <sheetViews>
    <sheetView zoomScaleNormal="100" workbookViewId="0">
      <selection activeCell="L9" sqref="L9"/>
    </sheetView>
  </sheetViews>
  <sheetFormatPr defaultRowHeight="14.5"/>
  <cols>
    <col min="1" max="1" width="12.453125" customWidth="1"/>
    <col min="2" max="3" width="10.1796875" customWidth="1"/>
    <col min="4" max="4" width="38.453125" customWidth="1"/>
    <col min="5" max="5" width="82.453125" bestFit="1" customWidth="1"/>
    <col min="6" max="6" width="60.453125" customWidth="1"/>
    <col min="7" max="7" width="16.1796875" style="2" customWidth="1"/>
    <col min="8" max="8" width="18.54296875" style="2" customWidth="1"/>
    <col min="9" max="9" width="17.453125" customWidth="1"/>
    <col min="10" max="10" width="22.81640625" customWidth="1"/>
    <col min="11" max="11" width="36.81640625" customWidth="1"/>
    <col min="12" max="12" width="56.26953125" bestFit="1" customWidth="1"/>
    <col min="13" max="13" width="45" bestFit="1" customWidth="1"/>
    <col min="14" max="14" width="19.54296875" style="2" customWidth="1"/>
    <col min="15" max="15" width="11.54296875" customWidth="1"/>
    <col min="16" max="18" width="9.1796875" style="2" customWidth="1"/>
    <col min="19" max="19" width="18.453125" style="2" customWidth="1"/>
    <col min="20" max="20" width="16.81640625" customWidth="1"/>
    <col min="21" max="21" width="15.1796875" style="184" customWidth="1"/>
    <col min="22" max="22" width="14.453125" customWidth="1"/>
    <col min="23" max="23" width="15.54296875" customWidth="1"/>
    <col min="24" max="24" width="20.453125" customWidth="1"/>
    <col min="25" max="25" width="25.26953125" style="88" customWidth="1"/>
    <col min="26" max="26" width="25.453125" bestFit="1" customWidth="1"/>
    <col min="28" max="28" width="14.26953125" bestFit="1" customWidth="1"/>
    <col min="31" max="31" width="14.54296875" bestFit="1" customWidth="1"/>
  </cols>
  <sheetData>
    <row r="1" spans="1:26" ht="30" customHeight="1">
      <c r="A1" s="173" t="s">
        <v>676</v>
      </c>
      <c r="B1" s="173" t="s">
        <v>677</v>
      </c>
      <c r="C1" s="173" t="s">
        <v>678</v>
      </c>
      <c r="D1" s="173" t="s">
        <v>679</v>
      </c>
      <c r="E1" s="173" t="s">
        <v>680</v>
      </c>
      <c r="F1" s="174" t="s">
        <v>681</v>
      </c>
      <c r="G1" s="174" t="s">
        <v>682</v>
      </c>
      <c r="H1" s="174" t="s">
        <v>683</v>
      </c>
      <c r="I1" s="175" t="s">
        <v>684</v>
      </c>
      <c r="J1" s="175" t="s">
        <v>685</v>
      </c>
      <c r="K1" s="176" t="s">
        <v>686</v>
      </c>
      <c r="L1" s="175" t="s">
        <v>687</v>
      </c>
      <c r="M1" s="175" t="s">
        <v>688</v>
      </c>
      <c r="N1" s="175" t="s">
        <v>689</v>
      </c>
      <c r="O1" s="177" t="s">
        <v>674</v>
      </c>
      <c r="P1" s="174" t="s">
        <v>3</v>
      </c>
      <c r="Q1" s="173" t="s">
        <v>690</v>
      </c>
      <c r="R1" s="174" t="s">
        <v>691</v>
      </c>
      <c r="S1" s="174" t="s">
        <v>692</v>
      </c>
      <c r="T1" s="178" t="s">
        <v>693</v>
      </c>
      <c r="U1" s="183" t="s">
        <v>694</v>
      </c>
      <c r="V1" s="179" t="s">
        <v>695</v>
      </c>
      <c r="W1" s="180" t="s">
        <v>696</v>
      </c>
      <c r="X1" s="181" t="s">
        <v>697</v>
      </c>
      <c r="Y1" s="185" t="s">
        <v>698</v>
      </c>
      <c r="Z1" s="182" t="s">
        <v>699</v>
      </c>
    </row>
    <row r="2" spans="1:26">
      <c r="A2" s="186" t="s">
        <v>700</v>
      </c>
      <c r="B2" s="187" t="s">
        <v>701</v>
      </c>
      <c r="C2" s="187" t="s">
        <v>4</v>
      </c>
      <c r="D2" s="186"/>
      <c r="E2" s="187" t="s">
        <v>218</v>
      </c>
      <c r="F2" s="186"/>
      <c r="G2" s="187">
        <v>1</v>
      </c>
      <c r="H2" s="187">
        <v>1</v>
      </c>
      <c r="I2" s="187" t="str">
        <f>CONCATENATE(G2,"-",H2)</f>
        <v>1-1</v>
      </c>
      <c r="J2" s="187" t="str">
        <f t="shared" ref="J2:J65" si="0">CONCATENATE(B2,",",G2,",",H2)</f>
        <v>23417-0,1,1</v>
      </c>
      <c r="K2" s="187" t="s">
        <v>710</v>
      </c>
      <c r="L2" s="187" t="s">
        <v>170</v>
      </c>
      <c r="M2" s="187" t="s">
        <v>744</v>
      </c>
      <c r="N2" s="187" t="s">
        <v>675</v>
      </c>
      <c r="O2" s="187" t="s">
        <v>705</v>
      </c>
      <c r="P2" s="187">
        <v>206</v>
      </c>
      <c r="Q2" s="187">
        <f>P2</f>
        <v>206</v>
      </c>
      <c r="R2" s="187" t="s">
        <v>21</v>
      </c>
      <c r="S2" s="187" t="s">
        <v>709</v>
      </c>
      <c r="T2" s="186"/>
      <c r="U2" s="188"/>
      <c r="V2" s="186"/>
      <c r="W2" s="186"/>
      <c r="X2" s="186"/>
      <c r="Y2" s="189"/>
      <c r="Z2" s="190"/>
    </row>
    <row r="3" spans="1:26">
      <c r="A3" s="186" t="s">
        <v>700</v>
      </c>
      <c r="B3" s="187" t="s">
        <v>701</v>
      </c>
      <c r="C3" s="187" t="s">
        <v>4</v>
      </c>
      <c r="D3" s="186"/>
      <c r="E3" s="187" t="s">
        <v>224</v>
      </c>
      <c r="F3" s="186"/>
      <c r="G3" s="187">
        <v>1</v>
      </c>
      <c r="H3" s="187">
        <v>2</v>
      </c>
      <c r="I3" s="187" t="str">
        <f t="shared" ref="I3:I20" si="1">CONCATENATE(G3,"-",H3)</f>
        <v>1-2</v>
      </c>
      <c r="J3" s="187" t="str">
        <f t="shared" si="0"/>
        <v>23417-0,1,2</v>
      </c>
      <c r="K3" s="187" t="s">
        <v>711</v>
      </c>
      <c r="L3" s="187" t="s">
        <v>170</v>
      </c>
      <c r="M3" s="187" t="s">
        <v>744</v>
      </c>
      <c r="N3" s="187" t="s">
        <v>675</v>
      </c>
      <c r="O3" s="187" t="s">
        <v>705</v>
      </c>
      <c r="P3" s="187">
        <v>206</v>
      </c>
      <c r="Q3" s="187">
        <f t="shared" ref="Q3:Q66" si="2">P3</f>
        <v>206</v>
      </c>
      <c r="R3" s="187" t="s">
        <v>21</v>
      </c>
      <c r="S3" s="187" t="s">
        <v>709</v>
      </c>
      <c r="T3" s="186"/>
      <c r="U3" s="188"/>
      <c r="V3" s="186"/>
      <c r="W3" s="186"/>
      <c r="X3" s="186"/>
      <c r="Y3" s="189"/>
      <c r="Z3" s="190"/>
    </row>
    <row r="4" spans="1:26">
      <c r="A4" s="186" t="s">
        <v>700</v>
      </c>
      <c r="B4" s="187" t="s">
        <v>701</v>
      </c>
      <c r="C4" s="187" t="s">
        <v>4</v>
      </c>
      <c r="D4" s="186"/>
      <c r="E4" s="187" t="s">
        <v>220</v>
      </c>
      <c r="F4" s="186"/>
      <c r="G4" s="187">
        <v>1</v>
      </c>
      <c r="H4" s="187">
        <v>3</v>
      </c>
      <c r="I4" s="187" t="str">
        <f t="shared" si="1"/>
        <v>1-3</v>
      </c>
      <c r="J4" s="187" t="str">
        <f t="shared" si="0"/>
        <v>23417-0,1,3</v>
      </c>
      <c r="K4" s="187" t="s">
        <v>712</v>
      </c>
      <c r="L4" s="187" t="s">
        <v>170</v>
      </c>
      <c r="M4" s="187" t="s">
        <v>744</v>
      </c>
      <c r="N4" s="187" t="s">
        <v>675</v>
      </c>
      <c r="O4" s="187" t="s">
        <v>705</v>
      </c>
      <c r="P4" s="187">
        <v>206</v>
      </c>
      <c r="Q4" s="187">
        <f t="shared" si="2"/>
        <v>206</v>
      </c>
      <c r="R4" s="187" t="s">
        <v>21</v>
      </c>
      <c r="S4" s="187" t="s">
        <v>709</v>
      </c>
      <c r="T4" s="186"/>
      <c r="U4" s="188"/>
      <c r="V4" s="186"/>
      <c r="W4" s="186"/>
      <c r="X4" s="186"/>
      <c r="Y4" s="189"/>
      <c r="Z4" s="190"/>
    </row>
    <row r="5" spans="1:26">
      <c r="A5" s="186" t="s">
        <v>700</v>
      </c>
      <c r="B5" s="187" t="s">
        <v>701</v>
      </c>
      <c r="C5" s="187" t="s">
        <v>4</v>
      </c>
      <c r="D5" s="186"/>
      <c r="E5" s="187" t="s">
        <v>222</v>
      </c>
      <c r="F5" s="186"/>
      <c r="G5" s="187">
        <v>1</v>
      </c>
      <c r="H5" s="187">
        <v>4</v>
      </c>
      <c r="I5" s="187" t="str">
        <f t="shared" si="1"/>
        <v>1-4</v>
      </c>
      <c r="J5" s="187" t="str">
        <f t="shared" si="0"/>
        <v>23417-0,1,4</v>
      </c>
      <c r="K5" s="187" t="s">
        <v>713</v>
      </c>
      <c r="L5" s="187" t="s">
        <v>170</v>
      </c>
      <c r="M5" s="187" t="s">
        <v>744</v>
      </c>
      <c r="N5" s="187" t="s">
        <v>675</v>
      </c>
      <c r="O5" s="187" t="s">
        <v>705</v>
      </c>
      <c r="P5" s="187">
        <v>206</v>
      </c>
      <c r="Q5" s="187">
        <f t="shared" si="2"/>
        <v>206</v>
      </c>
      <c r="R5" s="187" t="s">
        <v>21</v>
      </c>
      <c r="S5" s="187" t="s">
        <v>709</v>
      </c>
      <c r="T5" s="186"/>
      <c r="U5" s="188"/>
      <c r="V5" s="186"/>
      <c r="W5" s="186"/>
      <c r="X5" s="186"/>
      <c r="Y5" s="189"/>
      <c r="Z5" s="190"/>
    </row>
    <row r="6" spans="1:26">
      <c r="A6" s="186" t="s">
        <v>700</v>
      </c>
      <c r="B6" s="187" t="s">
        <v>701</v>
      </c>
      <c r="C6" s="187" t="s">
        <v>8</v>
      </c>
      <c r="D6" s="186"/>
      <c r="E6" s="187" t="s">
        <v>11</v>
      </c>
      <c r="F6" s="186"/>
      <c r="G6" s="187">
        <v>1</v>
      </c>
      <c r="H6" s="187">
        <v>5</v>
      </c>
      <c r="I6" s="187" t="str">
        <f t="shared" si="1"/>
        <v>1-5</v>
      </c>
      <c r="J6" s="187" t="str">
        <f t="shared" si="0"/>
        <v>23417-0,1,5</v>
      </c>
      <c r="K6" s="187"/>
      <c r="L6" s="187" t="s">
        <v>170</v>
      </c>
      <c r="M6" s="187" t="s">
        <v>746</v>
      </c>
      <c r="N6" s="187" t="s">
        <v>675</v>
      </c>
      <c r="O6" s="187" t="s">
        <v>705</v>
      </c>
      <c r="P6" s="187">
        <v>206</v>
      </c>
      <c r="Q6" s="187">
        <f t="shared" si="2"/>
        <v>206</v>
      </c>
      <c r="R6" s="187" t="s">
        <v>21</v>
      </c>
      <c r="S6" s="187" t="s">
        <v>709</v>
      </c>
      <c r="T6" s="186"/>
      <c r="U6" s="188"/>
      <c r="V6" s="186"/>
      <c r="W6" s="186"/>
      <c r="X6" s="186"/>
      <c r="Y6" s="189"/>
      <c r="Z6" s="190"/>
    </row>
    <row r="7" spans="1:26">
      <c r="A7" s="186" t="s">
        <v>700</v>
      </c>
      <c r="B7" s="187" t="s">
        <v>701</v>
      </c>
      <c r="C7" s="187" t="s">
        <v>4</v>
      </c>
      <c r="D7" s="186"/>
      <c r="E7" s="187" t="s">
        <v>199</v>
      </c>
      <c r="F7" s="186"/>
      <c r="G7" s="187">
        <v>1</v>
      </c>
      <c r="H7" s="187">
        <v>6</v>
      </c>
      <c r="I7" s="187" t="str">
        <f t="shared" si="1"/>
        <v>1-6</v>
      </c>
      <c r="J7" s="187" t="str">
        <f t="shared" si="0"/>
        <v>23417-0,1,6</v>
      </c>
      <c r="K7" s="187" t="s">
        <v>200</v>
      </c>
      <c r="L7" s="187" t="s">
        <v>170</v>
      </c>
      <c r="M7" s="187" t="s">
        <v>749</v>
      </c>
      <c r="N7" s="187" t="s">
        <v>703</v>
      </c>
      <c r="O7" s="187" t="s">
        <v>704</v>
      </c>
      <c r="P7" s="187">
        <v>222</v>
      </c>
      <c r="Q7" s="187">
        <f t="shared" si="2"/>
        <v>222</v>
      </c>
      <c r="R7" s="187" t="s">
        <v>21</v>
      </c>
      <c r="S7" s="187" t="s">
        <v>709</v>
      </c>
      <c r="T7" s="186"/>
      <c r="U7" s="188"/>
      <c r="V7" s="186"/>
      <c r="W7" s="186"/>
      <c r="X7" s="186"/>
      <c r="Y7" s="189"/>
      <c r="Z7" s="190"/>
    </row>
    <row r="8" spans="1:26">
      <c r="A8" s="186" t="s">
        <v>700</v>
      </c>
      <c r="B8" s="187" t="s">
        <v>701</v>
      </c>
      <c r="C8" s="187" t="s">
        <v>4</v>
      </c>
      <c r="D8" s="186"/>
      <c r="E8" s="187" t="s">
        <v>201</v>
      </c>
      <c r="F8" s="186"/>
      <c r="G8" s="187">
        <v>1</v>
      </c>
      <c r="H8" s="187">
        <v>7</v>
      </c>
      <c r="I8" s="187" t="str">
        <f t="shared" si="1"/>
        <v>1-7</v>
      </c>
      <c r="J8" s="187" t="str">
        <f t="shared" si="0"/>
        <v>23417-0,1,7</v>
      </c>
      <c r="K8" s="187" t="s">
        <v>202</v>
      </c>
      <c r="L8" s="187" t="s">
        <v>170</v>
      </c>
      <c r="M8" s="187" t="s">
        <v>749</v>
      </c>
      <c r="N8" s="187" t="s">
        <v>703</v>
      </c>
      <c r="O8" s="187" t="s">
        <v>704</v>
      </c>
      <c r="P8" s="187">
        <v>222</v>
      </c>
      <c r="Q8" s="187">
        <f t="shared" si="2"/>
        <v>222</v>
      </c>
      <c r="R8" s="187" t="s">
        <v>21</v>
      </c>
      <c r="S8" s="187" t="s">
        <v>709</v>
      </c>
      <c r="T8" s="186"/>
      <c r="U8" s="188"/>
      <c r="V8" s="186"/>
      <c r="W8" s="186"/>
      <c r="X8" s="186"/>
      <c r="Y8" s="189"/>
      <c r="Z8" s="190"/>
    </row>
    <row r="9" spans="1:26">
      <c r="A9" s="186" t="s">
        <v>700</v>
      </c>
      <c r="B9" s="187" t="s">
        <v>701</v>
      </c>
      <c r="C9" s="187" t="s">
        <v>4</v>
      </c>
      <c r="D9" s="186"/>
      <c r="E9" s="187" t="s">
        <v>216</v>
      </c>
      <c r="F9" s="186"/>
      <c r="G9" s="187">
        <v>1</v>
      </c>
      <c r="H9" s="187">
        <v>8</v>
      </c>
      <c r="I9" s="187" t="str">
        <f t="shared" si="1"/>
        <v>1-8</v>
      </c>
      <c r="J9" s="187" t="str">
        <f t="shared" si="0"/>
        <v>23417-0,1,8</v>
      </c>
      <c r="K9" s="187" t="s">
        <v>217</v>
      </c>
      <c r="L9" s="187" t="s">
        <v>170</v>
      </c>
      <c r="M9" s="187" t="s">
        <v>749</v>
      </c>
      <c r="N9" s="187" t="s">
        <v>703</v>
      </c>
      <c r="O9" s="187" t="s">
        <v>704</v>
      </c>
      <c r="P9" s="187">
        <v>618</v>
      </c>
      <c r="Q9" s="187">
        <f t="shared" si="2"/>
        <v>618</v>
      </c>
      <c r="R9" s="187" t="s">
        <v>21</v>
      </c>
      <c r="S9" s="187" t="s">
        <v>709</v>
      </c>
      <c r="T9" s="186"/>
      <c r="U9" s="188"/>
      <c r="V9" s="186"/>
      <c r="W9" s="186"/>
      <c r="X9" s="186"/>
      <c r="Y9" s="189"/>
      <c r="Z9" s="190"/>
    </row>
    <row r="10" spans="1:26">
      <c r="A10" s="186" t="s">
        <v>700</v>
      </c>
      <c r="B10" s="187" t="s">
        <v>701</v>
      </c>
      <c r="C10" s="187" t="s">
        <v>4</v>
      </c>
      <c r="D10" s="186"/>
      <c r="E10" s="187" t="s">
        <v>203</v>
      </c>
      <c r="F10" s="186"/>
      <c r="G10" s="187">
        <v>1</v>
      </c>
      <c r="H10" s="187">
        <v>9</v>
      </c>
      <c r="I10" s="187" t="str">
        <f t="shared" si="1"/>
        <v>1-9</v>
      </c>
      <c r="J10" s="187" t="str">
        <f t="shared" si="0"/>
        <v>23417-0,1,9</v>
      </c>
      <c r="K10" s="187" t="s">
        <v>204</v>
      </c>
      <c r="L10" s="187" t="s">
        <v>170</v>
      </c>
      <c r="M10" s="187" t="s">
        <v>749</v>
      </c>
      <c r="N10" s="187" t="s">
        <v>703</v>
      </c>
      <c r="O10" s="187" t="s">
        <v>704</v>
      </c>
      <c r="P10" s="187">
        <v>666</v>
      </c>
      <c r="Q10" s="187">
        <f t="shared" si="2"/>
        <v>666</v>
      </c>
      <c r="R10" s="187" t="s">
        <v>21</v>
      </c>
      <c r="S10" s="187" t="s">
        <v>709</v>
      </c>
      <c r="T10" s="186"/>
      <c r="U10" s="188"/>
      <c r="V10" s="186"/>
      <c r="W10" s="186"/>
      <c r="X10" s="186"/>
      <c r="Y10" s="189"/>
      <c r="Z10" s="190"/>
    </row>
    <row r="11" spans="1:26">
      <c r="A11" s="186" t="s">
        <v>700</v>
      </c>
      <c r="B11" s="187" t="s">
        <v>701</v>
      </c>
      <c r="C11" s="187" t="s">
        <v>4</v>
      </c>
      <c r="D11" s="186"/>
      <c r="E11" s="187" t="s">
        <v>205</v>
      </c>
      <c r="F11" s="186"/>
      <c r="G11" s="187">
        <v>1</v>
      </c>
      <c r="H11" s="187">
        <v>10</v>
      </c>
      <c r="I11" s="187" t="str">
        <f t="shared" si="1"/>
        <v>1-10</v>
      </c>
      <c r="J11" s="187" t="str">
        <f t="shared" si="0"/>
        <v>23417-0,1,10</v>
      </c>
      <c r="K11" s="187" t="s">
        <v>206</v>
      </c>
      <c r="L11" s="187" t="s">
        <v>170</v>
      </c>
      <c r="M11" s="187" t="s">
        <v>749</v>
      </c>
      <c r="N11" s="187" t="s">
        <v>703</v>
      </c>
      <c r="O11" s="187" t="s">
        <v>704</v>
      </c>
      <c r="P11" s="187">
        <v>666</v>
      </c>
      <c r="Q11" s="187">
        <f t="shared" si="2"/>
        <v>666</v>
      </c>
      <c r="R11" s="187" t="s">
        <v>21</v>
      </c>
      <c r="S11" s="187" t="s">
        <v>709</v>
      </c>
      <c r="T11" s="186"/>
      <c r="U11" s="188"/>
      <c r="V11" s="186"/>
      <c r="W11" s="186"/>
      <c r="X11" s="186"/>
      <c r="Y11" s="189"/>
      <c r="Z11" s="190"/>
    </row>
    <row r="12" spans="1:26">
      <c r="A12" s="186" t="s">
        <v>700</v>
      </c>
      <c r="B12" s="187" t="s">
        <v>701</v>
      </c>
      <c r="C12" s="187" t="s">
        <v>4</v>
      </c>
      <c r="D12" s="186"/>
      <c r="E12" s="187" t="s">
        <v>197</v>
      </c>
      <c r="F12" s="186"/>
      <c r="G12" s="187">
        <v>1</v>
      </c>
      <c r="H12" s="187">
        <v>11</v>
      </c>
      <c r="I12" s="187" t="str">
        <f t="shared" si="1"/>
        <v>1-11</v>
      </c>
      <c r="J12" s="187" t="str">
        <f t="shared" si="0"/>
        <v>23417-0,1,11</v>
      </c>
      <c r="K12" s="187" t="s">
        <v>198</v>
      </c>
      <c r="L12" s="187" t="s">
        <v>170</v>
      </c>
      <c r="M12" s="187" t="s">
        <v>749</v>
      </c>
      <c r="N12" s="187" t="s">
        <v>703</v>
      </c>
      <c r="O12" s="187" t="s">
        <v>704</v>
      </c>
      <c r="P12" s="187">
        <v>222</v>
      </c>
      <c r="Q12" s="187">
        <f t="shared" si="2"/>
        <v>222</v>
      </c>
      <c r="R12" s="187" t="s">
        <v>21</v>
      </c>
      <c r="S12" s="187" t="s">
        <v>709</v>
      </c>
      <c r="T12" s="186"/>
      <c r="U12" s="188"/>
      <c r="V12" s="186"/>
      <c r="W12" s="186"/>
      <c r="X12" s="186"/>
      <c r="Y12" s="189"/>
      <c r="Z12" s="190"/>
    </row>
    <row r="13" spans="1:26">
      <c r="A13" s="186" t="s">
        <v>700</v>
      </c>
      <c r="B13" s="187" t="s">
        <v>701</v>
      </c>
      <c r="C13" s="187" t="s">
        <v>8</v>
      </c>
      <c r="D13" s="186"/>
      <c r="E13" s="187" t="s">
        <v>10</v>
      </c>
      <c r="F13" s="186"/>
      <c r="G13" s="187">
        <v>1</v>
      </c>
      <c r="H13" s="187">
        <v>12</v>
      </c>
      <c r="I13" s="187" t="str">
        <f t="shared" si="1"/>
        <v>1-12</v>
      </c>
      <c r="J13" s="187" t="str">
        <f t="shared" si="0"/>
        <v>23417-0,1,12</v>
      </c>
      <c r="K13" s="187"/>
      <c r="L13" s="187" t="s">
        <v>170</v>
      </c>
      <c r="M13" s="187" t="s">
        <v>746</v>
      </c>
      <c r="N13" s="187" t="s">
        <v>675</v>
      </c>
      <c r="O13" s="187" t="s">
        <v>705</v>
      </c>
      <c r="P13" s="187">
        <v>666</v>
      </c>
      <c r="Q13" s="187">
        <f t="shared" si="2"/>
        <v>666</v>
      </c>
      <c r="R13" s="187" t="s">
        <v>21</v>
      </c>
      <c r="S13" s="187" t="s">
        <v>709</v>
      </c>
      <c r="T13" s="186"/>
      <c r="U13" s="188"/>
      <c r="V13" s="186"/>
      <c r="W13" s="186"/>
      <c r="X13" s="186"/>
      <c r="Y13" s="189"/>
      <c r="Z13" s="190"/>
    </row>
    <row r="14" spans="1:26">
      <c r="A14" s="186" t="s">
        <v>700</v>
      </c>
      <c r="B14" s="187" t="s">
        <v>701</v>
      </c>
      <c r="C14" s="187" t="s">
        <v>8</v>
      </c>
      <c r="D14" s="186"/>
      <c r="E14" s="187" t="s">
        <v>7</v>
      </c>
      <c r="F14" s="186"/>
      <c r="G14" s="187">
        <v>1</v>
      </c>
      <c r="H14" s="187">
        <v>13</v>
      </c>
      <c r="I14" s="187" t="str">
        <f t="shared" si="1"/>
        <v>1-13</v>
      </c>
      <c r="J14" s="187" t="str">
        <f t="shared" si="0"/>
        <v>23417-0,1,13</v>
      </c>
      <c r="K14" s="187"/>
      <c r="L14" s="187" t="s">
        <v>170</v>
      </c>
      <c r="M14" s="187" t="s">
        <v>746</v>
      </c>
      <c r="N14" s="187" t="s">
        <v>675</v>
      </c>
      <c r="O14" s="187" t="s">
        <v>705</v>
      </c>
      <c r="P14" s="187">
        <v>222</v>
      </c>
      <c r="Q14" s="187">
        <f t="shared" si="2"/>
        <v>222</v>
      </c>
      <c r="R14" s="187" t="s">
        <v>21</v>
      </c>
      <c r="S14" s="187" t="s">
        <v>709</v>
      </c>
      <c r="T14" s="186"/>
      <c r="U14" s="188"/>
      <c r="V14" s="186"/>
      <c r="W14" s="186"/>
      <c r="X14" s="186"/>
      <c r="Y14" s="189"/>
      <c r="Z14" s="190"/>
    </row>
    <row r="15" spans="1:26">
      <c r="A15" s="186" t="s">
        <v>700</v>
      </c>
      <c r="B15" s="187" t="s">
        <v>701</v>
      </c>
      <c r="C15" s="187" t="s">
        <v>13</v>
      </c>
      <c r="D15" s="186"/>
      <c r="E15" s="187" t="s">
        <v>12</v>
      </c>
      <c r="F15" s="186"/>
      <c r="G15" s="187">
        <v>1</v>
      </c>
      <c r="H15" s="187">
        <v>14</v>
      </c>
      <c r="I15" s="187" t="str">
        <f t="shared" si="1"/>
        <v>1-14</v>
      </c>
      <c r="J15" s="187" t="str">
        <f t="shared" si="0"/>
        <v>23417-0,1,14</v>
      </c>
      <c r="K15" s="187"/>
      <c r="L15" s="187" t="s">
        <v>170</v>
      </c>
      <c r="M15" s="187" t="s">
        <v>750</v>
      </c>
      <c r="N15" s="187" t="s">
        <v>675</v>
      </c>
      <c r="O15" s="187" t="s">
        <v>705</v>
      </c>
      <c r="P15" s="187">
        <v>222</v>
      </c>
      <c r="Q15" s="187">
        <f t="shared" si="2"/>
        <v>222</v>
      </c>
      <c r="R15" s="187" t="s">
        <v>21</v>
      </c>
      <c r="S15" s="187" t="s">
        <v>709</v>
      </c>
      <c r="T15" s="186"/>
      <c r="U15" s="188"/>
      <c r="V15" s="186"/>
      <c r="W15" s="186"/>
      <c r="X15" s="186"/>
      <c r="Y15" s="189"/>
      <c r="Z15" s="190"/>
    </row>
    <row r="16" spans="1:26">
      <c r="A16" s="186" t="s">
        <v>700</v>
      </c>
      <c r="B16" s="187" t="s">
        <v>701</v>
      </c>
      <c r="C16" s="187" t="s">
        <v>13</v>
      </c>
      <c r="D16" s="186"/>
      <c r="E16" s="187" t="s">
        <v>14</v>
      </c>
      <c r="F16" s="186"/>
      <c r="G16" s="187">
        <v>1</v>
      </c>
      <c r="H16" s="187">
        <v>15</v>
      </c>
      <c r="I16" s="187" t="str">
        <f t="shared" si="1"/>
        <v>1-15</v>
      </c>
      <c r="J16" s="187" t="str">
        <f t="shared" si="0"/>
        <v>23417-0,1,15</v>
      </c>
      <c r="K16" s="187"/>
      <c r="L16" s="187" t="s">
        <v>170</v>
      </c>
      <c r="M16" s="187" t="s">
        <v>752</v>
      </c>
      <c r="N16" s="187" t="s">
        <v>675</v>
      </c>
      <c r="O16" s="187" t="s">
        <v>705</v>
      </c>
      <c r="P16" s="187">
        <v>222</v>
      </c>
      <c r="Q16" s="187">
        <f t="shared" si="2"/>
        <v>222</v>
      </c>
      <c r="R16" s="187" t="s">
        <v>21</v>
      </c>
      <c r="S16" s="187" t="s">
        <v>709</v>
      </c>
      <c r="T16" s="186"/>
      <c r="U16" s="188"/>
      <c r="V16" s="186"/>
      <c r="W16" s="186"/>
      <c r="X16" s="186"/>
      <c r="Y16" s="189"/>
      <c r="Z16" s="190"/>
    </row>
    <row r="17" spans="1:26">
      <c r="A17" s="186" t="s">
        <v>700</v>
      </c>
      <c r="B17" s="187" t="s">
        <v>701</v>
      </c>
      <c r="C17" s="187" t="s">
        <v>4</v>
      </c>
      <c r="D17" s="186"/>
      <c r="E17" s="187" t="s">
        <v>207</v>
      </c>
      <c r="F17" s="186"/>
      <c r="G17" s="187">
        <v>1</v>
      </c>
      <c r="H17" s="187">
        <v>16</v>
      </c>
      <c r="I17" s="187" t="str">
        <f t="shared" si="1"/>
        <v>1-16</v>
      </c>
      <c r="J17" s="187" t="str">
        <f t="shared" si="0"/>
        <v>23417-0,1,16</v>
      </c>
      <c r="K17" s="187" t="s">
        <v>208</v>
      </c>
      <c r="L17" s="187" t="s">
        <v>170</v>
      </c>
      <c r="M17" s="187" t="s">
        <v>744</v>
      </c>
      <c r="N17" s="187" t="s">
        <v>675</v>
      </c>
      <c r="O17" s="187" t="s">
        <v>705</v>
      </c>
      <c r="P17" s="187">
        <v>222</v>
      </c>
      <c r="Q17" s="187">
        <f t="shared" si="2"/>
        <v>222</v>
      </c>
      <c r="R17" s="187" t="s">
        <v>21</v>
      </c>
      <c r="S17" s="187" t="s">
        <v>709</v>
      </c>
      <c r="T17" s="186"/>
      <c r="U17" s="188"/>
      <c r="V17" s="186"/>
      <c r="W17" s="186"/>
      <c r="X17" s="186"/>
      <c r="Y17" s="189"/>
      <c r="Z17" s="190"/>
    </row>
    <row r="18" spans="1:26">
      <c r="A18" s="186" t="s">
        <v>700</v>
      </c>
      <c r="B18" s="187" t="s">
        <v>701</v>
      </c>
      <c r="C18" s="187" t="s">
        <v>4</v>
      </c>
      <c r="D18" s="186"/>
      <c r="E18" s="187" t="s">
        <v>214</v>
      </c>
      <c r="F18" s="186"/>
      <c r="G18" s="187">
        <v>1</v>
      </c>
      <c r="H18" s="187">
        <v>17</v>
      </c>
      <c r="I18" s="187" t="str">
        <f t="shared" si="1"/>
        <v>1-17</v>
      </c>
      <c r="J18" s="187" t="str">
        <f t="shared" si="0"/>
        <v>23417-0,1,17</v>
      </c>
      <c r="K18" s="187" t="s">
        <v>215</v>
      </c>
      <c r="L18" s="187" t="s">
        <v>170</v>
      </c>
      <c r="M18" s="187" t="s">
        <v>744</v>
      </c>
      <c r="N18" s="187" t="s">
        <v>675</v>
      </c>
      <c r="O18" s="187" t="s">
        <v>705</v>
      </c>
      <c r="P18" s="187">
        <v>222</v>
      </c>
      <c r="Q18" s="187">
        <f t="shared" si="2"/>
        <v>222</v>
      </c>
      <c r="R18" s="187" t="s">
        <v>21</v>
      </c>
      <c r="S18" s="187" t="s">
        <v>709</v>
      </c>
      <c r="T18" s="186"/>
      <c r="U18" s="188"/>
      <c r="V18" s="186"/>
      <c r="W18" s="186"/>
      <c r="X18" s="186"/>
      <c r="Y18" s="189"/>
      <c r="Z18" s="190"/>
    </row>
    <row r="19" spans="1:26">
      <c r="A19" s="186" t="s">
        <v>700</v>
      </c>
      <c r="B19" s="187" t="s">
        <v>701</v>
      </c>
      <c r="C19" s="187" t="s">
        <v>4</v>
      </c>
      <c r="D19" s="186"/>
      <c r="E19" s="187" t="s">
        <v>209</v>
      </c>
      <c r="F19" s="186"/>
      <c r="G19" s="187">
        <v>1</v>
      </c>
      <c r="H19" s="187">
        <v>18</v>
      </c>
      <c r="I19" s="187" t="str">
        <f t="shared" si="1"/>
        <v>1-18</v>
      </c>
      <c r="J19" s="187" t="str">
        <f t="shared" si="0"/>
        <v>23417-0,1,18</v>
      </c>
      <c r="K19" s="187" t="s">
        <v>210</v>
      </c>
      <c r="L19" s="187" t="s">
        <v>170</v>
      </c>
      <c r="M19" s="187" t="s">
        <v>744</v>
      </c>
      <c r="N19" s="187" t="s">
        <v>675</v>
      </c>
      <c r="O19" s="187" t="s">
        <v>705</v>
      </c>
      <c r="P19" s="187">
        <v>222</v>
      </c>
      <c r="Q19" s="187">
        <f t="shared" si="2"/>
        <v>222</v>
      </c>
      <c r="R19" s="187" t="s">
        <v>21</v>
      </c>
      <c r="S19" s="187" t="s">
        <v>709</v>
      </c>
      <c r="T19" s="186"/>
      <c r="U19" s="188"/>
      <c r="V19" s="186"/>
      <c r="W19" s="186"/>
      <c r="X19" s="186"/>
      <c r="Y19" s="189"/>
      <c r="Z19" s="190"/>
    </row>
    <row r="20" spans="1:26">
      <c r="A20" s="186" t="s">
        <v>700</v>
      </c>
      <c r="B20" s="187" t="s">
        <v>701</v>
      </c>
      <c r="C20" s="187" t="s">
        <v>4</v>
      </c>
      <c r="D20" s="186"/>
      <c r="E20" s="187" t="s">
        <v>212</v>
      </c>
      <c r="F20" s="186"/>
      <c r="G20" s="187">
        <v>1</v>
      </c>
      <c r="H20" s="187">
        <v>19</v>
      </c>
      <c r="I20" s="187" t="str">
        <f t="shared" si="1"/>
        <v>1-19</v>
      </c>
      <c r="J20" s="187" t="str">
        <f t="shared" si="0"/>
        <v>23417-0,1,19</v>
      </c>
      <c r="K20" s="187" t="s">
        <v>213</v>
      </c>
      <c r="L20" s="187" t="s">
        <v>170</v>
      </c>
      <c r="M20" s="187" t="s">
        <v>744</v>
      </c>
      <c r="N20" s="187" t="s">
        <v>675</v>
      </c>
      <c r="O20" s="187" t="s">
        <v>705</v>
      </c>
      <c r="P20" s="187">
        <v>222</v>
      </c>
      <c r="Q20" s="187">
        <f t="shared" si="2"/>
        <v>222</v>
      </c>
      <c r="R20" s="187" t="s">
        <v>21</v>
      </c>
      <c r="S20" s="187" t="s">
        <v>709</v>
      </c>
      <c r="T20" s="186"/>
      <c r="U20" s="188"/>
      <c r="V20" s="186"/>
      <c r="W20" s="186"/>
      <c r="X20" s="186"/>
      <c r="Y20" s="189"/>
      <c r="Z20" s="190"/>
    </row>
    <row r="21" spans="1:26">
      <c r="A21" s="191" t="s">
        <v>700</v>
      </c>
      <c r="B21" s="192" t="s">
        <v>701</v>
      </c>
      <c r="C21" s="192" t="s">
        <v>4</v>
      </c>
      <c r="D21" s="191"/>
      <c r="E21" s="192" t="s">
        <v>218</v>
      </c>
      <c r="F21" s="191"/>
      <c r="G21" s="192">
        <v>2</v>
      </c>
      <c r="H21" s="192">
        <v>1</v>
      </c>
      <c r="I21" s="192" t="str">
        <f t="shared" ref="I21:I84" si="3">CONCATENATE(G21,"-",H21)</f>
        <v>2-1</v>
      </c>
      <c r="J21" s="192" t="str">
        <f t="shared" si="0"/>
        <v>23417-0,2,1</v>
      </c>
      <c r="K21" s="192" t="s">
        <v>710</v>
      </c>
      <c r="L21" s="192" t="s">
        <v>176</v>
      </c>
      <c r="M21" s="192" t="s">
        <v>744</v>
      </c>
      <c r="N21" s="192" t="s">
        <v>675</v>
      </c>
      <c r="O21" s="192" t="s">
        <v>705</v>
      </c>
      <c r="P21" s="192">
        <v>1</v>
      </c>
      <c r="Q21" s="192">
        <f t="shared" si="2"/>
        <v>1</v>
      </c>
      <c r="R21" s="192" t="s">
        <v>21</v>
      </c>
      <c r="S21" s="192" t="s">
        <v>709</v>
      </c>
      <c r="T21" s="191"/>
      <c r="U21" s="193"/>
      <c r="V21" s="191"/>
      <c r="W21" s="191"/>
      <c r="X21" s="191"/>
      <c r="Y21" s="194"/>
      <c r="Z21" s="195"/>
    </row>
    <row r="22" spans="1:26">
      <c r="A22" s="191" t="s">
        <v>700</v>
      </c>
      <c r="B22" s="192" t="s">
        <v>701</v>
      </c>
      <c r="C22" s="192" t="s">
        <v>4</v>
      </c>
      <c r="D22" s="191"/>
      <c r="E22" s="192" t="s">
        <v>224</v>
      </c>
      <c r="F22" s="191"/>
      <c r="G22" s="192">
        <v>2</v>
      </c>
      <c r="H22" s="192">
        <v>2</v>
      </c>
      <c r="I22" s="192" t="str">
        <f t="shared" si="3"/>
        <v>2-2</v>
      </c>
      <c r="J22" s="192" t="str">
        <f t="shared" si="0"/>
        <v>23417-0,2,2</v>
      </c>
      <c r="K22" s="192" t="s">
        <v>711</v>
      </c>
      <c r="L22" s="192" t="s">
        <v>176</v>
      </c>
      <c r="M22" s="192" t="s">
        <v>744</v>
      </c>
      <c r="N22" s="192" t="s">
        <v>675</v>
      </c>
      <c r="O22" s="192" t="s">
        <v>705</v>
      </c>
      <c r="P22" s="192">
        <v>1</v>
      </c>
      <c r="Q22" s="192">
        <f t="shared" si="2"/>
        <v>1</v>
      </c>
      <c r="R22" s="192" t="s">
        <v>21</v>
      </c>
      <c r="S22" s="192" t="s">
        <v>709</v>
      </c>
      <c r="T22" s="191"/>
      <c r="U22" s="193"/>
      <c r="V22" s="191"/>
      <c r="W22" s="191"/>
      <c r="X22" s="191"/>
      <c r="Y22" s="194"/>
      <c r="Z22" s="195"/>
    </row>
    <row r="23" spans="1:26">
      <c r="A23" s="191" t="s">
        <v>700</v>
      </c>
      <c r="B23" s="192" t="s">
        <v>701</v>
      </c>
      <c r="C23" s="192" t="s">
        <v>4</v>
      </c>
      <c r="D23" s="191"/>
      <c r="E23" s="192" t="s">
        <v>220</v>
      </c>
      <c r="F23" s="191"/>
      <c r="G23" s="192">
        <v>2</v>
      </c>
      <c r="H23" s="192">
        <v>3</v>
      </c>
      <c r="I23" s="192" t="str">
        <f t="shared" si="3"/>
        <v>2-3</v>
      </c>
      <c r="J23" s="192" t="str">
        <f t="shared" si="0"/>
        <v>23417-0,2,3</v>
      </c>
      <c r="K23" s="192" t="s">
        <v>712</v>
      </c>
      <c r="L23" s="192" t="s">
        <v>176</v>
      </c>
      <c r="M23" s="192" t="s">
        <v>744</v>
      </c>
      <c r="N23" s="192" t="s">
        <v>675</v>
      </c>
      <c r="O23" s="192" t="s">
        <v>705</v>
      </c>
      <c r="P23" s="192">
        <v>1</v>
      </c>
      <c r="Q23" s="192">
        <f t="shared" si="2"/>
        <v>1</v>
      </c>
      <c r="R23" s="192" t="s">
        <v>21</v>
      </c>
      <c r="S23" s="192" t="s">
        <v>709</v>
      </c>
      <c r="T23" s="191"/>
      <c r="U23" s="193"/>
      <c r="V23" s="191"/>
      <c r="W23" s="191"/>
      <c r="X23" s="191"/>
      <c r="Y23" s="194"/>
      <c r="Z23" s="195"/>
    </row>
    <row r="24" spans="1:26">
      <c r="A24" s="191" t="s">
        <v>700</v>
      </c>
      <c r="B24" s="192" t="s">
        <v>701</v>
      </c>
      <c r="C24" s="192" t="s">
        <v>4</v>
      </c>
      <c r="D24" s="191"/>
      <c r="E24" s="192" t="s">
        <v>222</v>
      </c>
      <c r="F24" s="191"/>
      <c r="G24" s="192">
        <v>2</v>
      </c>
      <c r="H24" s="192">
        <v>4</v>
      </c>
      <c r="I24" s="192" t="str">
        <f t="shared" si="3"/>
        <v>2-4</v>
      </c>
      <c r="J24" s="192" t="str">
        <f t="shared" si="0"/>
        <v>23417-0,2,4</v>
      </c>
      <c r="K24" s="192" t="s">
        <v>713</v>
      </c>
      <c r="L24" s="192" t="s">
        <v>176</v>
      </c>
      <c r="M24" s="192" t="s">
        <v>744</v>
      </c>
      <c r="N24" s="192" t="s">
        <v>675</v>
      </c>
      <c r="O24" s="192" t="s">
        <v>705</v>
      </c>
      <c r="P24" s="192">
        <v>1</v>
      </c>
      <c r="Q24" s="192">
        <f t="shared" si="2"/>
        <v>1</v>
      </c>
      <c r="R24" s="192" t="s">
        <v>21</v>
      </c>
      <c r="S24" s="192" t="s">
        <v>709</v>
      </c>
      <c r="T24" s="191"/>
      <c r="U24" s="193"/>
      <c r="V24" s="191"/>
      <c r="W24" s="191"/>
      <c r="X24" s="191"/>
      <c r="Y24" s="194"/>
      <c r="Z24" s="195"/>
    </row>
    <row r="25" spans="1:26">
      <c r="A25" s="191" t="s">
        <v>700</v>
      </c>
      <c r="B25" s="192" t="s">
        <v>701</v>
      </c>
      <c r="C25" s="192" t="s">
        <v>4</v>
      </c>
      <c r="D25" s="191"/>
      <c r="E25" s="192" t="s">
        <v>226</v>
      </c>
      <c r="F25" s="191"/>
      <c r="G25" s="192">
        <v>2</v>
      </c>
      <c r="H25" s="192">
        <v>5</v>
      </c>
      <c r="I25" s="192" t="str">
        <f t="shared" si="3"/>
        <v>2-5</v>
      </c>
      <c r="J25" s="192" t="str">
        <f t="shared" si="0"/>
        <v>23417-0,2,5</v>
      </c>
      <c r="K25" s="192" t="s">
        <v>714</v>
      </c>
      <c r="L25" s="192" t="s">
        <v>176</v>
      </c>
      <c r="M25" s="192" t="s">
        <v>744</v>
      </c>
      <c r="N25" s="192" t="s">
        <v>675</v>
      </c>
      <c r="O25" s="192" t="s">
        <v>705</v>
      </c>
      <c r="P25" s="192">
        <v>266</v>
      </c>
      <c r="Q25" s="192">
        <f t="shared" si="2"/>
        <v>266</v>
      </c>
      <c r="R25" s="192" t="s">
        <v>21</v>
      </c>
      <c r="S25" s="192" t="s">
        <v>709</v>
      </c>
      <c r="T25" s="191"/>
      <c r="U25" s="193"/>
      <c r="V25" s="191"/>
      <c r="W25" s="191"/>
      <c r="X25" s="191"/>
      <c r="Y25" s="194"/>
      <c r="Z25" s="195"/>
    </row>
    <row r="26" spans="1:26">
      <c r="A26" s="191" t="s">
        <v>700</v>
      </c>
      <c r="B26" s="192" t="s">
        <v>701</v>
      </c>
      <c r="C26" s="192" t="s">
        <v>4</v>
      </c>
      <c r="D26" s="191"/>
      <c r="E26" s="192" t="s">
        <v>232</v>
      </c>
      <c r="F26" s="191"/>
      <c r="G26" s="192">
        <v>2</v>
      </c>
      <c r="H26" s="192">
        <v>6</v>
      </c>
      <c r="I26" s="192" t="str">
        <f t="shared" si="3"/>
        <v>2-6</v>
      </c>
      <c r="J26" s="192" t="str">
        <f t="shared" si="0"/>
        <v>23417-0,2,6</v>
      </c>
      <c r="K26" s="192" t="s">
        <v>715</v>
      </c>
      <c r="L26" s="192" t="s">
        <v>176</v>
      </c>
      <c r="M26" s="192" t="s">
        <v>744</v>
      </c>
      <c r="N26" s="192" t="s">
        <v>675</v>
      </c>
      <c r="O26" s="192" t="s">
        <v>705</v>
      </c>
      <c r="P26" s="192">
        <v>266</v>
      </c>
      <c r="Q26" s="192">
        <f t="shared" si="2"/>
        <v>266</v>
      </c>
      <c r="R26" s="192" t="s">
        <v>21</v>
      </c>
      <c r="S26" s="192" t="s">
        <v>709</v>
      </c>
      <c r="T26" s="191"/>
      <c r="U26" s="193"/>
      <c r="V26" s="191"/>
      <c r="W26" s="191"/>
      <c r="X26" s="191"/>
      <c r="Y26" s="194"/>
      <c r="Z26" s="195"/>
    </row>
    <row r="27" spans="1:26">
      <c r="A27" s="191" t="s">
        <v>700</v>
      </c>
      <c r="B27" s="192" t="s">
        <v>701</v>
      </c>
      <c r="C27" s="192" t="s">
        <v>4</v>
      </c>
      <c r="D27" s="191"/>
      <c r="E27" s="192" t="s">
        <v>228</v>
      </c>
      <c r="F27" s="191"/>
      <c r="G27" s="192">
        <v>2</v>
      </c>
      <c r="H27" s="192">
        <v>7</v>
      </c>
      <c r="I27" s="192" t="str">
        <f t="shared" si="3"/>
        <v>2-7</v>
      </c>
      <c r="J27" s="192" t="str">
        <f t="shared" si="0"/>
        <v>23417-0,2,7</v>
      </c>
      <c r="K27" s="192" t="s">
        <v>716</v>
      </c>
      <c r="L27" s="192" t="s">
        <v>176</v>
      </c>
      <c r="M27" s="192" t="s">
        <v>744</v>
      </c>
      <c r="N27" s="192" t="s">
        <v>675</v>
      </c>
      <c r="O27" s="192" t="s">
        <v>705</v>
      </c>
      <c r="P27" s="192">
        <v>266</v>
      </c>
      <c r="Q27" s="192">
        <f t="shared" si="2"/>
        <v>266</v>
      </c>
      <c r="R27" s="192" t="s">
        <v>21</v>
      </c>
      <c r="S27" s="192" t="s">
        <v>709</v>
      </c>
      <c r="T27" s="191"/>
      <c r="U27" s="193"/>
      <c r="V27" s="191"/>
      <c r="W27" s="191"/>
      <c r="X27" s="191"/>
      <c r="Y27" s="194"/>
      <c r="Z27" s="195"/>
    </row>
    <row r="28" spans="1:26">
      <c r="A28" s="191" t="s">
        <v>700</v>
      </c>
      <c r="B28" s="192" t="s">
        <v>701</v>
      </c>
      <c r="C28" s="192" t="s">
        <v>4</v>
      </c>
      <c r="D28" s="191"/>
      <c r="E28" s="192" t="s">
        <v>230</v>
      </c>
      <c r="F28" s="191"/>
      <c r="G28" s="192">
        <v>2</v>
      </c>
      <c r="H28" s="192">
        <v>8</v>
      </c>
      <c r="I28" s="192" t="str">
        <f t="shared" si="3"/>
        <v>2-8</v>
      </c>
      <c r="J28" s="192" t="str">
        <f t="shared" si="0"/>
        <v>23417-0,2,8</v>
      </c>
      <c r="K28" s="192" t="s">
        <v>717</v>
      </c>
      <c r="L28" s="192" t="s">
        <v>176</v>
      </c>
      <c r="M28" s="192" t="s">
        <v>744</v>
      </c>
      <c r="N28" s="192" t="s">
        <v>675</v>
      </c>
      <c r="O28" s="192" t="s">
        <v>705</v>
      </c>
      <c r="P28" s="192">
        <v>266</v>
      </c>
      <c r="Q28" s="192">
        <f t="shared" si="2"/>
        <v>266</v>
      </c>
      <c r="R28" s="192" t="s">
        <v>21</v>
      </c>
      <c r="S28" s="192" t="s">
        <v>709</v>
      </c>
      <c r="T28" s="191"/>
      <c r="U28" s="193"/>
      <c r="V28" s="191"/>
      <c r="W28" s="191"/>
      <c r="X28" s="191"/>
      <c r="Y28" s="194"/>
      <c r="Z28" s="195"/>
    </row>
    <row r="29" spans="1:26">
      <c r="A29" s="191" t="s">
        <v>700</v>
      </c>
      <c r="B29" s="192" t="s">
        <v>701</v>
      </c>
      <c r="C29" s="192" t="s">
        <v>4</v>
      </c>
      <c r="D29" s="191"/>
      <c r="E29" s="192" t="s">
        <v>234</v>
      </c>
      <c r="F29" s="191"/>
      <c r="G29" s="192">
        <v>2</v>
      </c>
      <c r="H29" s="192">
        <v>9</v>
      </c>
      <c r="I29" s="192" t="str">
        <f t="shared" si="3"/>
        <v>2-9</v>
      </c>
      <c r="J29" s="192" t="str">
        <f t="shared" si="0"/>
        <v>23417-0,2,9</v>
      </c>
      <c r="K29" s="192"/>
      <c r="L29" s="192" t="s">
        <v>176</v>
      </c>
      <c r="M29" s="192" t="s">
        <v>744</v>
      </c>
      <c r="N29" s="192" t="s">
        <v>675</v>
      </c>
      <c r="O29" s="192" t="s">
        <v>705</v>
      </c>
      <c r="P29" s="192">
        <v>18</v>
      </c>
      <c r="Q29" s="192">
        <f t="shared" si="2"/>
        <v>18</v>
      </c>
      <c r="R29" s="192" t="s">
        <v>21</v>
      </c>
      <c r="S29" s="192" t="s">
        <v>709</v>
      </c>
      <c r="T29" s="191"/>
      <c r="U29" s="193"/>
      <c r="V29" s="191"/>
      <c r="W29" s="191"/>
      <c r="X29" s="191"/>
      <c r="Y29" s="194"/>
      <c r="Z29" s="195"/>
    </row>
    <row r="30" spans="1:26">
      <c r="A30" s="191" t="s">
        <v>700</v>
      </c>
      <c r="B30" s="192" t="s">
        <v>701</v>
      </c>
      <c r="C30" s="192" t="s">
        <v>4</v>
      </c>
      <c r="D30" s="191"/>
      <c r="E30" s="192" t="s">
        <v>240</v>
      </c>
      <c r="F30" s="191"/>
      <c r="G30" s="192">
        <v>2</v>
      </c>
      <c r="H30" s="192">
        <v>10</v>
      </c>
      <c r="I30" s="192" t="str">
        <f t="shared" si="3"/>
        <v>2-10</v>
      </c>
      <c r="J30" s="192" t="str">
        <f t="shared" si="0"/>
        <v>23417-0,2,10</v>
      </c>
      <c r="K30" s="192"/>
      <c r="L30" s="192" t="s">
        <v>176</v>
      </c>
      <c r="M30" s="192" t="s">
        <v>744</v>
      </c>
      <c r="N30" s="192" t="s">
        <v>675</v>
      </c>
      <c r="O30" s="192" t="s">
        <v>705</v>
      </c>
      <c r="P30" s="192">
        <v>18</v>
      </c>
      <c r="Q30" s="192">
        <f t="shared" si="2"/>
        <v>18</v>
      </c>
      <c r="R30" s="192" t="s">
        <v>21</v>
      </c>
      <c r="S30" s="192" t="s">
        <v>709</v>
      </c>
      <c r="T30" s="191"/>
      <c r="U30" s="193"/>
      <c r="V30" s="191"/>
      <c r="W30" s="191"/>
      <c r="X30" s="191"/>
      <c r="Y30" s="194"/>
      <c r="Z30" s="195"/>
    </row>
    <row r="31" spans="1:26">
      <c r="A31" s="191" t="s">
        <v>700</v>
      </c>
      <c r="B31" s="192" t="s">
        <v>701</v>
      </c>
      <c r="C31" s="192" t="s">
        <v>4</v>
      </c>
      <c r="D31" s="191"/>
      <c r="E31" s="192" t="s">
        <v>236</v>
      </c>
      <c r="F31" s="191"/>
      <c r="G31" s="192">
        <v>2</v>
      </c>
      <c r="H31" s="192">
        <v>11</v>
      </c>
      <c r="I31" s="192" t="str">
        <f t="shared" si="3"/>
        <v>2-11</v>
      </c>
      <c r="J31" s="192" t="str">
        <f t="shared" si="0"/>
        <v>23417-0,2,11</v>
      </c>
      <c r="K31" s="192"/>
      <c r="L31" s="192" t="s">
        <v>176</v>
      </c>
      <c r="M31" s="192" t="s">
        <v>744</v>
      </c>
      <c r="N31" s="192" t="s">
        <v>675</v>
      </c>
      <c r="O31" s="192" t="s">
        <v>705</v>
      </c>
      <c r="P31" s="192">
        <v>18</v>
      </c>
      <c r="Q31" s="192">
        <f t="shared" si="2"/>
        <v>18</v>
      </c>
      <c r="R31" s="192" t="s">
        <v>21</v>
      </c>
      <c r="S31" s="192" t="s">
        <v>709</v>
      </c>
      <c r="T31" s="191"/>
      <c r="U31" s="193"/>
      <c r="V31" s="191"/>
      <c r="W31" s="191"/>
      <c r="X31" s="191"/>
      <c r="Y31" s="194"/>
      <c r="Z31" s="195"/>
    </row>
    <row r="32" spans="1:26">
      <c r="A32" s="191" t="s">
        <v>700</v>
      </c>
      <c r="B32" s="192" t="s">
        <v>701</v>
      </c>
      <c r="C32" s="192" t="s">
        <v>4</v>
      </c>
      <c r="D32" s="191"/>
      <c r="E32" s="192" t="s">
        <v>238</v>
      </c>
      <c r="F32" s="191"/>
      <c r="G32" s="192">
        <v>2</v>
      </c>
      <c r="H32" s="192">
        <v>12</v>
      </c>
      <c r="I32" s="192" t="str">
        <f t="shared" si="3"/>
        <v>2-12</v>
      </c>
      <c r="J32" s="192" t="str">
        <f t="shared" si="0"/>
        <v>23417-0,2,12</v>
      </c>
      <c r="K32" s="192"/>
      <c r="L32" s="192" t="s">
        <v>176</v>
      </c>
      <c r="M32" s="192" t="s">
        <v>744</v>
      </c>
      <c r="N32" s="192" t="s">
        <v>675</v>
      </c>
      <c r="O32" s="192" t="s">
        <v>705</v>
      </c>
      <c r="P32" s="192">
        <v>18</v>
      </c>
      <c r="Q32" s="192">
        <f t="shared" si="2"/>
        <v>18</v>
      </c>
      <c r="R32" s="192" t="s">
        <v>21</v>
      </c>
      <c r="S32" s="192" t="s">
        <v>709</v>
      </c>
      <c r="T32" s="191"/>
      <c r="U32" s="193"/>
      <c r="V32" s="191"/>
      <c r="W32" s="191"/>
      <c r="X32" s="191"/>
      <c r="Y32" s="194"/>
      <c r="Z32" s="195"/>
    </row>
    <row r="33" spans="1:26">
      <c r="A33" s="191" t="s">
        <v>700</v>
      </c>
      <c r="B33" s="192" t="s">
        <v>701</v>
      </c>
      <c r="C33" s="192" t="s">
        <v>4</v>
      </c>
      <c r="D33" s="191"/>
      <c r="E33" s="192" t="s">
        <v>248</v>
      </c>
      <c r="F33" s="191"/>
      <c r="G33" s="192">
        <v>2</v>
      </c>
      <c r="H33" s="192">
        <v>13</v>
      </c>
      <c r="I33" s="192" t="str">
        <f t="shared" si="3"/>
        <v>2-13</v>
      </c>
      <c r="J33" s="192" t="str">
        <f t="shared" si="0"/>
        <v>23417-0,2,13</v>
      </c>
      <c r="K33" s="192" t="s">
        <v>714</v>
      </c>
      <c r="L33" s="192" t="s">
        <v>176</v>
      </c>
      <c r="M33" s="192" t="s">
        <v>744</v>
      </c>
      <c r="N33" s="192" t="s">
        <v>675</v>
      </c>
      <c r="O33" s="192" t="s">
        <v>705</v>
      </c>
      <c r="P33" s="192">
        <v>232</v>
      </c>
      <c r="Q33" s="192">
        <f t="shared" si="2"/>
        <v>232</v>
      </c>
      <c r="R33" s="192" t="s">
        <v>21</v>
      </c>
      <c r="S33" s="192" t="s">
        <v>709</v>
      </c>
      <c r="T33" s="191"/>
      <c r="U33" s="193"/>
      <c r="V33" s="191"/>
      <c r="W33" s="191"/>
      <c r="X33" s="191"/>
      <c r="Y33" s="194"/>
      <c r="Z33" s="195"/>
    </row>
    <row r="34" spans="1:26">
      <c r="A34" s="191" t="s">
        <v>700</v>
      </c>
      <c r="B34" s="192" t="s">
        <v>701</v>
      </c>
      <c r="C34" s="192" t="s">
        <v>4</v>
      </c>
      <c r="D34" s="191"/>
      <c r="E34" s="192" t="s">
        <v>254</v>
      </c>
      <c r="F34" s="191"/>
      <c r="G34" s="192">
        <v>2</v>
      </c>
      <c r="H34" s="192">
        <v>14</v>
      </c>
      <c r="I34" s="192" t="str">
        <f t="shared" si="3"/>
        <v>2-14</v>
      </c>
      <c r="J34" s="192" t="str">
        <f t="shared" si="0"/>
        <v>23417-0,2,14</v>
      </c>
      <c r="K34" s="192" t="s">
        <v>715</v>
      </c>
      <c r="L34" s="192" t="s">
        <v>176</v>
      </c>
      <c r="M34" s="192" t="s">
        <v>744</v>
      </c>
      <c r="N34" s="192" t="s">
        <v>675</v>
      </c>
      <c r="O34" s="192" t="s">
        <v>705</v>
      </c>
      <c r="P34" s="192">
        <v>232</v>
      </c>
      <c r="Q34" s="192">
        <f t="shared" si="2"/>
        <v>232</v>
      </c>
      <c r="R34" s="192" t="s">
        <v>21</v>
      </c>
      <c r="S34" s="192" t="s">
        <v>709</v>
      </c>
      <c r="T34" s="191"/>
      <c r="U34" s="193"/>
      <c r="V34" s="191"/>
      <c r="W34" s="191"/>
      <c r="X34" s="191"/>
      <c r="Y34" s="194"/>
      <c r="Z34" s="195"/>
    </row>
    <row r="35" spans="1:26">
      <c r="A35" s="191" t="s">
        <v>700</v>
      </c>
      <c r="B35" s="192" t="s">
        <v>701</v>
      </c>
      <c r="C35" s="192" t="s">
        <v>4</v>
      </c>
      <c r="D35" s="191"/>
      <c r="E35" s="192" t="s">
        <v>250</v>
      </c>
      <c r="F35" s="191"/>
      <c r="G35" s="192">
        <v>2</v>
      </c>
      <c r="H35" s="192">
        <v>15</v>
      </c>
      <c r="I35" s="192" t="str">
        <f t="shared" si="3"/>
        <v>2-15</v>
      </c>
      <c r="J35" s="192" t="str">
        <f t="shared" si="0"/>
        <v>23417-0,2,15</v>
      </c>
      <c r="K35" s="192" t="s">
        <v>716</v>
      </c>
      <c r="L35" s="192" t="s">
        <v>176</v>
      </c>
      <c r="M35" s="192" t="s">
        <v>744</v>
      </c>
      <c r="N35" s="192" t="s">
        <v>675</v>
      </c>
      <c r="O35" s="192" t="s">
        <v>705</v>
      </c>
      <c r="P35" s="192">
        <v>232</v>
      </c>
      <c r="Q35" s="192">
        <f t="shared" si="2"/>
        <v>232</v>
      </c>
      <c r="R35" s="192" t="s">
        <v>21</v>
      </c>
      <c r="S35" s="192" t="s">
        <v>709</v>
      </c>
      <c r="T35" s="191"/>
      <c r="U35" s="193"/>
      <c r="V35" s="191"/>
      <c r="W35" s="191"/>
      <c r="X35" s="191"/>
      <c r="Y35" s="194"/>
      <c r="Z35" s="195"/>
    </row>
    <row r="36" spans="1:26">
      <c r="A36" s="191" t="s">
        <v>700</v>
      </c>
      <c r="B36" s="192" t="s">
        <v>701</v>
      </c>
      <c r="C36" s="192" t="s">
        <v>4</v>
      </c>
      <c r="D36" s="191"/>
      <c r="E36" s="192" t="s">
        <v>252</v>
      </c>
      <c r="F36" s="191"/>
      <c r="G36" s="192">
        <v>2</v>
      </c>
      <c r="H36" s="192">
        <v>16</v>
      </c>
      <c r="I36" s="192" t="str">
        <f t="shared" si="3"/>
        <v>2-16</v>
      </c>
      <c r="J36" s="192" t="str">
        <f t="shared" si="0"/>
        <v>23417-0,2,16</v>
      </c>
      <c r="K36" s="192" t="s">
        <v>717</v>
      </c>
      <c r="L36" s="192" t="s">
        <v>176</v>
      </c>
      <c r="M36" s="192" t="s">
        <v>744</v>
      </c>
      <c r="N36" s="192" t="s">
        <v>675</v>
      </c>
      <c r="O36" s="192" t="s">
        <v>705</v>
      </c>
      <c r="P36" s="192">
        <v>232</v>
      </c>
      <c r="Q36" s="192">
        <f t="shared" si="2"/>
        <v>232</v>
      </c>
      <c r="R36" s="192" t="s">
        <v>21</v>
      </c>
      <c r="S36" s="192" t="s">
        <v>709</v>
      </c>
      <c r="T36" s="191"/>
      <c r="U36" s="193"/>
      <c r="V36" s="191"/>
      <c r="W36" s="191"/>
      <c r="X36" s="191"/>
      <c r="Y36" s="194"/>
      <c r="Z36" s="195"/>
    </row>
    <row r="37" spans="1:26">
      <c r="A37" s="191" t="s">
        <v>700</v>
      </c>
      <c r="B37" s="192" t="s">
        <v>701</v>
      </c>
      <c r="C37" s="192" t="s">
        <v>4</v>
      </c>
      <c r="D37" s="191"/>
      <c r="E37" s="192" t="s">
        <v>265</v>
      </c>
      <c r="F37" s="191"/>
      <c r="G37" s="192">
        <v>2</v>
      </c>
      <c r="H37" s="192">
        <v>17</v>
      </c>
      <c r="I37" s="192" t="str">
        <f t="shared" si="3"/>
        <v>2-17</v>
      </c>
      <c r="J37" s="192" t="str">
        <f t="shared" si="0"/>
        <v>23417-0,2,17</v>
      </c>
      <c r="K37" s="192"/>
      <c r="L37" s="192" t="s">
        <v>176</v>
      </c>
      <c r="M37" s="192" t="s">
        <v>744</v>
      </c>
      <c r="N37" s="192" t="s">
        <v>675</v>
      </c>
      <c r="O37" s="192" t="s">
        <v>705</v>
      </c>
      <c r="P37" s="192">
        <v>370</v>
      </c>
      <c r="Q37" s="192">
        <f t="shared" si="2"/>
        <v>370</v>
      </c>
      <c r="R37" s="192" t="s">
        <v>21</v>
      </c>
      <c r="S37" s="192" t="s">
        <v>709</v>
      </c>
      <c r="T37" s="191"/>
      <c r="U37" s="193"/>
      <c r="V37" s="191"/>
      <c r="W37" s="191"/>
      <c r="X37" s="191"/>
      <c r="Y37" s="194"/>
      <c r="Z37" s="195"/>
    </row>
    <row r="38" spans="1:26">
      <c r="A38" s="191" t="s">
        <v>700</v>
      </c>
      <c r="B38" s="192" t="s">
        <v>701</v>
      </c>
      <c r="C38" s="192" t="s">
        <v>4</v>
      </c>
      <c r="D38" s="191"/>
      <c r="E38" s="192" t="s">
        <v>271</v>
      </c>
      <c r="F38" s="191"/>
      <c r="G38" s="192">
        <v>2</v>
      </c>
      <c r="H38" s="192">
        <v>18</v>
      </c>
      <c r="I38" s="192" t="str">
        <f t="shared" si="3"/>
        <v>2-18</v>
      </c>
      <c r="J38" s="192" t="str">
        <f t="shared" si="0"/>
        <v>23417-0,2,18</v>
      </c>
      <c r="K38" s="192"/>
      <c r="L38" s="192" t="s">
        <v>176</v>
      </c>
      <c r="M38" s="192" t="s">
        <v>744</v>
      </c>
      <c r="N38" s="192" t="s">
        <v>675</v>
      </c>
      <c r="O38" s="192" t="s">
        <v>705</v>
      </c>
      <c r="P38" s="192">
        <v>370</v>
      </c>
      <c r="Q38" s="192">
        <f t="shared" si="2"/>
        <v>370</v>
      </c>
      <c r="R38" s="192" t="s">
        <v>21</v>
      </c>
      <c r="S38" s="192" t="s">
        <v>709</v>
      </c>
      <c r="T38" s="191"/>
      <c r="U38" s="193"/>
      <c r="V38" s="191"/>
      <c r="W38" s="191"/>
      <c r="X38" s="191"/>
      <c r="Y38" s="194"/>
      <c r="Z38" s="195"/>
    </row>
    <row r="39" spans="1:26">
      <c r="A39" s="191" t="s">
        <v>700</v>
      </c>
      <c r="B39" s="192" t="s">
        <v>701</v>
      </c>
      <c r="C39" s="192" t="s">
        <v>4</v>
      </c>
      <c r="D39" s="191"/>
      <c r="E39" s="192" t="s">
        <v>267</v>
      </c>
      <c r="F39" s="191"/>
      <c r="G39" s="192">
        <v>2</v>
      </c>
      <c r="H39" s="192">
        <v>19</v>
      </c>
      <c r="I39" s="192" t="str">
        <f t="shared" si="3"/>
        <v>2-19</v>
      </c>
      <c r="J39" s="192" t="str">
        <f t="shared" si="0"/>
        <v>23417-0,2,19</v>
      </c>
      <c r="K39" s="192"/>
      <c r="L39" s="192" t="s">
        <v>176</v>
      </c>
      <c r="M39" s="192" t="s">
        <v>744</v>
      </c>
      <c r="N39" s="192" t="s">
        <v>675</v>
      </c>
      <c r="O39" s="192" t="s">
        <v>705</v>
      </c>
      <c r="P39" s="192">
        <v>370</v>
      </c>
      <c r="Q39" s="192">
        <f t="shared" si="2"/>
        <v>370</v>
      </c>
      <c r="R39" s="192" t="s">
        <v>21</v>
      </c>
      <c r="S39" s="192" t="s">
        <v>709</v>
      </c>
      <c r="T39" s="191"/>
      <c r="U39" s="193"/>
      <c r="V39" s="191"/>
      <c r="W39" s="191"/>
      <c r="X39" s="191"/>
      <c r="Y39" s="194"/>
      <c r="Z39" s="195"/>
    </row>
    <row r="40" spans="1:26">
      <c r="A40" s="191" t="s">
        <v>700</v>
      </c>
      <c r="B40" s="192" t="s">
        <v>701</v>
      </c>
      <c r="C40" s="192" t="s">
        <v>4</v>
      </c>
      <c r="D40" s="191"/>
      <c r="E40" s="192" t="s">
        <v>269</v>
      </c>
      <c r="F40" s="191"/>
      <c r="G40" s="192">
        <v>2</v>
      </c>
      <c r="H40" s="192">
        <v>20</v>
      </c>
      <c r="I40" s="192" t="str">
        <f t="shared" si="3"/>
        <v>2-20</v>
      </c>
      <c r="J40" s="192" t="str">
        <f t="shared" si="0"/>
        <v>23417-0,2,20</v>
      </c>
      <c r="K40" s="192"/>
      <c r="L40" s="192" t="s">
        <v>176</v>
      </c>
      <c r="M40" s="192" t="s">
        <v>744</v>
      </c>
      <c r="N40" s="192" t="s">
        <v>675</v>
      </c>
      <c r="O40" s="192" t="s">
        <v>705</v>
      </c>
      <c r="P40" s="192">
        <v>370</v>
      </c>
      <c r="Q40" s="192">
        <f t="shared" si="2"/>
        <v>370</v>
      </c>
      <c r="R40" s="192" t="s">
        <v>21</v>
      </c>
      <c r="S40" s="192" t="s">
        <v>709</v>
      </c>
      <c r="T40" s="191"/>
      <c r="U40" s="193"/>
      <c r="V40" s="191"/>
      <c r="W40" s="191"/>
      <c r="X40" s="191"/>
      <c r="Y40" s="194"/>
      <c r="Z40" s="195"/>
    </row>
    <row r="41" spans="1:26">
      <c r="A41" s="191" t="s">
        <v>700</v>
      </c>
      <c r="B41" s="192" t="s">
        <v>701</v>
      </c>
      <c r="C41" s="192" t="s">
        <v>4</v>
      </c>
      <c r="D41" s="191"/>
      <c r="E41" s="192" t="s">
        <v>257</v>
      </c>
      <c r="F41" s="191"/>
      <c r="G41" s="192">
        <v>2</v>
      </c>
      <c r="H41" s="192">
        <v>21</v>
      </c>
      <c r="I41" s="192" t="str">
        <f t="shared" si="3"/>
        <v>2-21</v>
      </c>
      <c r="J41" s="192" t="str">
        <f t="shared" si="0"/>
        <v>23417-0,2,21</v>
      </c>
      <c r="K41" s="192"/>
      <c r="L41" s="192" t="s">
        <v>176</v>
      </c>
      <c r="M41" s="192" t="s">
        <v>744</v>
      </c>
      <c r="N41" s="192" t="s">
        <v>675</v>
      </c>
      <c r="O41" s="192" t="s">
        <v>705</v>
      </c>
      <c r="P41" s="192">
        <v>131</v>
      </c>
      <c r="Q41" s="192">
        <f t="shared" si="2"/>
        <v>131</v>
      </c>
      <c r="R41" s="192" t="s">
        <v>21</v>
      </c>
      <c r="S41" s="192" t="s">
        <v>709</v>
      </c>
      <c r="T41" s="191"/>
      <c r="U41" s="193"/>
      <c r="V41" s="191"/>
      <c r="W41" s="191"/>
      <c r="X41" s="191"/>
      <c r="Y41" s="194"/>
      <c r="Z41" s="195"/>
    </row>
    <row r="42" spans="1:26">
      <c r="A42" s="191" t="s">
        <v>700</v>
      </c>
      <c r="B42" s="192" t="s">
        <v>701</v>
      </c>
      <c r="C42" s="192" t="s">
        <v>4</v>
      </c>
      <c r="D42" s="191"/>
      <c r="E42" s="192" t="s">
        <v>263</v>
      </c>
      <c r="F42" s="191"/>
      <c r="G42" s="192">
        <v>2</v>
      </c>
      <c r="H42" s="192">
        <v>22</v>
      </c>
      <c r="I42" s="192" t="str">
        <f t="shared" si="3"/>
        <v>2-22</v>
      </c>
      <c r="J42" s="192" t="str">
        <f t="shared" si="0"/>
        <v>23417-0,2,22</v>
      </c>
      <c r="K42" s="192"/>
      <c r="L42" s="192" t="s">
        <v>176</v>
      </c>
      <c r="M42" s="192" t="s">
        <v>744</v>
      </c>
      <c r="N42" s="192" t="s">
        <v>675</v>
      </c>
      <c r="O42" s="192" t="s">
        <v>705</v>
      </c>
      <c r="P42" s="192">
        <v>131</v>
      </c>
      <c r="Q42" s="192">
        <f t="shared" si="2"/>
        <v>131</v>
      </c>
      <c r="R42" s="192" t="s">
        <v>21</v>
      </c>
      <c r="S42" s="192" t="s">
        <v>709</v>
      </c>
      <c r="T42" s="191"/>
      <c r="U42" s="193"/>
      <c r="V42" s="191"/>
      <c r="W42" s="191"/>
      <c r="X42" s="191"/>
      <c r="Y42" s="194"/>
      <c r="Z42" s="195"/>
    </row>
    <row r="43" spans="1:26">
      <c r="A43" s="191" t="s">
        <v>700</v>
      </c>
      <c r="B43" s="192" t="s">
        <v>701</v>
      </c>
      <c r="C43" s="192" t="s">
        <v>4</v>
      </c>
      <c r="D43" s="191"/>
      <c r="E43" s="192" t="s">
        <v>259</v>
      </c>
      <c r="F43" s="191"/>
      <c r="G43" s="192">
        <v>2</v>
      </c>
      <c r="H43" s="192">
        <v>23</v>
      </c>
      <c r="I43" s="192" t="str">
        <f t="shared" si="3"/>
        <v>2-23</v>
      </c>
      <c r="J43" s="192" t="str">
        <f t="shared" si="0"/>
        <v>23417-0,2,23</v>
      </c>
      <c r="K43" s="192"/>
      <c r="L43" s="192" t="s">
        <v>176</v>
      </c>
      <c r="M43" s="192" t="s">
        <v>744</v>
      </c>
      <c r="N43" s="192" t="s">
        <v>675</v>
      </c>
      <c r="O43" s="192" t="s">
        <v>705</v>
      </c>
      <c r="P43" s="192">
        <v>131</v>
      </c>
      <c r="Q43" s="192">
        <f t="shared" si="2"/>
        <v>131</v>
      </c>
      <c r="R43" s="192" t="s">
        <v>21</v>
      </c>
      <c r="S43" s="192" t="s">
        <v>709</v>
      </c>
      <c r="T43" s="191"/>
      <c r="U43" s="193"/>
      <c r="V43" s="191"/>
      <c r="W43" s="191"/>
      <c r="X43" s="191"/>
      <c r="Y43" s="194"/>
      <c r="Z43" s="195"/>
    </row>
    <row r="44" spans="1:26">
      <c r="A44" s="191" t="s">
        <v>700</v>
      </c>
      <c r="B44" s="192" t="s">
        <v>701</v>
      </c>
      <c r="C44" s="192" t="s">
        <v>4</v>
      </c>
      <c r="D44" s="191"/>
      <c r="E44" s="192" t="s">
        <v>261</v>
      </c>
      <c r="F44" s="191"/>
      <c r="G44" s="192">
        <v>2</v>
      </c>
      <c r="H44" s="192">
        <v>24</v>
      </c>
      <c r="I44" s="192" t="str">
        <f t="shared" si="3"/>
        <v>2-24</v>
      </c>
      <c r="J44" s="192" t="str">
        <f t="shared" si="0"/>
        <v>23417-0,2,24</v>
      </c>
      <c r="K44" s="192"/>
      <c r="L44" s="192" t="s">
        <v>176</v>
      </c>
      <c r="M44" s="192" t="s">
        <v>744</v>
      </c>
      <c r="N44" s="192" t="s">
        <v>675</v>
      </c>
      <c r="O44" s="192" t="s">
        <v>705</v>
      </c>
      <c r="P44" s="192">
        <v>131</v>
      </c>
      <c r="Q44" s="192">
        <f t="shared" si="2"/>
        <v>131</v>
      </c>
      <c r="R44" s="192" t="s">
        <v>21</v>
      </c>
      <c r="S44" s="192" t="s">
        <v>709</v>
      </c>
      <c r="T44" s="191"/>
      <c r="U44" s="193"/>
      <c r="V44" s="191"/>
      <c r="W44" s="191"/>
      <c r="X44" s="191"/>
      <c r="Y44" s="194"/>
      <c r="Z44" s="195"/>
    </row>
    <row r="45" spans="1:26">
      <c r="A45" s="191" t="s">
        <v>700</v>
      </c>
      <c r="B45" s="192" t="s">
        <v>701</v>
      </c>
      <c r="C45" s="192" t="s">
        <v>8</v>
      </c>
      <c r="D45" s="191"/>
      <c r="E45" s="192" t="s">
        <v>11</v>
      </c>
      <c r="F45" s="191"/>
      <c r="G45" s="192">
        <v>2</v>
      </c>
      <c r="H45" s="192">
        <v>25</v>
      </c>
      <c r="I45" s="192" t="str">
        <f t="shared" si="3"/>
        <v>2-25</v>
      </c>
      <c r="J45" s="192" t="str">
        <f t="shared" si="0"/>
        <v>23417-0,2,25</v>
      </c>
      <c r="K45" s="192"/>
      <c r="L45" s="192" t="s">
        <v>176</v>
      </c>
      <c r="M45" s="192" t="s">
        <v>746</v>
      </c>
      <c r="N45" s="192" t="s">
        <v>675</v>
      </c>
      <c r="O45" s="192" t="s">
        <v>705</v>
      </c>
      <c r="P45" s="192">
        <v>1018</v>
      </c>
      <c r="Q45" s="192">
        <f t="shared" si="2"/>
        <v>1018</v>
      </c>
      <c r="R45" s="192" t="s">
        <v>21</v>
      </c>
      <c r="S45" s="192" t="s">
        <v>709</v>
      </c>
      <c r="T45" s="191"/>
      <c r="U45" s="193"/>
      <c r="V45" s="191"/>
      <c r="W45" s="191"/>
      <c r="X45" s="191"/>
      <c r="Y45" s="194"/>
      <c r="Z45" s="195"/>
    </row>
    <row r="46" spans="1:26">
      <c r="A46" s="191" t="s">
        <v>700</v>
      </c>
      <c r="B46" s="192" t="s">
        <v>701</v>
      </c>
      <c r="C46" s="192" t="s">
        <v>4</v>
      </c>
      <c r="D46" s="191"/>
      <c r="E46" s="192" t="s">
        <v>274</v>
      </c>
      <c r="F46" s="191"/>
      <c r="G46" s="192">
        <v>2</v>
      </c>
      <c r="H46" s="192">
        <v>26</v>
      </c>
      <c r="I46" s="192" t="str">
        <f t="shared" si="3"/>
        <v>2-26</v>
      </c>
      <c r="J46" s="192" t="str">
        <f t="shared" si="0"/>
        <v>23417-0,2,26</v>
      </c>
      <c r="K46" s="192" t="s">
        <v>275</v>
      </c>
      <c r="L46" s="192" t="s">
        <v>176</v>
      </c>
      <c r="M46" s="192" t="s">
        <v>744</v>
      </c>
      <c r="N46" s="192" t="s">
        <v>675</v>
      </c>
      <c r="O46" s="192" t="s">
        <v>705</v>
      </c>
      <c r="P46" s="192">
        <v>102</v>
      </c>
      <c r="Q46" s="192">
        <f t="shared" si="2"/>
        <v>102</v>
      </c>
      <c r="R46" s="192" t="s">
        <v>21</v>
      </c>
      <c r="S46" s="192" t="s">
        <v>709</v>
      </c>
      <c r="T46" s="191"/>
      <c r="U46" s="193"/>
      <c r="V46" s="191"/>
      <c r="W46" s="191"/>
      <c r="X46" s="191"/>
      <c r="Y46" s="194"/>
      <c r="Z46" s="195"/>
    </row>
    <row r="47" spans="1:26">
      <c r="A47" s="191" t="s">
        <v>700</v>
      </c>
      <c r="B47" s="192" t="s">
        <v>701</v>
      </c>
      <c r="C47" s="192" t="s">
        <v>4</v>
      </c>
      <c r="D47" s="191"/>
      <c r="E47" s="192" t="s">
        <v>280</v>
      </c>
      <c r="F47" s="191"/>
      <c r="G47" s="192">
        <v>2</v>
      </c>
      <c r="H47" s="192">
        <v>27</v>
      </c>
      <c r="I47" s="192" t="str">
        <f t="shared" si="3"/>
        <v>2-27</v>
      </c>
      <c r="J47" s="192" t="str">
        <f t="shared" si="0"/>
        <v>23417-0,2,27</v>
      </c>
      <c r="K47" s="192" t="s">
        <v>281</v>
      </c>
      <c r="L47" s="192" t="s">
        <v>176</v>
      </c>
      <c r="M47" s="192" t="s">
        <v>744</v>
      </c>
      <c r="N47" s="192" t="s">
        <v>675</v>
      </c>
      <c r="O47" s="192" t="s">
        <v>705</v>
      </c>
      <c r="P47" s="192">
        <v>102</v>
      </c>
      <c r="Q47" s="192">
        <f t="shared" si="2"/>
        <v>102</v>
      </c>
      <c r="R47" s="192" t="s">
        <v>21</v>
      </c>
      <c r="S47" s="192" t="s">
        <v>709</v>
      </c>
      <c r="T47" s="191"/>
      <c r="U47" s="193"/>
      <c r="V47" s="191"/>
      <c r="W47" s="191"/>
      <c r="X47" s="191"/>
      <c r="Y47" s="194"/>
      <c r="Z47" s="195"/>
    </row>
    <row r="48" spans="1:26">
      <c r="A48" s="191" t="s">
        <v>700</v>
      </c>
      <c r="B48" s="192" t="s">
        <v>701</v>
      </c>
      <c r="C48" s="192" t="s">
        <v>4</v>
      </c>
      <c r="D48" s="191"/>
      <c r="E48" s="192" t="s">
        <v>276</v>
      </c>
      <c r="F48" s="191"/>
      <c r="G48" s="192">
        <v>2</v>
      </c>
      <c r="H48" s="192">
        <v>28</v>
      </c>
      <c r="I48" s="192" t="str">
        <f t="shared" si="3"/>
        <v>2-28</v>
      </c>
      <c r="J48" s="192" t="str">
        <f t="shared" si="0"/>
        <v>23417-0,2,28</v>
      </c>
      <c r="K48" s="192" t="s">
        <v>277</v>
      </c>
      <c r="L48" s="192" t="s">
        <v>176</v>
      </c>
      <c r="M48" s="192" t="s">
        <v>744</v>
      </c>
      <c r="N48" s="192" t="s">
        <v>675</v>
      </c>
      <c r="O48" s="192" t="s">
        <v>705</v>
      </c>
      <c r="P48" s="192">
        <v>102</v>
      </c>
      <c r="Q48" s="192">
        <f t="shared" si="2"/>
        <v>102</v>
      </c>
      <c r="R48" s="192" t="s">
        <v>21</v>
      </c>
      <c r="S48" s="192" t="s">
        <v>709</v>
      </c>
      <c r="T48" s="191"/>
      <c r="U48" s="193"/>
      <c r="V48" s="191"/>
      <c r="W48" s="191"/>
      <c r="X48" s="191"/>
      <c r="Y48" s="194"/>
      <c r="Z48" s="195"/>
    </row>
    <row r="49" spans="1:26">
      <c r="A49" s="191" t="s">
        <v>700</v>
      </c>
      <c r="B49" s="192" t="s">
        <v>701</v>
      </c>
      <c r="C49" s="192" t="s">
        <v>4</v>
      </c>
      <c r="D49" s="191"/>
      <c r="E49" s="192" t="s">
        <v>278</v>
      </c>
      <c r="F49" s="191"/>
      <c r="G49" s="192">
        <v>2</v>
      </c>
      <c r="H49" s="192">
        <v>29</v>
      </c>
      <c r="I49" s="192" t="str">
        <f t="shared" si="3"/>
        <v>2-29</v>
      </c>
      <c r="J49" s="192" t="str">
        <f t="shared" si="0"/>
        <v>23417-0,2,29</v>
      </c>
      <c r="K49" s="192" t="s">
        <v>279</v>
      </c>
      <c r="L49" s="192" t="s">
        <v>176</v>
      </c>
      <c r="M49" s="192" t="s">
        <v>744</v>
      </c>
      <c r="N49" s="192" t="s">
        <v>675</v>
      </c>
      <c r="O49" s="192" t="s">
        <v>705</v>
      </c>
      <c r="P49" s="192">
        <v>102</v>
      </c>
      <c r="Q49" s="192">
        <f t="shared" si="2"/>
        <v>102</v>
      </c>
      <c r="R49" s="192" t="s">
        <v>21</v>
      </c>
      <c r="S49" s="192" t="s">
        <v>709</v>
      </c>
      <c r="T49" s="191"/>
      <c r="U49" s="193"/>
      <c r="V49" s="191"/>
      <c r="W49" s="191"/>
      <c r="X49" s="191"/>
      <c r="Y49" s="194"/>
      <c r="Z49" s="195"/>
    </row>
    <row r="50" spans="1:26">
      <c r="A50" s="191" t="s">
        <v>700</v>
      </c>
      <c r="B50" s="192" t="s">
        <v>701</v>
      </c>
      <c r="C50" s="192" t="s">
        <v>4</v>
      </c>
      <c r="D50" s="191"/>
      <c r="E50" s="192" t="s">
        <v>201</v>
      </c>
      <c r="F50" s="191"/>
      <c r="G50" s="192">
        <v>2</v>
      </c>
      <c r="H50" s="192">
        <v>30</v>
      </c>
      <c r="I50" s="192" t="str">
        <f t="shared" si="3"/>
        <v>2-30</v>
      </c>
      <c r="J50" s="192" t="str">
        <f t="shared" si="0"/>
        <v>23417-0,2,30</v>
      </c>
      <c r="K50" s="192" t="s">
        <v>202</v>
      </c>
      <c r="L50" s="192" t="s">
        <v>176</v>
      </c>
      <c r="M50" s="192" t="s">
        <v>749</v>
      </c>
      <c r="N50" s="192" t="s">
        <v>703</v>
      </c>
      <c r="O50" s="192" t="s">
        <v>704</v>
      </c>
      <c r="P50" s="192">
        <v>746</v>
      </c>
      <c r="Q50" s="192">
        <f t="shared" si="2"/>
        <v>746</v>
      </c>
      <c r="R50" s="192" t="s">
        <v>21</v>
      </c>
      <c r="S50" s="192" t="s">
        <v>709</v>
      </c>
      <c r="T50" s="191"/>
      <c r="U50" s="193"/>
      <c r="V50" s="191"/>
      <c r="W50" s="191"/>
      <c r="X50" s="191"/>
      <c r="Y50" s="194"/>
      <c r="Z50" s="195"/>
    </row>
    <row r="51" spans="1:26">
      <c r="A51" s="191" t="s">
        <v>700</v>
      </c>
      <c r="B51" s="192" t="s">
        <v>701</v>
      </c>
      <c r="C51" s="192" t="s">
        <v>4</v>
      </c>
      <c r="D51" s="191"/>
      <c r="E51" s="192" t="s">
        <v>216</v>
      </c>
      <c r="F51" s="191"/>
      <c r="G51" s="192">
        <v>2</v>
      </c>
      <c r="H51" s="192">
        <v>31</v>
      </c>
      <c r="I51" s="192" t="str">
        <f t="shared" si="3"/>
        <v>2-31</v>
      </c>
      <c r="J51" s="192" t="str">
        <f t="shared" si="0"/>
        <v>23417-0,2,31</v>
      </c>
      <c r="K51" s="192" t="s">
        <v>217</v>
      </c>
      <c r="L51" s="192" t="s">
        <v>176</v>
      </c>
      <c r="M51" s="192" t="s">
        <v>749</v>
      </c>
      <c r="N51" s="192" t="s">
        <v>703</v>
      </c>
      <c r="O51" s="192" t="s">
        <v>704</v>
      </c>
      <c r="P51" s="192">
        <v>1161</v>
      </c>
      <c r="Q51" s="192">
        <f t="shared" si="2"/>
        <v>1161</v>
      </c>
      <c r="R51" s="192" t="s">
        <v>21</v>
      </c>
      <c r="S51" s="192" t="s">
        <v>709</v>
      </c>
      <c r="T51" s="191"/>
      <c r="U51" s="193"/>
      <c r="V51" s="191"/>
      <c r="W51" s="191"/>
      <c r="X51" s="191"/>
      <c r="Y51" s="194"/>
      <c r="Z51" s="195"/>
    </row>
    <row r="52" spans="1:26">
      <c r="A52" s="191" t="s">
        <v>700</v>
      </c>
      <c r="B52" s="192" t="s">
        <v>701</v>
      </c>
      <c r="C52" s="192" t="s">
        <v>4</v>
      </c>
      <c r="D52" s="191"/>
      <c r="E52" s="192" t="s">
        <v>246</v>
      </c>
      <c r="F52" s="191"/>
      <c r="G52" s="192">
        <v>2</v>
      </c>
      <c r="H52" s="192">
        <v>32</v>
      </c>
      <c r="I52" s="192" t="str">
        <f t="shared" si="3"/>
        <v>2-32</v>
      </c>
      <c r="J52" s="192" t="str">
        <f t="shared" si="0"/>
        <v>23417-0,2,32</v>
      </c>
      <c r="K52" s="192" t="s">
        <v>247</v>
      </c>
      <c r="L52" s="192" t="s">
        <v>176</v>
      </c>
      <c r="M52" s="192" t="s">
        <v>749</v>
      </c>
      <c r="N52" s="192" t="s">
        <v>703</v>
      </c>
      <c r="O52" s="192" t="s">
        <v>704</v>
      </c>
      <c r="P52" s="192">
        <v>2199</v>
      </c>
      <c r="Q52" s="192">
        <f t="shared" si="2"/>
        <v>2199</v>
      </c>
      <c r="R52" s="192" t="s">
        <v>21</v>
      </c>
      <c r="S52" s="192" t="s">
        <v>709</v>
      </c>
      <c r="T52" s="191"/>
      <c r="U52" s="193"/>
      <c r="V52" s="191"/>
      <c r="W52" s="191"/>
      <c r="X52" s="191"/>
      <c r="Y52" s="194"/>
      <c r="Z52" s="195"/>
    </row>
    <row r="53" spans="1:26">
      <c r="A53" s="191" t="s">
        <v>700</v>
      </c>
      <c r="B53" s="192" t="s">
        <v>701</v>
      </c>
      <c r="C53" s="192" t="s">
        <v>4</v>
      </c>
      <c r="D53" s="191"/>
      <c r="E53" s="192" t="s">
        <v>197</v>
      </c>
      <c r="F53" s="191"/>
      <c r="G53" s="192">
        <v>2</v>
      </c>
      <c r="H53" s="192">
        <v>33</v>
      </c>
      <c r="I53" s="192" t="str">
        <f t="shared" si="3"/>
        <v>2-33</v>
      </c>
      <c r="J53" s="192" t="str">
        <f t="shared" si="0"/>
        <v>23417-0,2,33</v>
      </c>
      <c r="K53" s="192" t="s">
        <v>198</v>
      </c>
      <c r="L53" s="192" t="s">
        <v>176</v>
      </c>
      <c r="M53" s="192" t="s">
        <v>749</v>
      </c>
      <c r="N53" s="192" t="s">
        <v>703</v>
      </c>
      <c r="O53" s="192" t="s">
        <v>704</v>
      </c>
      <c r="P53" s="192">
        <v>587</v>
      </c>
      <c r="Q53" s="192">
        <f t="shared" si="2"/>
        <v>587</v>
      </c>
      <c r="R53" s="192" t="s">
        <v>21</v>
      </c>
      <c r="S53" s="192" t="s">
        <v>709</v>
      </c>
      <c r="T53" s="191"/>
      <c r="U53" s="193"/>
      <c r="V53" s="191"/>
      <c r="W53" s="191"/>
      <c r="X53" s="191"/>
      <c r="Y53" s="194"/>
      <c r="Z53" s="195"/>
    </row>
    <row r="54" spans="1:26">
      <c r="A54" s="191" t="s">
        <v>700</v>
      </c>
      <c r="B54" s="192" t="s">
        <v>701</v>
      </c>
      <c r="C54" s="192" t="s">
        <v>13</v>
      </c>
      <c r="D54" s="191"/>
      <c r="E54" s="192" t="s">
        <v>22</v>
      </c>
      <c r="F54" s="191"/>
      <c r="G54" s="192">
        <v>2</v>
      </c>
      <c r="H54" s="192">
        <v>34</v>
      </c>
      <c r="I54" s="192" t="str">
        <f t="shared" si="3"/>
        <v>2-34</v>
      </c>
      <c r="J54" s="192" t="str">
        <f t="shared" si="0"/>
        <v>23417-0,2,34</v>
      </c>
      <c r="K54" s="192"/>
      <c r="L54" s="192" t="s">
        <v>176</v>
      </c>
      <c r="M54" s="192" t="s">
        <v>750</v>
      </c>
      <c r="N54" s="192" t="s">
        <v>675</v>
      </c>
      <c r="O54" s="192" t="s">
        <v>705</v>
      </c>
      <c r="P54" s="192">
        <v>1018</v>
      </c>
      <c r="Q54" s="192">
        <f t="shared" si="2"/>
        <v>1018</v>
      </c>
      <c r="R54" s="192" t="s">
        <v>21</v>
      </c>
      <c r="S54" s="192" t="s">
        <v>709</v>
      </c>
      <c r="T54" s="191"/>
      <c r="U54" s="193"/>
      <c r="V54" s="191"/>
      <c r="W54" s="191"/>
      <c r="X54" s="191"/>
      <c r="Y54" s="194"/>
      <c r="Z54" s="195"/>
    </row>
    <row r="55" spans="1:26">
      <c r="A55" s="191" t="s">
        <v>700</v>
      </c>
      <c r="B55" s="192" t="s">
        <v>701</v>
      </c>
      <c r="C55" s="192" t="s">
        <v>13</v>
      </c>
      <c r="D55" s="191"/>
      <c r="E55" s="192" t="s">
        <v>136</v>
      </c>
      <c r="F55" s="191"/>
      <c r="G55" s="192">
        <v>2</v>
      </c>
      <c r="H55" s="192">
        <v>35</v>
      </c>
      <c r="I55" s="192" t="str">
        <f t="shared" si="3"/>
        <v>2-35</v>
      </c>
      <c r="J55" s="192" t="str">
        <f t="shared" si="0"/>
        <v>23417-0,2,35</v>
      </c>
      <c r="K55" s="192"/>
      <c r="L55" s="192" t="s">
        <v>176</v>
      </c>
      <c r="M55" s="192" t="s">
        <v>750</v>
      </c>
      <c r="N55" s="192" t="s">
        <v>675</v>
      </c>
      <c r="O55" s="192" t="s">
        <v>705</v>
      </c>
      <c r="P55" s="192">
        <v>102</v>
      </c>
      <c r="Q55" s="192">
        <f t="shared" si="2"/>
        <v>102</v>
      </c>
      <c r="R55" s="192" t="s">
        <v>21</v>
      </c>
      <c r="S55" s="192" t="s">
        <v>709</v>
      </c>
      <c r="T55" s="191"/>
      <c r="U55" s="193"/>
      <c r="V55" s="191"/>
      <c r="W55" s="191"/>
      <c r="X55" s="191"/>
      <c r="Y55" s="194"/>
      <c r="Z55" s="195"/>
    </row>
    <row r="56" spans="1:26">
      <c r="A56" s="191" t="s">
        <v>700</v>
      </c>
      <c r="B56" s="192" t="s">
        <v>701</v>
      </c>
      <c r="C56" s="192" t="s">
        <v>13</v>
      </c>
      <c r="D56" s="191"/>
      <c r="E56" s="192" t="s">
        <v>23</v>
      </c>
      <c r="F56" s="191"/>
      <c r="G56" s="192">
        <v>2</v>
      </c>
      <c r="H56" s="192">
        <v>36</v>
      </c>
      <c r="I56" s="192" t="str">
        <f t="shared" si="3"/>
        <v>2-36</v>
      </c>
      <c r="J56" s="192" t="str">
        <f t="shared" si="0"/>
        <v>23417-0,2,36</v>
      </c>
      <c r="K56" s="192"/>
      <c r="L56" s="192" t="s">
        <v>176</v>
      </c>
      <c r="M56" s="192" t="s">
        <v>752</v>
      </c>
      <c r="N56" s="192" t="s">
        <v>675</v>
      </c>
      <c r="O56" s="192" t="s">
        <v>705</v>
      </c>
      <c r="P56" s="192">
        <v>1018</v>
      </c>
      <c r="Q56" s="192">
        <f t="shared" si="2"/>
        <v>1018</v>
      </c>
      <c r="R56" s="192" t="s">
        <v>21</v>
      </c>
      <c r="S56" s="192" t="s">
        <v>709</v>
      </c>
      <c r="T56" s="191"/>
      <c r="U56" s="193"/>
      <c r="V56" s="191"/>
      <c r="W56" s="191"/>
      <c r="X56" s="191"/>
      <c r="Y56" s="194"/>
      <c r="Z56" s="195"/>
    </row>
    <row r="57" spans="1:26">
      <c r="A57" s="191" t="s">
        <v>700</v>
      </c>
      <c r="B57" s="192" t="s">
        <v>701</v>
      </c>
      <c r="C57" s="192" t="s">
        <v>13</v>
      </c>
      <c r="D57" s="191"/>
      <c r="E57" s="192" t="s">
        <v>290</v>
      </c>
      <c r="F57" s="191"/>
      <c r="G57" s="192">
        <v>2</v>
      </c>
      <c r="H57" s="192">
        <v>37</v>
      </c>
      <c r="I57" s="192" t="str">
        <f t="shared" si="3"/>
        <v>2-37</v>
      </c>
      <c r="J57" s="192" t="str">
        <f t="shared" si="0"/>
        <v>23417-0,2,37</v>
      </c>
      <c r="K57" s="192"/>
      <c r="L57" s="192" t="s">
        <v>176</v>
      </c>
      <c r="M57" s="192" t="s">
        <v>752</v>
      </c>
      <c r="N57" s="192" t="s">
        <v>675</v>
      </c>
      <c r="O57" s="192" t="s">
        <v>705</v>
      </c>
      <c r="P57" s="192">
        <v>102</v>
      </c>
      <c r="Q57" s="192">
        <f t="shared" si="2"/>
        <v>102</v>
      </c>
      <c r="R57" s="192" t="s">
        <v>21</v>
      </c>
      <c r="S57" s="192" t="s">
        <v>709</v>
      </c>
      <c r="T57" s="191"/>
      <c r="U57" s="196"/>
      <c r="V57" s="191"/>
      <c r="W57" s="191"/>
      <c r="X57" s="191"/>
      <c r="Y57" s="194"/>
      <c r="Z57" s="195"/>
    </row>
    <row r="58" spans="1:26">
      <c r="A58" s="197" t="s">
        <v>700</v>
      </c>
      <c r="B58" s="198" t="s">
        <v>701</v>
      </c>
      <c r="C58" s="198" t="s">
        <v>4</v>
      </c>
      <c r="D58" s="197"/>
      <c r="E58" s="198" t="s">
        <v>354</v>
      </c>
      <c r="F58" s="197"/>
      <c r="G58" s="198">
        <v>3</v>
      </c>
      <c r="H58" s="198">
        <v>1</v>
      </c>
      <c r="I58" s="198" t="str">
        <f t="shared" si="3"/>
        <v>3-1</v>
      </c>
      <c r="J58" s="198" t="str">
        <f t="shared" si="0"/>
        <v>23417-0,3,1</v>
      </c>
      <c r="K58" s="198" t="s">
        <v>355</v>
      </c>
      <c r="L58" s="198" t="s">
        <v>194</v>
      </c>
      <c r="M58" s="198" t="s">
        <v>749</v>
      </c>
      <c r="N58" s="198" t="s">
        <v>703</v>
      </c>
      <c r="O58" s="198" t="s">
        <v>704</v>
      </c>
      <c r="P58" s="198">
        <v>11</v>
      </c>
      <c r="Q58" s="198">
        <f t="shared" si="2"/>
        <v>11</v>
      </c>
      <c r="R58" s="198" t="s">
        <v>21</v>
      </c>
      <c r="S58" s="198" t="s">
        <v>709</v>
      </c>
      <c r="T58" s="197"/>
      <c r="U58" s="199"/>
      <c r="V58" s="197"/>
      <c r="W58" s="197"/>
      <c r="X58" s="197"/>
      <c r="Y58" s="200"/>
      <c r="Z58" s="201"/>
    </row>
    <row r="59" spans="1:26">
      <c r="A59" s="197" t="s">
        <v>700</v>
      </c>
      <c r="B59" s="198" t="s">
        <v>701</v>
      </c>
      <c r="C59" s="198" t="s">
        <v>4</v>
      </c>
      <c r="D59" s="197"/>
      <c r="E59" s="198" t="s">
        <v>360</v>
      </c>
      <c r="F59" s="197"/>
      <c r="G59" s="198">
        <v>3</v>
      </c>
      <c r="H59" s="198">
        <v>2</v>
      </c>
      <c r="I59" s="198" t="str">
        <f t="shared" si="3"/>
        <v>3-2</v>
      </c>
      <c r="J59" s="198" t="str">
        <f t="shared" si="0"/>
        <v>23417-0,3,2</v>
      </c>
      <c r="K59" s="198" t="s">
        <v>361</v>
      </c>
      <c r="L59" s="198" t="s">
        <v>194</v>
      </c>
      <c r="M59" s="198" t="s">
        <v>744</v>
      </c>
      <c r="N59" s="198" t="s">
        <v>675</v>
      </c>
      <c r="O59" s="198" t="s">
        <v>705</v>
      </c>
      <c r="P59" s="198">
        <v>2</v>
      </c>
      <c r="Q59" s="198">
        <f t="shared" si="2"/>
        <v>2</v>
      </c>
      <c r="R59" s="198" t="s">
        <v>21</v>
      </c>
      <c r="S59" s="198" t="s">
        <v>709</v>
      </c>
      <c r="T59" s="197"/>
      <c r="U59" s="199"/>
      <c r="V59" s="197"/>
      <c r="W59" s="197"/>
      <c r="X59" s="197"/>
      <c r="Y59" s="200"/>
      <c r="Z59" s="201"/>
    </row>
    <row r="60" spans="1:26">
      <c r="A60" s="197" t="s">
        <v>700</v>
      </c>
      <c r="B60" s="198" t="s">
        <v>701</v>
      </c>
      <c r="C60" s="198" t="s">
        <v>4</v>
      </c>
      <c r="D60" s="197"/>
      <c r="E60" s="198" t="s">
        <v>364</v>
      </c>
      <c r="F60" s="197"/>
      <c r="G60" s="198">
        <v>3</v>
      </c>
      <c r="H60" s="198">
        <v>3</v>
      </c>
      <c r="I60" s="198" t="str">
        <f t="shared" si="3"/>
        <v>3-3</v>
      </c>
      <c r="J60" s="198" t="str">
        <f t="shared" si="0"/>
        <v>23417-0,3,3</v>
      </c>
      <c r="K60" s="198" t="s">
        <v>365</v>
      </c>
      <c r="L60" s="198" t="s">
        <v>194</v>
      </c>
      <c r="M60" s="198" t="s">
        <v>744</v>
      </c>
      <c r="N60" s="198" t="s">
        <v>675</v>
      </c>
      <c r="O60" s="198" t="s">
        <v>705</v>
      </c>
      <c r="P60" s="198">
        <v>2</v>
      </c>
      <c r="Q60" s="198">
        <f t="shared" si="2"/>
        <v>2</v>
      </c>
      <c r="R60" s="198" t="s">
        <v>21</v>
      </c>
      <c r="S60" s="198" t="s">
        <v>709</v>
      </c>
      <c r="T60" s="197"/>
      <c r="U60" s="199"/>
      <c r="V60" s="197"/>
      <c r="W60" s="197"/>
      <c r="X60" s="197"/>
      <c r="Y60" s="200"/>
      <c r="Z60" s="201"/>
    </row>
    <row r="61" spans="1:26">
      <c r="A61" s="197" t="s">
        <v>700</v>
      </c>
      <c r="B61" s="198" t="s">
        <v>701</v>
      </c>
      <c r="C61" s="198" t="s">
        <v>4</v>
      </c>
      <c r="D61" s="197"/>
      <c r="E61" s="198" t="s">
        <v>362</v>
      </c>
      <c r="F61" s="197"/>
      <c r="G61" s="198">
        <v>3</v>
      </c>
      <c r="H61" s="198">
        <v>4</v>
      </c>
      <c r="I61" s="198" t="str">
        <f t="shared" si="3"/>
        <v>3-4</v>
      </c>
      <c r="J61" s="198" t="str">
        <f t="shared" si="0"/>
        <v>23417-0,3,4</v>
      </c>
      <c r="K61" s="198" t="s">
        <v>363</v>
      </c>
      <c r="L61" s="198" t="s">
        <v>194</v>
      </c>
      <c r="M61" s="198" t="s">
        <v>744</v>
      </c>
      <c r="N61" s="198" t="s">
        <v>675</v>
      </c>
      <c r="O61" s="198" t="s">
        <v>705</v>
      </c>
      <c r="P61" s="198">
        <v>2</v>
      </c>
      <c r="Q61" s="198">
        <f t="shared" si="2"/>
        <v>2</v>
      </c>
      <c r="R61" s="198" t="s">
        <v>21</v>
      </c>
      <c r="S61" s="198" t="s">
        <v>709</v>
      </c>
      <c r="T61" s="197"/>
      <c r="U61" s="199"/>
      <c r="V61" s="197"/>
      <c r="W61" s="197"/>
      <c r="X61" s="197"/>
      <c r="Y61" s="200"/>
      <c r="Z61" s="201"/>
    </row>
    <row r="62" spans="1:26">
      <c r="A62" s="197" t="s">
        <v>700</v>
      </c>
      <c r="B62" s="198" t="s">
        <v>701</v>
      </c>
      <c r="C62" s="198" t="s">
        <v>4</v>
      </c>
      <c r="D62" s="197"/>
      <c r="E62" s="198" t="s">
        <v>358</v>
      </c>
      <c r="F62" s="197"/>
      <c r="G62" s="198">
        <v>3</v>
      </c>
      <c r="H62" s="198">
        <v>5</v>
      </c>
      <c r="I62" s="198" t="str">
        <f t="shared" si="3"/>
        <v>3-5</v>
      </c>
      <c r="J62" s="198" t="str">
        <f t="shared" si="0"/>
        <v>23417-0,3,5</v>
      </c>
      <c r="K62" s="198" t="s">
        <v>359</v>
      </c>
      <c r="L62" s="198" t="s">
        <v>194</v>
      </c>
      <c r="M62" s="198" t="s">
        <v>744</v>
      </c>
      <c r="N62" s="198" t="s">
        <v>675</v>
      </c>
      <c r="O62" s="198" t="s">
        <v>705</v>
      </c>
      <c r="P62" s="198">
        <v>11</v>
      </c>
      <c r="Q62" s="198">
        <f t="shared" si="2"/>
        <v>11</v>
      </c>
      <c r="R62" s="198" t="s">
        <v>21</v>
      </c>
      <c r="S62" s="198" t="s">
        <v>709</v>
      </c>
      <c r="T62" s="197"/>
      <c r="U62" s="199"/>
      <c r="V62" s="197"/>
      <c r="W62" s="197"/>
      <c r="X62" s="197"/>
      <c r="Y62" s="200"/>
      <c r="Z62" s="201"/>
    </row>
    <row r="63" spans="1:26">
      <c r="A63" s="197" t="s">
        <v>700</v>
      </c>
      <c r="B63" s="198" t="s">
        <v>701</v>
      </c>
      <c r="C63" s="198" t="s">
        <v>4</v>
      </c>
      <c r="D63" s="197"/>
      <c r="E63" s="198" t="s">
        <v>356</v>
      </c>
      <c r="F63" s="197"/>
      <c r="G63" s="198">
        <v>3</v>
      </c>
      <c r="H63" s="198">
        <v>6</v>
      </c>
      <c r="I63" s="198" t="str">
        <f t="shared" si="3"/>
        <v>3-6</v>
      </c>
      <c r="J63" s="198" t="str">
        <f t="shared" si="0"/>
        <v>23417-0,3,6</v>
      </c>
      <c r="K63" s="198" t="s">
        <v>357</v>
      </c>
      <c r="L63" s="198" t="s">
        <v>194</v>
      </c>
      <c r="M63" s="198" t="s">
        <v>744</v>
      </c>
      <c r="N63" s="198" t="s">
        <v>675</v>
      </c>
      <c r="O63" s="198" t="s">
        <v>705</v>
      </c>
      <c r="P63" s="198">
        <v>11</v>
      </c>
      <c r="Q63" s="198">
        <f t="shared" si="2"/>
        <v>11</v>
      </c>
      <c r="R63" s="198" t="s">
        <v>21</v>
      </c>
      <c r="S63" s="198" t="s">
        <v>709</v>
      </c>
      <c r="T63" s="197"/>
      <c r="U63" s="199"/>
      <c r="V63" s="197"/>
      <c r="W63" s="197"/>
      <c r="X63" s="197"/>
      <c r="Y63" s="200"/>
      <c r="Z63" s="201"/>
    </row>
    <row r="64" spans="1:26">
      <c r="A64" s="197" t="s">
        <v>700</v>
      </c>
      <c r="B64" s="198" t="s">
        <v>701</v>
      </c>
      <c r="C64" s="198" t="s">
        <v>13</v>
      </c>
      <c r="D64" s="197"/>
      <c r="E64" s="198" t="s">
        <v>35</v>
      </c>
      <c r="F64" s="197"/>
      <c r="G64" s="198">
        <v>3</v>
      </c>
      <c r="H64" s="198">
        <v>7</v>
      </c>
      <c r="I64" s="198" t="str">
        <f t="shared" si="3"/>
        <v>3-7</v>
      </c>
      <c r="J64" s="198" t="str">
        <f t="shared" si="0"/>
        <v>23417-0,3,7</v>
      </c>
      <c r="K64" s="198"/>
      <c r="L64" s="198" t="s">
        <v>194</v>
      </c>
      <c r="M64" s="198" t="s">
        <v>750</v>
      </c>
      <c r="N64" s="198" t="s">
        <v>675</v>
      </c>
      <c r="O64" s="198" t="s">
        <v>705</v>
      </c>
      <c r="P64" s="198">
        <v>12</v>
      </c>
      <c r="Q64" s="198">
        <f t="shared" si="2"/>
        <v>12</v>
      </c>
      <c r="R64" s="198" t="s">
        <v>21</v>
      </c>
      <c r="S64" s="198" t="s">
        <v>709</v>
      </c>
      <c r="T64" s="197"/>
      <c r="U64" s="199"/>
      <c r="V64" s="197"/>
      <c r="W64" s="197"/>
      <c r="X64" s="197"/>
      <c r="Y64" s="200"/>
      <c r="Z64" s="201"/>
    </row>
    <row r="65" spans="1:26">
      <c r="A65" s="197" t="s">
        <v>700</v>
      </c>
      <c r="B65" s="198" t="s">
        <v>701</v>
      </c>
      <c r="C65" s="198" t="s">
        <v>13</v>
      </c>
      <c r="D65" s="197"/>
      <c r="E65" s="198" t="s">
        <v>36</v>
      </c>
      <c r="F65" s="197"/>
      <c r="G65" s="198">
        <v>3</v>
      </c>
      <c r="H65" s="198">
        <v>8</v>
      </c>
      <c r="I65" s="198" t="str">
        <f t="shared" si="3"/>
        <v>3-8</v>
      </c>
      <c r="J65" s="198" t="str">
        <f t="shared" si="0"/>
        <v>23417-0,3,8</v>
      </c>
      <c r="K65" s="198"/>
      <c r="L65" s="198" t="s">
        <v>194</v>
      </c>
      <c r="M65" s="198" t="s">
        <v>752</v>
      </c>
      <c r="N65" s="198" t="s">
        <v>675</v>
      </c>
      <c r="O65" s="198" t="s">
        <v>705</v>
      </c>
      <c r="P65" s="198">
        <v>105</v>
      </c>
      <c r="Q65" s="198">
        <f t="shared" si="2"/>
        <v>105</v>
      </c>
      <c r="R65" s="198" t="s">
        <v>21</v>
      </c>
      <c r="S65" s="198" t="s">
        <v>709</v>
      </c>
      <c r="T65" s="197"/>
      <c r="U65" s="199"/>
      <c r="V65" s="197"/>
      <c r="W65" s="197"/>
      <c r="X65" s="197"/>
      <c r="Y65" s="200"/>
      <c r="Z65" s="201"/>
    </row>
    <row r="66" spans="1:26">
      <c r="A66" s="202" t="s">
        <v>700</v>
      </c>
      <c r="B66" s="203" t="s">
        <v>701</v>
      </c>
      <c r="C66" s="203" t="s">
        <v>8</v>
      </c>
      <c r="D66" s="202"/>
      <c r="E66" s="203" t="s">
        <v>132</v>
      </c>
      <c r="F66" s="202"/>
      <c r="G66" s="203">
        <v>4</v>
      </c>
      <c r="H66" s="203">
        <v>1</v>
      </c>
      <c r="I66" s="203" t="str">
        <f t="shared" si="3"/>
        <v>4-1</v>
      </c>
      <c r="J66" s="203" t="str">
        <f t="shared" ref="J66:J129" si="4">CONCATENATE(B66,",",G66,",",H66)</f>
        <v>23417-0,4,1</v>
      </c>
      <c r="K66" s="203"/>
      <c r="L66" s="203" t="s">
        <v>195</v>
      </c>
      <c r="M66" s="203" t="s">
        <v>744</v>
      </c>
      <c r="N66" s="203" t="s">
        <v>675</v>
      </c>
      <c r="O66" s="203" t="s">
        <v>705</v>
      </c>
      <c r="P66" s="203">
        <v>14</v>
      </c>
      <c r="Q66" s="203">
        <f t="shared" si="2"/>
        <v>14</v>
      </c>
      <c r="R66" s="203" t="s">
        <v>21</v>
      </c>
      <c r="S66" s="203" t="s">
        <v>709</v>
      </c>
      <c r="T66" s="202"/>
      <c r="U66" s="204"/>
      <c r="V66" s="202"/>
      <c r="W66" s="202"/>
      <c r="X66" s="202"/>
      <c r="Y66" s="205"/>
      <c r="Z66" s="206"/>
    </row>
    <row r="67" spans="1:26">
      <c r="A67" s="202" t="s">
        <v>700</v>
      </c>
      <c r="B67" s="203" t="s">
        <v>701</v>
      </c>
      <c r="C67" s="203" t="s">
        <v>4</v>
      </c>
      <c r="D67" s="202"/>
      <c r="E67" s="203" t="s">
        <v>201</v>
      </c>
      <c r="F67" s="202"/>
      <c r="G67" s="203">
        <v>4</v>
      </c>
      <c r="H67" s="203">
        <v>2</v>
      </c>
      <c r="I67" s="203" t="str">
        <f t="shared" si="3"/>
        <v>4-2</v>
      </c>
      <c r="J67" s="203" t="str">
        <f t="shared" si="4"/>
        <v>23417-0,4,2</v>
      </c>
      <c r="K67" s="203" t="s">
        <v>202</v>
      </c>
      <c r="L67" s="203" t="s">
        <v>195</v>
      </c>
      <c r="M67" s="203" t="s">
        <v>749</v>
      </c>
      <c r="N67" s="203" t="s">
        <v>703</v>
      </c>
      <c r="O67" s="203" t="s">
        <v>704</v>
      </c>
      <c r="P67" s="203">
        <v>100</v>
      </c>
      <c r="Q67" s="203">
        <f t="shared" ref="Q67:Q130" si="5">P67</f>
        <v>100</v>
      </c>
      <c r="R67" s="203" t="s">
        <v>21</v>
      </c>
      <c r="S67" s="203" t="s">
        <v>709</v>
      </c>
      <c r="T67" s="202"/>
      <c r="U67" s="204"/>
      <c r="V67" s="202"/>
      <c r="W67" s="202"/>
      <c r="X67" s="202"/>
      <c r="Y67" s="205"/>
      <c r="Z67" s="206"/>
    </row>
    <row r="68" spans="1:26">
      <c r="A68" s="202" t="s">
        <v>700</v>
      </c>
      <c r="B68" s="203" t="s">
        <v>701</v>
      </c>
      <c r="C68" s="203" t="s">
        <v>4</v>
      </c>
      <c r="D68" s="202"/>
      <c r="E68" s="203" t="s">
        <v>203</v>
      </c>
      <c r="F68" s="202"/>
      <c r="G68" s="203">
        <v>4</v>
      </c>
      <c r="H68" s="203">
        <v>3</v>
      </c>
      <c r="I68" s="203" t="str">
        <f t="shared" si="3"/>
        <v>4-3</v>
      </c>
      <c r="J68" s="203" t="str">
        <f t="shared" si="4"/>
        <v>23417-0,4,3</v>
      </c>
      <c r="K68" s="203" t="s">
        <v>204</v>
      </c>
      <c r="L68" s="203" t="s">
        <v>195</v>
      </c>
      <c r="M68" s="203" t="s">
        <v>749</v>
      </c>
      <c r="N68" s="203" t="s">
        <v>703</v>
      </c>
      <c r="O68" s="203" t="s">
        <v>704</v>
      </c>
      <c r="P68" s="203">
        <v>42</v>
      </c>
      <c r="Q68" s="203">
        <f t="shared" si="5"/>
        <v>42</v>
      </c>
      <c r="R68" s="203" t="s">
        <v>21</v>
      </c>
      <c r="S68" s="203" t="s">
        <v>709</v>
      </c>
      <c r="T68" s="202"/>
      <c r="U68" s="204"/>
      <c r="V68" s="202"/>
      <c r="W68" s="202"/>
      <c r="X68" s="202"/>
      <c r="Y68" s="205"/>
      <c r="Z68" s="206"/>
    </row>
    <row r="69" spans="1:26">
      <c r="A69" s="202" t="s">
        <v>700</v>
      </c>
      <c r="B69" s="203" t="s">
        <v>701</v>
      </c>
      <c r="C69" s="203" t="s">
        <v>4</v>
      </c>
      <c r="D69" s="202"/>
      <c r="E69" s="203" t="s">
        <v>291</v>
      </c>
      <c r="F69" s="202"/>
      <c r="G69" s="203">
        <v>4</v>
      </c>
      <c r="H69" s="203">
        <v>4</v>
      </c>
      <c r="I69" s="203" t="str">
        <f t="shared" si="3"/>
        <v>4-4</v>
      </c>
      <c r="J69" s="203" t="str">
        <f t="shared" si="4"/>
        <v>23417-0,4,4</v>
      </c>
      <c r="K69" s="203" t="s">
        <v>292</v>
      </c>
      <c r="L69" s="203" t="s">
        <v>195</v>
      </c>
      <c r="M69" s="203" t="s">
        <v>749</v>
      </c>
      <c r="N69" s="203" t="s">
        <v>703</v>
      </c>
      <c r="O69" s="203" t="s">
        <v>704</v>
      </c>
      <c r="P69" s="203">
        <v>172</v>
      </c>
      <c r="Q69" s="203">
        <f t="shared" si="5"/>
        <v>172</v>
      </c>
      <c r="R69" s="203" t="s">
        <v>21</v>
      </c>
      <c r="S69" s="203" t="s">
        <v>709</v>
      </c>
      <c r="T69" s="202"/>
      <c r="U69" s="204"/>
      <c r="V69" s="202"/>
      <c r="W69" s="202"/>
      <c r="X69" s="202"/>
      <c r="Y69" s="205"/>
      <c r="Z69" s="206"/>
    </row>
    <row r="70" spans="1:26">
      <c r="A70" s="202" t="s">
        <v>700</v>
      </c>
      <c r="B70" s="203" t="s">
        <v>701</v>
      </c>
      <c r="C70" s="203" t="s">
        <v>4</v>
      </c>
      <c r="D70" s="202"/>
      <c r="E70" s="203" t="s">
        <v>718</v>
      </c>
      <c r="F70" s="202"/>
      <c r="G70" s="203">
        <v>4</v>
      </c>
      <c r="H70" s="203">
        <v>5</v>
      </c>
      <c r="I70" s="203" t="str">
        <f t="shared" si="3"/>
        <v>4-5</v>
      </c>
      <c r="J70" s="203" t="str">
        <f t="shared" si="4"/>
        <v>23417-0,4,5</v>
      </c>
      <c r="K70" s="203"/>
      <c r="L70" s="203" t="s">
        <v>195</v>
      </c>
      <c r="M70" s="203" t="s">
        <v>749</v>
      </c>
      <c r="N70" s="203" t="s">
        <v>703</v>
      </c>
      <c r="O70" s="203" t="s">
        <v>704</v>
      </c>
      <c r="P70" s="203">
        <v>84</v>
      </c>
      <c r="Q70" s="203">
        <f t="shared" si="5"/>
        <v>84</v>
      </c>
      <c r="R70" s="203" t="s">
        <v>21</v>
      </c>
      <c r="S70" s="203" t="s">
        <v>709</v>
      </c>
      <c r="T70" s="202"/>
      <c r="U70" s="207"/>
      <c r="V70" s="202"/>
      <c r="W70" s="202"/>
      <c r="X70" s="202"/>
      <c r="Y70" s="205"/>
      <c r="Z70" s="206"/>
    </row>
    <row r="71" spans="1:26">
      <c r="A71" s="202" t="s">
        <v>700</v>
      </c>
      <c r="B71" s="203" t="s">
        <v>701</v>
      </c>
      <c r="C71" s="203" t="s">
        <v>4</v>
      </c>
      <c r="D71" s="202"/>
      <c r="E71" s="203" t="s">
        <v>307</v>
      </c>
      <c r="F71" s="202"/>
      <c r="G71" s="203">
        <v>4</v>
      </c>
      <c r="H71" s="203">
        <v>6</v>
      </c>
      <c r="I71" s="203" t="str">
        <f t="shared" si="3"/>
        <v>4-6</v>
      </c>
      <c r="J71" s="203" t="str">
        <f t="shared" si="4"/>
        <v>23417-0,4,6</v>
      </c>
      <c r="K71" s="203" t="s">
        <v>308</v>
      </c>
      <c r="L71" s="203" t="s">
        <v>195</v>
      </c>
      <c r="M71" s="203" t="s">
        <v>749</v>
      </c>
      <c r="N71" s="203" t="s">
        <v>703</v>
      </c>
      <c r="O71" s="203" t="s">
        <v>704</v>
      </c>
      <c r="P71" s="203">
        <v>65</v>
      </c>
      <c r="Q71" s="203">
        <f t="shared" si="5"/>
        <v>65</v>
      </c>
      <c r="R71" s="203" t="s">
        <v>21</v>
      </c>
      <c r="S71" s="203" t="s">
        <v>709</v>
      </c>
      <c r="T71" s="202"/>
      <c r="U71" s="204"/>
      <c r="V71" s="202"/>
      <c r="W71" s="202"/>
      <c r="X71" s="202"/>
      <c r="Y71" s="205"/>
      <c r="Z71" s="206"/>
    </row>
    <row r="72" spans="1:26">
      <c r="A72" s="202" t="s">
        <v>700</v>
      </c>
      <c r="B72" s="203" t="s">
        <v>701</v>
      </c>
      <c r="C72" s="203" t="s">
        <v>4</v>
      </c>
      <c r="D72" s="202"/>
      <c r="E72" s="203" t="s">
        <v>323</v>
      </c>
      <c r="F72" s="202"/>
      <c r="G72" s="203">
        <v>4</v>
      </c>
      <c r="H72" s="203">
        <v>7</v>
      </c>
      <c r="I72" s="203" t="str">
        <f t="shared" si="3"/>
        <v>4-7</v>
      </c>
      <c r="J72" s="203" t="str">
        <f t="shared" si="4"/>
        <v>23417-0,4,7</v>
      </c>
      <c r="K72" s="203" t="s">
        <v>324</v>
      </c>
      <c r="L72" s="203" t="s">
        <v>195</v>
      </c>
      <c r="M72" s="203" t="s">
        <v>749</v>
      </c>
      <c r="N72" s="203" t="s">
        <v>703</v>
      </c>
      <c r="O72" s="203" t="s">
        <v>704</v>
      </c>
      <c r="P72" s="203">
        <v>16</v>
      </c>
      <c r="Q72" s="203">
        <f t="shared" si="5"/>
        <v>16</v>
      </c>
      <c r="R72" s="203" t="s">
        <v>21</v>
      </c>
      <c r="S72" s="203" t="s">
        <v>709</v>
      </c>
      <c r="T72" s="202"/>
      <c r="U72" s="204"/>
      <c r="V72" s="202"/>
      <c r="W72" s="202"/>
      <c r="X72" s="202"/>
      <c r="Y72" s="205"/>
      <c r="Z72" s="206"/>
    </row>
    <row r="73" spans="1:26">
      <c r="A73" s="202" t="s">
        <v>700</v>
      </c>
      <c r="B73" s="203" t="s">
        <v>701</v>
      </c>
      <c r="C73" s="203" t="s">
        <v>4</v>
      </c>
      <c r="D73" s="202"/>
      <c r="E73" s="203" t="s">
        <v>197</v>
      </c>
      <c r="F73" s="202"/>
      <c r="G73" s="203">
        <v>4</v>
      </c>
      <c r="H73" s="203">
        <v>8</v>
      </c>
      <c r="I73" s="203" t="str">
        <f t="shared" si="3"/>
        <v>4-8</v>
      </c>
      <c r="J73" s="203" t="str">
        <f t="shared" si="4"/>
        <v>23417-0,4,8</v>
      </c>
      <c r="K73" s="203" t="s">
        <v>198</v>
      </c>
      <c r="L73" s="203" t="s">
        <v>195</v>
      </c>
      <c r="M73" s="203" t="s">
        <v>749</v>
      </c>
      <c r="N73" s="203" t="s">
        <v>703</v>
      </c>
      <c r="O73" s="203" t="s">
        <v>704</v>
      </c>
      <c r="P73" s="203">
        <v>99</v>
      </c>
      <c r="Q73" s="203">
        <f t="shared" si="5"/>
        <v>99</v>
      </c>
      <c r="R73" s="203" t="s">
        <v>21</v>
      </c>
      <c r="S73" s="203" t="s">
        <v>709</v>
      </c>
      <c r="T73" s="202"/>
      <c r="U73" s="204"/>
      <c r="V73" s="202"/>
      <c r="W73" s="202"/>
      <c r="X73" s="202"/>
      <c r="Y73" s="205"/>
      <c r="Z73" s="206"/>
    </row>
    <row r="74" spans="1:26">
      <c r="A74" s="202" t="s">
        <v>700</v>
      </c>
      <c r="B74" s="203" t="s">
        <v>701</v>
      </c>
      <c r="C74" s="203" t="s">
        <v>4</v>
      </c>
      <c r="D74" s="202"/>
      <c r="E74" s="203" t="s">
        <v>333</v>
      </c>
      <c r="F74" s="202"/>
      <c r="G74" s="203">
        <v>4</v>
      </c>
      <c r="H74" s="203">
        <v>9</v>
      </c>
      <c r="I74" s="203" t="str">
        <f t="shared" si="3"/>
        <v>4-9</v>
      </c>
      <c r="J74" s="203" t="str">
        <f t="shared" si="4"/>
        <v>23417-0,4,9</v>
      </c>
      <c r="K74" s="203" t="s">
        <v>334</v>
      </c>
      <c r="L74" s="203" t="s">
        <v>195</v>
      </c>
      <c r="M74" s="203" t="s">
        <v>744</v>
      </c>
      <c r="N74" s="203" t="s">
        <v>675</v>
      </c>
      <c r="O74" s="203" t="s">
        <v>705</v>
      </c>
      <c r="P74" s="203">
        <v>100</v>
      </c>
      <c r="Q74" s="203">
        <f t="shared" si="5"/>
        <v>100</v>
      </c>
      <c r="R74" s="203" t="s">
        <v>21</v>
      </c>
      <c r="S74" s="203" t="s">
        <v>709</v>
      </c>
      <c r="T74" s="202"/>
      <c r="U74" s="204"/>
      <c r="V74" s="202"/>
      <c r="W74" s="202"/>
      <c r="X74" s="202"/>
      <c r="Y74" s="205"/>
      <c r="Z74" s="206"/>
    </row>
    <row r="75" spans="1:26">
      <c r="A75" s="202" t="s">
        <v>700</v>
      </c>
      <c r="B75" s="203" t="s">
        <v>701</v>
      </c>
      <c r="C75" s="203" t="s">
        <v>4</v>
      </c>
      <c r="D75" s="202"/>
      <c r="E75" s="203" t="s">
        <v>335</v>
      </c>
      <c r="F75" s="202"/>
      <c r="G75" s="203">
        <v>4</v>
      </c>
      <c r="H75" s="203">
        <v>10</v>
      </c>
      <c r="I75" s="203" t="str">
        <f t="shared" si="3"/>
        <v>4-10</v>
      </c>
      <c r="J75" s="203" t="str">
        <f t="shared" si="4"/>
        <v>23417-0,4,10</v>
      </c>
      <c r="K75" s="203" t="s">
        <v>336</v>
      </c>
      <c r="L75" s="203" t="s">
        <v>195</v>
      </c>
      <c r="M75" s="203" t="s">
        <v>744</v>
      </c>
      <c r="N75" s="203" t="s">
        <v>675</v>
      </c>
      <c r="O75" s="203" t="s">
        <v>705</v>
      </c>
      <c r="P75" s="203">
        <v>100</v>
      </c>
      <c r="Q75" s="203">
        <f t="shared" si="5"/>
        <v>100</v>
      </c>
      <c r="R75" s="203" t="s">
        <v>21</v>
      </c>
      <c r="S75" s="203" t="s">
        <v>709</v>
      </c>
      <c r="T75" s="202"/>
      <c r="U75" s="204"/>
      <c r="V75" s="202"/>
      <c r="W75" s="202"/>
      <c r="X75" s="202"/>
      <c r="Y75" s="205"/>
      <c r="Z75" s="206"/>
    </row>
    <row r="76" spans="1:26">
      <c r="A76" s="202" t="s">
        <v>700</v>
      </c>
      <c r="B76" s="203" t="s">
        <v>701</v>
      </c>
      <c r="C76" s="203" t="s">
        <v>4</v>
      </c>
      <c r="D76" s="202"/>
      <c r="E76" s="203" t="s">
        <v>325</v>
      </c>
      <c r="F76" s="202"/>
      <c r="G76" s="203">
        <v>4</v>
      </c>
      <c r="H76" s="203">
        <v>11</v>
      </c>
      <c r="I76" s="203" t="str">
        <f t="shared" si="3"/>
        <v>4-11</v>
      </c>
      <c r="J76" s="203" t="str">
        <f t="shared" si="4"/>
        <v>23417-0,4,11</v>
      </c>
      <c r="K76" s="203" t="s">
        <v>326</v>
      </c>
      <c r="L76" s="203" t="s">
        <v>195</v>
      </c>
      <c r="M76" s="203" t="s">
        <v>744</v>
      </c>
      <c r="N76" s="203" t="s">
        <v>675</v>
      </c>
      <c r="O76" s="203" t="s">
        <v>705</v>
      </c>
      <c r="P76" s="203">
        <v>1</v>
      </c>
      <c r="Q76" s="203">
        <f t="shared" si="5"/>
        <v>1</v>
      </c>
      <c r="R76" s="203" t="s">
        <v>21</v>
      </c>
      <c r="S76" s="203" t="s">
        <v>709</v>
      </c>
      <c r="T76" s="202"/>
      <c r="U76" s="207"/>
      <c r="V76" s="202"/>
      <c r="W76" s="202"/>
      <c r="X76" s="202"/>
      <c r="Y76" s="205"/>
      <c r="Z76" s="206"/>
    </row>
    <row r="77" spans="1:26">
      <c r="A77" s="202" t="s">
        <v>700</v>
      </c>
      <c r="B77" s="203" t="s">
        <v>701</v>
      </c>
      <c r="C77" s="203" t="s">
        <v>4</v>
      </c>
      <c r="D77" s="202"/>
      <c r="E77" s="203" t="s">
        <v>331</v>
      </c>
      <c r="F77" s="202"/>
      <c r="G77" s="203">
        <v>4</v>
      </c>
      <c r="H77" s="203">
        <v>12</v>
      </c>
      <c r="I77" s="203" t="str">
        <f t="shared" si="3"/>
        <v>4-12</v>
      </c>
      <c r="J77" s="203" t="str">
        <f t="shared" si="4"/>
        <v>23417-0,4,12</v>
      </c>
      <c r="K77" s="203" t="s">
        <v>332</v>
      </c>
      <c r="L77" s="203" t="s">
        <v>195</v>
      </c>
      <c r="M77" s="203" t="s">
        <v>744</v>
      </c>
      <c r="N77" s="203" t="s">
        <v>675</v>
      </c>
      <c r="O77" s="203" t="s">
        <v>705</v>
      </c>
      <c r="P77" s="203">
        <v>1</v>
      </c>
      <c r="Q77" s="203">
        <f t="shared" si="5"/>
        <v>1</v>
      </c>
      <c r="R77" s="203" t="s">
        <v>21</v>
      </c>
      <c r="S77" s="203" t="s">
        <v>709</v>
      </c>
      <c r="T77" s="202"/>
      <c r="U77" s="207"/>
      <c r="V77" s="202"/>
      <c r="W77" s="202"/>
      <c r="X77" s="202"/>
      <c r="Y77" s="205"/>
      <c r="Z77" s="206"/>
    </row>
    <row r="78" spans="1:26">
      <c r="A78" s="202" t="s">
        <v>700</v>
      </c>
      <c r="B78" s="203" t="s">
        <v>701</v>
      </c>
      <c r="C78" s="203" t="s">
        <v>4</v>
      </c>
      <c r="D78" s="202"/>
      <c r="E78" s="203" t="s">
        <v>327</v>
      </c>
      <c r="F78" s="202"/>
      <c r="G78" s="203">
        <v>4</v>
      </c>
      <c r="H78" s="203">
        <v>13</v>
      </c>
      <c r="I78" s="203" t="str">
        <f t="shared" si="3"/>
        <v>4-13</v>
      </c>
      <c r="J78" s="203" t="str">
        <f t="shared" si="4"/>
        <v>23417-0,4,13</v>
      </c>
      <c r="K78" s="203" t="s">
        <v>328</v>
      </c>
      <c r="L78" s="203" t="s">
        <v>195</v>
      </c>
      <c r="M78" s="203" t="s">
        <v>744</v>
      </c>
      <c r="N78" s="203" t="s">
        <v>675</v>
      </c>
      <c r="O78" s="203" t="s">
        <v>705</v>
      </c>
      <c r="P78" s="203">
        <v>1</v>
      </c>
      <c r="Q78" s="203">
        <f t="shared" si="5"/>
        <v>1</v>
      </c>
      <c r="R78" s="203" t="s">
        <v>21</v>
      </c>
      <c r="S78" s="203" t="s">
        <v>709</v>
      </c>
      <c r="T78" s="202"/>
      <c r="U78" s="207"/>
      <c r="V78" s="202"/>
      <c r="W78" s="202"/>
      <c r="X78" s="202"/>
      <c r="Y78" s="205"/>
      <c r="Z78" s="206"/>
    </row>
    <row r="79" spans="1:26">
      <c r="A79" s="202" t="s">
        <v>700</v>
      </c>
      <c r="B79" s="203" t="s">
        <v>701</v>
      </c>
      <c r="C79" s="203" t="s">
        <v>4</v>
      </c>
      <c r="D79" s="202"/>
      <c r="E79" s="203" t="s">
        <v>329</v>
      </c>
      <c r="F79" s="202"/>
      <c r="G79" s="203">
        <v>4</v>
      </c>
      <c r="H79" s="203">
        <v>14</v>
      </c>
      <c r="I79" s="203" t="str">
        <f t="shared" si="3"/>
        <v>4-14</v>
      </c>
      <c r="J79" s="203" t="str">
        <f t="shared" si="4"/>
        <v>23417-0,4,14</v>
      </c>
      <c r="K79" s="203" t="s">
        <v>330</v>
      </c>
      <c r="L79" s="203" t="s">
        <v>195</v>
      </c>
      <c r="M79" s="203" t="s">
        <v>744</v>
      </c>
      <c r="N79" s="203" t="s">
        <v>675</v>
      </c>
      <c r="O79" s="203" t="s">
        <v>705</v>
      </c>
      <c r="P79" s="203">
        <v>1</v>
      </c>
      <c r="Q79" s="203">
        <f t="shared" si="5"/>
        <v>1</v>
      </c>
      <c r="R79" s="203" t="s">
        <v>21</v>
      </c>
      <c r="S79" s="203" t="s">
        <v>709</v>
      </c>
      <c r="T79" s="202"/>
      <c r="U79" s="207"/>
      <c r="V79" s="202"/>
      <c r="W79" s="202"/>
      <c r="X79" s="202"/>
      <c r="Y79" s="205"/>
      <c r="Z79" s="206"/>
    </row>
    <row r="80" spans="1:26">
      <c r="A80" s="202" t="s">
        <v>700</v>
      </c>
      <c r="B80" s="203" t="s">
        <v>701</v>
      </c>
      <c r="C80" s="203" t="s">
        <v>4</v>
      </c>
      <c r="D80" s="202"/>
      <c r="E80" s="203" t="s">
        <v>337</v>
      </c>
      <c r="F80" s="202"/>
      <c r="G80" s="203">
        <v>4</v>
      </c>
      <c r="H80" s="203">
        <v>15</v>
      </c>
      <c r="I80" s="203" t="str">
        <f t="shared" si="3"/>
        <v>4-15</v>
      </c>
      <c r="J80" s="203" t="str">
        <f t="shared" si="4"/>
        <v>23417-0,4,15</v>
      </c>
      <c r="K80" s="203"/>
      <c r="L80" s="203" t="s">
        <v>195</v>
      </c>
      <c r="M80" s="203" t="s">
        <v>744</v>
      </c>
      <c r="N80" s="203" t="s">
        <v>675</v>
      </c>
      <c r="O80" s="203" t="s">
        <v>705</v>
      </c>
      <c r="P80" s="203">
        <v>1</v>
      </c>
      <c r="Q80" s="203">
        <f t="shared" si="5"/>
        <v>1</v>
      </c>
      <c r="R80" s="203" t="s">
        <v>21</v>
      </c>
      <c r="S80" s="203" t="s">
        <v>709</v>
      </c>
      <c r="T80" s="202"/>
      <c r="U80" s="204"/>
      <c r="V80" s="202"/>
      <c r="W80" s="202"/>
      <c r="X80" s="202"/>
      <c r="Y80" s="205"/>
      <c r="Z80" s="206"/>
    </row>
    <row r="81" spans="1:26">
      <c r="A81" s="202" t="s">
        <v>700</v>
      </c>
      <c r="B81" s="203" t="s">
        <v>701</v>
      </c>
      <c r="C81" s="203" t="s">
        <v>4</v>
      </c>
      <c r="D81" s="202"/>
      <c r="E81" s="203" t="s">
        <v>339</v>
      </c>
      <c r="F81" s="202"/>
      <c r="G81" s="203">
        <v>4</v>
      </c>
      <c r="H81" s="203">
        <v>16</v>
      </c>
      <c r="I81" s="203" t="str">
        <f t="shared" si="3"/>
        <v>4-16</v>
      </c>
      <c r="J81" s="203" t="str">
        <f t="shared" si="4"/>
        <v>23417-0,4,16</v>
      </c>
      <c r="K81" s="203"/>
      <c r="L81" s="203" t="s">
        <v>195</v>
      </c>
      <c r="M81" s="203" t="s">
        <v>744</v>
      </c>
      <c r="N81" s="203" t="s">
        <v>675</v>
      </c>
      <c r="O81" s="203" t="s">
        <v>705</v>
      </c>
      <c r="P81" s="203">
        <v>1</v>
      </c>
      <c r="Q81" s="203">
        <f t="shared" si="5"/>
        <v>1</v>
      </c>
      <c r="R81" s="203" t="s">
        <v>21</v>
      </c>
      <c r="S81" s="203" t="s">
        <v>709</v>
      </c>
      <c r="T81" s="202"/>
      <c r="U81" s="204"/>
      <c r="V81" s="202"/>
      <c r="W81" s="202"/>
      <c r="X81" s="202"/>
      <c r="Y81" s="205"/>
      <c r="Z81" s="206"/>
    </row>
    <row r="82" spans="1:26">
      <c r="A82" s="202" t="s">
        <v>700</v>
      </c>
      <c r="B82" s="203" t="s">
        <v>701</v>
      </c>
      <c r="C82" s="203" t="s">
        <v>4</v>
      </c>
      <c r="D82" s="202"/>
      <c r="E82" s="203" t="s">
        <v>341</v>
      </c>
      <c r="F82" s="202"/>
      <c r="G82" s="203">
        <v>4</v>
      </c>
      <c r="H82" s="203">
        <v>17</v>
      </c>
      <c r="I82" s="203" t="str">
        <f t="shared" si="3"/>
        <v>4-17</v>
      </c>
      <c r="J82" s="203" t="str">
        <f t="shared" si="4"/>
        <v>23417-0,4,17</v>
      </c>
      <c r="K82" s="203"/>
      <c r="L82" s="203" t="s">
        <v>195</v>
      </c>
      <c r="M82" s="203" t="s">
        <v>744</v>
      </c>
      <c r="N82" s="203" t="s">
        <v>675</v>
      </c>
      <c r="O82" s="203" t="s">
        <v>705</v>
      </c>
      <c r="P82" s="203">
        <v>1</v>
      </c>
      <c r="Q82" s="203">
        <f t="shared" si="5"/>
        <v>1</v>
      </c>
      <c r="R82" s="203" t="s">
        <v>21</v>
      </c>
      <c r="S82" s="203" t="s">
        <v>709</v>
      </c>
      <c r="T82" s="202"/>
      <c r="U82" s="204"/>
      <c r="V82" s="202"/>
      <c r="W82" s="202"/>
      <c r="X82" s="202"/>
      <c r="Y82" s="205"/>
      <c r="Z82" s="206"/>
    </row>
    <row r="83" spans="1:26">
      <c r="A83" s="202" t="s">
        <v>700</v>
      </c>
      <c r="B83" s="203" t="s">
        <v>701</v>
      </c>
      <c r="C83" s="203" t="s">
        <v>4</v>
      </c>
      <c r="D83" s="202"/>
      <c r="E83" s="203" t="s">
        <v>719</v>
      </c>
      <c r="F83" s="202"/>
      <c r="G83" s="203">
        <v>4</v>
      </c>
      <c r="H83" s="203">
        <v>18</v>
      </c>
      <c r="I83" s="203" t="str">
        <f t="shared" si="3"/>
        <v>4-18</v>
      </c>
      <c r="J83" s="203" t="str">
        <f t="shared" si="4"/>
        <v>23417-0,4,18</v>
      </c>
      <c r="K83" s="203" t="s">
        <v>344</v>
      </c>
      <c r="L83" s="203" t="s">
        <v>195</v>
      </c>
      <c r="M83" s="203" t="s">
        <v>744</v>
      </c>
      <c r="N83" s="203" t="s">
        <v>675</v>
      </c>
      <c r="O83" s="203" t="s">
        <v>705</v>
      </c>
      <c r="P83" s="203">
        <v>14</v>
      </c>
      <c r="Q83" s="203">
        <f t="shared" si="5"/>
        <v>14</v>
      </c>
      <c r="R83" s="203" t="s">
        <v>21</v>
      </c>
      <c r="S83" s="203" t="s">
        <v>709</v>
      </c>
      <c r="T83" s="202"/>
      <c r="U83" s="204"/>
      <c r="V83" s="202"/>
      <c r="W83" s="202"/>
      <c r="X83" s="202"/>
      <c r="Y83" s="205"/>
      <c r="Z83" s="206"/>
    </row>
    <row r="84" spans="1:26">
      <c r="A84" s="202" t="s">
        <v>700</v>
      </c>
      <c r="B84" s="203" t="s">
        <v>701</v>
      </c>
      <c r="C84" s="203" t="s">
        <v>4</v>
      </c>
      <c r="D84" s="202"/>
      <c r="E84" s="203" t="s">
        <v>729</v>
      </c>
      <c r="F84" s="202"/>
      <c r="G84" s="203">
        <v>4</v>
      </c>
      <c r="H84" s="203">
        <v>19</v>
      </c>
      <c r="I84" s="203" t="str">
        <f t="shared" si="3"/>
        <v>4-19</v>
      </c>
      <c r="J84" s="203" t="str">
        <f t="shared" si="4"/>
        <v>23417-0,4,19</v>
      </c>
      <c r="K84" s="203" t="s">
        <v>350</v>
      </c>
      <c r="L84" s="203" t="s">
        <v>195</v>
      </c>
      <c r="M84" s="203" t="s">
        <v>744</v>
      </c>
      <c r="N84" s="203" t="s">
        <v>675</v>
      </c>
      <c r="O84" s="203" t="s">
        <v>705</v>
      </c>
      <c r="P84" s="203">
        <v>10</v>
      </c>
      <c r="Q84" s="203">
        <f t="shared" si="5"/>
        <v>10</v>
      </c>
      <c r="R84" s="203" t="s">
        <v>21</v>
      </c>
      <c r="S84" s="203" t="s">
        <v>709</v>
      </c>
      <c r="T84" s="202"/>
      <c r="U84" s="204"/>
      <c r="V84" s="202"/>
      <c r="W84" s="202"/>
      <c r="X84" s="202"/>
      <c r="Y84" s="205"/>
      <c r="Z84" s="206"/>
    </row>
    <row r="85" spans="1:26">
      <c r="A85" s="202" t="s">
        <v>700</v>
      </c>
      <c r="B85" s="203" t="s">
        <v>701</v>
      </c>
      <c r="C85" s="203" t="s">
        <v>4</v>
      </c>
      <c r="D85" s="202"/>
      <c r="E85" s="203" t="s">
        <v>728</v>
      </c>
      <c r="F85" s="202"/>
      <c r="G85" s="203">
        <v>4</v>
      </c>
      <c r="H85" s="203">
        <v>20</v>
      </c>
      <c r="I85" s="203" t="str">
        <f t="shared" ref="I85:I148" si="6">CONCATENATE(G85,"-",H85)</f>
        <v>4-20</v>
      </c>
      <c r="J85" s="203" t="str">
        <f t="shared" si="4"/>
        <v>23417-0,4,20</v>
      </c>
      <c r="K85" s="203" t="s">
        <v>346</v>
      </c>
      <c r="L85" s="203" t="s">
        <v>195</v>
      </c>
      <c r="M85" s="203" t="s">
        <v>744</v>
      </c>
      <c r="N85" s="203" t="s">
        <v>675</v>
      </c>
      <c r="O85" s="203" t="s">
        <v>705</v>
      </c>
      <c r="P85" s="203">
        <v>14</v>
      </c>
      <c r="Q85" s="203">
        <f t="shared" si="5"/>
        <v>14</v>
      </c>
      <c r="R85" s="203" t="s">
        <v>21</v>
      </c>
      <c r="S85" s="203" t="s">
        <v>709</v>
      </c>
      <c r="T85" s="202"/>
      <c r="U85" s="204"/>
      <c r="V85" s="202"/>
      <c r="W85" s="202"/>
      <c r="X85" s="202"/>
      <c r="Y85" s="205"/>
      <c r="Z85" s="206"/>
    </row>
    <row r="86" spans="1:26">
      <c r="A86" s="202" t="s">
        <v>700</v>
      </c>
      <c r="B86" s="203" t="s">
        <v>701</v>
      </c>
      <c r="C86" s="203" t="s">
        <v>4</v>
      </c>
      <c r="D86" s="202"/>
      <c r="E86" s="203" t="s">
        <v>727</v>
      </c>
      <c r="F86" s="202"/>
      <c r="G86" s="203">
        <v>4</v>
      </c>
      <c r="H86" s="203">
        <v>21</v>
      </c>
      <c r="I86" s="203" t="str">
        <f t="shared" si="6"/>
        <v>4-21</v>
      </c>
      <c r="J86" s="203" t="str">
        <f t="shared" si="4"/>
        <v>23417-0,4,21</v>
      </c>
      <c r="K86" s="203" t="s">
        <v>348</v>
      </c>
      <c r="L86" s="203" t="s">
        <v>195</v>
      </c>
      <c r="M86" s="203" t="s">
        <v>744</v>
      </c>
      <c r="N86" s="203" t="s">
        <v>675</v>
      </c>
      <c r="O86" s="203" t="s">
        <v>705</v>
      </c>
      <c r="P86" s="203">
        <v>14</v>
      </c>
      <c r="Q86" s="203">
        <f t="shared" si="5"/>
        <v>14</v>
      </c>
      <c r="R86" s="203" t="s">
        <v>21</v>
      </c>
      <c r="S86" s="203" t="s">
        <v>709</v>
      </c>
      <c r="T86" s="202"/>
      <c r="U86" s="204"/>
      <c r="V86" s="202"/>
      <c r="W86" s="202"/>
      <c r="X86" s="202"/>
      <c r="Y86" s="205"/>
      <c r="Z86" s="206"/>
    </row>
    <row r="87" spans="1:26">
      <c r="A87" s="202" t="s">
        <v>700</v>
      </c>
      <c r="B87" s="203" t="s">
        <v>701</v>
      </c>
      <c r="C87" s="203" t="s">
        <v>4</v>
      </c>
      <c r="D87" s="202"/>
      <c r="E87" s="203" t="s">
        <v>309</v>
      </c>
      <c r="F87" s="202"/>
      <c r="G87" s="203">
        <v>4</v>
      </c>
      <c r="H87" s="203">
        <v>22</v>
      </c>
      <c r="I87" s="203" t="str">
        <f t="shared" si="6"/>
        <v>4-22</v>
      </c>
      <c r="J87" s="203" t="str">
        <f t="shared" si="4"/>
        <v>23417-0,4,22</v>
      </c>
      <c r="K87" s="203" t="s">
        <v>310</v>
      </c>
      <c r="L87" s="203" t="s">
        <v>195</v>
      </c>
      <c r="M87" s="203" t="s">
        <v>744</v>
      </c>
      <c r="N87" s="203" t="s">
        <v>675</v>
      </c>
      <c r="O87" s="203" t="s">
        <v>705</v>
      </c>
      <c r="P87" s="203">
        <v>23</v>
      </c>
      <c r="Q87" s="203">
        <f t="shared" si="5"/>
        <v>23</v>
      </c>
      <c r="R87" s="203" t="s">
        <v>21</v>
      </c>
      <c r="S87" s="203" t="s">
        <v>709</v>
      </c>
      <c r="T87" s="202"/>
      <c r="U87" s="204"/>
      <c r="V87" s="202"/>
      <c r="W87" s="202"/>
      <c r="X87" s="202"/>
      <c r="Y87" s="205"/>
      <c r="Z87" s="206"/>
    </row>
    <row r="88" spans="1:26">
      <c r="A88" s="202" t="s">
        <v>700</v>
      </c>
      <c r="B88" s="203" t="s">
        <v>701</v>
      </c>
      <c r="C88" s="203" t="s">
        <v>4</v>
      </c>
      <c r="D88" s="202"/>
      <c r="E88" s="203" t="s">
        <v>315</v>
      </c>
      <c r="F88" s="202"/>
      <c r="G88" s="203">
        <v>4</v>
      </c>
      <c r="H88" s="203">
        <v>23</v>
      </c>
      <c r="I88" s="203" t="str">
        <f t="shared" si="6"/>
        <v>4-23</v>
      </c>
      <c r="J88" s="203" t="str">
        <f t="shared" si="4"/>
        <v>23417-0,4,23</v>
      </c>
      <c r="K88" s="203" t="s">
        <v>316</v>
      </c>
      <c r="L88" s="203" t="s">
        <v>195</v>
      </c>
      <c r="M88" s="203" t="s">
        <v>744</v>
      </c>
      <c r="N88" s="203" t="s">
        <v>675</v>
      </c>
      <c r="O88" s="203" t="s">
        <v>705</v>
      </c>
      <c r="P88" s="203">
        <v>23</v>
      </c>
      <c r="Q88" s="203">
        <f t="shared" si="5"/>
        <v>23</v>
      </c>
      <c r="R88" s="203" t="s">
        <v>21</v>
      </c>
      <c r="S88" s="203" t="s">
        <v>709</v>
      </c>
      <c r="T88" s="202"/>
      <c r="U88" s="204"/>
      <c r="V88" s="202"/>
      <c r="W88" s="202"/>
      <c r="X88" s="202"/>
      <c r="Y88" s="205"/>
      <c r="Z88" s="206"/>
    </row>
    <row r="89" spans="1:26">
      <c r="A89" s="202" t="s">
        <v>700</v>
      </c>
      <c r="B89" s="203" t="s">
        <v>701</v>
      </c>
      <c r="C89" s="203" t="s">
        <v>4</v>
      </c>
      <c r="D89" s="202"/>
      <c r="E89" s="203" t="s">
        <v>725</v>
      </c>
      <c r="F89" s="202"/>
      <c r="G89" s="203">
        <v>4</v>
      </c>
      <c r="H89" s="203">
        <v>24</v>
      </c>
      <c r="I89" s="203" t="str">
        <f t="shared" si="6"/>
        <v>4-24</v>
      </c>
      <c r="J89" s="203" t="str">
        <f t="shared" si="4"/>
        <v>23417-0,4,24</v>
      </c>
      <c r="K89" s="203" t="s">
        <v>312</v>
      </c>
      <c r="L89" s="203" t="s">
        <v>195</v>
      </c>
      <c r="M89" s="203" t="s">
        <v>744</v>
      </c>
      <c r="N89" s="203" t="s">
        <v>675</v>
      </c>
      <c r="O89" s="203" t="s">
        <v>705</v>
      </c>
      <c r="P89" s="203">
        <v>23</v>
      </c>
      <c r="Q89" s="203">
        <f t="shared" si="5"/>
        <v>23</v>
      </c>
      <c r="R89" s="203" t="s">
        <v>21</v>
      </c>
      <c r="S89" s="203" t="s">
        <v>709</v>
      </c>
      <c r="T89" s="202"/>
      <c r="U89" s="204"/>
      <c r="V89" s="202"/>
      <c r="W89" s="202"/>
      <c r="X89" s="202"/>
      <c r="Y89" s="205"/>
      <c r="Z89" s="206"/>
    </row>
    <row r="90" spans="1:26">
      <c r="A90" s="202" t="s">
        <v>700</v>
      </c>
      <c r="B90" s="203" t="s">
        <v>701</v>
      </c>
      <c r="C90" s="203" t="s">
        <v>4</v>
      </c>
      <c r="D90" s="202"/>
      <c r="E90" s="203" t="s">
        <v>313</v>
      </c>
      <c r="F90" s="202"/>
      <c r="G90" s="203">
        <v>4</v>
      </c>
      <c r="H90" s="203">
        <v>25</v>
      </c>
      <c r="I90" s="203" t="str">
        <f t="shared" si="6"/>
        <v>4-25</v>
      </c>
      <c r="J90" s="203" t="str">
        <f t="shared" si="4"/>
        <v>23417-0,4,25</v>
      </c>
      <c r="K90" s="203" t="s">
        <v>314</v>
      </c>
      <c r="L90" s="203" t="s">
        <v>195</v>
      </c>
      <c r="M90" s="203" t="s">
        <v>744</v>
      </c>
      <c r="N90" s="203" t="s">
        <v>675</v>
      </c>
      <c r="O90" s="203" t="s">
        <v>705</v>
      </c>
      <c r="P90" s="203">
        <v>23</v>
      </c>
      <c r="Q90" s="203">
        <f t="shared" si="5"/>
        <v>23</v>
      </c>
      <c r="R90" s="203" t="s">
        <v>21</v>
      </c>
      <c r="S90" s="203" t="s">
        <v>709</v>
      </c>
      <c r="T90" s="202"/>
      <c r="U90" s="204"/>
      <c r="V90" s="202"/>
      <c r="W90" s="202"/>
      <c r="X90" s="202"/>
      <c r="Y90" s="205"/>
      <c r="Z90" s="206"/>
    </row>
    <row r="91" spans="1:26">
      <c r="A91" s="202" t="s">
        <v>700</v>
      </c>
      <c r="B91" s="203" t="s">
        <v>701</v>
      </c>
      <c r="C91" s="203" t="s">
        <v>4</v>
      </c>
      <c r="D91" s="202"/>
      <c r="E91" s="203" t="s">
        <v>317</v>
      </c>
      <c r="F91" s="202"/>
      <c r="G91" s="203">
        <v>4</v>
      </c>
      <c r="H91" s="203">
        <v>26</v>
      </c>
      <c r="I91" s="203" t="str">
        <f t="shared" si="6"/>
        <v>4-26</v>
      </c>
      <c r="J91" s="203" t="str">
        <f t="shared" si="4"/>
        <v>23417-0,4,26</v>
      </c>
      <c r="K91" s="203" t="s">
        <v>318</v>
      </c>
      <c r="L91" s="203" t="s">
        <v>195</v>
      </c>
      <c r="M91" s="203" t="s">
        <v>744</v>
      </c>
      <c r="N91" s="203" t="s">
        <v>675</v>
      </c>
      <c r="O91" s="203" t="s">
        <v>705</v>
      </c>
      <c r="P91" s="203">
        <v>49</v>
      </c>
      <c r="Q91" s="203">
        <f t="shared" si="5"/>
        <v>49</v>
      </c>
      <c r="R91" s="203" t="s">
        <v>21</v>
      </c>
      <c r="S91" s="203" t="s">
        <v>709</v>
      </c>
      <c r="T91" s="202"/>
      <c r="U91" s="204"/>
      <c r="V91" s="202"/>
      <c r="W91" s="202"/>
      <c r="X91" s="202"/>
      <c r="Y91" s="205"/>
      <c r="Z91" s="206"/>
    </row>
    <row r="92" spans="1:26">
      <c r="A92" s="202" t="s">
        <v>700</v>
      </c>
      <c r="B92" s="203" t="s">
        <v>701</v>
      </c>
      <c r="C92" s="203" t="s">
        <v>4</v>
      </c>
      <c r="D92" s="202"/>
      <c r="E92" s="203" t="s">
        <v>726</v>
      </c>
      <c r="F92" s="202"/>
      <c r="G92" s="203">
        <v>4</v>
      </c>
      <c r="H92" s="203">
        <v>27</v>
      </c>
      <c r="I92" s="203" t="str">
        <f t="shared" si="6"/>
        <v>4-27</v>
      </c>
      <c r="J92" s="203" t="str">
        <f t="shared" si="4"/>
        <v>23417-0,4,27</v>
      </c>
      <c r="K92" s="203" t="s">
        <v>320</v>
      </c>
      <c r="L92" s="203" t="s">
        <v>195</v>
      </c>
      <c r="M92" s="203" t="s">
        <v>744</v>
      </c>
      <c r="N92" s="203" t="s">
        <v>675</v>
      </c>
      <c r="O92" s="203" t="s">
        <v>705</v>
      </c>
      <c r="P92" s="203">
        <v>49</v>
      </c>
      <c r="Q92" s="203">
        <f t="shared" si="5"/>
        <v>49</v>
      </c>
      <c r="R92" s="203" t="s">
        <v>21</v>
      </c>
      <c r="S92" s="203" t="s">
        <v>709</v>
      </c>
      <c r="T92" s="202"/>
      <c r="U92" s="204"/>
      <c r="V92" s="202"/>
      <c r="W92" s="202"/>
      <c r="X92" s="202"/>
      <c r="Y92" s="205"/>
      <c r="Z92" s="206"/>
    </row>
    <row r="93" spans="1:26">
      <c r="A93" s="202" t="s">
        <v>700</v>
      </c>
      <c r="B93" s="203" t="s">
        <v>701</v>
      </c>
      <c r="C93" s="203" t="s">
        <v>4</v>
      </c>
      <c r="D93" s="202"/>
      <c r="E93" s="203" t="s">
        <v>321</v>
      </c>
      <c r="F93" s="202"/>
      <c r="G93" s="203">
        <v>4</v>
      </c>
      <c r="H93" s="203">
        <v>28</v>
      </c>
      <c r="I93" s="203" t="str">
        <f t="shared" si="6"/>
        <v>4-28</v>
      </c>
      <c r="J93" s="203" t="str">
        <f t="shared" si="4"/>
        <v>23417-0,4,28</v>
      </c>
      <c r="K93" s="203" t="s">
        <v>322</v>
      </c>
      <c r="L93" s="203" t="s">
        <v>195</v>
      </c>
      <c r="M93" s="203" t="s">
        <v>744</v>
      </c>
      <c r="N93" s="203" t="s">
        <v>675</v>
      </c>
      <c r="O93" s="203" t="s">
        <v>705</v>
      </c>
      <c r="P93" s="203">
        <v>49</v>
      </c>
      <c r="Q93" s="203">
        <f t="shared" si="5"/>
        <v>49</v>
      </c>
      <c r="R93" s="203" t="s">
        <v>21</v>
      </c>
      <c r="S93" s="203" t="s">
        <v>709</v>
      </c>
      <c r="T93" s="202"/>
      <c r="U93" s="204"/>
      <c r="V93" s="202"/>
      <c r="W93" s="202"/>
      <c r="X93" s="202"/>
      <c r="Y93" s="205"/>
      <c r="Z93" s="206"/>
    </row>
    <row r="94" spans="1:26">
      <c r="A94" s="202" t="s">
        <v>700</v>
      </c>
      <c r="B94" s="203" t="s">
        <v>701</v>
      </c>
      <c r="C94" s="203" t="s">
        <v>4</v>
      </c>
      <c r="D94" s="202"/>
      <c r="E94" s="203" t="s">
        <v>293</v>
      </c>
      <c r="F94" s="202"/>
      <c r="G94" s="203">
        <v>4</v>
      </c>
      <c r="H94" s="203">
        <v>29</v>
      </c>
      <c r="I94" s="203" t="str">
        <f t="shared" si="6"/>
        <v>4-29</v>
      </c>
      <c r="J94" s="203" t="str">
        <f t="shared" si="4"/>
        <v>23417-0,4,29</v>
      </c>
      <c r="K94" s="203" t="s">
        <v>294</v>
      </c>
      <c r="L94" s="203" t="s">
        <v>195</v>
      </c>
      <c r="M94" s="203" t="s">
        <v>744</v>
      </c>
      <c r="N94" s="203" t="s">
        <v>675</v>
      </c>
      <c r="O94" s="203" t="s">
        <v>705</v>
      </c>
      <c r="P94" s="203">
        <v>65</v>
      </c>
      <c r="Q94" s="203">
        <f t="shared" si="5"/>
        <v>65</v>
      </c>
      <c r="R94" s="203" t="s">
        <v>21</v>
      </c>
      <c r="S94" s="203" t="s">
        <v>709</v>
      </c>
      <c r="T94" s="202"/>
      <c r="U94" s="204"/>
      <c r="V94" s="202"/>
      <c r="W94" s="202"/>
      <c r="X94" s="202"/>
      <c r="Y94" s="205"/>
      <c r="Z94" s="206"/>
    </row>
    <row r="95" spans="1:26">
      <c r="A95" s="202" t="s">
        <v>700</v>
      </c>
      <c r="B95" s="203" t="s">
        <v>701</v>
      </c>
      <c r="C95" s="203" t="s">
        <v>4</v>
      </c>
      <c r="D95" s="202"/>
      <c r="E95" s="203" t="s">
        <v>299</v>
      </c>
      <c r="F95" s="202"/>
      <c r="G95" s="203">
        <v>4</v>
      </c>
      <c r="H95" s="203">
        <v>30</v>
      </c>
      <c r="I95" s="203" t="str">
        <f t="shared" si="6"/>
        <v>4-30</v>
      </c>
      <c r="J95" s="203" t="str">
        <f t="shared" si="4"/>
        <v>23417-0,4,30</v>
      </c>
      <c r="K95" s="203" t="s">
        <v>300</v>
      </c>
      <c r="L95" s="203" t="s">
        <v>195</v>
      </c>
      <c r="M95" s="203" t="s">
        <v>744</v>
      </c>
      <c r="N95" s="203" t="s">
        <v>675</v>
      </c>
      <c r="O95" s="203" t="s">
        <v>705</v>
      </c>
      <c r="P95" s="203">
        <v>65</v>
      </c>
      <c r="Q95" s="203">
        <f t="shared" si="5"/>
        <v>65</v>
      </c>
      <c r="R95" s="203" t="s">
        <v>21</v>
      </c>
      <c r="S95" s="203" t="s">
        <v>709</v>
      </c>
      <c r="T95" s="202"/>
      <c r="U95" s="204"/>
      <c r="V95" s="202"/>
      <c r="W95" s="202"/>
      <c r="X95" s="202"/>
      <c r="Y95" s="205"/>
      <c r="Z95" s="206"/>
    </row>
    <row r="96" spans="1:26">
      <c r="A96" s="202" t="s">
        <v>700</v>
      </c>
      <c r="B96" s="203" t="s">
        <v>701</v>
      </c>
      <c r="C96" s="203" t="s">
        <v>4</v>
      </c>
      <c r="D96" s="202"/>
      <c r="E96" s="203" t="s">
        <v>295</v>
      </c>
      <c r="F96" s="202"/>
      <c r="G96" s="203">
        <v>4</v>
      </c>
      <c r="H96" s="203">
        <v>31</v>
      </c>
      <c r="I96" s="203" t="str">
        <f t="shared" si="6"/>
        <v>4-31</v>
      </c>
      <c r="J96" s="203" t="str">
        <f t="shared" si="4"/>
        <v>23417-0,4,31</v>
      </c>
      <c r="K96" s="203" t="s">
        <v>296</v>
      </c>
      <c r="L96" s="203" t="s">
        <v>195</v>
      </c>
      <c r="M96" s="203" t="s">
        <v>744</v>
      </c>
      <c r="N96" s="203" t="s">
        <v>675</v>
      </c>
      <c r="O96" s="203" t="s">
        <v>705</v>
      </c>
      <c r="P96" s="203">
        <v>65</v>
      </c>
      <c r="Q96" s="203">
        <f t="shared" si="5"/>
        <v>65</v>
      </c>
      <c r="R96" s="203" t="s">
        <v>21</v>
      </c>
      <c r="S96" s="203" t="s">
        <v>709</v>
      </c>
      <c r="T96" s="202"/>
      <c r="U96" s="204"/>
      <c r="V96" s="202"/>
      <c r="W96" s="202"/>
      <c r="X96" s="202"/>
      <c r="Y96" s="205"/>
      <c r="Z96" s="206"/>
    </row>
    <row r="97" spans="1:26">
      <c r="A97" s="202" t="s">
        <v>700</v>
      </c>
      <c r="B97" s="203" t="s">
        <v>701</v>
      </c>
      <c r="C97" s="203" t="s">
        <v>4</v>
      </c>
      <c r="D97" s="202"/>
      <c r="E97" s="203" t="s">
        <v>297</v>
      </c>
      <c r="F97" s="202"/>
      <c r="G97" s="203">
        <v>4</v>
      </c>
      <c r="H97" s="203">
        <v>32</v>
      </c>
      <c r="I97" s="203" t="str">
        <f t="shared" si="6"/>
        <v>4-32</v>
      </c>
      <c r="J97" s="203" t="str">
        <f t="shared" si="4"/>
        <v>23417-0,4,32</v>
      </c>
      <c r="K97" s="203" t="s">
        <v>298</v>
      </c>
      <c r="L97" s="203" t="s">
        <v>195</v>
      </c>
      <c r="M97" s="203" t="s">
        <v>744</v>
      </c>
      <c r="N97" s="203" t="s">
        <v>675</v>
      </c>
      <c r="O97" s="203" t="s">
        <v>705</v>
      </c>
      <c r="P97" s="203">
        <v>65</v>
      </c>
      <c r="Q97" s="203">
        <f t="shared" si="5"/>
        <v>65</v>
      </c>
      <c r="R97" s="203" t="s">
        <v>21</v>
      </c>
      <c r="S97" s="203" t="s">
        <v>709</v>
      </c>
      <c r="T97" s="202"/>
      <c r="U97" s="204"/>
      <c r="V97" s="202"/>
      <c r="W97" s="202"/>
      <c r="X97" s="202"/>
      <c r="Y97" s="205"/>
      <c r="Z97" s="206"/>
    </row>
    <row r="98" spans="1:26">
      <c r="A98" s="202" t="s">
        <v>700</v>
      </c>
      <c r="B98" s="203" t="s">
        <v>701</v>
      </c>
      <c r="C98" s="203" t="s">
        <v>4</v>
      </c>
      <c r="D98" s="202"/>
      <c r="E98" s="203" t="s">
        <v>301</v>
      </c>
      <c r="F98" s="202"/>
      <c r="G98" s="203">
        <v>4</v>
      </c>
      <c r="H98" s="203">
        <v>33</v>
      </c>
      <c r="I98" s="203" t="str">
        <f t="shared" si="6"/>
        <v>4-33</v>
      </c>
      <c r="J98" s="203" t="str">
        <f t="shared" si="4"/>
        <v>23417-0,4,33</v>
      </c>
      <c r="K98" s="203" t="s">
        <v>302</v>
      </c>
      <c r="L98" s="203" t="s">
        <v>195</v>
      </c>
      <c r="M98" s="203" t="s">
        <v>744</v>
      </c>
      <c r="N98" s="203" t="s">
        <v>675</v>
      </c>
      <c r="O98" s="203" t="s">
        <v>705</v>
      </c>
      <c r="P98" s="203">
        <v>108</v>
      </c>
      <c r="Q98" s="203">
        <f t="shared" si="5"/>
        <v>108</v>
      </c>
      <c r="R98" s="203" t="s">
        <v>21</v>
      </c>
      <c r="S98" s="203" t="s">
        <v>709</v>
      </c>
      <c r="T98" s="202"/>
      <c r="U98" s="204"/>
      <c r="V98" s="202"/>
      <c r="W98" s="202"/>
      <c r="X98" s="202"/>
      <c r="Y98" s="205"/>
      <c r="Z98" s="206"/>
    </row>
    <row r="99" spans="1:26">
      <c r="A99" s="202" t="s">
        <v>700</v>
      </c>
      <c r="B99" s="203" t="s">
        <v>701</v>
      </c>
      <c r="C99" s="203" t="s">
        <v>4</v>
      </c>
      <c r="D99" s="202"/>
      <c r="E99" s="203" t="s">
        <v>303</v>
      </c>
      <c r="F99" s="202"/>
      <c r="G99" s="203">
        <v>4</v>
      </c>
      <c r="H99" s="203">
        <v>34</v>
      </c>
      <c r="I99" s="203" t="str">
        <f t="shared" si="6"/>
        <v>4-34</v>
      </c>
      <c r="J99" s="203" t="str">
        <f t="shared" si="4"/>
        <v>23417-0,4,34</v>
      </c>
      <c r="K99" s="203" t="s">
        <v>304</v>
      </c>
      <c r="L99" s="203" t="s">
        <v>195</v>
      </c>
      <c r="M99" s="203" t="s">
        <v>744</v>
      </c>
      <c r="N99" s="203" t="s">
        <v>675</v>
      </c>
      <c r="O99" s="203" t="s">
        <v>705</v>
      </c>
      <c r="P99" s="203">
        <v>108</v>
      </c>
      <c r="Q99" s="203">
        <f t="shared" si="5"/>
        <v>108</v>
      </c>
      <c r="R99" s="203" t="s">
        <v>21</v>
      </c>
      <c r="S99" s="203" t="s">
        <v>709</v>
      </c>
      <c r="T99" s="202"/>
      <c r="U99" s="204"/>
      <c r="V99" s="202"/>
      <c r="W99" s="202"/>
      <c r="X99" s="202"/>
      <c r="Y99" s="205"/>
      <c r="Z99" s="206"/>
    </row>
    <row r="100" spans="1:26">
      <c r="A100" s="202" t="s">
        <v>700</v>
      </c>
      <c r="B100" s="203" t="s">
        <v>701</v>
      </c>
      <c r="C100" s="203" t="s">
        <v>4</v>
      </c>
      <c r="D100" s="202"/>
      <c r="E100" s="203" t="s">
        <v>305</v>
      </c>
      <c r="F100" s="202"/>
      <c r="G100" s="203">
        <v>4</v>
      </c>
      <c r="H100" s="203">
        <v>35</v>
      </c>
      <c r="I100" s="203" t="str">
        <f t="shared" si="6"/>
        <v>4-35</v>
      </c>
      <c r="J100" s="203" t="str">
        <f t="shared" si="4"/>
        <v>23417-0,4,35</v>
      </c>
      <c r="K100" s="203" t="s">
        <v>306</v>
      </c>
      <c r="L100" s="203" t="s">
        <v>195</v>
      </c>
      <c r="M100" s="203" t="s">
        <v>744</v>
      </c>
      <c r="N100" s="203" t="s">
        <v>675</v>
      </c>
      <c r="O100" s="203" t="s">
        <v>705</v>
      </c>
      <c r="P100" s="203">
        <v>108</v>
      </c>
      <c r="Q100" s="203">
        <f t="shared" si="5"/>
        <v>108</v>
      </c>
      <c r="R100" s="203" t="s">
        <v>21</v>
      </c>
      <c r="S100" s="203" t="s">
        <v>709</v>
      </c>
      <c r="T100" s="202"/>
      <c r="U100" s="204"/>
      <c r="V100" s="202"/>
      <c r="W100" s="202"/>
      <c r="X100" s="202"/>
      <c r="Y100" s="205"/>
      <c r="Z100" s="206"/>
    </row>
    <row r="101" spans="1:26">
      <c r="A101" s="202" t="s">
        <v>700</v>
      </c>
      <c r="B101" s="203" t="s">
        <v>701</v>
      </c>
      <c r="C101" s="203" t="s">
        <v>8</v>
      </c>
      <c r="D101" s="202"/>
      <c r="E101" s="203" t="s">
        <v>10</v>
      </c>
      <c r="F101" s="202"/>
      <c r="G101" s="203">
        <v>4</v>
      </c>
      <c r="H101" s="203">
        <v>36</v>
      </c>
      <c r="I101" s="203" t="str">
        <f t="shared" si="6"/>
        <v>4-36</v>
      </c>
      <c r="J101" s="203" t="str">
        <f t="shared" si="4"/>
        <v>23417-0,4,36</v>
      </c>
      <c r="K101" s="203"/>
      <c r="L101" s="203" t="s">
        <v>195</v>
      </c>
      <c r="M101" s="203" t="s">
        <v>746</v>
      </c>
      <c r="N101" s="203" t="s">
        <v>675</v>
      </c>
      <c r="O101" s="203" t="s">
        <v>705</v>
      </c>
      <c r="P101" s="203">
        <v>351</v>
      </c>
      <c r="Q101" s="203">
        <f t="shared" si="5"/>
        <v>351</v>
      </c>
      <c r="R101" s="203" t="s">
        <v>21</v>
      </c>
      <c r="S101" s="203" t="s">
        <v>709</v>
      </c>
      <c r="T101" s="202"/>
      <c r="U101" s="204"/>
      <c r="V101" s="202"/>
      <c r="W101" s="202"/>
      <c r="X101" s="202"/>
      <c r="Y101" s="205"/>
      <c r="Z101" s="206"/>
    </row>
    <row r="102" spans="1:26">
      <c r="A102" s="202" t="s">
        <v>700</v>
      </c>
      <c r="B102" s="203" t="s">
        <v>701</v>
      </c>
      <c r="C102" s="203" t="s">
        <v>13</v>
      </c>
      <c r="D102" s="202"/>
      <c r="E102" s="203" t="s">
        <v>148</v>
      </c>
      <c r="F102" s="202"/>
      <c r="G102" s="203">
        <v>4</v>
      </c>
      <c r="H102" s="203">
        <v>37</v>
      </c>
      <c r="I102" s="203" t="str">
        <f t="shared" si="6"/>
        <v>4-37</v>
      </c>
      <c r="J102" s="203" t="str">
        <f t="shared" si="4"/>
        <v>23417-0,4,37</v>
      </c>
      <c r="K102" s="203"/>
      <c r="L102" s="203" t="s">
        <v>195</v>
      </c>
      <c r="M102" s="203" t="s">
        <v>750</v>
      </c>
      <c r="N102" s="203" t="s">
        <v>675</v>
      </c>
      <c r="O102" s="203" t="s">
        <v>705</v>
      </c>
      <c r="P102" s="203">
        <v>108</v>
      </c>
      <c r="Q102" s="203">
        <f t="shared" si="5"/>
        <v>108</v>
      </c>
      <c r="R102" s="203" t="s">
        <v>21</v>
      </c>
      <c r="S102" s="203" t="s">
        <v>709</v>
      </c>
      <c r="T102" s="202"/>
      <c r="U102" s="204"/>
      <c r="V102" s="202"/>
      <c r="W102" s="202"/>
      <c r="X102" s="202"/>
      <c r="Y102" s="205"/>
      <c r="Z102" s="206"/>
    </row>
    <row r="103" spans="1:26">
      <c r="A103" s="202" t="s">
        <v>700</v>
      </c>
      <c r="B103" s="203" t="s">
        <v>701</v>
      </c>
      <c r="C103" s="203" t="s">
        <v>13</v>
      </c>
      <c r="D103" s="202"/>
      <c r="E103" s="203" t="s">
        <v>28</v>
      </c>
      <c r="F103" s="202"/>
      <c r="G103" s="203">
        <v>4</v>
      </c>
      <c r="H103" s="203">
        <v>38</v>
      </c>
      <c r="I103" s="203" t="str">
        <f t="shared" si="6"/>
        <v>4-38</v>
      </c>
      <c r="J103" s="203" t="str">
        <f t="shared" si="4"/>
        <v>23417-0,4,38</v>
      </c>
      <c r="K103" s="203"/>
      <c r="L103" s="203" t="s">
        <v>195</v>
      </c>
      <c r="M103" s="203" t="s">
        <v>750</v>
      </c>
      <c r="N103" s="203" t="s">
        <v>675</v>
      </c>
      <c r="O103" s="203" t="s">
        <v>705</v>
      </c>
      <c r="P103" s="203">
        <v>153</v>
      </c>
      <c r="Q103" s="203">
        <f t="shared" si="5"/>
        <v>153</v>
      </c>
      <c r="R103" s="203" t="s">
        <v>21</v>
      </c>
      <c r="S103" s="203" t="s">
        <v>709</v>
      </c>
      <c r="T103" s="202"/>
      <c r="U103" s="204"/>
      <c r="V103" s="202"/>
      <c r="W103" s="202"/>
      <c r="X103" s="202"/>
      <c r="Y103" s="205"/>
      <c r="Z103" s="206"/>
    </row>
    <row r="104" spans="1:26">
      <c r="A104" s="202" t="s">
        <v>700</v>
      </c>
      <c r="B104" s="203" t="s">
        <v>701</v>
      </c>
      <c r="C104" s="203" t="s">
        <v>13</v>
      </c>
      <c r="D104" s="202"/>
      <c r="E104" s="203" t="s">
        <v>29</v>
      </c>
      <c r="F104" s="202"/>
      <c r="G104" s="203">
        <v>4</v>
      </c>
      <c r="H104" s="203">
        <v>39</v>
      </c>
      <c r="I104" s="203" t="str">
        <f t="shared" si="6"/>
        <v>4-39</v>
      </c>
      <c r="J104" s="203" t="str">
        <f t="shared" si="4"/>
        <v>23417-0,4,39</v>
      </c>
      <c r="K104" s="203"/>
      <c r="L104" s="203" t="s">
        <v>195</v>
      </c>
      <c r="M104" s="203" t="s">
        <v>752</v>
      </c>
      <c r="N104" s="203" t="s">
        <v>675</v>
      </c>
      <c r="O104" s="203" t="s">
        <v>705</v>
      </c>
      <c r="P104" s="203">
        <v>261</v>
      </c>
      <c r="Q104" s="203">
        <f t="shared" si="5"/>
        <v>261</v>
      </c>
      <c r="R104" s="203" t="s">
        <v>21</v>
      </c>
      <c r="S104" s="203" t="s">
        <v>709</v>
      </c>
      <c r="T104" s="202"/>
      <c r="U104" s="204"/>
      <c r="V104" s="202"/>
      <c r="W104" s="202"/>
      <c r="X104" s="202"/>
      <c r="Y104" s="205"/>
      <c r="Z104" s="206"/>
    </row>
    <row r="105" spans="1:26">
      <c r="A105" s="208" t="s">
        <v>700</v>
      </c>
      <c r="B105" s="209" t="s">
        <v>701</v>
      </c>
      <c r="C105" s="209" t="s">
        <v>4</v>
      </c>
      <c r="D105" s="208"/>
      <c r="E105" s="209" t="s">
        <v>199</v>
      </c>
      <c r="F105" s="208"/>
      <c r="G105" s="209">
        <v>5</v>
      </c>
      <c r="H105" s="209">
        <v>1</v>
      </c>
      <c r="I105" s="209" t="str">
        <f t="shared" si="6"/>
        <v>5-1</v>
      </c>
      <c r="J105" s="209" t="str">
        <f t="shared" si="4"/>
        <v>23417-0,5,1</v>
      </c>
      <c r="K105" s="209" t="s">
        <v>200</v>
      </c>
      <c r="L105" s="209" t="s">
        <v>178</v>
      </c>
      <c r="M105" s="209" t="s">
        <v>749</v>
      </c>
      <c r="N105" s="209" t="s">
        <v>703</v>
      </c>
      <c r="O105" s="209" t="s">
        <v>704</v>
      </c>
      <c r="P105" s="209">
        <v>24</v>
      </c>
      <c r="Q105" s="209">
        <f t="shared" si="5"/>
        <v>24</v>
      </c>
      <c r="R105" s="209" t="s">
        <v>21</v>
      </c>
      <c r="S105" s="209" t="s">
        <v>709</v>
      </c>
      <c r="T105" s="208"/>
      <c r="U105" s="210"/>
      <c r="V105" s="208"/>
      <c r="W105" s="208"/>
      <c r="X105" s="208"/>
      <c r="Y105" s="211"/>
      <c r="Z105" s="212"/>
    </row>
    <row r="106" spans="1:26">
      <c r="A106" s="208" t="s">
        <v>700</v>
      </c>
      <c r="B106" s="209" t="s">
        <v>701</v>
      </c>
      <c r="C106" s="209" t="s">
        <v>4</v>
      </c>
      <c r="D106" s="208"/>
      <c r="E106" s="209" t="s">
        <v>201</v>
      </c>
      <c r="F106" s="208"/>
      <c r="G106" s="209">
        <v>5</v>
      </c>
      <c r="H106" s="209">
        <v>2</v>
      </c>
      <c r="I106" s="209" t="str">
        <f t="shared" si="6"/>
        <v>5-2</v>
      </c>
      <c r="J106" s="209" t="str">
        <f t="shared" si="4"/>
        <v>23417-0,5,2</v>
      </c>
      <c r="K106" s="209" t="s">
        <v>202</v>
      </c>
      <c r="L106" s="209" t="s">
        <v>178</v>
      </c>
      <c r="M106" s="209" t="s">
        <v>749</v>
      </c>
      <c r="N106" s="209" t="s">
        <v>703</v>
      </c>
      <c r="O106" s="209" t="s">
        <v>704</v>
      </c>
      <c r="P106" s="209">
        <v>2</v>
      </c>
      <c r="Q106" s="209">
        <f t="shared" si="5"/>
        <v>2</v>
      </c>
      <c r="R106" s="209" t="s">
        <v>21</v>
      </c>
      <c r="S106" s="209" t="s">
        <v>709</v>
      </c>
      <c r="T106" s="208"/>
      <c r="U106" s="210"/>
      <c r="V106" s="208"/>
      <c r="W106" s="208"/>
      <c r="X106" s="208"/>
      <c r="Y106" s="211"/>
      <c r="Z106" s="212"/>
    </row>
    <row r="107" spans="1:26">
      <c r="A107" s="208" t="s">
        <v>700</v>
      </c>
      <c r="B107" s="209" t="s">
        <v>701</v>
      </c>
      <c r="C107" s="209" t="s">
        <v>4</v>
      </c>
      <c r="D107" s="208"/>
      <c r="E107" s="209" t="s">
        <v>203</v>
      </c>
      <c r="F107" s="208"/>
      <c r="G107" s="209">
        <v>5</v>
      </c>
      <c r="H107" s="209">
        <v>3</v>
      </c>
      <c r="I107" s="209" t="str">
        <f t="shared" si="6"/>
        <v>5-3</v>
      </c>
      <c r="J107" s="209" t="str">
        <f t="shared" si="4"/>
        <v>23417-0,5,3</v>
      </c>
      <c r="K107" s="209" t="s">
        <v>204</v>
      </c>
      <c r="L107" s="209" t="s">
        <v>178</v>
      </c>
      <c r="M107" s="209" t="s">
        <v>749</v>
      </c>
      <c r="N107" s="209" t="s">
        <v>703</v>
      </c>
      <c r="O107" s="209" t="s">
        <v>704</v>
      </c>
      <c r="P107" s="209">
        <v>7</v>
      </c>
      <c r="Q107" s="209">
        <f t="shared" si="5"/>
        <v>7</v>
      </c>
      <c r="R107" s="209" t="s">
        <v>21</v>
      </c>
      <c r="S107" s="209" t="s">
        <v>709</v>
      </c>
      <c r="T107" s="208"/>
      <c r="U107" s="210"/>
      <c r="V107" s="208"/>
      <c r="W107" s="208"/>
      <c r="X107" s="208"/>
      <c r="Y107" s="211"/>
      <c r="Z107" s="212"/>
    </row>
    <row r="108" spans="1:26">
      <c r="A108" s="208" t="s">
        <v>700</v>
      </c>
      <c r="B108" s="209" t="s">
        <v>701</v>
      </c>
      <c r="C108" s="209" t="s">
        <v>4</v>
      </c>
      <c r="D108" s="208"/>
      <c r="E108" s="209" t="s">
        <v>366</v>
      </c>
      <c r="F108" s="208"/>
      <c r="G108" s="209">
        <v>5</v>
      </c>
      <c r="H108" s="209">
        <v>4</v>
      </c>
      <c r="I108" s="209" t="str">
        <f t="shared" si="6"/>
        <v>5-4</v>
      </c>
      <c r="J108" s="209" t="str">
        <f t="shared" si="4"/>
        <v>23417-0,5,4</v>
      </c>
      <c r="K108" s="209" t="s">
        <v>355</v>
      </c>
      <c r="L108" s="209" t="s">
        <v>178</v>
      </c>
      <c r="M108" s="209" t="s">
        <v>749</v>
      </c>
      <c r="N108" s="209" t="s">
        <v>703</v>
      </c>
      <c r="O108" s="209" t="s">
        <v>704</v>
      </c>
      <c r="P108" s="209">
        <v>28</v>
      </c>
      <c r="Q108" s="209">
        <f t="shared" si="5"/>
        <v>28</v>
      </c>
      <c r="R108" s="209" t="s">
        <v>21</v>
      </c>
      <c r="S108" s="209" t="s">
        <v>709</v>
      </c>
      <c r="T108" s="208"/>
      <c r="U108" s="210"/>
      <c r="V108" s="208"/>
      <c r="W108" s="208"/>
      <c r="X108" s="208"/>
      <c r="Y108" s="211"/>
      <c r="Z108" s="212"/>
    </row>
    <row r="109" spans="1:26">
      <c r="A109" s="208" t="s">
        <v>700</v>
      </c>
      <c r="B109" s="209" t="s">
        <v>701</v>
      </c>
      <c r="C109" s="209" t="s">
        <v>4</v>
      </c>
      <c r="D109" s="208"/>
      <c r="E109" s="209" t="s">
        <v>291</v>
      </c>
      <c r="F109" s="208"/>
      <c r="G109" s="209">
        <v>5</v>
      </c>
      <c r="H109" s="209">
        <v>5</v>
      </c>
      <c r="I109" s="209" t="str">
        <f t="shared" si="6"/>
        <v>5-5</v>
      </c>
      <c r="J109" s="209" t="str">
        <f t="shared" si="4"/>
        <v>23417-0,5,5</v>
      </c>
      <c r="K109" s="209" t="s">
        <v>292</v>
      </c>
      <c r="L109" s="209" t="s">
        <v>178</v>
      </c>
      <c r="M109" s="209" t="s">
        <v>749</v>
      </c>
      <c r="N109" s="209" t="s">
        <v>703</v>
      </c>
      <c r="O109" s="209" t="s">
        <v>704</v>
      </c>
      <c r="P109" s="209">
        <v>27</v>
      </c>
      <c r="Q109" s="209">
        <f t="shared" si="5"/>
        <v>27</v>
      </c>
      <c r="R109" s="209" t="s">
        <v>21</v>
      </c>
      <c r="S109" s="209" t="s">
        <v>709</v>
      </c>
      <c r="T109" s="208"/>
      <c r="U109" s="210"/>
      <c r="V109" s="208"/>
      <c r="W109" s="208"/>
      <c r="X109" s="208"/>
      <c r="Y109" s="211"/>
      <c r="Z109" s="212"/>
    </row>
    <row r="110" spans="1:26">
      <c r="A110" s="208" t="s">
        <v>700</v>
      </c>
      <c r="B110" s="209" t="s">
        <v>701</v>
      </c>
      <c r="C110" s="209" t="s">
        <v>4</v>
      </c>
      <c r="D110" s="208"/>
      <c r="E110" s="209" t="s">
        <v>307</v>
      </c>
      <c r="F110" s="208"/>
      <c r="G110" s="209">
        <v>5</v>
      </c>
      <c r="H110" s="209">
        <v>6</v>
      </c>
      <c r="I110" s="209" t="str">
        <f t="shared" si="6"/>
        <v>5-6</v>
      </c>
      <c r="J110" s="209" t="str">
        <f t="shared" si="4"/>
        <v>23417-0,5,6</v>
      </c>
      <c r="K110" s="209" t="s">
        <v>308</v>
      </c>
      <c r="L110" s="209" t="s">
        <v>178</v>
      </c>
      <c r="M110" s="209" t="s">
        <v>749</v>
      </c>
      <c r="N110" s="209" t="s">
        <v>703</v>
      </c>
      <c r="O110" s="209" t="s">
        <v>704</v>
      </c>
      <c r="P110" s="209">
        <v>27</v>
      </c>
      <c r="Q110" s="209">
        <f t="shared" si="5"/>
        <v>27</v>
      </c>
      <c r="R110" s="209" t="s">
        <v>21</v>
      </c>
      <c r="S110" s="209" t="s">
        <v>709</v>
      </c>
      <c r="T110" s="208"/>
      <c r="U110" s="210"/>
      <c r="V110" s="208"/>
      <c r="W110" s="208"/>
      <c r="X110" s="208"/>
      <c r="Y110" s="211"/>
      <c r="Z110" s="212"/>
    </row>
    <row r="111" spans="1:26">
      <c r="A111" s="208" t="s">
        <v>700</v>
      </c>
      <c r="B111" s="209" t="s">
        <v>701</v>
      </c>
      <c r="C111" s="209" t="s">
        <v>4</v>
      </c>
      <c r="D111" s="208"/>
      <c r="E111" s="209" t="s">
        <v>197</v>
      </c>
      <c r="F111" s="208"/>
      <c r="G111" s="209">
        <v>5</v>
      </c>
      <c r="H111" s="209">
        <v>7</v>
      </c>
      <c r="I111" s="209" t="str">
        <f t="shared" si="6"/>
        <v>5-7</v>
      </c>
      <c r="J111" s="209" t="str">
        <f t="shared" si="4"/>
        <v>23417-0,5,7</v>
      </c>
      <c r="K111" s="209" t="s">
        <v>198</v>
      </c>
      <c r="L111" s="209" t="s">
        <v>178</v>
      </c>
      <c r="M111" s="209" t="s">
        <v>749</v>
      </c>
      <c r="N111" s="209" t="s">
        <v>703</v>
      </c>
      <c r="O111" s="209" t="s">
        <v>704</v>
      </c>
      <c r="P111" s="209">
        <v>15</v>
      </c>
      <c r="Q111" s="209">
        <f t="shared" si="5"/>
        <v>15</v>
      </c>
      <c r="R111" s="209" t="s">
        <v>21</v>
      </c>
      <c r="S111" s="209" t="s">
        <v>709</v>
      </c>
      <c r="T111" s="208"/>
      <c r="U111" s="210"/>
      <c r="V111" s="208"/>
      <c r="W111" s="208"/>
      <c r="X111" s="208"/>
      <c r="Y111" s="211"/>
      <c r="Z111" s="212"/>
    </row>
    <row r="112" spans="1:26">
      <c r="A112" s="208" t="s">
        <v>700</v>
      </c>
      <c r="B112" s="209" t="s">
        <v>701</v>
      </c>
      <c r="C112" s="209" t="s">
        <v>8</v>
      </c>
      <c r="D112" s="208"/>
      <c r="E112" s="209" t="s">
        <v>10</v>
      </c>
      <c r="F112" s="208"/>
      <c r="G112" s="209">
        <v>5</v>
      </c>
      <c r="H112" s="209">
        <v>8</v>
      </c>
      <c r="I112" s="209" t="str">
        <f t="shared" si="6"/>
        <v>5-8</v>
      </c>
      <c r="J112" s="209" t="str">
        <f t="shared" si="4"/>
        <v>23417-0,5,8</v>
      </c>
      <c r="K112" s="209"/>
      <c r="L112" s="209" t="s">
        <v>178</v>
      </c>
      <c r="M112" s="209" t="s">
        <v>746</v>
      </c>
      <c r="N112" s="209" t="s">
        <v>675</v>
      </c>
      <c r="O112" s="209" t="s">
        <v>705</v>
      </c>
      <c r="P112" s="209">
        <v>58</v>
      </c>
      <c r="Q112" s="209">
        <f t="shared" si="5"/>
        <v>58</v>
      </c>
      <c r="R112" s="209" t="s">
        <v>21</v>
      </c>
      <c r="S112" s="209" t="s">
        <v>709</v>
      </c>
      <c r="T112" s="208"/>
      <c r="U112" s="210"/>
      <c r="V112" s="208"/>
      <c r="W112" s="208"/>
      <c r="X112" s="208"/>
      <c r="Y112" s="211"/>
      <c r="Z112" s="212"/>
    </row>
    <row r="113" spans="1:26">
      <c r="A113" s="208" t="s">
        <v>700</v>
      </c>
      <c r="B113" s="209" t="s">
        <v>701</v>
      </c>
      <c r="C113" s="209" t="s">
        <v>8</v>
      </c>
      <c r="D113" s="208"/>
      <c r="E113" s="209" t="s">
        <v>7</v>
      </c>
      <c r="F113" s="208"/>
      <c r="G113" s="209">
        <v>5</v>
      </c>
      <c r="H113" s="209">
        <v>9</v>
      </c>
      <c r="I113" s="209" t="str">
        <f t="shared" si="6"/>
        <v>5-9</v>
      </c>
      <c r="J113" s="209" t="str">
        <f t="shared" si="4"/>
        <v>23417-0,5,9</v>
      </c>
      <c r="K113" s="209"/>
      <c r="L113" s="209" t="s">
        <v>178</v>
      </c>
      <c r="M113" s="209" t="s">
        <v>746</v>
      </c>
      <c r="N113" s="209" t="s">
        <v>675</v>
      </c>
      <c r="O113" s="209" t="s">
        <v>705</v>
      </c>
      <c r="P113" s="209">
        <v>29</v>
      </c>
      <c r="Q113" s="209">
        <f t="shared" si="5"/>
        <v>29</v>
      </c>
      <c r="R113" s="209" t="s">
        <v>21</v>
      </c>
      <c r="S113" s="209" t="s">
        <v>709</v>
      </c>
      <c r="T113" s="208"/>
      <c r="U113" s="210"/>
      <c r="V113" s="208"/>
      <c r="W113" s="208"/>
      <c r="X113" s="208"/>
      <c r="Y113" s="211"/>
      <c r="Z113" s="212"/>
    </row>
    <row r="114" spans="1:26">
      <c r="A114" s="208" t="s">
        <v>700</v>
      </c>
      <c r="B114" s="209" t="s">
        <v>701</v>
      </c>
      <c r="C114" s="209" t="s">
        <v>13</v>
      </c>
      <c r="D114" s="208"/>
      <c r="E114" s="209" t="s">
        <v>125</v>
      </c>
      <c r="F114" s="208"/>
      <c r="G114" s="209">
        <v>5</v>
      </c>
      <c r="H114" s="209">
        <v>10</v>
      </c>
      <c r="I114" s="209" t="str">
        <f t="shared" si="6"/>
        <v>5-10</v>
      </c>
      <c r="J114" s="209" t="str">
        <f t="shared" si="4"/>
        <v>23417-0,5,10</v>
      </c>
      <c r="K114" s="209"/>
      <c r="L114" s="209" t="s">
        <v>178</v>
      </c>
      <c r="M114" s="209" t="s">
        <v>750</v>
      </c>
      <c r="N114" s="209" t="s">
        <v>675</v>
      </c>
      <c r="O114" s="209" t="s">
        <v>705</v>
      </c>
      <c r="P114" s="209">
        <v>6</v>
      </c>
      <c r="Q114" s="209">
        <f t="shared" si="5"/>
        <v>6</v>
      </c>
      <c r="R114" s="209" t="s">
        <v>21</v>
      </c>
      <c r="S114" s="209" t="s">
        <v>709</v>
      </c>
      <c r="T114" s="208"/>
      <c r="U114" s="210"/>
      <c r="V114" s="208"/>
      <c r="W114" s="208"/>
      <c r="X114" s="208"/>
      <c r="Y114" s="211"/>
      <c r="Z114" s="212"/>
    </row>
    <row r="115" spans="1:26">
      <c r="A115" s="208" t="s">
        <v>700</v>
      </c>
      <c r="B115" s="209" t="s">
        <v>701</v>
      </c>
      <c r="C115" s="209" t="s">
        <v>13</v>
      </c>
      <c r="D115" s="208"/>
      <c r="E115" s="209" t="s">
        <v>47</v>
      </c>
      <c r="F115" s="208"/>
      <c r="G115" s="209">
        <v>5</v>
      </c>
      <c r="H115" s="209">
        <v>11</v>
      </c>
      <c r="I115" s="209" t="str">
        <f t="shared" si="6"/>
        <v>5-11</v>
      </c>
      <c r="J115" s="209" t="str">
        <f t="shared" si="4"/>
        <v>23417-0,5,11</v>
      </c>
      <c r="K115" s="209"/>
      <c r="L115" s="209" t="s">
        <v>178</v>
      </c>
      <c r="M115" s="209" t="s">
        <v>750</v>
      </c>
      <c r="N115" s="209" t="s">
        <v>675</v>
      </c>
      <c r="O115" s="209" t="s">
        <v>705</v>
      </c>
      <c r="P115" s="209">
        <v>1</v>
      </c>
      <c r="Q115" s="209">
        <f t="shared" si="5"/>
        <v>1</v>
      </c>
      <c r="R115" s="209" t="s">
        <v>21</v>
      </c>
      <c r="S115" s="209" t="s">
        <v>709</v>
      </c>
      <c r="T115" s="208"/>
      <c r="U115" s="210"/>
      <c r="V115" s="208"/>
      <c r="W115" s="208"/>
      <c r="X115" s="208"/>
      <c r="Y115" s="211"/>
      <c r="Z115" s="212"/>
    </row>
    <row r="116" spans="1:26">
      <c r="A116" s="208" t="s">
        <v>700</v>
      </c>
      <c r="B116" s="209" t="s">
        <v>701</v>
      </c>
      <c r="C116" s="209" t="s">
        <v>13</v>
      </c>
      <c r="D116" s="208"/>
      <c r="E116" s="209" t="s">
        <v>46</v>
      </c>
      <c r="F116" s="208"/>
      <c r="G116" s="209">
        <v>5</v>
      </c>
      <c r="H116" s="209">
        <v>12</v>
      </c>
      <c r="I116" s="209" t="str">
        <f t="shared" si="6"/>
        <v>5-12</v>
      </c>
      <c r="J116" s="209" t="str">
        <f t="shared" si="4"/>
        <v>23417-0,5,12</v>
      </c>
      <c r="K116" s="209"/>
      <c r="L116" s="209" t="s">
        <v>178</v>
      </c>
      <c r="M116" s="209" t="s">
        <v>750</v>
      </c>
      <c r="N116" s="209" t="s">
        <v>675</v>
      </c>
      <c r="O116" s="209" t="s">
        <v>705</v>
      </c>
      <c r="P116" s="209">
        <v>1</v>
      </c>
      <c r="Q116" s="209">
        <f t="shared" si="5"/>
        <v>1</v>
      </c>
      <c r="R116" s="209" t="s">
        <v>21</v>
      </c>
      <c r="S116" s="209" t="s">
        <v>709</v>
      </c>
      <c r="T116" s="208"/>
      <c r="U116" s="210"/>
      <c r="V116" s="208"/>
      <c r="W116" s="208"/>
      <c r="X116" s="208"/>
      <c r="Y116" s="211"/>
      <c r="Z116" s="212"/>
    </row>
    <row r="117" spans="1:26">
      <c r="A117" s="208" t="s">
        <v>700</v>
      </c>
      <c r="B117" s="209" t="s">
        <v>701</v>
      </c>
      <c r="C117" s="209" t="s">
        <v>13</v>
      </c>
      <c r="D117" s="208"/>
      <c r="E117" s="209" t="s">
        <v>45</v>
      </c>
      <c r="F117" s="208"/>
      <c r="G117" s="209">
        <v>5</v>
      </c>
      <c r="H117" s="209">
        <v>13</v>
      </c>
      <c r="I117" s="209" t="str">
        <f t="shared" si="6"/>
        <v>5-13</v>
      </c>
      <c r="J117" s="209" t="str">
        <f t="shared" si="4"/>
        <v>23417-0,5,13</v>
      </c>
      <c r="K117" s="209"/>
      <c r="L117" s="209" t="s">
        <v>178</v>
      </c>
      <c r="M117" s="209" t="s">
        <v>750</v>
      </c>
      <c r="N117" s="209" t="s">
        <v>675</v>
      </c>
      <c r="O117" s="209" t="s">
        <v>705</v>
      </c>
      <c r="P117" s="209">
        <v>1</v>
      </c>
      <c r="Q117" s="209">
        <f t="shared" si="5"/>
        <v>1</v>
      </c>
      <c r="R117" s="209" t="s">
        <v>21</v>
      </c>
      <c r="S117" s="209" t="s">
        <v>709</v>
      </c>
      <c r="T117" s="208"/>
      <c r="U117" s="210"/>
      <c r="V117" s="208"/>
      <c r="W117" s="208"/>
      <c r="X117" s="208"/>
      <c r="Y117" s="211"/>
      <c r="Z117" s="212"/>
    </row>
    <row r="118" spans="1:26">
      <c r="A118" s="208" t="s">
        <v>700</v>
      </c>
      <c r="B118" s="209" t="s">
        <v>701</v>
      </c>
      <c r="C118" s="209" t="s">
        <v>13</v>
      </c>
      <c r="D118" s="208"/>
      <c r="E118" s="209" t="s">
        <v>44</v>
      </c>
      <c r="F118" s="208"/>
      <c r="G118" s="209">
        <v>5</v>
      </c>
      <c r="H118" s="209">
        <v>14</v>
      </c>
      <c r="I118" s="209" t="str">
        <f t="shared" si="6"/>
        <v>5-14</v>
      </c>
      <c r="J118" s="209" t="str">
        <f t="shared" si="4"/>
        <v>23417-0,5,14</v>
      </c>
      <c r="K118" s="209"/>
      <c r="L118" s="209" t="s">
        <v>178</v>
      </c>
      <c r="M118" s="209" t="s">
        <v>750</v>
      </c>
      <c r="N118" s="209" t="s">
        <v>675</v>
      </c>
      <c r="O118" s="209" t="s">
        <v>705</v>
      </c>
      <c r="P118" s="209">
        <v>1</v>
      </c>
      <c r="Q118" s="209">
        <f t="shared" si="5"/>
        <v>1</v>
      </c>
      <c r="R118" s="209" t="s">
        <v>21</v>
      </c>
      <c r="S118" s="209" t="s">
        <v>709</v>
      </c>
      <c r="T118" s="208"/>
      <c r="U118" s="210"/>
      <c r="V118" s="208"/>
      <c r="W118" s="208"/>
      <c r="X118" s="208"/>
      <c r="Y118" s="211"/>
      <c r="Z118" s="212"/>
    </row>
    <row r="119" spans="1:26">
      <c r="A119" s="208" t="s">
        <v>700</v>
      </c>
      <c r="B119" s="209" t="s">
        <v>701</v>
      </c>
      <c r="C119" s="209" t="s">
        <v>13</v>
      </c>
      <c r="D119" s="208"/>
      <c r="E119" s="209" t="s">
        <v>43</v>
      </c>
      <c r="F119" s="208"/>
      <c r="G119" s="209">
        <v>5</v>
      </c>
      <c r="H119" s="209">
        <v>15</v>
      </c>
      <c r="I119" s="209" t="str">
        <f t="shared" si="6"/>
        <v>5-15</v>
      </c>
      <c r="J119" s="209" t="str">
        <f t="shared" si="4"/>
        <v>23417-0,5,15</v>
      </c>
      <c r="K119" s="209"/>
      <c r="L119" s="209" t="s">
        <v>178</v>
      </c>
      <c r="M119" s="209" t="s">
        <v>750</v>
      </c>
      <c r="N119" s="209" t="s">
        <v>675</v>
      </c>
      <c r="O119" s="209" t="s">
        <v>705</v>
      </c>
      <c r="P119" s="209">
        <v>1</v>
      </c>
      <c r="Q119" s="209">
        <f t="shared" si="5"/>
        <v>1</v>
      </c>
      <c r="R119" s="209" t="s">
        <v>21</v>
      </c>
      <c r="S119" s="209" t="s">
        <v>709</v>
      </c>
      <c r="T119" s="208"/>
      <c r="U119" s="210"/>
      <c r="V119" s="208"/>
      <c r="W119" s="208"/>
      <c r="X119" s="208"/>
      <c r="Y119" s="211"/>
      <c r="Z119" s="212"/>
    </row>
    <row r="120" spans="1:26">
      <c r="A120" s="208" t="s">
        <v>700</v>
      </c>
      <c r="B120" s="209" t="s">
        <v>701</v>
      </c>
      <c r="C120" s="209" t="s">
        <v>13</v>
      </c>
      <c r="D120" s="208"/>
      <c r="E120" s="209" t="s">
        <v>48</v>
      </c>
      <c r="F120" s="208"/>
      <c r="G120" s="209">
        <v>5</v>
      </c>
      <c r="H120" s="209">
        <v>16</v>
      </c>
      <c r="I120" s="209" t="str">
        <f t="shared" si="6"/>
        <v>5-16</v>
      </c>
      <c r="J120" s="209" t="str">
        <f t="shared" si="4"/>
        <v>23417-0,5,16</v>
      </c>
      <c r="K120" s="209"/>
      <c r="L120" s="209" t="s">
        <v>178</v>
      </c>
      <c r="M120" s="209" t="s">
        <v>750</v>
      </c>
      <c r="N120" s="209" t="s">
        <v>675</v>
      </c>
      <c r="O120" s="209" t="s">
        <v>705</v>
      </c>
      <c r="P120" s="209">
        <v>1</v>
      </c>
      <c r="Q120" s="209">
        <f t="shared" si="5"/>
        <v>1</v>
      </c>
      <c r="R120" s="209" t="s">
        <v>21</v>
      </c>
      <c r="S120" s="209" t="s">
        <v>709</v>
      </c>
      <c r="T120" s="208"/>
      <c r="U120" s="210"/>
      <c r="V120" s="208"/>
      <c r="W120" s="208"/>
      <c r="X120" s="208"/>
      <c r="Y120" s="211"/>
      <c r="Z120" s="212"/>
    </row>
    <row r="121" spans="1:26">
      <c r="A121" s="208" t="s">
        <v>700</v>
      </c>
      <c r="B121" s="209" t="s">
        <v>701</v>
      </c>
      <c r="C121" s="209" t="s">
        <v>13</v>
      </c>
      <c r="D121" s="208"/>
      <c r="E121" s="209" t="s">
        <v>56</v>
      </c>
      <c r="F121" s="208"/>
      <c r="G121" s="209">
        <v>5</v>
      </c>
      <c r="H121" s="209">
        <v>17</v>
      </c>
      <c r="I121" s="209" t="str">
        <f t="shared" si="6"/>
        <v>5-17</v>
      </c>
      <c r="J121" s="209" t="str">
        <f t="shared" si="4"/>
        <v>23417-0,5,17</v>
      </c>
      <c r="K121" s="209"/>
      <c r="L121" s="209" t="s">
        <v>178</v>
      </c>
      <c r="M121" s="209" t="s">
        <v>750</v>
      </c>
      <c r="N121" s="209" t="s">
        <v>675</v>
      </c>
      <c r="O121" s="209" t="s">
        <v>705</v>
      </c>
      <c r="P121" s="209">
        <v>5</v>
      </c>
      <c r="Q121" s="209">
        <f t="shared" si="5"/>
        <v>5</v>
      </c>
      <c r="R121" s="209" t="s">
        <v>21</v>
      </c>
      <c r="S121" s="209" t="s">
        <v>709</v>
      </c>
      <c r="T121" s="208"/>
      <c r="U121" s="210"/>
      <c r="V121" s="208"/>
      <c r="W121" s="208"/>
      <c r="X121" s="208"/>
      <c r="Y121" s="211"/>
      <c r="Z121" s="212"/>
    </row>
    <row r="122" spans="1:26">
      <c r="A122" s="208" t="s">
        <v>700</v>
      </c>
      <c r="B122" s="209" t="s">
        <v>701</v>
      </c>
      <c r="C122" s="209" t="s">
        <v>13</v>
      </c>
      <c r="D122" s="208"/>
      <c r="E122" s="209" t="s">
        <v>53</v>
      </c>
      <c r="F122" s="208"/>
      <c r="G122" s="209">
        <v>5</v>
      </c>
      <c r="H122" s="209">
        <v>18</v>
      </c>
      <c r="I122" s="209" t="str">
        <f t="shared" si="6"/>
        <v>5-18</v>
      </c>
      <c r="J122" s="209" t="str">
        <f t="shared" si="4"/>
        <v>23417-0,5,18</v>
      </c>
      <c r="K122" s="209"/>
      <c r="L122" s="209" t="s">
        <v>178</v>
      </c>
      <c r="M122" s="209" t="s">
        <v>752</v>
      </c>
      <c r="N122" s="209" t="s">
        <v>675</v>
      </c>
      <c r="O122" s="209" t="s">
        <v>705</v>
      </c>
      <c r="P122" s="209">
        <v>1</v>
      </c>
      <c r="Q122" s="209">
        <f t="shared" si="5"/>
        <v>1</v>
      </c>
      <c r="R122" s="209" t="s">
        <v>21</v>
      </c>
      <c r="S122" s="209" t="s">
        <v>709</v>
      </c>
      <c r="T122" s="208"/>
      <c r="U122" s="210"/>
      <c r="V122" s="208"/>
      <c r="W122" s="208"/>
      <c r="X122" s="208"/>
      <c r="Y122" s="211"/>
      <c r="Z122" s="212"/>
    </row>
    <row r="123" spans="1:26">
      <c r="A123" s="208" t="s">
        <v>700</v>
      </c>
      <c r="B123" s="209" t="s">
        <v>701</v>
      </c>
      <c r="C123" s="209" t="s">
        <v>13</v>
      </c>
      <c r="D123" s="208"/>
      <c r="E123" s="209" t="s">
        <v>52</v>
      </c>
      <c r="F123" s="208"/>
      <c r="G123" s="209">
        <v>5</v>
      </c>
      <c r="H123" s="209">
        <v>19</v>
      </c>
      <c r="I123" s="209" t="str">
        <f t="shared" si="6"/>
        <v>5-19</v>
      </c>
      <c r="J123" s="209" t="str">
        <f t="shared" si="4"/>
        <v>23417-0,5,19</v>
      </c>
      <c r="K123" s="209"/>
      <c r="L123" s="209" t="s">
        <v>178</v>
      </c>
      <c r="M123" s="209" t="s">
        <v>752</v>
      </c>
      <c r="N123" s="209" t="s">
        <v>675</v>
      </c>
      <c r="O123" s="209" t="s">
        <v>705</v>
      </c>
      <c r="P123" s="209">
        <v>1</v>
      </c>
      <c r="Q123" s="209">
        <f t="shared" si="5"/>
        <v>1</v>
      </c>
      <c r="R123" s="209" t="s">
        <v>21</v>
      </c>
      <c r="S123" s="209" t="s">
        <v>709</v>
      </c>
      <c r="T123" s="208"/>
      <c r="U123" s="210"/>
      <c r="V123" s="208"/>
      <c r="W123" s="208"/>
      <c r="X123" s="208"/>
      <c r="Y123" s="211"/>
      <c r="Z123" s="212"/>
    </row>
    <row r="124" spans="1:26">
      <c r="A124" s="208" t="s">
        <v>700</v>
      </c>
      <c r="B124" s="209" t="s">
        <v>701</v>
      </c>
      <c r="C124" s="209" t="s">
        <v>13</v>
      </c>
      <c r="D124" s="208"/>
      <c r="E124" s="209" t="s">
        <v>51</v>
      </c>
      <c r="F124" s="208"/>
      <c r="G124" s="209">
        <v>5</v>
      </c>
      <c r="H124" s="209">
        <v>20</v>
      </c>
      <c r="I124" s="209" t="str">
        <f t="shared" si="6"/>
        <v>5-20</v>
      </c>
      <c r="J124" s="209" t="str">
        <f t="shared" si="4"/>
        <v>23417-0,5,20</v>
      </c>
      <c r="K124" s="209"/>
      <c r="L124" s="209" t="s">
        <v>178</v>
      </c>
      <c r="M124" s="209" t="s">
        <v>752</v>
      </c>
      <c r="N124" s="209" t="s">
        <v>675</v>
      </c>
      <c r="O124" s="209" t="s">
        <v>705</v>
      </c>
      <c r="P124" s="209">
        <v>1</v>
      </c>
      <c r="Q124" s="209">
        <f t="shared" si="5"/>
        <v>1</v>
      </c>
      <c r="R124" s="209" t="s">
        <v>21</v>
      </c>
      <c r="S124" s="209" t="s">
        <v>709</v>
      </c>
      <c r="T124" s="208"/>
      <c r="U124" s="210"/>
      <c r="V124" s="208"/>
      <c r="W124" s="208"/>
      <c r="X124" s="208"/>
      <c r="Y124" s="211"/>
      <c r="Z124" s="212"/>
    </row>
    <row r="125" spans="1:26">
      <c r="A125" s="208" t="s">
        <v>700</v>
      </c>
      <c r="B125" s="209" t="s">
        <v>701</v>
      </c>
      <c r="C125" s="209" t="s">
        <v>13</v>
      </c>
      <c r="D125" s="208"/>
      <c r="E125" s="209" t="s">
        <v>50</v>
      </c>
      <c r="F125" s="208"/>
      <c r="G125" s="209">
        <v>5</v>
      </c>
      <c r="H125" s="209">
        <v>21</v>
      </c>
      <c r="I125" s="209" t="str">
        <f t="shared" si="6"/>
        <v>5-21</v>
      </c>
      <c r="J125" s="209" t="str">
        <f t="shared" si="4"/>
        <v>23417-0,5,21</v>
      </c>
      <c r="K125" s="209"/>
      <c r="L125" s="209" t="s">
        <v>178</v>
      </c>
      <c r="M125" s="209" t="s">
        <v>752</v>
      </c>
      <c r="N125" s="209" t="s">
        <v>675</v>
      </c>
      <c r="O125" s="209" t="s">
        <v>705</v>
      </c>
      <c r="P125" s="209">
        <v>1</v>
      </c>
      <c r="Q125" s="209">
        <f t="shared" si="5"/>
        <v>1</v>
      </c>
      <c r="R125" s="209" t="s">
        <v>21</v>
      </c>
      <c r="S125" s="209" t="s">
        <v>709</v>
      </c>
      <c r="T125" s="208"/>
      <c r="U125" s="210"/>
      <c r="V125" s="208"/>
      <c r="W125" s="208"/>
      <c r="X125" s="208"/>
      <c r="Y125" s="211"/>
      <c r="Z125" s="212"/>
    </row>
    <row r="126" spans="1:26">
      <c r="A126" s="208" t="s">
        <v>700</v>
      </c>
      <c r="B126" s="209" t="s">
        <v>701</v>
      </c>
      <c r="C126" s="209" t="s">
        <v>13</v>
      </c>
      <c r="D126" s="208"/>
      <c r="E126" s="209" t="s">
        <v>49</v>
      </c>
      <c r="F126" s="208"/>
      <c r="G126" s="209">
        <v>5</v>
      </c>
      <c r="H126" s="209">
        <v>22</v>
      </c>
      <c r="I126" s="209" t="str">
        <f t="shared" si="6"/>
        <v>5-22</v>
      </c>
      <c r="J126" s="209" t="str">
        <f t="shared" si="4"/>
        <v>23417-0,5,22</v>
      </c>
      <c r="K126" s="209"/>
      <c r="L126" s="209" t="s">
        <v>178</v>
      </c>
      <c r="M126" s="209" t="s">
        <v>752</v>
      </c>
      <c r="N126" s="209" t="s">
        <v>675</v>
      </c>
      <c r="O126" s="209" t="s">
        <v>705</v>
      </c>
      <c r="P126" s="209">
        <v>1</v>
      </c>
      <c r="Q126" s="209">
        <f t="shared" si="5"/>
        <v>1</v>
      </c>
      <c r="R126" s="209" t="s">
        <v>21</v>
      </c>
      <c r="S126" s="209" t="s">
        <v>709</v>
      </c>
      <c r="T126" s="208"/>
      <c r="U126" s="210"/>
      <c r="V126" s="208"/>
      <c r="W126" s="208"/>
      <c r="X126" s="208"/>
      <c r="Y126" s="211"/>
      <c r="Z126" s="212"/>
    </row>
    <row r="127" spans="1:26">
      <c r="A127" s="208" t="s">
        <v>700</v>
      </c>
      <c r="B127" s="209" t="s">
        <v>701</v>
      </c>
      <c r="C127" s="209" t="s">
        <v>13</v>
      </c>
      <c r="D127" s="208"/>
      <c r="E127" s="209" t="s">
        <v>54</v>
      </c>
      <c r="F127" s="208"/>
      <c r="G127" s="209">
        <v>5</v>
      </c>
      <c r="H127" s="209">
        <v>23</v>
      </c>
      <c r="I127" s="209" t="str">
        <f t="shared" si="6"/>
        <v>5-23</v>
      </c>
      <c r="J127" s="209" t="str">
        <f t="shared" si="4"/>
        <v>23417-0,5,23</v>
      </c>
      <c r="K127" s="209"/>
      <c r="L127" s="209" t="s">
        <v>178</v>
      </c>
      <c r="M127" s="209" t="s">
        <v>752</v>
      </c>
      <c r="N127" s="209" t="s">
        <v>675</v>
      </c>
      <c r="O127" s="209" t="s">
        <v>705</v>
      </c>
      <c r="P127" s="209">
        <v>1</v>
      </c>
      <c r="Q127" s="209">
        <f t="shared" si="5"/>
        <v>1</v>
      </c>
      <c r="R127" s="209" t="s">
        <v>21</v>
      </c>
      <c r="S127" s="209" t="s">
        <v>709</v>
      </c>
      <c r="T127" s="208"/>
      <c r="U127" s="210"/>
      <c r="V127" s="208"/>
      <c r="W127" s="208"/>
      <c r="X127" s="208"/>
      <c r="Y127" s="211"/>
      <c r="Z127" s="212"/>
    </row>
    <row r="128" spans="1:26">
      <c r="A128" s="208" t="s">
        <v>700</v>
      </c>
      <c r="B128" s="209" t="s">
        <v>701</v>
      </c>
      <c r="C128" s="209" t="s">
        <v>13</v>
      </c>
      <c r="D128" s="208"/>
      <c r="E128" s="209" t="s">
        <v>126</v>
      </c>
      <c r="F128" s="208"/>
      <c r="G128" s="209">
        <v>5</v>
      </c>
      <c r="H128" s="209">
        <v>24</v>
      </c>
      <c r="I128" s="209" t="str">
        <f t="shared" si="6"/>
        <v>5-24</v>
      </c>
      <c r="J128" s="209" t="str">
        <f t="shared" si="4"/>
        <v>23417-0,5,24</v>
      </c>
      <c r="K128" s="209"/>
      <c r="L128" s="209" t="s">
        <v>178</v>
      </c>
      <c r="M128" s="209" t="s">
        <v>752</v>
      </c>
      <c r="N128" s="209" t="s">
        <v>675</v>
      </c>
      <c r="O128" s="209" t="s">
        <v>705</v>
      </c>
      <c r="P128" s="209">
        <v>6</v>
      </c>
      <c r="Q128" s="209">
        <f t="shared" si="5"/>
        <v>6</v>
      </c>
      <c r="R128" s="209" t="s">
        <v>21</v>
      </c>
      <c r="S128" s="209" t="s">
        <v>709</v>
      </c>
      <c r="T128" s="208"/>
      <c r="U128" s="210"/>
      <c r="V128" s="208"/>
      <c r="W128" s="208"/>
      <c r="X128" s="208"/>
      <c r="Y128" s="211"/>
      <c r="Z128" s="212"/>
    </row>
    <row r="129" spans="1:26">
      <c r="A129" s="208" t="s">
        <v>700</v>
      </c>
      <c r="B129" s="209" t="s">
        <v>701</v>
      </c>
      <c r="C129" s="209" t="s">
        <v>13</v>
      </c>
      <c r="D129" s="208"/>
      <c r="E129" s="209" t="s">
        <v>57</v>
      </c>
      <c r="F129" s="208"/>
      <c r="G129" s="209">
        <v>5</v>
      </c>
      <c r="H129" s="209">
        <v>25</v>
      </c>
      <c r="I129" s="209" t="str">
        <f t="shared" si="6"/>
        <v>5-25</v>
      </c>
      <c r="J129" s="209" t="str">
        <f t="shared" si="4"/>
        <v>23417-0,5,25</v>
      </c>
      <c r="K129" s="209"/>
      <c r="L129" s="209" t="s">
        <v>178</v>
      </c>
      <c r="M129" s="209" t="s">
        <v>752</v>
      </c>
      <c r="N129" s="209" t="s">
        <v>675</v>
      </c>
      <c r="O129" s="209" t="s">
        <v>705</v>
      </c>
      <c r="P129" s="209">
        <v>5</v>
      </c>
      <c r="Q129" s="209">
        <f t="shared" si="5"/>
        <v>5</v>
      </c>
      <c r="R129" s="209" t="s">
        <v>21</v>
      </c>
      <c r="S129" s="209" t="s">
        <v>709</v>
      </c>
      <c r="T129" s="208"/>
      <c r="U129" s="210"/>
      <c r="V129" s="208"/>
      <c r="W129" s="208"/>
      <c r="X129" s="208"/>
      <c r="Y129" s="211"/>
      <c r="Z129" s="212"/>
    </row>
    <row r="130" spans="1:26">
      <c r="A130" s="208" t="s">
        <v>700</v>
      </c>
      <c r="B130" s="209" t="s">
        <v>701</v>
      </c>
      <c r="C130" s="209" t="s">
        <v>4</v>
      </c>
      <c r="D130" s="208"/>
      <c r="E130" s="209" t="s">
        <v>425</v>
      </c>
      <c r="F130" s="208"/>
      <c r="G130" s="209">
        <v>5</v>
      </c>
      <c r="H130" s="209">
        <v>26</v>
      </c>
      <c r="I130" s="209" t="str">
        <f t="shared" si="6"/>
        <v>5-26</v>
      </c>
      <c r="J130" s="209" t="str">
        <f t="shared" ref="J130:J193" si="7">CONCATENATE(B130,",",G130,",",H130)</f>
        <v>23417-0,5,26</v>
      </c>
      <c r="K130" s="209" t="s">
        <v>426</v>
      </c>
      <c r="L130" s="209" t="s">
        <v>178</v>
      </c>
      <c r="M130" s="209" t="s">
        <v>744</v>
      </c>
      <c r="N130" s="209" t="s">
        <v>675</v>
      </c>
      <c r="O130" s="209" t="s">
        <v>705</v>
      </c>
      <c r="P130" s="209">
        <v>5</v>
      </c>
      <c r="Q130" s="209">
        <f t="shared" si="5"/>
        <v>5</v>
      </c>
      <c r="R130" s="209" t="s">
        <v>21</v>
      </c>
      <c r="S130" s="209" t="s">
        <v>709</v>
      </c>
      <c r="T130" s="208"/>
      <c r="U130" s="210"/>
      <c r="V130" s="208"/>
      <c r="W130" s="208"/>
      <c r="X130" s="208"/>
      <c r="Y130" s="211"/>
      <c r="Z130" s="212"/>
    </row>
    <row r="131" spans="1:26">
      <c r="A131" s="208" t="s">
        <v>700</v>
      </c>
      <c r="B131" s="209" t="s">
        <v>701</v>
      </c>
      <c r="C131" s="209" t="s">
        <v>4</v>
      </c>
      <c r="D131" s="208"/>
      <c r="E131" s="209" t="s">
        <v>423</v>
      </c>
      <c r="F131" s="208"/>
      <c r="G131" s="209">
        <v>5</v>
      </c>
      <c r="H131" s="209">
        <v>27</v>
      </c>
      <c r="I131" s="209" t="str">
        <f t="shared" si="6"/>
        <v>5-27</v>
      </c>
      <c r="J131" s="209" t="str">
        <f t="shared" si="7"/>
        <v>23417-0,5,27</v>
      </c>
      <c r="K131" s="209" t="s">
        <v>424</v>
      </c>
      <c r="L131" s="209" t="s">
        <v>178</v>
      </c>
      <c r="M131" s="209" t="s">
        <v>744</v>
      </c>
      <c r="N131" s="209" t="s">
        <v>675</v>
      </c>
      <c r="O131" s="209" t="s">
        <v>705</v>
      </c>
      <c r="P131" s="209">
        <v>5</v>
      </c>
      <c r="Q131" s="209">
        <f t="shared" ref="Q131:Q194" si="8">P131</f>
        <v>5</v>
      </c>
      <c r="R131" s="209" t="s">
        <v>21</v>
      </c>
      <c r="S131" s="209" t="s">
        <v>709</v>
      </c>
      <c r="T131" s="208"/>
      <c r="U131" s="210"/>
      <c r="V131" s="208"/>
      <c r="W131" s="208"/>
      <c r="X131" s="208"/>
      <c r="Y131" s="211"/>
      <c r="Z131" s="212"/>
    </row>
    <row r="132" spans="1:26">
      <c r="A132" s="208" t="s">
        <v>700</v>
      </c>
      <c r="B132" s="209" t="s">
        <v>701</v>
      </c>
      <c r="C132" s="209" t="s">
        <v>4</v>
      </c>
      <c r="D132" s="208"/>
      <c r="E132" s="209" t="s">
        <v>427</v>
      </c>
      <c r="F132" s="208"/>
      <c r="G132" s="209">
        <v>5</v>
      </c>
      <c r="H132" s="209">
        <v>28</v>
      </c>
      <c r="I132" s="209" t="str">
        <f t="shared" si="6"/>
        <v>5-28</v>
      </c>
      <c r="J132" s="209" t="str">
        <f t="shared" si="7"/>
        <v>23417-0,5,28</v>
      </c>
      <c r="K132" s="209" t="s">
        <v>428</v>
      </c>
      <c r="L132" s="209" t="s">
        <v>178</v>
      </c>
      <c r="M132" s="209" t="s">
        <v>744</v>
      </c>
      <c r="N132" s="209" t="s">
        <v>675</v>
      </c>
      <c r="O132" s="209" t="s">
        <v>705</v>
      </c>
      <c r="P132" s="209">
        <v>5</v>
      </c>
      <c r="Q132" s="209">
        <f t="shared" si="8"/>
        <v>5</v>
      </c>
      <c r="R132" s="209" t="s">
        <v>21</v>
      </c>
      <c r="S132" s="209" t="s">
        <v>709</v>
      </c>
      <c r="T132" s="208"/>
      <c r="U132" s="210"/>
      <c r="V132" s="208"/>
      <c r="W132" s="208"/>
      <c r="X132" s="208"/>
      <c r="Y132" s="211"/>
      <c r="Z132" s="212"/>
    </row>
    <row r="133" spans="1:26">
      <c r="A133" s="208" t="s">
        <v>700</v>
      </c>
      <c r="B133" s="209" t="s">
        <v>701</v>
      </c>
      <c r="C133" s="209" t="s">
        <v>4</v>
      </c>
      <c r="D133" s="208"/>
      <c r="E133" s="209" t="s">
        <v>391</v>
      </c>
      <c r="F133" s="208"/>
      <c r="G133" s="209">
        <v>5</v>
      </c>
      <c r="H133" s="209">
        <v>29</v>
      </c>
      <c r="I133" s="209" t="str">
        <f t="shared" si="6"/>
        <v>5-29</v>
      </c>
      <c r="J133" s="209" t="str">
        <f t="shared" si="7"/>
        <v>23417-0,5,29</v>
      </c>
      <c r="K133" s="209" t="s">
        <v>392</v>
      </c>
      <c r="L133" s="209" t="s">
        <v>178</v>
      </c>
      <c r="M133" s="209" t="s">
        <v>744</v>
      </c>
      <c r="N133" s="209" t="s">
        <v>675</v>
      </c>
      <c r="O133" s="209" t="s">
        <v>705</v>
      </c>
      <c r="P133" s="209">
        <v>1</v>
      </c>
      <c r="Q133" s="209">
        <f t="shared" si="8"/>
        <v>1</v>
      </c>
      <c r="R133" s="209" t="s">
        <v>21</v>
      </c>
      <c r="S133" s="209" t="s">
        <v>709</v>
      </c>
      <c r="T133" s="208"/>
      <c r="U133" s="210"/>
      <c r="V133" s="208"/>
      <c r="W133" s="208"/>
      <c r="X133" s="208"/>
      <c r="Y133" s="211"/>
      <c r="Z133" s="212"/>
    </row>
    <row r="134" spans="1:26">
      <c r="A134" s="208" t="s">
        <v>700</v>
      </c>
      <c r="B134" s="209" t="s">
        <v>701</v>
      </c>
      <c r="C134" s="209" t="s">
        <v>4</v>
      </c>
      <c r="D134" s="208"/>
      <c r="E134" s="209" t="s">
        <v>397</v>
      </c>
      <c r="F134" s="208"/>
      <c r="G134" s="209">
        <v>5</v>
      </c>
      <c r="H134" s="209">
        <v>30</v>
      </c>
      <c r="I134" s="209" t="str">
        <f t="shared" si="6"/>
        <v>5-30</v>
      </c>
      <c r="J134" s="209" t="str">
        <f t="shared" si="7"/>
        <v>23417-0,5,30</v>
      </c>
      <c r="K134" s="209" t="s">
        <v>398</v>
      </c>
      <c r="L134" s="209" t="s">
        <v>178</v>
      </c>
      <c r="M134" s="209" t="s">
        <v>744</v>
      </c>
      <c r="N134" s="209" t="s">
        <v>675</v>
      </c>
      <c r="O134" s="209" t="s">
        <v>705</v>
      </c>
      <c r="P134" s="209">
        <v>1</v>
      </c>
      <c r="Q134" s="209">
        <f t="shared" si="8"/>
        <v>1</v>
      </c>
      <c r="R134" s="209" t="s">
        <v>21</v>
      </c>
      <c r="S134" s="209" t="s">
        <v>709</v>
      </c>
      <c r="T134" s="208"/>
      <c r="U134" s="210"/>
      <c r="V134" s="208"/>
      <c r="W134" s="208"/>
      <c r="X134" s="208"/>
      <c r="Y134" s="211"/>
      <c r="Z134" s="212"/>
    </row>
    <row r="135" spans="1:26">
      <c r="A135" s="208" t="s">
        <v>700</v>
      </c>
      <c r="B135" s="209" t="s">
        <v>701</v>
      </c>
      <c r="C135" s="209" t="s">
        <v>4</v>
      </c>
      <c r="D135" s="208"/>
      <c r="E135" s="209" t="s">
        <v>393</v>
      </c>
      <c r="F135" s="208"/>
      <c r="G135" s="209">
        <v>5</v>
      </c>
      <c r="H135" s="209">
        <v>31</v>
      </c>
      <c r="I135" s="209" t="str">
        <f t="shared" si="6"/>
        <v>5-31</v>
      </c>
      <c r="J135" s="209" t="str">
        <f t="shared" si="7"/>
        <v>23417-0,5,31</v>
      </c>
      <c r="K135" s="209" t="s">
        <v>394</v>
      </c>
      <c r="L135" s="209" t="s">
        <v>178</v>
      </c>
      <c r="M135" s="209" t="s">
        <v>744</v>
      </c>
      <c r="N135" s="209" t="s">
        <v>675</v>
      </c>
      <c r="O135" s="209" t="s">
        <v>705</v>
      </c>
      <c r="P135" s="209">
        <v>1</v>
      </c>
      <c r="Q135" s="209">
        <f t="shared" si="8"/>
        <v>1</v>
      </c>
      <c r="R135" s="209" t="s">
        <v>21</v>
      </c>
      <c r="S135" s="209" t="s">
        <v>709</v>
      </c>
      <c r="T135" s="208"/>
      <c r="U135" s="210"/>
      <c r="V135" s="208"/>
      <c r="W135" s="208"/>
      <c r="X135" s="208"/>
      <c r="Y135" s="211"/>
      <c r="Z135" s="212"/>
    </row>
    <row r="136" spans="1:26">
      <c r="A136" s="208" t="s">
        <v>700</v>
      </c>
      <c r="B136" s="209" t="s">
        <v>701</v>
      </c>
      <c r="C136" s="209" t="s">
        <v>4</v>
      </c>
      <c r="D136" s="208"/>
      <c r="E136" s="209" t="s">
        <v>395</v>
      </c>
      <c r="F136" s="208"/>
      <c r="G136" s="209">
        <v>5</v>
      </c>
      <c r="H136" s="209">
        <v>32</v>
      </c>
      <c r="I136" s="209" t="str">
        <f t="shared" si="6"/>
        <v>5-32</v>
      </c>
      <c r="J136" s="209" t="str">
        <f t="shared" si="7"/>
        <v>23417-0,5,32</v>
      </c>
      <c r="K136" s="209" t="s">
        <v>396</v>
      </c>
      <c r="L136" s="209" t="s">
        <v>178</v>
      </c>
      <c r="M136" s="209" t="s">
        <v>744</v>
      </c>
      <c r="N136" s="209" t="s">
        <v>675</v>
      </c>
      <c r="O136" s="209" t="s">
        <v>705</v>
      </c>
      <c r="P136" s="209">
        <v>1</v>
      </c>
      <c r="Q136" s="209">
        <f t="shared" si="8"/>
        <v>1</v>
      </c>
      <c r="R136" s="209" t="s">
        <v>21</v>
      </c>
      <c r="S136" s="209" t="s">
        <v>709</v>
      </c>
      <c r="T136" s="208"/>
      <c r="U136" s="210"/>
      <c r="V136" s="208"/>
      <c r="W136" s="208"/>
      <c r="X136" s="208"/>
      <c r="Y136" s="211"/>
      <c r="Z136" s="212"/>
    </row>
    <row r="137" spans="1:26">
      <c r="A137" s="208" t="s">
        <v>700</v>
      </c>
      <c r="B137" s="209" t="s">
        <v>701</v>
      </c>
      <c r="C137" s="209" t="s">
        <v>4</v>
      </c>
      <c r="D137" s="208"/>
      <c r="E137" s="209" t="s">
        <v>722</v>
      </c>
      <c r="F137" s="208"/>
      <c r="G137" s="209">
        <v>5</v>
      </c>
      <c r="H137" s="209">
        <v>33</v>
      </c>
      <c r="I137" s="209" t="str">
        <f t="shared" si="6"/>
        <v>5-33</v>
      </c>
      <c r="J137" s="209" t="str">
        <f t="shared" si="7"/>
        <v>23417-0,5,33</v>
      </c>
      <c r="K137" s="209"/>
      <c r="L137" s="209" t="s">
        <v>178</v>
      </c>
      <c r="M137" s="209" t="s">
        <v>744</v>
      </c>
      <c r="N137" s="209" t="s">
        <v>675</v>
      </c>
      <c r="O137" s="209" t="s">
        <v>705</v>
      </c>
      <c r="P137" s="209">
        <v>1</v>
      </c>
      <c r="Q137" s="209">
        <f t="shared" si="8"/>
        <v>1</v>
      </c>
      <c r="R137" s="209" t="s">
        <v>21</v>
      </c>
      <c r="S137" s="209" t="s">
        <v>709</v>
      </c>
      <c r="T137" s="208"/>
      <c r="U137" s="210"/>
      <c r="V137" s="208"/>
      <c r="W137" s="208"/>
      <c r="X137" s="208"/>
      <c r="Y137" s="211"/>
      <c r="Z137" s="212"/>
    </row>
    <row r="138" spans="1:26">
      <c r="A138" s="208" t="s">
        <v>700</v>
      </c>
      <c r="B138" s="209" t="s">
        <v>701</v>
      </c>
      <c r="C138" s="209" t="s">
        <v>4</v>
      </c>
      <c r="D138" s="208"/>
      <c r="E138" s="209" t="s">
        <v>399</v>
      </c>
      <c r="F138" s="208"/>
      <c r="G138" s="209">
        <v>5</v>
      </c>
      <c r="H138" s="209">
        <v>34</v>
      </c>
      <c r="I138" s="209" t="str">
        <f t="shared" si="6"/>
        <v>5-34</v>
      </c>
      <c r="J138" s="209" t="str">
        <f t="shared" si="7"/>
        <v>23417-0,5,34</v>
      </c>
      <c r="K138" s="209"/>
      <c r="L138" s="209" t="s">
        <v>178</v>
      </c>
      <c r="M138" s="209" t="s">
        <v>744</v>
      </c>
      <c r="N138" s="209" t="s">
        <v>675</v>
      </c>
      <c r="O138" s="209" t="s">
        <v>705</v>
      </c>
      <c r="P138" s="209">
        <v>1</v>
      </c>
      <c r="Q138" s="209">
        <f t="shared" si="8"/>
        <v>1</v>
      </c>
      <c r="R138" s="209" t="s">
        <v>21</v>
      </c>
      <c r="S138" s="209" t="s">
        <v>709</v>
      </c>
      <c r="T138" s="208"/>
      <c r="U138" s="210"/>
      <c r="V138" s="208"/>
      <c r="W138" s="208"/>
      <c r="X138" s="208"/>
      <c r="Y138" s="211"/>
      <c r="Z138" s="212"/>
    </row>
    <row r="139" spans="1:26">
      <c r="A139" s="208" t="s">
        <v>700</v>
      </c>
      <c r="B139" s="209" t="s">
        <v>701</v>
      </c>
      <c r="C139" s="209" t="s">
        <v>4</v>
      </c>
      <c r="D139" s="208"/>
      <c r="E139" s="209" t="s">
        <v>721</v>
      </c>
      <c r="F139" s="208"/>
      <c r="G139" s="209">
        <v>5</v>
      </c>
      <c r="H139" s="209">
        <v>35</v>
      </c>
      <c r="I139" s="209" t="str">
        <f t="shared" si="6"/>
        <v>5-35</v>
      </c>
      <c r="J139" s="209" t="str">
        <f t="shared" si="7"/>
        <v>23417-0,5,35</v>
      </c>
      <c r="K139" s="209"/>
      <c r="L139" s="209" t="s">
        <v>178</v>
      </c>
      <c r="M139" s="209" t="s">
        <v>744</v>
      </c>
      <c r="N139" s="209" t="s">
        <v>675</v>
      </c>
      <c r="O139" s="209" t="s">
        <v>705</v>
      </c>
      <c r="P139" s="209">
        <v>1</v>
      </c>
      <c r="Q139" s="209">
        <f t="shared" si="8"/>
        <v>1</v>
      </c>
      <c r="R139" s="209" t="s">
        <v>21</v>
      </c>
      <c r="S139" s="209" t="s">
        <v>709</v>
      </c>
      <c r="T139" s="208"/>
      <c r="U139" s="210"/>
      <c r="V139" s="208"/>
      <c r="W139" s="208"/>
      <c r="X139" s="208"/>
      <c r="Y139" s="211"/>
      <c r="Z139" s="212"/>
    </row>
    <row r="140" spans="1:26">
      <c r="A140" s="208" t="s">
        <v>700</v>
      </c>
      <c r="B140" s="209" t="s">
        <v>701</v>
      </c>
      <c r="C140" s="209" t="s">
        <v>4</v>
      </c>
      <c r="D140" s="208"/>
      <c r="E140" s="209" t="s">
        <v>403</v>
      </c>
      <c r="F140" s="208"/>
      <c r="G140" s="209">
        <v>5</v>
      </c>
      <c r="H140" s="209">
        <v>36</v>
      </c>
      <c r="I140" s="209" t="str">
        <f t="shared" si="6"/>
        <v>5-36</v>
      </c>
      <c r="J140" s="209" t="str">
        <f t="shared" si="7"/>
        <v>23417-0,5,36</v>
      </c>
      <c r="K140" s="209"/>
      <c r="L140" s="209" t="s">
        <v>178</v>
      </c>
      <c r="M140" s="209" t="s">
        <v>744</v>
      </c>
      <c r="N140" s="209" t="s">
        <v>675</v>
      </c>
      <c r="O140" s="209" t="s">
        <v>705</v>
      </c>
      <c r="P140" s="209">
        <v>1</v>
      </c>
      <c r="Q140" s="209">
        <f t="shared" si="8"/>
        <v>1</v>
      </c>
      <c r="R140" s="209" t="s">
        <v>21</v>
      </c>
      <c r="S140" s="209" t="s">
        <v>709</v>
      </c>
      <c r="T140" s="208"/>
      <c r="U140" s="210"/>
      <c r="V140" s="208"/>
      <c r="W140" s="208"/>
      <c r="X140" s="208"/>
      <c r="Y140" s="211"/>
      <c r="Z140" s="212"/>
    </row>
    <row r="141" spans="1:26">
      <c r="A141" s="208" t="s">
        <v>700</v>
      </c>
      <c r="B141" s="209" t="s">
        <v>701</v>
      </c>
      <c r="C141" s="209" t="s">
        <v>4</v>
      </c>
      <c r="D141" s="208"/>
      <c r="E141" s="209" t="s">
        <v>383</v>
      </c>
      <c r="F141" s="208"/>
      <c r="G141" s="209">
        <v>5</v>
      </c>
      <c r="H141" s="209">
        <v>37</v>
      </c>
      <c r="I141" s="209" t="str">
        <f t="shared" si="6"/>
        <v>5-37</v>
      </c>
      <c r="J141" s="209" t="str">
        <f t="shared" si="7"/>
        <v>23417-0,5,37</v>
      </c>
      <c r="K141" s="209" t="s">
        <v>384</v>
      </c>
      <c r="L141" s="209" t="s">
        <v>178</v>
      </c>
      <c r="M141" s="209" t="s">
        <v>744</v>
      </c>
      <c r="N141" s="209" t="s">
        <v>675</v>
      </c>
      <c r="O141" s="209" t="s">
        <v>705</v>
      </c>
      <c r="P141" s="209">
        <v>1</v>
      </c>
      <c r="Q141" s="209">
        <f t="shared" si="8"/>
        <v>1</v>
      </c>
      <c r="R141" s="209" t="s">
        <v>21</v>
      </c>
      <c r="S141" s="209" t="s">
        <v>709</v>
      </c>
      <c r="T141" s="208"/>
      <c r="U141" s="210"/>
      <c r="V141" s="208"/>
      <c r="W141" s="208"/>
      <c r="X141" s="208"/>
      <c r="Y141" s="211"/>
      <c r="Z141" s="212"/>
    </row>
    <row r="142" spans="1:26">
      <c r="A142" s="208" t="s">
        <v>700</v>
      </c>
      <c r="B142" s="209" t="s">
        <v>701</v>
      </c>
      <c r="C142" s="209" t="s">
        <v>4</v>
      </c>
      <c r="D142" s="208"/>
      <c r="E142" s="209" t="s">
        <v>389</v>
      </c>
      <c r="F142" s="208"/>
      <c r="G142" s="209">
        <v>5</v>
      </c>
      <c r="H142" s="209">
        <v>38</v>
      </c>
      <c r="I142" s="209" t="str">
        <f t="shared" si="6"/>
        <v>5-38</v>
      </c>
      <c r="J142" s="209" t="str">
        <f t="shared" si="7"/>
        <v>23417-0,5,38</v>
      </c>
      <c r="K142" s="209" t="s">
        <v>390</v>
      </c>
      <c r="L142" s="209" t="s">
        <v>178</v>
      </c>
      <c r="M142" s="209" t="s">
        <v>744</v>
      </c>
      <c r="N142" s="209" t="s">
        <v>675</v>
      </c>
      <c r="O142" s="209" t="s">
        <v>705</v>
      </c>
      <c r="P142" s="209">
        <v>1</v>
      </c>
      <c r="Q142" s="209">
        <f t="shared" si="8"/>
        <v>1</v>
      </c>
      <c r="R142" s="209" t="s">
        <v>21</v>
      </c>
      <c r="S142" s="209" t="s">
        <v>709</v>
      </c>
      <c r="T142" s="208"/>
      <c r="U142" s="210"/>
      <c r="V142" s="208"/>
      <c r="W142" s="208"/>
      <c r="X142" s="208"/>
      <c r="Y142" s="211"/>
      <c r="Z142" s="212"/>
    </row>
    <row r="143" spans="1:26">
      <c r="A143" s="208" t="s">
        <v>700</v>
      </c>
      <c r="B143" s="209" t="s">
        <v>701</v>
      </c>
      <c r="C143" s="209" t="s">
        <v>4</v>
      </c>
      <c r="D143" s="208"/>
      <c r="E143" s="209" t="s">
        <v>385</v>
      </c>
      <c r="F143" s="208"/>
      <c r="G143" s="209">
        <v>5</v>
      </c>
      <c r="H143" s="209">
        <v>39</v>
      </c>
      <c r="I143" s="209" t="str">
        <f t="shared" si="6"/>
        <v>5-39</v>
      </c>
      <c r="J143" s="209" t="str">
        <f t="shared" si="7"/>
        <v>23417-0,5,39</v>
      </c>
      <c r="K143" s="209" t="s">
        <v>386</v>
      </c>
      <c r="L143" s="209" t="s">
        <v>178</v>
      </c>
      <c r="M143" s="209" t="s">
        <v>744</v>
      </c>
      <c r="N143" s="209" t="s">
        <v>675</v>
      </c>
      <c r="O143" s="209" t="s">
        <v>705</v>
      </c>
      <c r="P143" s="209">
        <v>1</v>
      </c>
      <c r="Q143" s="209">
        <f t="shared" si="8"/>
        <v>1</v>
      </c>
      <c r="R143" s="209" t="s">
        <v>21</v>
      </c>
      <c r="S143" s="209" t="s">
        <v>709</v>
      </c>
      <c r="T143" s="208"/>
      <c r="U143" s="210"/>
      <c r="V143" s="208"/>
      <c r="W143" s="208"/>
      <c r="X143" s="208"/>
      <c r="Y143" s="211"/>
      <c r="Z143" s="212"/>
    </row>
    <row r="144" spans="1:26">
      <c r="A144" s="208" t="s">
        <v>700</v>
      </c>
      <c r="B144" s="209" t="s">
        <v>701</v>
      </c>
      <c r="C144" s="209" t="s">
        <v>4</v>
      </c>
      <c r="D144" s="208"/>
      <c r="E144" s="209" t="s">
        <v>387</v>
      </c>
      <c r="F144" s="208"/>
      <c r="G144" s="209">
        <v>5</v>
      </c>
      <c r="H144" s="209">
        <v>40</v>
      </c>
      <c r="I144" s="209" t="str">
        <f t="shared" si="6"/>
        <v>5-40</v>
      </c>
      <c r="J144" s="209" t="str">
        <f t="shared" si="7"/>
        <v>23417-0,5,40</v>
      </c>
      <c r="K144" s="209" t="s">
        <v>388</v>
      </c>
      <c r="L144" s="209" t="s">
        <v>178</v>
      </c>
      <c r="M144" s="209" t="s">
        <v>744</v>
      </c>
      <c r="N144" s="209" t="s">
        <v>675</v>
      </c>
      <c r="O144" s="209" t="s">
        <v>705</v>
      </c>
      <c r="P144" s="209">
        <v>1</v>
      </c>
      <c r="Q144" s="209">
        <f t="shared" si="8"/>
        <v>1</v>
      </c>
      <c r="R144" s="209" t="s">
        <v>21</v>
      </c>
      <c r="S144" s="209" t="s">
        <v>709</v>
      </c>
      <c r="T144" s="208"/>
      <c r="U144" s="210"/>
      <c r="V144" s="208"/>
      <c r="W144" s="208"/>
      <c r="X144" s="208"/>
      <c r="Y144" s="211"/>
      <c r="Z144" s="212"/>
    </row>
    <row r="145" spans="1:26">
      <c r="A145" s="208" t="s">
        <v>700</v>
      </c>
      <c r="B145" s="209" t="s">
        <v>701</v>
      </c>
      <c r="C145" s="209" t="s">
        <v>4</v>
      </c>
      <c r="D145" s="208"/>
      <c r="E145" s="209" t="s">
        <v>375</v>
      </c>
      <c r="F145" s="208"/>
      <c r="G145" s="209">
        <v>5</v>
      </c>
      <c r="H145" s="209">
        <v>41</v>
      </c>
      <c r="I145" s="209" t="str">
        <f t="shared" si="6"/>
        <v>5-41</v>
      </c>
      <c r="J145" s="209" t="str">
        <f t="shared" si="7"/>
        <v>23417-0,5,41</v>
      </c>
      <c r="K145" s="209"/>
      <c r="L145" s="209" t="s">
        <v>178</v>
      </c>
      <c r="M145" s="209" t="s">
        <v>744</v>
      </c>
      <c r="N145" s="209" t="s">
        <v>675</v>
      </c>
      <c r="O145" s="209" t="s">
        <v>705</v>
      </c>
      <c r="P145" s="209">
        <v>1</v>
      </c>
      <c r="Q145" s="209">
        <f t="shared" si="8"/>
        <v>1</v>
      </c>
      <c r="R145" s="209" t="s">
        <v>21</v>
      </c>
      <c r="S145" s="209" t="s">
        <v>709</v>
      </c>
      <c r="T145" s="208"/>
      <c r="U145" s="210"/>
      <c r="V145" s="208"/>
      <c r="W145" s="208"/>
      <c r="X145" s="208"/>
      <c r="Y145" s="211"/>
      <c r="Z145" s="212"/>
    </row>
    <row r="146" spans="1:26">
      <c r="A146" s="208" t="s">
        <v>700</v>
      </c>
      <c r="B146" s="209" t="s">
        <v>701</v>
      </c>
      <c r="C146" s="209" t="s">
        <v>4</v>
      </c>
      <c r="D146" s="208"/>
      <c r="E146" s="209" t="s">
        <v>381</v>
      </c>
      <c r="F146" s="208"/>
      <c r="G146" s="209">
        <v>5</v>
      </c>
      <c r="H146" s="209">
        <v>42</v>
      </c>
      <c r="I146" s="209" t="str">
        <f t="shared" si="6"/>
        <v>5-42</v>
      </c>
      <c r="J146" s="209" t="str">
        <f t="shared" si="7"/>
        <v>23417-0,5,42</v>
      </c>
      <c r="K146" s="209"/>
      <c r="L146" s="209" t="s">
        <v>178</v>
      </c>
      <c r="M146" s="209" t="s">
        <v>744</v>
      </c>
      <c r="N146" s="209" t="s">
        <v>675</v>
      </c>
      <c r="O146" s="209" t="s">
        <v>705</v>
      </c>
      <c r="P146" s="209">
        <v>1</v>
      </c>
      <c r="Q146" s="209">
        <f t="shared" si="8"/>
        <v>1</v>
      </c>
      <c r="R146" s="209" t="s">
        <v>21</v>
      </c>
      <c r="S146" s="209" t="s">
        <v>709</v>
      </c>
      <c r="T146" s="208"/>
      <c r="U146" s="210"/>
      <c r="V146" s="208"/>
      <c r="W146" s="208"/>
      <c r="X146" s="208"/>
      <c r="Y146" s="211"/>
      <c r="Z146" s="212"/>
    </row>
    <row r="147" spans="1:26">
      <c r="A147" s="208" t="s">
        <v>700</v>
      </c>
      <c r="B147" s="209" t="s">
        <v>701</v>
      </c>
      <c r="C147" s="209" t="s">
        <v>4</v>
      </c>
      <c r="D147" s="208"/>
      <c r="E147" s="209" t="s">
        <v>720</v>
      </c>
      <c r="F147" s="208"/>
      <c r="G147" s="209">
        <v>5</v>
      </c>
      <c r="H147" s="209">
        <v>43</v>
      </c>
      <c r="I147" s="209" t="str">
        <f t="shared" si="6"/>
        <v>5-43</v>
      </c>
      <c r="J147" s="209" t="str">
        <f t="shared" si="7"/>
        <v>23417-0,5,43</v>
      </c>
      <c r="K147" s="209"/>
      <c r="L147" s="209" t="s">
        <v>178</v>
      </c>
      <c r="M147" s="209" t="s">
        <v>744</v>
      </c>
      <c r="N147" s="209" t="s">
        <v>675</v>
      </c>
      <c r="O147" s="209" t="s">
        <v>705</v>
      </c>
      <c r="P147" s="209">
        <v>1</v>
      </c>
      <c r="Q147" s="209">
        <f t="shared" si="8"/>
        <v>1</v>
      </c>
      <c r="R147" s="209" t="s">
        <v>21</v>
      </c>
      <c r="S147" s="209" t="s">
        <v>709</v>
      </c>
      <c r="T147" s="208"/>
      <c r="U147" s="210"/>
      <c r="V147" s="208"/>
      <c r="W147" s="208"/>
      <c r="X147" s="208"/>
      <c r="Y147" s="211"/>
      <c r="Z147" s="212"/>
    </row>
    <row r="148" spans="1:26">
      <c r="A148" s="208" t="s">
        <v>700</v>
      </c>
      <c r="B148" s="209" t="s">
        <v>701</v>
      </c>
      <c r="C148" s="209" t="s">
        <v>4</v>
      </c>
      <c r="D148" s="208"/>
      <c r="E148" s="209" t="s">
        <v>379</v>
      </c>
      <c r="F148" s="208"/>
      <c r="G148" s="209">
        <v>5</v>
      </c>
      <c r="H148" s="209">
        <v>44</v>
      </c>
      <c r="I148" s="209" t="str">
        <f t="shared" si="6"/>
        <v>5-44</v>
      </c>
      <c r="J148" s="209" t="str">
        <f t="shared" si="7"/>
        <v>23417-0,5,44</v>
      </c>
      <c r="K148" s="209"/>
      <c r="L148" s="209" t="s">
        <v>178</v>
      </c>
      <c r="M148" s="209" t="s">
        <v>744</v>
      </c>
      <c r="N148" s="209" t="s">
        <v>675</v>
      </c>
      <c r="O148" s="209" t="s">
        <v>705</v>
      </c>
      <c r="P148" s="209">
        <v>1</v>
      </c>
      <c r="Q148" s="209">
        <f t="shared" si="8"/>
        <v>1</v>
      </c>
      <c r="R148" s="209" t="s">
        <v>21</v>
      </c>
      <c r="S148" s="209" t="s">
        <v>709</v>
      </c>
      <c r="T148" s="208"/>
      <c r="U148" s="210"/>
      <c r="V148" s="208"/>
      <c r="W148" s="208"/>
      <c r="X148" s="208"/>
      <c r="Y148" s="211"/>
      <c r="Z148" s="212"/>
    </row>
    <row r="149" spans="1:26">
      <c r="A149" s="208" t="s">
        <v>700</v>
      </c>
      <c r="B149" s="209" t="s">
        <v>701</v>
      </c>
      <c r="C149" s="209" t="s">
        <v>4</v>
      </c>
      <c r="D149" s="208"/>
      <c r="E149" s="209" t="s">
        <v>367</v>
      </c>
      <c r="F149" s="208"/>
      <c r="G149" s="209">
        <v>5</v>
      </c>
      <c r="H149" s="209">
        <v>45</v>
      </c>
      <c r="I149" s="209" t="str">
        <f t="shared" ref="I149:I212" si="9">CONCATENATE(G149,"-",H149)</f>
        <v>5-45</v>
      </c>
      <c r="J149" s="209" t="str">
        <f t="shared" si="7"/>
        <v>23417-0,5,45</v>
      </c>
      <c r="K149" s="209" t="s">
        <v>368</v>
      </c>
      <c r="L149" s="209" t="s">
        <v>178</v>
      </c>
      <c r="M149" s="209" t="s">
        <v>744</v>
      </c>
      <c r="N149" s="209" t="s">
        <v>675</v>
      </c>
      <c r="O149" s="209" t="s">
        <v>705</v>
      </c>
      <c r="P149" s="209">
        <v>1</v>
      </c>
      <c r="Q149" s="209">
        <f t="shared" si="8"/>
        <v>1</v>
      </c>
      <c r="R149" s="209" t="s">
        <v>21</v>
      </c>
      <c r="S149" s="209" t="s">
        <v>709</v>
      </c>
      <c r="T149" s="208"/>
      <c r="U149" s="210"/>
      <c r="V149" s="208"/>
      <c r="W149" s="208"/>
      <c r="X149" s="208"/>
      <c r="Y149" s="211"/>
      <c r="Z149" s="212"/>
    </row>
    <row r="150" spans="1:26">
      <c r="A150" s="208" t="s">
        <v>700</v>
      </c>
      <c r="B150" s="209" t="s">
        <v>701</v>
      </c>
      <c r="C150" s="209" t="s">
        <v>4</v>
      </c>
      <c r="D150" s="208"/>
      <c r="E150" s="209" t="s">
        <v>373</v>
      </c>
      <c r="F150" s="208"/>
      <c r="G150" s="209">
        <v>5</v>
      </c>
      <c r="H150" s="209">
        <v>46</v>
      </c>
      <c r="I150" s="209" t="str">
        <f t="shared" si="9"/>
        <v>5-46</v>
      </c>
      <c r="J150" s="209" t="str">
        <f t="shared" si="7"/>
        <v>23417-0,5,46</v>
      </c>
      <c r="K150" s="209" t="s">
        <v>374</v>
      </c>
      <c r="L150" s="209" t="s">
        <v>178</v>
      </c>
      <c r="M150" s="209" t="s">
        <v>744</v>
      </c>
      <c r="N150" s="209" t="s">
        <v>675</v>
      </c>
      <c r="O150" s="209" t="s">
        <v>705</v>
      </c>
      <c r="P150" s="209">
        <v>1</v>
      </c>
      <c r="Q150" s="209">
        <f t="shared" si="8"/>
        <v>1</v>
      </c>
      <c r="R150" s="209" t="s">
        <v>21</v>
      </c>
      <c r="S150" s="209" t="s">
        <v>709</v>
      </c>
      <c r="T150" s="208"/>
      <c r="U150" s="210"/>
      <c r="V150" s="208"/>
      <c r="W150" s="208"/>
      <c r="X150" s="208"/>
      <c r="Y150" s="211"/>
      <c r="Z150" s="212"/>
    </row>
    <row r="151" spans="1:26">
      <c r="A151" s="208" t="s">
        <v>700</v>
      </c>
      <c r="B151" s="209" t="s">
        <v>701</v>
      </c>
      <c r="C151" s="209" t="s">
        <v>4</v>
      </c>
      <c r="D151" s="208"/>
      <c r="E151" s="209" t="s">
        <v>723</v>
      </c>
      <c r="F151" s="208"/>
      <c r="G151" s="209">
        <v>5</v>
      </c>
      <c r="H151" s="209">
        <v>47</v>
      </c>
      <c r="I151" s="209" t="str">
        <f t="shared" si="9"/>
        <v>5-47</v>
      </c>
      <c r="J151" s="209" t="str">
        <f t="shared" si="7"/>
        <v>23417-0,5,47</v>
      </c>
      <c r="K151" s="209" t="s">
        <v>370</v>
      </c>
      <c r="L151" s="209" t="s">
        <v>178</v>
      </c>
      <c r="M151" s="209" t="s">
        <v>744</v>
      </c>
      <c r="N151" s="209" t="s">
        <v>675</v>
      </c>
      <c r="O151" s="209" t="s">
        <v>705</v>
      </c>
      <c r="P151" s="209">
        <v>1</v>
      </c>
      <c r="Q151" s="209">
        <f t="shared" si="8"/>
        <v>1</v>
      </c>
      <c r="R151" s="209" t="s">
        <v>21</v>
      </c>
      <c r="S151" s="209" t="s">
        <v>709</v>
      </c>
      <c r="T151" s="208"/>
      <c r="U151" s="210"/>
      <c r="V151" s="208"/>
      <c r="W151" s="208"/>
      <c r="X151" s="208"/>
      <c r="Y151" s="211"/>
      <c r="Z151" s="212"/>
    </row>
    <row r="152" spans="1:26">
      <c r="A152" s="208" t="s">
        <v>700</v>
      </c>
      <c r="B152" s="209" t="s">
        <v>701</v>
      </c>
      <c r="C152" s="209" t="s">
        <v>4</v>
      </c>
      <c r="D152" s="208"/>
      <c r="E152" s="209" t="s">
        <v>371</v>
      </c>
      <c r="F152" s="208"/>
      <c r="G152" s="209">
        <v>5</v>
      </c>
      <c r="H152" s="209">
        <v>48</v>
      </c>
      <c r="I152" s="209" t="str">
        <f t="shared" si="9"/>
        <v>5-48</v>
      </c>
      <c r="J152" s="209" t="str">
        <f t="shared" si="7"/>
        <v>23417-0,5,48</v>
      </c>
      <c r="K152" s="209" t="s">
        <v>372</v>
      </c>
      <c r="L152" s="209" t="s">
        <v>178</v>
      </c>
      <c r="M152" s="209" t="s">
        <v>744</v>
      </c>
      <c r="N152" s="209" t="s">
        <v>675</v>
      </c>
      <c r="O152" s="209" t="s">
        <v>705</v>
      </c>
      <c r="P152" s="209">
        <v>1</v>
      </c>
      <c r="Q152" s="209">
        <f t="shared" si="8"/>
        <v>1</v>
      </c>
      <c r="R152" s="209" t="s">
        <v>21</v>
      </c>
      <c r="S152" s="209" t="s">
        <v>709</v>
      </c>
      <c r="T152" s="208"/>
      <c r="U152" s="210"/>
      <c r="V152" s="208"/>
      <c r="W152" s="208"/>
      <c r="X152" s="208"/>
      <c r="Y152" s="211"/>
      <c r="Z152" s="212"/>
    </row>
    <row r="153" spans="1:26">
      <c r="A153" s="208" t="s">
        <v>700</v>
      </c>
      <c r="B153" s="209" t="s">
        <v>701</v>
      </c>
      <c r="C153" s="209" t="s">
        <v>4</v>
      </c>
      <c r="D153" s="208"/>
      <c r="E153" s="209" t="s">
        <v>409</v>
      </c>
      <c r="F153" s="208"/>
      <c r="G153" s="209">
        <v>5</v>
      </c>
      <c r="H153" s="209">
        <v>49</v>
      </c>
      <c r="I153" s="209" t="str">
        <f t="shared" si="9"/>
        <v>5-49</v>
      </c>
      <c r="J153" s="209" t="str">
        <f t="shared" si="7"/>
        <v>23417-0,5,49</v>
      </c>
      <c r="K153" s="209" t="s">
        <v>410</v>
      </c>
      <c r="L153" s="209" t="s">
        <v>178</v>
      </c>
      <c r="M153" s="209" t="s">
        <v>744</v>
      </c>
      <c r="N153" s="209" t="s">
        <v>675</v>
      </c>
      <c r="O153" s="209" t="s">
        <v>705</v>
      </c>
      <c r="P153" s="209">
        <v>1</v>
      </c>
      <c r="Q153" s="209">
        <f t="shared" si="8"/>
        <v>1</v>
      </c>
      <c r="R153" s="209" t="s">
        <v>21</v>
      </c>
      <c r="S153" s="209" t="s">
        <v>709</v>
      </c>
      <c r="T153" s="208"/>
      <c r="U153" s="210"/>
      <c r="V153" s="208"/>
      <c r="W153" s="208"/>
      <c r="X153" s="208"/>
      <c r="Y153" s="211"/>
      <c r="Z153" s="212"/>
    </row>
    <row r="154" spans="1:26">
      <c r="A154" s="208" t="s">
        <v>700</v>
      </c>
      <c r="B154" s="209" t="s">
        <v>701</v>
      </c>
      <c r="C154" s="209" t="s">
        <v>4</v>
      </c>
      <c r="D154" s="208"/>
      <c r="E154" s="209" t="s">
        <v>407</v>
      </c>
      <c r="F154" s="208"/>
      <c r="G154" s="209">
        <v>5</v>
      </c>
      <c r="H154" s="209">
        <v>50</v>
      </c>
      <c r="I154" s="209" t="str">
        <f t="shared" si="9"/>
        <v>5-50</v>
      </c>
      <c r="J154" s="209" t="str">
        <f t="shared" si="7"/>
        <v>23417-0,5,50</v>
      </c>
      <c r="K154" s="209" t="s">
        <v>408</v>
      </c>
      <c r="L154" s="209" t="s">
        <v>178</v>
      </c>
      <c r="M154" s="209" t="s">
        <v>744</v>
      </c>
      <c r="N154" s="209" t="s">
        <v>675</v>
      </c>
      <c r="O154" s="209" t="s">
        <v>705</v>
      </c>
      <c r="P154" s="209">
        <v>1</v>
      </c>
      <c r="Q154" s="209">
        <f t="shared" si="8"/>
        <v>1</v>
      </c>
      <c r="R154" s="209" t="s">
        <v>21</v>
      </c>
      <c r="S154" s="209" t="s">
        <v>709</v>
      </c>
      <c r="T154" s="208"/>
      <c r="U154" s="210"/>
      <c r="V154" s="208"/>
      <c r="W154" s="208"/>
      <c r="X154" s="208"/>
      <c r="Y154" s="211"/>
      <c r="Z154" s="212"/>
    </row>
    <row r="155" spans="1:26">
      <c r="A155" s="208" t="s">
        <v>700</v>
      </c>
      <c r="B155" s="209" t="s">
        <v>701</v>
      </c>
      <c r="C155" s="209" t="s">
        <v>4</v>
      </c>
      <c r="D155" s="208"/>
      <c r="E155" s="209" t="s">
        <v>413</v>
      </c>
      <c r="F155" s="208"/>
      <c r="G155" s="209">
        <v>5</v>
      </c>
      <c r="H155" s="209">
        <v>51</v>
      </c>
      <c r="I155" s="209" t="str">
        <f t="shared" si="9"/>
        <v>5-51</v>
      </c>
      <c r="J155" s="209" t="str">
        <f t="shared" si="7"/>
        <v>23417-0,5,51</v>
      </c>
      <c r="K155" s="209" t="s">
        <v>414</v>
      </c>
      <c r="L155" s="209" t="s">
        <v>178</v>
      </c>
      <c r="M155" s="209" t="s">
        <v>744</v>
      </c>
      <c r="N155" s="209" t="s">
        <v>675</v>
      </c>
      <c r="O155" s="209" t="s">
        <v>705</v>
      </c>
      <c r="P155" s="209">
        <v>1</v>
      </c>
      <c r="Q155" s="209">
        <f t="shared" si="8"/>
        <v>1</v>
      </c>
      <c r="R155" s="209" t="s">
        <v>21</v>
      </c>
      <c r="S155" s="209" t="s">
        <v>709</v>
      </c>
      <c r="T155" s="208"/>
      <c r="U155" s="210"/>
      <c r="V155" s="208"/>
      <c r="W155" s="208"/>
      <c r="X155" s="208"/>
      <c r="Y155" s="211"/>
      <c r="Z155" s="212"/>
    </row>
    <row r="156" spans="1:26">
      <c r="A156" s="208" t="s">
        <v>700</v>
      </c>
      <c r="B156" s="209" t="s">
        <v>701</v>
      </c>
      <c r="C156" s="209" t="s">
        <v>4</v>
      </c>
      <c r="D156" s="208"/>
      <c r="E156" s="209" t="s">
        <v>411</v>
      </c>
      <c r="F156" s="208"/>
      <c r="G156" s="209">
        <v>5</v>
      </c>
      <c r="H156" s="209">
        <v>52</v>
      </c>
      <c r="I156" s="209" t="str">
        <f t="shared" si="9"/>
        <v>5-52</v>
      </c>
      <c r="J156" s="209" t="str">
        <f t="shared" si="7"/>
        <v>23417-0,5,52</v>
      </c>
      <c r="K156" s="209" t="s">
        <v>412</v>
      </c>
      <c r="L156" s="209" t="s">
        <v>178</v>
      </c>
      <c r="M156" s="209" t="s">
        <v>744</v>
      </c>
      <c r="N156" s="209" t="s">
        <v>675</v>
      </c>
      <c r="O156" s="209" t="s">
        <v>705</v>
      </c>
      <c r="P156" s="209">
        <v>1</v>
      </c>
      <c r="Q156" s="209">
        <f t="shared" si="8"/>
        <v>1</v>
      </c>
      <c r="R156" s="209" t="s">
        <v>21</v>
      </c>
      <c r="S156" s="209" t="s">
        <v>709</v>
      </c>
      <c r="T156" s="208"/>
      <c r="U156" s="210"/>
      <c r="V156" s="208"/>
      <c r="W156" s="208"/>
      <c r="X156" s="208"/>
      <c r="Y156" s="211"/>
      <c r="Z156" s="212"/>
    </row>
    <row r="157" spans="1:26">
      <c r="A157" s="208" t="s">
        <v>700</v>
      </c>
      <c r="B157" s="209" t="s">
        <v>701</v>
      </c>
      <c r="C157" s="209" t="s">
        <v>4</v>
      </c>
      <c r="D157" s="208"/>
      <c r="E157" s="209" t="s">
        <v>417</v>
      </c>
      <c r="F157" s="208"/>
      <c r="G157" s="209">
        <v>5</v>
      </c>
      <c r="H157" s="209">
        <v>53</v>
      </c>
      <c r="I157" s="209" t="str">
        <f t="shared" si="9"/>
        <v>5-53</v>
      </c>
      <c r="J157" s="209" t="str">
        <f t="shared" si="7"/>
        <v>23417-0,5,53</v>
      </c>
      <c r="K157" s="209" t="s">
        <v>418</v>
      </c>
      <c r="L157" s="209" t="s">
        <v>178</v>
      </c>
      <c r="M157" s="209" t="s">
        <v>744</v>
      </c>
      <c r="N157" s="209" t="s">
        <v>675</v>
      </c>
      <c r="O157" s="209" t="s">
        <v>705</v>
      </c>
      <c r="P157" s="209">
        <v>6</v>
      </c>
      <c r="Q157" s="209">
        <f t="shared" si="8"/>
        <v>6</v>
      </c>
      <c r="R157" s="209" t="s">
        <v>21</v>
      </c>
      <c r="S157" s="209" t="s">
        <v>709</v>
      </c>
      <c r="T157" s="208"/>
      <c r="U157" s="210"/>
      <c r="V157" s="208"/>
      <c r="W157" s="208"/>
      <c r="X157" s="208"/>
      <c r="Y157" s="211"/>
      <c r="Z157" s="212"/>
    </row>
    <row r="158" spans="1:26">
      <c r="A158" s="208" t="s">
        <v>700</v>
      </c>
      <c r="B158" s="209" t="s">
        <v>701</v>
      </c>
      <c r="C158" s="209" t="s">
        <v>4</v>
      </c>
      <c r="D158" s="208"/>
      <c r="E158" s="209" t="s">
        <v>415</v>
      </c>
      <c r="F158" s="208"/>
      <c r="G158" s="209">
        <v>5</v>
      </c>
      <c r="H158" s="209">
        <v>54</v>
      </c>
      <c r="I158" s="209" t="str">
        <f t="shared" si="9"/>
        <v>5-54</v>
      </c>
      <c r="J158" s="209" t="str">
        <f t="shared" si="7"/>
        <v>23417-0,5,54</v>
      </c>
      <c r="K158" s="209" t="s">
        <v>416</v>
      </c>
      <c r="L158" s="209" t="s">
        <v>178</v>
      </c>
      <c r="M158" s="209" t="s">
        <v>744</v>
      </c>
      <c r="N158" s="209" t="s">
        <v>675</v>
      </c>
      <c r="O158" s="209" t="s">
        <v>705</v>
      </c>
      <c r="P158" s="209">
        <v>6</v>
      </c>
      <c r="Q158" s="209">
        <f t="shared" si="8"/>
        <v>6</v>
      </c>
      <c r="R158" s="209" t="s">
        <v>21</v>
      </c>
      <c r="S158" s="209" t="s">
        <v>709</v>
      </c>
      <c r="T158" s="208"/>
      <c r="U158" s="210"/>
      <c r="V158" s="208"/>
      <c r="W158" s="208"/>
      <c r="X158" s="208"/>
      <c r="Y158" s="211"/>
      <c r="Z158" s="212"/>
    </row>
    <row r="159" spans="1:26">
      <c r="A159" s="208" t="s">
        <v>700</v>
      </c>
      <c r="B159" s="209" t="s">
        <v>701</v>
      </c>
      <c r="C159" s="209" t="s">
        <v>4</v>
      </c>
      <c r="D159" s="208"/>
      <c r="E159" s="209" t="s">
        <v>421</v>
      </c>
      <c r="F159" s="208"/>
      <c r="G159" s="209">
        <v>5</v>
      </c>
      <c r="H159" s="209">
        <v>55</v>
      </c>
      <c r="I159" s="209" t="str">
        <f t="shared" si="9"/>
        <v>5-55</v>
      </c>
      <c r="J159" s="209" t="str">
        <f t="shared" si="7"/>
        <v>23417-0,5,55</v>
      </c>
      <c r="K159" s="209" t="s">
        <v>422</v>
      </c>
      <c r="L159" s="209" t="s">
        <v>178</v>
      </c>
      <c r="M159" s="209" t="s">
        <v>744</v>
      </c>
      <c r="N159" s="209" t="s">
        <v>675</v>
      </c>
      <c r="O159" s="209" t="s">
        <v>705</v>
      </c>
      <c r="P159" s="209">
        <v>6</v>
      </c>
      <c r="Q159" s="209">
        <f t="shared" si="8"/>
        <v>6</v>
      </c>
      <c r="R159" s="209" t="s">
        <v>21</v>
      </c>
      <c r="S159" s="209" t="s">
        <v>709</v>
      </c>
      <c r="T159" s="208"/>
      <c r="U159" s="210"/>
      <c r="V159" s="208"/>
      <c r="W159" s="208"/>
      <c r="X159" s="208"/>
      <c r="Y159" s="211"/>
      <c r="Z159" s="212"/>
    </row>
    <row r="160" spans="1:26">
      <c r="A160" s="208" t="s">
        <v>700</v>
      </c>
      <c r="B160" s="209" t="s">
        <v>701</v>
      </c>
      <c r="C160" s="209" t="s">
        <v>4</v>
      </c>
      <c r="D160" s="208"/>
      <c r="E160" s="209" t="s">
        <v>419</v>
      </c>
      <c r="F160" s="208"/>
      <c r="G160" s="209">
        <v>5</v>
      </c>
      <c r="H160" s="209">
        <v>56</v>
      </c>
      <c r="I160" s="209" t="str">
        <f t="shared" si="9"/>
        <v>5-56</v>
      </c>
      <c r="J160" s="209" t="str">
        <f t="shared" si="7"/>
        <v>23417-0,5,56</v>
      </c>
      <c r="K160" s="209" t="s">
        <v>420</v>
      </c>
      <c r="L160" s="209" t="s">
        <v>178</v>
      </c>
      <c r="M160" s="209" t="s">
        <v>744</v>
      </c>
      <c r="N160" s="209" t="s">
        <v>675</v>
      </c>
      <c r="O160" s="209" t="s">
        <v>705</v>
      </c>
      <c r="P160" s="209">
        <v>6</v>
      </c>
      <c r="Q160" s="209">
        <f t="shared" si="8"/>
        <v>6</v>
      </c>
      <c r="R160" s="209" t="s">
        <v>21</v>
      </c>
      <c r="S160" s="209" t="s">
        <v>709</v>
      </c>
      <c r="T160" s="208"/>
      <c r="U160" s="210"/>
      <c r="V160" s="208"/>
      <c r="W160" s="208"/>
      <c r="X160" s="208"/>
      <c r="Y160" s="211"/>
      <c r="Z160" s="212"/>
    </row>
    <row r="161" spans="1:31">
      <c r="A161" s="213" t="s">
        <v>700</v>
      </c>
      <c r="B161" s="214" t="s">
        <v>701</v>
      </c>
      <c r="C161" s="214" t="s">
        <v>4</v>
      </c>
      <c r="D161" s="213"/>
      <c r="E161" s="214" t="s">
        <v>429</v>
      </c>
      <c r="F161" s="213"/>
      <c r="G161" s="214">
        <v>6</v>
      </c>
      <c r="H161" s="214">
        <v>1</v>
      </c>
      <c r="I161" s="214" t="str">
        <f t="shared" si="9"/>
        <v>6-1</v>
      </c>
      <c r="J161" s="214" t="str">
        <f t="shared" si="7"/>
        <v>23417-0,6,1</v>
      </c>
      <c r="K161" s="214" t="s">
        <v>430</v>
      </c>
      <c r="L161" s="214" t="s">
        <v>182</v>
      </c>
      <c r="M161" s="214" t="s">
        <v>747</v>
      </c>
      <c r="N161" s="214" t="s">
        <v>703</v>
      </c>
      <c r="O161" s="214" t="s">
        <v>704</v>
      </c>
      <c r="P161" s="214">
        <v>564</v>
      </c>
      <c r="Q161" s="214">
        <f t="shared" si="8"/>
        <v>564</v>
      </c>
      <c r="R161" s="214" t="s">
        <v>21</v>
      </c>
      <c r="S161" s="214" t="s">
        <v>709</v>
      </c>
      <c r="T161" s="213"/>
      <c r="U161" s="215"/>
      <c r="V161" s="213"/>
      <c r="W161" s="213"/>
      <c r="X161" s="213"/>
      <c r="Y161" s="216"/>
      <c r="Z161" s="217"/>
      <c r="AB161" s="76"/>
      <c r="AE161" s="76"/>
    </row>
    <row r="162" spans="1:31">
      <c r="A162" s="213" t="s">
        <v>700</v>
      </c>
      <c r="B162" s="214" t="s">
        <v>701</v>
      </c>
      <c r="C162" s="214" t="s">
        <v>4</v>
      </c>
      <c r="D162" s="213"/>
      <c r="E162" s="214" t="s">
        <v>429</v>
      </c>
      <c r="F162" s="213"/>
      <c r="G162" s="214">
        <v>6</v>
      </c>
      <c r="H162" s="214">
        <v>2</v>
      </c>
      <c r="I162" s="214" t="str">
        <f t="shared" si="9"/>
        <v>6-2</v>
      </c>
      <c r="J162" s="214" t="str">
        <f t="shared" si="7"/>
        <v>23417-0,6,2</v>
      </c>
      <c r="K162" s="214" t="s">
        <v>431</v>
      </c>
      <c r="L162" s="214" t="s">
        <v>182</v>
      </c>
      <c r="M162" s="214" t="s">
        <v>747</v>
      </c>
      <c r="N162" s="214" t="s">
        <v>703</v>
      </c>
      <c r="O162" s="214" t="s">
        <v>704</v>
      </c>
      <c r="P162" s="214">
        <v>564</v>
      </c>
      <c r="Q162" s="214">
        <f t="shared" si="8"/>
        <v>564</v>
      </c>
      <c r="R162" s="214" t="s">
        <v>21</v>
      </c>
      <c r="S162" s="214" t="s">
        <v>709</v>
      </c>
      <c r="T162" s="213"/>
      <c r="U162" s="215"/>
      <c r="V162" s="213"/>
      <c r="W162" s="213"/>
      <c r="X162" s="213"/>
      <c r="Y162" s="216"/>
      <c r="Z162" s="217"/>
      <c r="AB162" s="76"/>
      <c r="AE162" s="76"/>
    </row>
    <row r="163" spans="1:31">
      <c r="A163" s="213" t="s">
        <v>700</v>
      </c>
      <c r="B163" s="214" t="s">
        <v>701</v>
      </c>
      <c r="C163" s="214" t="s">
        <v>4</v>
      </c>
      <c r="D163" s="213"/>
      <c r="E163" s="214" t="s">
        <v>429</v>
      </c>
      <c r="F163" s="213"/>
      <c r="G163" s="214">
        <v>6</v>
      </c>
      <c r="H163" s="214">
        <v>3</v>
      </c>
      <c r="I163" s="214" t="str">
        <f t="shared" si="9"/>
        <v>6-3</v>
      </c>
      <c r="J163" s="214" t="str">
        <f t="shared" si="7"/>
        <v>23417-0,6,3</v>
      </c>
      <c r="K163" s="214" t="s">
        <v>432</v>
      </c>
      <c r="L163" s="214" t="s">
        <v>182</v>
      </c>
      <c r="M163" s="214" t="s">
        <v>747</v>
      </c>
      <c r="N163" s="214" t="s">
        <v>703</v>
      </c>
      <c r="O163" s="214" t="s">
        <v>704</v>
      </c>
      <c r="P163" s="214">
        <v>564</v>
      </c>
      <c r="Q163" s="214">
        <f t="shared" si="8"/>
        <v>564</v>
      </c>
      <c r="R163" s="214" t="s">
        <v>21</v>
      </c>
      <c r="S163" s="214" t="s">
        <v>709</v>
      </c>
      <c r="T163" s="213"/>
      <c r="U163" s="215"/>
      <c r="V163" s="213"/>
      <c r="W163" s="213"/>
      <c r="X163" s="213"/>
      <c r="Y163" s="216"/>
      <c r="Z163" s="217"/>
      <c r="AB163" s="76"/>
      <c r="AE163" s="76"/>
    </row>
    <row r="164" spans="1:31">
      <c r="A164" s="213" t="s">
        <v>700</v>
      </c>
      <c r="B164" s="214" t="s">
        <v>701</v>
      </c>
      <c r="C164" s="214" t="s">
        <v>4</v>
      </c>
      <c r="D164" s="213"/>
      <c r="E164" s="214" t="s">
        <v>429</v>
      </c>
      <c r="F164" s="213"/>
      <c r="G164" s="214">
        <v>6</v>
      </c>
      <c r="H164" s="214">
        <v>4</v>
      </c>
      <c r="I164" s="214" t="str">
        <f t="shared" si="9"/>
        <v>6-4</v>
      </c>
      <c r="J164" s="214" t="str">
        <f t="shared" si="7"/>
        <v>23417-0,6,4</v>
      </c>
      <c r="K164" s="214" t="s">
        <v>433</v>
      </c>
      <c r="L164" s="214" t="s">
        <v>182</v>
      </c>
      <c r="M164" s="214" t="s">
        <v>747</v>
      </c>
      <c r="N164" s="214" t="s">
        <v>703</v>
      </c>
      <c r="O164" s="214" t="s">
        <v>704</v>
      </c>
      <c r="P164" s="214">
        <v>564</v>
      </c>
      <c r="Q164" s="214">
        <f t="shared" si="8"/>
        <v>564</v>
      </c>
      <c r="R164" s="214" t="s">
        <v>21</v>
      </c>
      <c r="S164" s="214" t="s">
        <v>709</v>
      </c>
      <c r="T164" s="213"/>
      <c r="U164" s="215"/>
      <c r="V164" s="213"/>
      <c r="W164" s="213"/>
      <c r="X164" s="213"/>
      <c r="Y164" s="216"/>
      <c r="Z164" s="217"/>
      <c r="AB164" s="76"/>
      <c r="AE164" s="76"/>
    </row>
    <row r="165" spans="1:31">
      <c r="A165" s="213" t="s">
        <v>700</v>
      </c>
      <c r="B165" s="214" t="s">
        <v>701</v>
      </c>
      <c r="C165" s="214" t="s">
        <v>4</v>
      </c>
      <c r="D165" s="213"/>
      <c r="E165" s="214" t="s">
        <v>429</v>
      </c>
      <c r="F165" s="213"/>
      <c r="G165" s="214">
        <v>6</v>
      </c>
      <c r="H165" s="214">
        <v>5</v>
      </c>
      <c r="I165" s="214" t="str">
        <f t="shared" si="9"/>
        <v>6-5</v>
      </c>
      <c r="J165" s="214" t="str">
        <f t="shared" si="7"/>
        <v>23417-0,6,5</v>
      </c>
      <c r="K165" s="214" t="s">
        <v>434</v>
      </c>
      <c r="L165" s="214" t="s">
        <v>182</v>
      </c>
      <c r="M165" s="214" t="s">
        <v>747</v>
      </c>
      <c r="N165" s="214" t="s">
        <v>703</v>
      </c>
      <c r="O165" s="214" t="s">
        <v>704</v>
      </c>
      <c r="P165" s="214">
        <v>564</v>
      </c>
      <c r="Q165" s="214">
        <f t="shared" si="8"/>
        <v>564</v>
      </c>
      <c r="R165" s="214" t="s">
        <v>21</v>
      </c>
      <c r="S165" s="214" t="s">
        <v>709</v>
      </c>
      <c r="T165" s="213"/>
      <c r="U165" s="215"/>
      <c r="V165" s="213"/>
      <c r="W165" s="213"/>
      <c r="X165" s="213"/>
      <c r="Y165" s="216"/>
      <c r="Z165" s="217"/>
      <c r="AB165" s="76"/>
      <c r="AE165" s="76"/>
    </row>
    <row r="166" spans="1:31">
      <c r="A166" s="213" t="s">
        <v>700</v>
      </c>
      <c r="B166" s="214" t="s">
        <v>701</v>
      </c>
      <c r="C166" s="214" t="s">
        <v>4</v>
      </c>
      <c r="D166" s="213"/>
      <c r="E166" s="214" t="s">
        <v>429</v>
      </c>
      <c r="F166" s="213"/>
      <c r="G166" s="214">
        <v>6</v>
      </c>
      <c r="H166" s="214">
        <v>6</v>
      </c>
      <c r="I166" s="214" t="str">
        <f t="shared" si="9"/>
        <v>6-6</v>
      </c>
      <c r="J166" s="214" t="str">
        <f t="shared" si="7"/>
        <v>23417-0,6,6</v>
      </c>
      <c r="K166" s="214" t="s">
        <v>435</v>
      </c>
      <c r="L166" s="214" t="s">
        <v>182</v>
      </c>
      <c r="M166" s="214" t="s">
        <v>747</v>
      </c>
      <c r="N166" s="214" t="s">
        <v>703</v>
      </c>
      <c r="O166" s="214" t="s">
        <v>704</v>
      </c>
      <c r="P166" s="214">
        <v>564</v>
      </c>
      <c r="Q166" s="214">
        <f t="shared" si="8"/>
        <v>564</v>
      </c>
      <c r="R166" s="214" t="s">
        <v>21</v>
      </c>
      <c r="S166" s="214" t="s">
        <v>709</v>
      </c>
      <c r="T166" s="213"/>
      <c r="U166" s="215"/>
      <c r="V166" s="213"/>
      <c r="W166" s="213"/>
      <c r="X166" s="213"/>
      <c r="Y166" s="216"/>
      <c r="Z166" s="217"/>
      <c r="AB166" s="76"/>
      <c r="AE166" s="76"/>
    </row>
    <row r="167" spans="1:31">
      <c r="A167" s="213" t="s">
        <v>700</v>
      </c>
      <c r="B167" s="214" t="s">
        <v>701</v>
      </c>
      <c r="C167" s="214" t="s">
        <v>4</v>
      </c>
      <c r="D167" s="213"/>
      <c r="E167" s="214" t="s">
        <v>429</v>
      </c>
      <c r="F167" s="213"/>
      <c r="G167" s="214">
        <v>6</v>
      </c>
      <c r="H167" s="214">
        <v>7</v>
      </c>
      <c r="I167" s="214" t="str">
        <f t="shared" si="9"/>
        <v>6-7</v>
      </c>
      <c r="J167" s="214" t="str">
        <f t="shared" si="7"/>
        <v>23417-0,6,7</v>
      </c>
      <c r="K167" s="214" t="s">
        <v>436</v>
      </c>
      <c r="L167" s="214" t="s">
        <v>182</v>
      </c>
      <c r="M167" s="214" t="s">
        <v>747</v>
      </c>
      <c r="N167" s="214" t="s">
        <v>703</v>
      </c>
      <c r="O167" s="214" t="s">
        <v>704</v>
      </c>
      <c r="P167" s="214">
        <v>564</v>
      </c>
      <c r="Q167" s="214">
        <f t="shared" si="8"/>
        <v>564</v>
      </c>
      <c r="R167" s="214" t="s">
        <v>21</v>
      </c>
      <c r="S167" s="214" t="s">
        <v>709</v>
      </c>
      <c r="T167" s="213"/>
      <c r="U167" s="215"/>
      <c r="V167" s="213"/>
      <c r="W167" s="213"/>
      <c r="X167" s="213"/>
      <c r="Y167" s="216"/>
      <c r="Z167" s="217"/>
      <c r="AB167" s="76"/>
      <c r="AE167" s="76"/>
    </row>
    <row r="168" spans="1:31">
      <c r="A168" s="213" t="s">
        <v>700</v>
      </c>
      <c r="B168" s="214" t="s">
        <v>701</v>
      </c>
      <c r="C168" s="214" t="s">
        <v>4</v>
      </c>
      <c r="D168" s="213"/>
      <c r="E168" s="214" t="s">
        <v>429</v>
      </c>
      <c r="F168" s="213"/>
      <c r="G168" s="214">
        <v>6</v>
      </c>
      <c r="H168" s="214">
        <v>8</v>
      </c>
      <c r="I168" s="214" t="str">
        <f t="shared" si="9"/>
        <v>6-8</v>
      </c>
      <c r="J168" s="214" t="str">
        <f t="shared" si="7"/>
        <v>23417-0,6,8</v>
      </c>
      <c r="K168" s="214" t="s">
        <v>437</v>
      </c>
      <c r="L168" s="214" t="s">
        <v>182</v>
      </c>
      <c r="M168" s="214" t="s">
        <v>747</v>
      </c>
      <c r="N168" s="214" t="s">
        <v>703</v>
      </c>
      <c r="O168" s="214" t="s">
        <v>704</v>
      </c>
      <c r="P168" s="214">
        <v>564</v>
      </c>
      <c r="Q168" s="214">
        <f t="shared" si="8"/>
        <v>564</v>
      </c>
      <c r="R168" s="214" t="s">
        <v>21</v>
      </c>
      <c r="S168" s="214" t="s">
        <v>709</v>
      </c>
      <c r="T168" s="213"/>
      <c r="U168" s="215"/>
      <c r="V168" s="213"/>
      <c r="W168" s="213"/>
      <c r="X168" s="213"/>
      <c r="Y168" s="216"/>
      <c r="Z168" s="217"/>
      <c r="AB168" s="76"/>
      <c r="AE168" s="76"/>
    </row>
    <row r="169" spans="1:31">
      <c r="A169" s="213" t="s">
        <v>700</v>
      </c>
      <c r="B169" s="214" t="s">
        <v>701</v>
      </c>
      <c r="C169" s="214" t="s">
        <v>4</v>
      </c>
      <c r="D169" s="213"/>
      <c r="E169" s="214" t="s">
        <v>438</v>
      </c>
      <c r="F169" s="213"/>
      <c r="G169" s="214">
        <v>6</v>
      </c>
      <c r="H169" s="214">
        <v>9</v>
      </c>
      <c r="I169" s="214" t="str">
        <f t="shared" si="9"/>
        <v>6-9</v>
      </c>
      <c r="J169" s="214" t="str">
        <f t="shared" si="7"/>
        <v>23417-0,6,9</v>
      </c>
      <c r="K169" s="214" t="s">
        <v>439</v>
      </c>
      <c r="L169" s="214" t="s">
        <v>182</v>
      </c>
      <c r="M169" s="214" t="s">
        <v>747</v>
      </c>
      <c r="N169" s="214" t="s">
        <v>703</v>
      </c>
      <c r="O169" s="252" t="s">
        <v>705</v>
      </c>
      <c r="P169" s="214">
        <v>282</v>
      </c>
      <c r="Q169" s="214">
        <f t="shared" si="8"/>
        <v>282</v>
      </c>
      <c r="R169" s="214" t="s">
        <v>21</v>
      </c>
      <c r="S169" s="214" t="s">
        <v>709</v>
      </c>
      <c r="T169" s="213"/>
      <c r="U169" s="215"/>
      <c r="V169" s="213"/>
      <c r="W169" s="213"/>
      <c r="X169" s="213"/>
      <c r="Y169" s="216"/>
      <c r="Z169" s="217"/>
      <c r="AB169" s="76"/>
      <c r="AE169" s="76"/>
    </row>
    <row r="170" spans="1:31">
      <c r="A170" s="213" t="s">
        <v>700</v>
      </c>
      <c r="B170" s="214" t="s">
        <v>701</v>
      </c>
      <c r="C170" s="214" t="s">
        <v>4</v>
      </c>
      <c r="D170" s="213"/>
      <c r="E170" s="214" t="s">
        <v>438</v>
      </c>
      <c r="F170" s="213"/>
      <c r="G170" s="214">
        <v>6</v>
      </c>
      <c r="H170" s="214">
        <v>10</v>
      </c>
      <c r="I170" s="214" t="str">
        <f t="shared" si="9"/>
        <v>6-10</v>
      </c>
      <c r="J170" s="214" t="str">
        <f t="shared" si="7"/>
        <v>23417-0,6,10</v>
      </c>
      <c r="K170" s="214" t="s">
        <v>440</v>
      </c>
      <c r="L170" s="214" t="s">
        <v>182</v>
      </c>
      <c r="M170" s="214" t="s">
        <v>747</v>
      </c>
      <c r="N170" s="214" t="s">
        <v>703</v>
      </c>
      <c r="O170" s="252" t="s">
        <v>705</v>
      </c>
      <c r="P170" s="214">
        <v>282</v>
      </c>
      <c r="Q170" s="214">
        <f t="shared" si="8"/>
        <v>282</v>
      </c>
      <c r="R170" s="214" t="s">
        <v>21</v>
      </c>
      <c r="S170" s="214" t="s">
        <v>709</v>
      </c>
      <c r="T170" s="213"/>
      <c r="U170" s="215"/>
      <c r="V170" s="213"/>
      <c r="W170" s="213"/>
      <c r="X170" s="213"/>
      <c r="Y170" s="216"/>
      <c r="Z170" s="217"/>
      <c r="AB170" s="76"/>
      <c r="AE170" s="76"/>
    </row>
    <row r="171" spans="1:31">
      <c r="A171" s="213" t="s">
        <v>700</v>
      </c>
      <c r="B171" s="214" t="s">
        <v>701</v>
      </c>
      <c r="C171" s="214" t="s">
        <v>4</v>
      </c>
      <c r="D171" s="213"/>
      <c r="E171" s="214" t="s">
        <v>441</v>
      </c>
      <c r="F171" s="213"/>
      <c r="G171" s="214">
        <v>6</v>
      </c>
      <c r="H171" s="214">
        <v>11</v>
      </c>
      <c r="I171" s="214" t="str">
        <f t="shared" si="9"/>
        <v>6-11</v>
      </c>
      <c r="J171" s="214" t="str">
        <f t="shared" si="7"/>
        <v>23417-0,6,11</v>
      </c>
      <c r="K171" s="214" t="s">
        <v>442</v>
      </c>
      <c r="L171" s="214" t="s">
        <v>182</v>
      </c>
      <c r="M171" s="214" t="s">
        <v>747</v>
      </c>
      <c r="N171" s="214" t="s">
        <v>703</v>
      </c>
      <c r="O171" s="252" t="s">
        <v>705</v>
      </c>
      <c r="P171" s="214">
        <v>282</v>
      </c>
      <c r="Q171" s="214">
        <f t="shared" si="8"/>
        <v>282</v>
      </c>
      <c r="R171" s="214" t="s">
        <v>21</v>
      </c>
      <c r="S171" s="214" t="s">
        <v>709</v>
      </c>
      <c r="T171" s="213"/>
      <c r="U171" s="215"/>
      <c r="V171" s="213"/>
      <c r="W171" s="213"/>
      <c r="X171" s="213"/>
      <c r="Y171" s="216"/>
      <c r="Z171" s="217"/>
      <c r="AB171" s="76"/>
      <c r="AE171" s="76"/>
    </row>
    <row r="172" spans="1:31">
      <c r="A172" s="213" t="s">
        <v>700</v>
      </c>
      <c r="B172" s="214" t="s">
        <v>701</v>
      </c>
      <c r="C172" s="214" t="s">
        <v>4</v>
      </c>
      <c r="D172" s="213"/>
      <c r="E172" s="214" t="s">
        <v>441</v>
      </c>
      <c r="F172" s="213"/>
      <c r="G172" s="214">
        <v>6</v>
      </c>
      <c r="H172" s="214">
        <v>12</v>
      </c>
      <c r="I172" s="214" t="str">
        <f t="shared" si="9"/>
        <v>6-12</v>
      </c>
      <c r="J172" s="214" t="str">
        <f t="shared" si="7"/>
        <v>23417-0,6,12</v>
      </c>
      <c r="K172" s="214" t="s">
        <v>443</v>
      </c>
      <c r="L172" s="214" t="s">
        <v>182</v>
      </c>
      <c r="M172" s="214" t="s">
        <v>747</v>
      </c>
      <c r="N172" s="214" t="s">
        <v>703</v>
      </c>
      <c r="O172" s="252" t="s">
        <v>705</v>
      </c>
      <c r="P172" s="214">
        <v>282</v>
      </c>
      <c r="Q172" s="214">
        <f t="shared" si="8"/>
        <v>282</v>
      </c>
      <c r="R172" s="214" t="s">
        <v>21</v>
      </c>
      <c r="S172" s="214" t="s">
        <v>709</v>
      </c>
      <c r="T172" s="213"/>
      <c r="U172" s="215"/>
      <c r="V172" s="213"/>
      <c r="W172" s="213"/>
      <c r="X172" s="213"/>
      <c r="Y172" s="216"/>
      <c r="Z172" s="217"/>
      <c r="AB172" s="76"/>
      <c r="AE172" s="76"/>
    </row>
    <row r="173" spans="1:31">
      <c r="A173" s="213" t="s">
        <v>700</v>
      </c>
      <c r="B173" s="214" t="s">
        <v>701</v>
      </c>
      <c r="C173" s="214" t="s">
        <v>4</v>
      </c>
      <c r="D173" s="213"/>
      <c r="E173" s="214" t="s">
        <v>441</v>
      </c>
      <c r="F173" s="213"/>
      <c r="G173" s="214">
        <v>6</v>
      </c>
      <c r="H173" s="214">
        <v>13</v>
      </c>
      <c r="I173" s="214" t="str">
        <f t="shared" si="9"/>
        <v>6-13</v>
      </c>
      <c r="J173" s="214" t="str">
        <f t="shared" si="7"/>
        <v>23417-0,6,13</v>
      </c>
      <c r="K173" s="214" t="s">
        <v>444</v>
      </c>
      <c r="L173" s="214" t="s">
        <v>182</v>
      </c>
      <c r="M173" s="214" t="s">
        <v>747</v>
      </c>
      <c r="N173" s="214" t="s">
        <v>703</v>
      </c>
      <c r="O173" s="252" t="s">
        <v>705</v>
      </c>
      <c r="P173" s="214">
        <v>282</v>
      </c>
      <c r="Q173" s="214">
        <f t="shared" si="8"/>
        <v>282</v>
      </c>
      <c r="R173" s="214" t="s">
        <v>21</v>
      </c>
      <c r="S173" s="214" t="s">
        <v>709</v>
      </c>
      <c r="T173" s="213"/>
      <c r="U173" s="215"/>
      <c r="V173" s="213"/>
      <c r="W173" s="213"/>
      <c r="X173" s="213"/>
      <c r="Y173" s="216"/>
      <c r="Z173" s="217"/>
      <c r="AB173" s="76"/>
      <c r="AE173" s="76"/>
    </row>
    <row r="174" spans="1:31">
      <c r="A174" s="213" t="s">
        <v>700</v>
      </c>
      <c r="B174" s="214" t="s">
        <v>701</v>
      </c>
      <c r="C174" s="214" t="s">
        <v>4</v>
      </c>
      <c r="D174" s="213"/>
      <c r="E174" s="214" t="s">
        <v>445</v>
      </c>
      <c r="F174" s="213"/>
      <c r="G174" s="214">
        <v>6</v>
      </c>
      <c r="H174" s="214">
        <v>14</v>
      </c>
      <c r="I174" s="214" t="str">
        <f t="shared" si="9"/>
        <v>6-14</v>
      </c>
      <c r="J174" s="214" t="str">
        <f t="shared" si="7"/>
        <v>23417-0,6,14</v>
      </c>
      <c r="K174" s="214" t="s">
        <v>446</v>
      </c>
      <c r="L174" s="214" t="s">
        <v>182</v>
      </c>
      <c r="M174" s="214" t="s">
        <v>747</v>
      </c>
      <c r="N174" s="214" t="s">
        <v>702</v>
      </c>
      <c r="O174" s="214" t="s">
        <v>704</v>
      </c>
      <c r="P174" s="214">
        <v>141</v>
      </c>
      <c r="Q174" s="214">
        <f t="shared" si="8"/>
        <v>141</v>
      </c>
      <c r="R174" s="214" t="s">
        <v>21</v>
      </c>
      <c r="S174" s="214" t="s">
        <v>709</v>
      </c>
      <c r="T174" s="213"/>
      <c r="U174" s="218"/>
      <c r="V174" s="213"/>
      <c r="W174" s="213"/>
      <c r="X174" s="213"/>
      <c r="Y174" s="216"/>
      <c r="Z174" s="217"/>
      <c r="AB174" s="76"/>
      <c r="AE174" s="76"/>
    </row>
    <row r="175" spans="1:31">
      <c r="A175" s="213" t="s">
        <v>700</v>
      </c>
      <c r="B175" s="214" t="s">
        <v>701</v>
      </c>
      <c r="C175" s="214" t="s">
        <v>4</v>
      </c>
      <c r="D175" s="213"/>
      <c r="E175" s="214" t="s">
        <v>445</v>
      </c>
      <c r="F175" s="213"/>
      <c r="G175" s="214">
        <v>6</v>
      </c>
      <c r="H175" s="214">
        <v>15</v>
      </c>
      <c r="I175" s="214" t="str">
        <f t="shared" si="9"/>
        <v>6-15</v>
      </c>
      <c r="J175" s="214" t="str">
        <f t="shared" si="7"/>
        <v>23417-0,6,15</v>
      </c>
      <c r="K175" s="214" t="s">
        <v>447</v>
      </c>
      <c r="L175" s="214" t="s">
        <v>182</v>
      </c>
      <c r="M175" s="214" t="s">
        <v>747</v>
      </c>
      <c r="N175" s="214" t="s">
        <v>702</v>
      </c>
      <c r="O175" s="214" t="s">
        <v>704</v>
      </c>
      <c r="P175" s="214">
        <v>141</v>
      </c>
      <c r="Q175" s="214">
        <f t="shared" si="8"/>
        <v>141</v>
      </c>
      <c r="R175" s="214" t="s">
        <v>21</v>
      </c>
      <c r="S175" s="214" t="s">
        <v>709</v>
      </c>
      <c r="T175" s="213"/>
      <c r="U175" s="218"/>
      <c r="V175" s="213"/>
      <c r="W175" s="213"/>
      <c r="X175" s="213"/>
      <c r="Y175" s="216"/>
      <c r="Z175" s="217"/>
      <c r="AB175" s="76"/>
      <c r="AE175" s="76"/>
    </row>
    <row r="176" spans="1:31">
      <c r="A176" s="213" t="s">
        <v>700</v>
      </c>
      <c r="B176" s="214" t="s">
        <v>701</v>
      </c>
      <c r="C176" s="214" t="s">
        <v>4</v>
      </c>
      <c r="D176" s="213"/>
      <c r="E176" s="214" t="s">
        <v>448</v>
      </c>
      <c r="F176" s="213"/>
      <c r="G176" s="214">
        <v>6</v>
      </c>
      <c r="H176" s="214">
        <v>16</v>
      </c>
      <c r="I176" s="214" t="str">
        <f t="shared" si="9"/>
        <v>6-16</v>
      </c>
      <c r="J176" s="214" t="str">
        <f t="shared" si="7"/>
        <v>23417-0,6,16</v>
      </c>
      <c r="K176" s="214"/>
      <c r="L176" s="214" t="s">
        <v>182</v>
      </c>
      <c r="M176" s="214" t="s">
        <v>761</v>
      </c>
      <c r="N176" s="214" t="s">
        <v>675</v>
      </c>
      <c r="O176" s="214" t="s">
        <v>705</v>
      </c>
      <c r="P176" s="214">
        <v>141</v>
      </c>
      <c r="Q176" s="214">
        <f t="shared" si="8"/>
        <v>141</v>
      </c>
      <c r="R176" s="214" t="s">
        <v>21</v>
      </c>
      <c r="S176" s="214" t="s">
        <v>709</v>
      </c>
      <c r="T176" s="213"/>
      <c r="U176" s="215"/>
      <c r="V176" s="213"/>
      <c r="W176" s="213"/>
      <c r="X176" s="213"/>
      <c r="Y176" s="216"/>
      <c r="Z176" s="217"/>
      <c r="AB176" s="76"/>
      <c r="AE176" s="76"/>
    </row>
    <row r="177" spans="1:31">
      <c r="A177" s="213" t="s">
        <v>700</v>
      </c>
      <c r="B177" s="214" t="s">
        <v>701</v>
      </c>
      <c r="C177" s="214" t="s">
        <v>8</v>
      </c>
      <c r="D177" s="213"/>
      <c r="E177" s="214" t="s">
        <v>61</v>
      </c>
      <c r="F177" s="213"/>
      <c r="G177" s="214">
        <v>6</v>
      </c>
      <c r="H177" s="214">
        <v>17</v>
      </c>
      <c r="I177" s="214" t="str">
        <f t="shared" si="9"/>
        <v>6-17</v>
      </c>
      <c r="J177" s="214" t="str">
        <f t="shared" si="7"/>
        <v>23417-0,6,17</v>
      </c>
      <c r="K177" s="214"/>
      <c r="L177" s="214" t="s">
        <v>182</v>
      </c>
      <c r="M177" s="214" t="s">
        <v>745</v>
      </c>
      <c r="N177" s="214" t="s">
        <v>675</v>
      </c>
      <c r="O177" s="214" t="s">
        <v>705</v>
      </c>
      <c r="P177" s="214">
        <v>141</v>
      </c>
      <c r="Q177" s="214">
        <f t="shared" si="8"/>
        <v>141</v>
      </c>
      <c r="R177" s="214" t="s">
        <v>21</v>
      </c>
      <c r="S177" s="214" t="s">
        <v>709</v>
      </c>
      <c r="T177" s="213"/>
      <c r="U177" s="215"/>
      <c r="V177" s="213"/>
      <c r="W177" s="213"/>
      <c r="X177" s="213"/>
      <c r="Y177" s="216"/>
      <c r="Z177" s="217"/>
      <c r="AB177" s="76"/>
      <c r="AE177" s="76"/>
    </row>
    <row r="178" spans="1:31">
      <c r="A178" s="213" t="s">
        <v>700</v>
      </c>
      <c r="B178" s="214" t="s">
        <v>701</v>
      </c>
      <c r="C178" s="214" t="s">
        <v>13</v>
      </c>
      <c r="D178" s="213"/>
      <c r="E178" s="214" t="s">
        <v>62</v>
      </c>
      <c r="F178" s="213"/>
      <c r="G178" s="214">
        <v>6</v>
      </c>
      <c r="H178" s="214">
        <v>18</v>
      </c>
      <c r="I178" s="214" t="str">
        <f t="shared" si="9"/>
        <v>6-18</v>
      </c>
      <c r="J178" s="214" t="str">
        <f t="shared" si="7"/>
        <v>23417-0,6,18</v>
      </c>
      <c r="K178" s="214"/>
      <c r="L178" s="214" t="s">
        <v>182</v>
      </c>
      <c r="M178" s="214" t="s">
        <v>751</v>
      </c>
      <c r="N178" s="214" t="s">
        <v>675</v>
      </c>
      <c r="O178" s="214" t="s">
        <v>705</v>
      </c>
      <c r="P178" s="214">
        <v>333</v>
      </c>
      <c r="Q178" s="214">
        <f t="shared" si="8"/>
        <v>333</v>
      </c>
      <c r="R178" s="214" t="s">
        <v>21</v>
      </c>
      <c r="S178" s="214" t="s">
        <v>709</v>
      </c>
      <c r="T178" s="213"/>
      <c r="U178" s="215"/>
      <c r="V178" s="213"/>
      <c r="W178" s="213"/>
      <c r="X178" s="213"/>
      <c r="Y178" s="216"/>
      <c r="Z178" s="217"/>
      <c r="AB178" s="76"/>
      <c r="AE178" s="76"/>
    </row>
    <row r="179" spans="1:31">
      <c r="A179" s="213" t="s">
        <v>700</v>
      </c>
      <c r="B179" s="214" t="s">
        <v>701</v>
      </c>
      <c r="C179" s="214" t="s">
        <v>4</v>
      </c>
      <c r="D179" s="213"/>
      <c r="E179" s="214" t="s">
        <v>429</v>
      </c>
      <c r="F179" s="213"/>
      <c r="G179" s="214">
        <v>6</v>
      </c>
      <c r="H179" s="214">
        <v>19</v>
      </c>
      <c r="I179" s="214" t="str">
        <f t="shared" si="9"/>
        <v>6-19</v>
      </c>
      <c r="J179" s="214" t="str">
        <f t="shared" si="7"/>
        <v>23417-0,6,19</v>
      </c>
      <c r="K179" s="214" t="s">
        <v>430</v>
      </c>
      <c r="L179" s="214" t="s">
        <v>182</v>
      </c>
      <c r="M179" s="214" t="s">
        <v>747</v>
      </c>
      <c r="N179" s="214" t="s">
        <v>703</v>
      </c>
      <c r="O179" s="214" t="s">
        <v>704</v>
      </c>
      <c r="P179" s="214">
        <v>8</v>
      </c>
      <c r="Q179" s="214">
        <f t="shared" si="8"/>
        <v>8</v>
      </c>
      <c r="R179" s="214" t="s">
        <v>21</v>
      </c>
      <c r="S179" s="214" t="s">
        <v>709</v>
      </c>
      <c r="T179" s="213"/>
      <c r="U179" s="215"/>
      <c r="V179" s="213"/>
      <c r="W179" s="213"/>
      <c r="X179" s="213"/>
      <c r="Y179" s="216"/>
      <c r="Z179" s="217"/>
      <c r="AB179" s="76"/>
      <c r="AE179" s="76"/>
    </row>
    <row r="180" spans="1:31">
      <c r="A180" s="213" t="s">
        <v>700</v>
      </c>
      <c r="B180" s="214" t="s">
        <v>701</v>
      </c>
      <c r="C180" s="214" t="s">
        <v>4</v>
      </c>
      <c r="D180" s="213"/>
      <c r="E180" s="214" t="s">
        <v>429</v>
      </c>
      <c r="F180" s="213"/>
      <c r="G180" s="214">
        <v>6</v>
      </c>
      <c r="H180" s="214">
        <v>20</v>
      </c>
      <c r="I180" s="214" t="str">
        <f t="shared" si="9"/>
        <v>6-20</v>
      </c>
      <c r="J180" s="214" t="str">
        <f t="shared" si="7"/>
        <v>23417-0,6,20</v>
      </c>
      <c r="K180" s="214" t="s">
        <v>431</v>
      </c>
      <c r="L180" s="214" t="s">
        <v>182</v>
      </c>
      <c r="M180" s="214" t="s">
        <v>747</v>
      </c>
      <c r="N180" s="214" t="s">
        <v>703</v>
      </c>
      <c r="O180" s="214" t="s">
        <v>704</v>
      </c>
      <c r="P180" s="214">
        <v>8</v>
      </c>
      <c r="Q180" s="214">
        <f t="shared" si="8"/>
        <v>8</v>
      </c>
      <c r="R180" s="214" t="s">
        <v>21</v>
      </c>
      <c r="S180" s="214" t="s">
        <v>709</v>
      </c>
      <c r="T180" s="213"/>
      <c r="U180" s="215"/>
      <c r="V180" s="213"/>
      <c r="W180" s="213"/>
      <c r="X180" s="213"/>
      <c r="Y180" s="216"/>
      <c r="Z180" s="217"/>
      <c r="AB180" s="76"/>
      <c r="AE180" s="76"/>
    </row>
    <row r="181" spans="1:31">
      <c r="A181" s="213" t="s">
        <v>700</v>
      </c>
      <c r="B181" s="214" t="s">
        <v>701</v>
      </c>
      <c r="C181" s="214" t="s">
        <v>4</v>
      </c>
      <c r="D181" s="213"/>
      <c r="E181" s="214" t="s">
        <v>429</v>
      </c>
      <c r="F181" s="213"/>
      <c r="G181" s="214">
        <v>6</v>
      </c>
      <c r="H181" s="214">
        <v>21</v>
      </c>
      <c r="I181" s="214" t="str">
        <f t="shared" si="9"/>
        <v>6-21</v>
      </c>
      <c r="J181" s="214" t="str">
        <f t="shared" si="7"/>
        <v>23417-0,6,21</v>
      </c>
      <c r="K181" s="214" t="s">
        <v>432</v>
      </c>
      <c r="L181" s="214" t="s">
        <v>182</v>
      </c>
      <c r="M181" s="214" t="s">
        <v>747</v>
      </c>
      <c r="N181" s="214" t="s">
        <v>703</v>
      </c>
      <c r="O181" s="214" t="s">
        <v>704</v>
      </c>
      <c r="P181" s="214">
        <v>8</v>
      </c>
      <c r="Q181" s="214">
        <f t="shared" si="8"/>
        <v>8</v>
      </c>
      <c r="R181" s="214" t="s">
        <v>21</v>
      </c>
      <c r="S181" s="214" t="s">
        <v>709</v>
      </c>
      <c r="T181" s="213"/>
      <c r="U181" s="215"/>
      <c r="V181" s="213"/>
      <c r="W181" s="213"/>
      <c r="X181" s="213"/>
      <c r="Y181" s="216"/>
      <c r="Z181" s="217"/>
      <c r="AB181" s="76"/>
      <c r="AE181" s="76"/>
    </row>
    <row r="182" spans="1:31">
      <c r="A182" s="213" t="s">
        <v>700</v>
      </c>
      <c r="B182" s="214" t="s">
        <v>701</v>
      </c>
      <c r="C182" s="214" t="s">
        <v>4</v>
      </c>
      <c r="D182" s="213"/>
      <c r="E182" s="214" t="s">
        <v>429</v>
      </c>
      <c r="F182" s="213"/>
      <c r="G182" s="214">
        <v>6</v>
      </c>
      <c r="H182" s="214">
        <v>22</v>
      </c>
      <c r="I182" s="214" t="str">
        <f t="shared" si="9"/>
        <v>6-22</v>
      </c>
      <c r="J182" s="214" t="str">
        <f t="shared" si="7"/>
        <v>23417-0,6,22</v>
      </c>
      <c r="K182" s="214" t="s">
        <v>433</v>
      </c>
      <c r="L182" s="214" t="s">
        <v>182</v>
      </c>
      <c r="M182" s="214" t="s">
        <v>747</v>
      </c>
      <c r="N182" s="214" t="s">
        <v>703</v>
      </c>
      <c r="O182" s="214" t="s">
        <v>704</v>
      </c>
      <c r="P182" s="214">
        <v>8</v>
      </c>
      <c r="Q182" s="214">
        <f t="shared" si="8"/>
        <v>8</v>
      </c>
      <c r="R182" s="214" t="s">
        <v>21</v>
      </c>
      <c r="S182" s="214" t="s">
        <v>709</v>
      </c>
      <c r="T182" s="213"/>
      <c r="U182" s="215"/>
      <c r="V182" s="213"/>
      <c r="W182" s="213"/>
      <c r="X182" s="213"/>
      <c r="Y182" s="216"/>
      <c r="Z182" s="217"/>
      <c r="AB182" s="76"/>
      <c r="AE182" s="76"/>
    </row>
    <row r="183" spans="1:31">
      <c r="A183" s="213" t="s">
        <v>700</v>
      </c>
      <c r="B183" s="214" t="s">
        <v>701</v>
      </c>
      <c r="C183" s="214" t="s">
        <v>4</v>
      </c>
      <c r="D183" s="213"/>
      <c r="E183" s="214" t="s">
        <v>429</v>
      </c>
      <c r="F183" s="213"/>
      <c r="G183" s="214">
        <v>6</v>
      </c>
      <c r="H183" s="214">
        <v>23</v>
      </c>
      <c r="I183" s="214" t="str">
        <f t="shared" si="9"/>
        <v>6-23</v>
      </c>
      <c r="J183" s="214" t="str">
        <f t="shared" si="7"/>
        <v>23417-0,6,23</v>
      </c>
      <c r="K183" s="214" t="s">
        <v>434</v>
      </c>
      <c r="L183" s="214" t="s">
        <v>182</v>
      </c>
      <c r="M183" s="214" t="s">
        <v>747</v>
      </c>
      <c r="N183" s="214" t="s">
        <v>703</v>
      </c>
      <c r="O183" s="214" t="s">
        <v>704</v>
      </c>
      <c r="P183" s="214">
        <v>8</v>
      </c>
      <c r="Q183" s="214">
        <f t="shared" si="8"/>
        <v>8</v>
      </c>
      <c r="R183" s="214" t="s">
        <v>21</v>
      </c>
      <c r="S183" s="214" t="s">
        <v>709</v>
      </c>
      <c r="T183" s="213"/>
      <c r="U183" s="215"/>
      <c r="V183" s="213"/>
      <c r="W183" s="213"/>
      <c r="X183" s="213"/>
      <c r="Y183" s="216"/>
      <c r="Z183" s="217"/>
      <c r="AB183" s="76"/>
      <c r="AE183" s="76"/>
    </row>
    <row r="184" spans="1:31">
      <c r="A184" s="213" t="s">
        <v>700</v>
      </c>
      <c r="B184" s="214" t="s">
        <v>701</v>
      </c>
      <c r="C184" s="214" t="s">
        <v>4</v>
      </c>
      <c r="D184" s="213"/>
      <c r="E184" s="214" t="s">
        <v>429</v>
      </c>
      <c r="F184" s="213"/>
      <c r="G184" s="214">
        <v>6</v>
      </c>
      <c r="H184" s="214">
        <v>24</v>
      </c>
      <c r="I184" s="214" t="str">
        <f t="shared" si="9"/>
        <v>6-24</v>
      </c>
      <c r="J184" s="214" t="str">
        <f t="shared" si="7"/>
        <v>23417-0,6,24</v>
      </c>
      <c r="K184" s="214" t="s">
        <v>435</v>
      </c>
      <c r="L184" s="214" t="s">
        <v>182</v>
      </c>
      <c r="M184" s="214" t="s">
        <v>747</v>
      </c>
      <c r="N184" s="214" t="s">
        <v>703</v>
      </c>
      <c r="O184" s="214" t="s">
        <v>704</v>
      </c>
      <c r="P184" s="214">
        <v>8</v>
      </c>
      <c r="Q184" s="214">
        <f t="shared" si="8"/>
        <v>8</v>
      </c>
      <c r="R184" s="214" t="s">
        <v>21</v>
      </c>
      <c r="S184" s="214" t="s">
        <v>709</v>
      </c>
      <c r="T184" s="213"/>
      <c r="U184" s="215"/>
      <c r="V184" s="213"/>
      <c r="W184" s="213"/>
      <c r="X184" s="213"/>
      <c r="Y184" s="216"/>
      <c r="Z184" s="217"/>
      <c r="AB184" s="76"/>
      <c r="AE184" s="76"/>
    </row>
    <row r="185" spans="1:31">
      <c r="A185" s="213" t="s">
        <v>700</v>
      </c>
      <c r="B185" s="214" t="s">
        <v>701</v>
      </c>
      <c r="C185" s="214" t="s">
        <v>4</v>
      </c>
      <c r="D185" s="213"/>
      <c r="E185" s="214" t="s">
        <v>429</v>
      </c>
      <c r="F185" s="213"/>
      <c r="G185" s="214">
        <v>6</v>
      </c>
      <c r="H185" s="214">
        <v>25</v>
      </c>
      <c r="I185" s="214" t="str">
        <f t="shared" si="9"/>
        <v>6-25</v>
      </c>
      <c r="J185" s="214" t="str">
        <f t="shared" si="7"/>
        <v>23417-0,6,25</v>
      </c>
      <c r="K185" s="214" t="s">
        <v>436</v>
      </c>
      <c r="L185" s="214" t="s">
        <v>182</v>
      </c>
      <c r="M185" s="214" t="s">
        <v>747</v>
      </c>
      <c r="N185" s="214" t="s">
        <v>703</v>
      </c>
      <c r="O185" s="214" t="s">
        <v>704</v>
      </c>
      <c r="P185" s="214">
        <v>8</v>
      </c>
      <c r="Q185" s="214">
        <f t="shared" si="8"/>
        <v>8</v>
      </c>
      <c r="R185" s="214" t="s">
        <v>21</v>
      </c>
      <c r="S185" s="214" t="s">
        <v>709</v>
      </c>
      <c r="T185" s="213"/>
      <c r="U185" s="215"/>
      <c r="V185" s="213"/>
      <c r="W185" s="213"/>
      <c r="X185" s="213"/>
      <c r="Y185" s="216"/>
      <c r="Z185" s="217"/>
      <c r="AB185" s="76"/>
      <c r="AE185" s="76"/>
    </row>
    <row r="186" spans="1:31">
      <c r="A186" s="213" t="s">
        <v>700</v>
      </c>
      <c r="B186" s="214" t="s">
        <v>701</v>
      </c>
      <c r="C186" s="214" t="s">
        <v>4</v>
      </c>
      <c r="D186" s="213"/>
      <c r="E186" s="214" t="s">
        <v>429</v>
      </c>
      <c r="F186" s="213"/>
      <c r="G186" s="214">
        <v>6</v>
      </c>
      <c r="H186" s="214">
        <v>26</v>
      </c>
      <c r="I186" s="214" t="str">
        <f t="shared" si="9"/>
        <v>6-26</v>
      </c>
      <c r="J186" s="214" t="str">
        <f t="shared" si="7"/>
        <v>23417-0,6,26</v>
      </c>
      <c r="K186" s="214" t="s">
        <v>437</v>
      </c>
      <c r="L186" s="214" t="s">
        <v>182</v>
      </c>
      <c r="M186" s="214" t="s">
        <v>747</v>
      </c>
      <c r="N186" s="214" t="s">
        <v>703</v>
      </c>
      <c r="O186" s="214" t="s">
        <v>704</v>
      </c>
      <c r="P186" s="214">
        <v>8</v>
      </c>
      <c r="Q186" s="214">
        <f t="shared" si="8"/>
        <v>8</v>
      </c>
      <c r="R186" s="214" t="s">
        <v>21</v>
      </c>
      <c r="S186" s="214" t="s">
        <v>709</v>
      </c>
      <c r="T186" s="213"/>
      <c r="U186" s="215"/>
      <c r="V186" s="213"/>
      <c r="W186" s="213"/>
      <c r="X186" s="213"/>
      <c r="Y186" s="216"/>
      <c r="Z186" s="217"/>
      <c r="AB186" s="76"/>
      <c r="AE186" s="76"/>
    </row>
    <row r="187" spans="1:31">
      <c r="A187" s="213" t="s">
        <v>700</v>
      </c>
      <c r="B187" s="214" t="s">
        <v>701</v>
      </c>
      <c r="C187" s="214" t="s">
        <v>4</v>
      </c>
      <c r="D187" s="213"/>
      <c r="E187" s="214" t="s">
        <v>438</v>
      </c>
      <c r="F187" s="213"/>
      <c r="G187" s="214">
        <v>6</v>
      </c>
      <c r="H187" s="214">
        <v>27</v>
      </c>
      <c r="I187" s="214" t="str">
        <f t="shared" si="9"/>
        <v>6-27</v>
      </c>
      <c r="J187" s="214" t="str">
        <f t="shared" si="7"/>
        <v>23417-0,6,27</v>
      </c>
      <c r="K187" s="214" t="s">
        <v>439</v>
      </c>
      <c r="L187" s="214" t="s">
        <v>182</v>
      </c>
      <c r="M187" s="214" t="s">
        <v>747</v>
      </c>
      <c r="N187" s="214" t="s">
        <v>703</v>
      </c>
      <c r="O187" s="252" t="s">
        <v>705</v>
      </c>
      <c r="P187" s="214">
        <v>4</v>
      </c>
      <c r="Q187" s="214">
        <f t="shared" si="8"/>
        <v>4</v>
      </c>
      <c r="R187" s="214" t="s">
        <v>21</v>
      </c>
      <c r="S187" s="214" t="s">
        <v>709</v>
      </c>
      <c r="T187" s="213"/>
      <c r="U187" s="215"/>
      <c r="V187" s="213"/>
      <c r="W187" s="213"/>
      <c r="X187" s="213"/>
      <c r="Y187" s="216"/>
      <c r="Z187" s="217"/>
      <c r="AB187" s="76"/>
      <c r="AE187" s="76"/>
    </row>
    <row r="188" spans="1:31">
      <c r="A188" s="213" t="s">
        <v>700</v>
      </c>
      <c r="B188" s="214" t="s">
        <v>701</v>
      </c>
      <c r="C188" s="214" t="s">
        <v>4</v>
      </c>
      <c r="D188" s="213"/>
      <c r="E188" s="214" t="s">
        <v>438</v>
      </c>
      <c r="F188" s="213"/>
      <c r="G188" s="214">
        <v>6</v>
      </c>
      <c r="H188" s="214">
        <v>28</v>
      </c>
      <c r="I188" s="214" t="str">
        <f t="shared" si="9"/>
        <v>6-28</v>
      </c>
      <c r="J188" s="214" t="str">
        <f t="shared" si="7"/>
        <v>23417-0,6,28</v>
      </c>
      <c r="K188" s="214" t="s">
        <v>440</v>
      </c>
      <c r="L188" s="214" t="s">
        <v>182</v>
      </c>
      <c r="M188" s="214" t="s">
        <v>747</v>
      </c>
      <c r="N188" s="214" t="s">
        <v>703</v>
      </c>
      <c r="O188" s="252" t="s">
        <v>705</v>
      </c>
      <c r="P188" s="214">
        <v>4</v>
      </c>
      <c r="Q188" s="214">
        <f t="shared" si="8"/>
        <v>4</v>
      </c>
      <c r="R188" s="214" t="s">
        <v>21</v>
      </c>
      <c r="S188" s="214" t="s">
        <v>709</v>
      </c>
      <c r="T188" s="213"/>
      <c r="U188" s="215"/>
      <c r="V188" s="213"/>
      <c r="W188" s="213"/>
      <c r="X188" s="213"/>
      <c r="Y188" s="216"/>
      <c r="Z188" s="217"/>
      <c r="AB188" s="76"/>
      <c r="AE188" s="76"/>
    </row>
    <row r="189" spans="1:31">
      <c r="A189" s="213" t="s">
        <v>700</v>
      </c>
      <c r="B189" s="214" t="s">
        <v>701</v>
      </c>
      <c r="C189" s="214" t="s">
        <v>4</v>
      </c>
      <c r="D189" s="213"/>
      <c r="E189" s="214" t="s">
        <v>441</v>
      </c>
      <c r="F189" s="213"/>
      <c r="G189" s="214">
        <v>6</v>
      </c>
      <c r="H189" s="214">
        <v>29</v>
      </c>
      <c r="I189" s="214" t="str">
        <f t="shared" si="9"/>
        <v>6-29</v>
      </c>
      <c r="J189" s="214" t="str">
        <f t="shared" si="7"/>
        <v>23417-0,6,29</v>
      </c>
      <c r="K189" s="214" t="s">
        <v>442</v>
      </c>
      <c r="L189" s="214" t="s">
        <v>182</v>
      </c>
      <c r="M189" s="214" t="s">
        <v>747</v>
      </c>
      <c r="N189" s="214" t="s">
        <v>703</v>
      </c>
      <c r="O189" s="252" t="s">
        <v>705</v>
      </c>
      <c r="P189" s="214">
        <v>4</v>
      </c>
      <c r="Q189" s="214">
        <f t="shared" si="8"/>
        <v>4</v>
      </c>
      <c r="R189" s="214" t="s">
        <v>21</v>
      </c>
      <c r="S189" s="214" t="s">
        <v>709</v>
      </c>
      <c r="T189" s="213"/>
      <c r="U189" s="215"/>
      <c r="V189" s="213"/>
      <c r="W189" s="213"/>
      <c r="X189" s="213"/>
      <c r="Y189" s="216"/>
      <c r="Z189" s="217"/>
      <c r="AB189" s="76"/>
      <c r="AE189" s="76"/>
    </row>
    <row r="190" spans="1:31">
      <c r="A190" s="213" t="s">
        <v>700</v>
      </c>
      <c r="B190" s="214" t="s">
        <v>701</v>
      </c>
      <c r="C190" s="214" t="s">
        <v>4</v>
      </c>
      <c r="D190" s="213"/>
      <c r="E190" s="214" t="s">
        <v>441</v>
      </c>
      <c r="F190" s="213"/>
      <c r="G190" s="214">
        <v>6</v>
      </c>
      <c r="H190" s="214">
        <v>30</v>
      </c>
      <c r="I190" s="214" t="str">
        <f t="shared" si="9"/>
        <v>6-30</v>
      </c>
      <c r="J190" s="214" t="str">
        <f t="shared" si="7"/>
        <v>23417-0,6,30</v>
      </c>
      <c r="K190" s="214" t="s">
        <v>443</v>
      </c>
      <c r="L190" s="214" t="s">
        <v>182</v>
      </c>
      <c r="M190" s="214" t="s">
        <v>747</v>
      </c>
      <c r="N190" s="214" t="s">
        <v>703</v>
      </c>
      <c r="O190" s="252" t="s">
        <v>705</v>
      </c>
      <c r="P190" s="214">
        <v>4</v>
      </c>
      <c r="Q190" s="214">
        <f t="shared" si="8"/>
        <v>4</v>
      </c>
      <c r="R190" s="214" t="s">
        <v>21</v>
      </c>
      <c r="S190" s="214" t="s">
        <v>709</v>
      </c>
      <c r="T190" s="213"/>
      <c r="U190" s="215"/>
      <c r="V190" s="213"/>
      <c r="W190" s="213"/>
      <c r="X190" s="213"/>
      <c r="Y190" s="216"/>
      <c r="Z190" s="217"/>
      <c r="AB190" s="76"/>
      <c r="AE190" s="76"/>
    </row>
    <row r="191" spans="1:31">
      <c r="A191" s="213" t="s">
        <v>700</v>
      </c>
      <c r="B191" s="214" t="s">
        <v>701</v>
      </c>
      <c r="C191" s="214" t="s">
        <v>4</v>
      </c>
      <c r="D191" s="213"/>
      <c r="E191" s="214" t="s">
        <v>441</v>
      </c>
      <c r="F191" s="213"/>
      <c r="G191" s="214">
        <v>6</v>
      </c>
      <c r="H191" s="214">
        <v>31</v>
      </c>
      <c r="I191" s="214" t="str">
        <f t="shared" si="9"/>
        <v>6-31</v>
      </c>
      <c r="J191" s="214" t="str">
        <f t="shared" si="7"/>
        <v>23417-0,6,31</v>
      </c>
      <c r="K191" s="214" t="s">
        <v>444</v>
      </c>
      <c r="L191" s="214" t="s">
        <v>182</v>
      </c>
      <c r="M191" s="214" t="s">
        <v>747</v>
      </c>
      <c r="N191" s="214" t="s">
        <v>703</v>
      </c>
      <c r="O191" s="252" t="s">
        <v>705</v>
      </c>
      <c r="P191" s="214">
        <v>4</v>
      </c>
      <c r="Q191" s="214">
        <f t="shared" si="8"/>
        <v>4</v>
      </c>
      <c r="R191" s="214" t="s">
        <v>21</v>
      </c>
      <c r="S191" s="214" t="s">
        <v>709</v>
      </c>
      <c r="T191" s="213"/>
      <c r="U191" s="215"/>
      <c r="V191" s="213"/>
      <c r="W191" s="213"/>
      <c r="X191" s="213"/>
      <c r="Y191" s="216"/>
      <c r="Z191" s="217"/>
      <c r="AB191" s="76"/>
      <c r="AE191" s="76"/>
    </row>
    <row r="192" spans="1:31">
      <c r="A192" s="213" t="s">
        <v>700</v>
      </c>
      <c r="B192" s="214" t="s">
        <v>701</v>
      </c>
      <c r="C192" s="214" t="s">
        <v>4</v>
      </c>
      <c r="D192" s="213"/>
      <c r="E192" s="214" t="s">
        <v>445</v>
      </c>
      <c r="F192" s="213"/>
      <c r="G192" s="214">
        <v>6</v>
      </c>
      <c r="H192" s="214">
        <v>32</v>
      </c>
      <c r="I192" s="214" t="str">
        <f t="shared" si="9"/>
        <v>6-32</v>
      </c>
      <c r="J192" s="214" t="str">
        <f t="shared" si="7"/>
        <v>23417-0,6,32</v>
      </c>
      <c r="K192" s="214" t="s">
        <v>446</v>
      </c>
      <c r="L192" s="214" t="s">
        <v>182</v>
      </c>
      <c r="M192" s="214" t="s">
        <v>747</v>
      </c>
      <c r="N192" s="214" t="s">
        <v>702</v>
      </c>
      <c r="O192" s="214" t="s">
        <v>704</v>
      </c>
      <c r="P192" s="214">
        <v>2</v>
      </c>
      <c r="Q192" s="214">
        <f t="shared" si="8"/>
        <v>2</v>
      </c>
      <c r="R192" s="214" t="s">
        <v>21</v>
      </c>
      <c r="S192" s="214" t="s">
        <v>709</v>
      </c>
      <c r="T192" s="213"/>
      <c r="U192" s="218"/>
      <c r="V192" s="213"/>
      <c r="W192" s="213"/>
      <c r="X192" s="213"/>
      <c r="Y192" s="216"/>
      <c r="Z192" s="217"/>
      <c r="AB192" s="76"/>
      <c r="AE192" s="76"/>
    </row>
    <row r="193" spans="1:31">
      <c r="A193" s="213" t="s">
        <v>700</v>
      </c>
      <c r="B193" s="214" t="s">
        <v>701</v>
      </c>
      <c r="C193" s="214" t="s">
        <v>4</v>
      </c>
      <c r="D193" s="213"/>
      <c r="E193" s="214" t="s">
        <v>445</v>
      </c>
      <c r="F193" s="213"/>
      <c r="G193" s="214">
        <v>6</v>
      </c>
      <c r="H193" s="214">
        <v>33</v>
      </c>
      <c r="I193" s="214" t="str">
        <f t="shared" si="9"/>
        <v>6-33</v>
      </c>
      <c r="J193" s="214" t="str">
        <f t="shared" si="7"/>
        <v>23417-0,6,33</v>
      </c>
      <c r="K193" s="214" t="s">
        <v>447</v>
      </c>
      <c r="L193" s="214" t="s">
        <v>182</v>
      </c>
      <c r="M193" s="214" t="s">
        <v>747</v>
      </c>
      <c r="N193" s="214" t="s">
        <v>702</v>
      </c>
      <c r="O193" s="214" t="s">
        <v>704</v>
      </c>
      <c r="P193" s="214">
        <v>2</v>
      </c>
      <c r="Q193" s="214">
        <f t="shared" si="8"/>
        <v>2</v>
      </c>
      <c r="R193" s="214" t="s">
        <v>21</v>
      </c>
      <c r="S193" s="214" t="s">
        <v>709</v>
      </c>
      <c r="T193" s="213"/>
      <c r="U193" s="218"/>
      <c r="V193" s="213"/>
      <c r="W193" s="213"/>
      <c r="X193" s="213"/>
      <c r="Y193" s="216"/>
      <c r="Z193" s="217"/>
      <c r="AB193" s="76"/>
      <c r="AE193" s="76"/>
    </row>
    <row r="194" spans="1:31">
      <c r="A194" s="213" t="s">
        <v>700</v>
      </c>
      <c r="B194" s="214" t="s">
        <v>701</v>
      </c>
      <c r="C194" s="214" t="s">
        <v>4</v>
      </c>
      <c r="D194" s="213"/>
      <c r="E194" s="214" t="s">
        <v>450</v>
      </c>
      <c r="F194" s="213"/>
      <c r="G194" s="214">
        <v>6</v>
      </c>
      <c r="H194" s="214">
        <v>34</v>
      </c>
      <c r="I194" s="214" t="str">
        <f t="shared" si="9"/>
        <v>6-34</v>
      </c>
      <c r="J194" s="214" t="str">
        <f t="shared" ref="J194:J257" si="10">CONCATENATE(B194,",",G194,",",H194)</f>
        <v>23417-0,6,34</v>
      </c>
      <c r="K194" s="214"/>
      <c r="L194" s="214" t="s">
        <v>182</v>
      </c>
      <c r="M194" s="214" t="s">
        <v>761</v>
      </c>
      <c r="N194" s="214" t="s">
        <v>675</v>
      </c>
      <c r="O194" s="214" t="s">
        <v>705</v>
      </c>
      <c r="P194" s="214">
        <v>2</v>
      </c>
      <c r="Q194" s="214">
        <f t="shared" si="8"/>
        <v>2</v>
      </c>
      <c r="R194" s="214" t="s">
        <v>21</v>
      </c>
      <c r="S194" s="214" t="s">
        <v>709</v>
      </c>
      <c r="T194" s="213"/>
      <c r="U194" s="215"/>
      <c r="V194" s="213"/>
      <c r="W194" s="213"/>
      <c r="X194" s="213"/>
      <c r="Y194" s="216"/>
      <c r="Z194" s="217"/>
      <c r="AB194" s="76"/>
      <c r="AE194" s="76"/>
    </row>
    <row r="195" spans="1:31">
      <c r="A195" s="213" t="s">
        <v>700</v>
      </c>
      <c r="B195" s="214" t="s">
        <v>701</v>
      </c>
      <c r="C195" s="214" t="s">
        <v>8</v>
      </c>
      <c r="D195" s="213"/>
      <c r="E195" s="214" t="s">
        <v>64</v>
      </c>
      <c r="F195" s="213"/>
      <c r="G195" s="214">
        <v>6</v>
      </c>
      <c r="H195" s="214">
        <v>35</v>
      </c>
      <c r="I195" s="214" t="str">
        <f t="shared" si="9"/>
        <v>6-35</v>
      </c>
      <c r="J195" s="214" t="str">
        <f t="shared" si="10"/>
        <v>23417-0,6,35</v>
      </c>
      <c r="K195" s="214"/>
      <c r="L195" s="214" t="s">
        <v>182</v>
      </c>
      <c r="M195" s="214" t="s">
        <v>745</v>
      </c>
      <c r="N195" s="214" t="s">
        <v>675</v>
      </c>
      <c r="O195" s="214" t="s">
        <v>705</v>
      </c>
      <c r="P195" s="214">
        <v>2</v>
      </c>
      <c r="Q195" s="214">
        <f t="shared" ref="Q195:Q258" si="11">P195</f>
        <v>2</v>
      </c>
      <c r="R195" s="214" t="s">
        <v>21</v>
      </c>
      <c r="S195" s="214" t="s">
        <v>709</v>
      </c>
      <c r="T195" s="213"/>
      <c r="U195" s="215"/>
      <c r="V195" s="213"/>
      <c r="W195" s="213"/>
      <c r="X195" s="213"/>
      <c r="Y195" s="216"/>
      <c r="Z195" s="217"/>
      <c r="AB195" s="76"/>
      <c r="AE195" s="76"/>
    </row>
    <row r="196" spans="1:31">
      <c r="A196" s="213" t="s">
        <v>700</v>
      </c>
      <c r="B196" s="214" t="s">
        <v>701</v>
      </c>
      <c r="C196" s="214" t="s">
        <v>4</v>
      </c>
      <c r="D196" s="213"/>
      <c r="E196" s="214" t="s">
        <v>429</v>
      </c>
      <c r="F196" s="213"/>
      <c r="G196" s="214">
        <v>6</v>
      </c>
      <c r="H196" s="214">
        <v>36</v>
      </c>
      <c r="I196" s="214" t="str">
        <f t="shared" si="9"/>
        <v>6-36</v>
      </c>
      <c r="J196" s="214" t="str">
        <f t="shared" si="10"/>
        <v>23417-0,6,36</v>
      </c>
      <c r="K196" s="214" t="s">
        <v>430</v>
      </c>
      <c r="L196" s="214" t="s">
        <v>182</v>
      </c>
      <c r="M196" s="214" t="s">
        <v>747</v>
      </c>
      <c r="N196" s="214" t="s">
        <v>703</v>
      </c>
      <c r="O196" s="214" t="s">
        <v>704</v>
      </c>
      <c r="P196" s="214">
        <v>708</v>
      </c>
      <c r="Q196" s="214">
        <f t="shared" si="11"/>
        <v>708</v>
      </c>
      <c r="R196" s="214" t="s">
        <v>21</v>
      </c>
      <c r="S196" s="214" t="s">
        <v>709</v>
      </c>
      <c r="T196" s="213"/>
      <c r="U196" s="215"/>
      <c r="V196" s="213"/>
      <c r="W196" s="213"/>
      <c r="X196" s="213"/>
      <c r="Y196" s="216"/>
      <c r="Z196" s="217"/>
      <c r="AB196" s="76"/>
      <c r="AE196" s="76"/>
    </row>
    <row r="197" spans="1:31">
      <c r="A197" s="213" t="s">
        <v>700</v>
      </c>
      <c r="B197" s="214" t="s">
        <v>701</v>
      </c>
      <c r="C197" s="214" t="s">
        <v>4</v>
      </c>
      <c r="D197" s="213"/>
      <c r="E197" s="214" t="s">
        <v>429</v>
      </c>
      <c r="F197" s="213"/>
      <c r="G197" s="214">
        <v>6</v>
      </c>
      <c r="H197" s="214">
        <v>37</v>
      </c>
      <c r="I197" s="214" t="str">
        <f t="shared" si="9"/>
        <v>6-37</v>
      </c>
      <c r="J197" s="214" t="str">
        <f t="shared" si="10"/>
        <v>23417-0,6,37</v>
      </c>
      <c r="K197" s="214" t="s">
        <v>431</v>
      </c>
      <c r="L197" s="214" t="s">
        <v>182</v>
      </c>
      <c r="M197" s="214" t="s">
        <v>747</v>
      </c>
      <c r="N197" s="214" t="s">
        <v>703</v>
      </c>
      <c r="O197" s="214" t="s">
        <v>704</v>
      </c>
      <c r="P197" s="214">
        <v>708</v>
      </c>
      <c r="Q197" s="214">
        <f t="shared" si="11"/>
        <v>708</v>
      </c>
      <c r="R197" s="214" t="s">
        <v>21</v>
      </c>
      <c r="S197" s="214" t="s">
        <v>709</v>
      </c>
      <c r="T197" s="213"/>
      <c r="U197" s="215"/>
      <c r="V197" s="213"/>
      <c r="W197" s="213"/>
      <c r="X197" s="213"/>
      <c r="Y197" s="216"/>
      <c r="Z197" s="217"/>
      <c r="AB197" s="76"/>
      <c r="AE197" s="76"/>
    </row>
    <row r="198" spans="1:31">
      <c r="A198" s="213" t="s">
        <v>700</v>
      </c>
      <c r="B198" s="214" t="s">
        <v>701</v>
      </c>
      <c r="C198" s="214" t="s">
        <v>4</v>
      </c>
      <c r="D198" s="213"/>
      <c r="E198" s="214" t="s">
        <v>429</v>
      </c>
      <c r="F198" s="213"/>
      <c r="G198" s="214">
        <v>6</v>
      </c>
      <c r="H198" s="214">
        <v>38</v>
      </c>
      <c r="I198" s="214" t="str">
        <f t="shared" si="9"/>
        <v>6-38</v>
      </c>
      <c r="J198" s="214" t="str">
        <f t="shared" si="10"/>
        <v>23417-0,6,38</v>
      </c>
      <c r="K198" s="214" t="s">
        <v>432</v>
      </c>
      <c r="L198" s="214" t="s">
        <v>182</v>
      </c>
      <c r="M198" s="214" t="s">
        <v>747</v>
      </c>
      <c r="N198" s="214" t="s">
        <v>703</v>
      </c>
      <c r="O198" s="214" t="s">
        <v>704</v>
      </c>
      <c r="P198" s="214">
        <v>708</v>
      </c>
      <c r="Q198" s="214">
        <f t="shared" si="11"/>
        <v>708</v>
      </c>
      <c r="R198" s="214" t="s">
        <v>21</v>
      </c>
      <c r="S198" s="214" t="s">
        <v>709</v>
      </c>
      <c r="T198" s="213"/>
      <c r="U198" s="215"/>
      <c r="V198" s="213"/>
      <c r="W198" s="213"/>
      <c r="X198" s="213"/>
      <c r="Y198" s="216"/>
      <c r="Z198" s="217"/>
      <c r="AB198" s="76"/>
      <c r="AE198" s="76"/>
    </row>
    <row r="199" spans="1:31">
      <c r="A199" s="213" t="s">
        <v>700</v>
      </c>
      <c r="B199" s="214" t="s">
        <v>701</v>
      </c>
      <c r="C199" s="214" t="s">
        <v>4</v>
      </c>
      <c r="D199" s="213"/>
      <c r="E199" s="214" t="s">
        <v>429</v>
      </c>
      <c r="F199" s="213"/>
      <c r="G199" s="214">
        <v>6</v>
      </c>
      <c r="H199" s="214">
        <v>39</v>
      </c>
      <c r="I199" s="214" t="str">
        <f t="shared" si="9"/>
        <v>6-39</v>
      </c>
      <c r="J199" s="214" t="str">
        <f t="shared" si="10"/>
        <v>23417-0,6,39</v>
      </c>
      <c r="K199" s="214" t="s">
        <v>433</v>
      </c>
      <c r="L199" s="214" t="s">
        <v>182</v>
      </c>
      <c r="M199" s="214" t="s">
        <v>747</v>
      </c>
      <c r="N199" s="214" t="s">
        <v>703</v>
      </c>
      <c r="O199" s="214" t="s">
        <v>704</v>
      </c>
      <c r="P199" s="214">
        <v>708</v>
      </c>
      <c r="Q199" s="214">
        <f t="shared" si="11"/>
        <v>708</v>
      </c>
      <c r="R199" s="214" t="s">
        <v>21</v>
      </c>
      <c r="S199" s="214" t="s">
        <v>709</v>
      </c>
      <c r="T199" s="213"/>
      <c r="U199" s="215"/>
      <c r="V199" s="213"/>
      <c r="W199" s="213"/>
      <c r="X199" s="213"/>
      <c r="Y199" s="216"/>
      <c r="Z199" s="217"/>
      <c r="AB199" s="76"/>
      <c r="AE199" s="76"/>
    </row>
    <row r="200" spans="1:31">
      <c r="A200" s="213" t="s">
        <v>700</v>
      </c>
      <c r="B200" s="214" t="s">
        <v>701</v>
      </c>
      <c r="C200" s="214" t="s">
        <v>4</v>
      </c>
      <c r="D200" s="213"/>
      <c r="E200" s="214" t="s">
        <v>429</v>
      </c>
      <c r="F200" s="213"/>
      <c r="G200" s="214">
        <v>6</v>
      </c>
      <c r="H200" s="214">
        <v>40</v>
      </c>
      <c r="I200" s="214" t="str">
        <f t="shared" si="9"/>
        <v>6-40</v>
      </c>
      <c r="J200" s="214" t="str">
        <f t="shared" si="10"/>
        <v>23417-0,6,40</v>
      </c>
      <c r="K200" s="214" t="s">
        <v>434</v>
      </c>
      <c r="L200" s="214" t="s">
        <v>182</v>
      </c>
      <c r="M200" s="214" t="s">
        <v>747</v>
      </c>
      <c r="N200" s="214" t="s">
        <v>703</v>
      </c>
      <c r="O200" s="214" t="s">
        <v>704</v>
      </c>
      <c r="P200" s="214">
        <v>708</v>
      </c>
      <c r="Q200" s="214">
        <f t="shared" si="11"/>
        <v>708</v>
      </c>
      <c r="R200" s="214" t="s">
        <v>21</v>
      </c>
      <c r="S200" s="214" t="s">
        <v>709</v>
      </c>
      <c r="T200" s="213"/>
      <c r="U200" s="215"/>
      <c r="V200" s="213"/>
      <c r="W200" s="213"/>
      <c r="X200" s="213"/>
      <c r="Y200" s="216"/>
      <c r="Z200" s="217"/>
      <c r="AB200" s="76"/>
      <c r="AE200" s="76"/>
    </row>
    <row r="201" spans="1:31">
      <c r="A201" s="213" t="s">
        <v>700</v>
      </c>
      <c r="B201" s="214" t="s">
        <v>701</v>
      </c>
      <c r="C201" s="214" t="s">
        <v>4</v>
      </c>
      <c r="D201" s="213"/>
      <c r="E201" s="214" t="s">
        <v>429</v>
      </c>
      <c r="F201" s="213"/>
      <c r="G201" s="214">
        <v>6</v>
      </c>
      <c r="H201" s="214">
        <v>41</v>
      </c>
      <c r="I201" s="214" t="str">
        <f t="shared" si="9"/>
        <v>6-41</v>
      </c>
      <c r="J201" s="214" t="str">
        <f t="shared" si="10"/>
        <v>23417-0,6,41</v>
      </c>
      <c r="K201" s="214" t="s">
        <v>435</v>
      </c>
      <c r="L201" s="214" t="s">
        <v>182</v>
      </c>
      <c r="M201" s="214" t="s">
        <v>747</v>
      </c>
      <c r="N201" s="214" t="s">
        <v>703</v>
      </c>
      <c r="O201" s="214" t="s">
        <v>704</v>
      </c>
      <c r="P201" s="214">
        <v>708</v>
      </c>
      <c r="Q201" s="214">
        <f t="shared" si="11"/>
        <v>708</v>
      </c>
      <c r="R201" s="214" t="s">
        <v>21</v>
      </c>
      <c r="S201" s="214" t="s">
        <v>709</v>
      </c>
      <c r="T201" s="213"/>
      <c r="U201" s="215"/>
      <c r="V201" s="213"/>
      <c r="W201" s="213"/>
      <c r="X201" s="213"/>
      <c r="Y201" s="216"/>
      <c r="Z201" s="217"/>
      <c r="AB201" s="76"/>
      <c r="AE201" s="76"/>
    </row>
    <row r="202" spans="1:31">
      <c r="A202" s="213" t="s">
        <v>700</v>
      </c>
      <c r="B202" s="214" t="s">
        <v>701</v>
      </c>
      <c r="C202" s="214" t="s">
        <v>4</v>
      </c>
      <c r="D202" s="213"/>
      <c r="E202" s="214" t="s">
        <v>429</v>
      </c>
      <c r="F202" s="213"/>
      <c r="G202" s="214">
        <v>6</v>
      </c>
      <c r="H202" s="214">
        <v>42</v>
      </c>
      <c r="I202" s="214" t="str">
        <f t="shared" si="9"/>
        <v>6-42</v>
      </c>
      <c r="J202" s="214" t="str">
        <f t="shared" si="10"/>
        <v>23417-0,6,42</v>
      </c>
      <c r="K202" s="214" t="s">
        <v>436</v>
      </c>
      <c r="L202" s="214" t="s">
        <v>182</v>
      </c>
      <c r="M202" s="214" t="s">
        <v>747</v>
      </c>
      <c r="N202" s="214" t="s">
        <v>703</v>
      </c>
      <c r="O202" s="214" t="s">
        <v>704</v>
      </c>
      <c r="P202" s="214">
        <v>708</v>
      </c>
      <c r="Q202" s="214">
        <f t="shared" si="11"/>
        <v>708</v>
      </c>
      <c r="R202" s="214" t="s">
        <v>21</v>
      </c>
      <c r="S202" s="214" t="s">
        <v>709</v>
      </c>
      <c r="T202" s="213"/>
      <c r="U202" s="215"/>
      <c r="V202" s="213"/>
      <c r="W202" s="213"/>
      <c r="X202" s="213"/>
      <c r="Y202" s="216"/>
      <c r="Z202" s="217"/>
      <c r="AB202" s="76"/>
      <c r="AE202" s="76"/>
    </row>
    <row r="203" spans="1:31">
      <c r="A203" s="213" t="s">
        <v>700</v>
      </c>
      <c r="B203" s="214" t="s">
        <v>701</v>
      </c>
      <c r="C203" s="214" t="s">
        <v>4</v>
      </c>
      <c r="D203" s="213"/>
      <c r="E203" s="214" t="s">
        <v>429</v>
      </c>
      <c r="F203" s="213"/>
      <c r="G203" s="214">
        <v>6</v>
      </c>
      <c r="H203" s="214">
        <v>43</v>
      </c>
      <c r="I203" s="214" t="str">
        <f t="shared" si="9"/>
        <v>6-43</v>
      </c>
      <c r="J203" s="214" t="str">
        <f t="shared" si="10"/>
        <v>23417-0,6,43</v>
      </c>
      <c r="K203" s="214" t="s">
        <v>437</v>
      </c>
      <c r="L203" s="214" t="s">
        <v>182</v>
      </c>
      <c r="M203" s="214" t="s">
        <v>747</v>
      </c>
      <c r="N203" s="214" t="s">
        <v>703</v>
      </c>
      <c r="O203" s="214" t="s">
        <v>704</v>
      </c>
      <c r="P203" s="214">
        <v>708</v>
      </c>
      <c r="Q203" s="214">
        <f t="shared" si="11"/>
        <v>708</v>
      </c>
      <c r="R203" s="214" t="s">
        <v>21</v>
      </c>
      <c r="S203" s="214" t="s">
        <v>709</v>
      </c>
      <c r="T203" s="213"/>
      <c r="U203" s="215"/>
      <c r="V203" s="213"/>
      <c r="W203" s="213"/>
      <c r="X203" s="213"/>
      <c r="Y203" s="216"/>
      <c r="Z203" s="217"/>
      <c r="AB203" s="76"/>
      <c r="AE203" s="76"/>
    </row>
    <row r="204" spans="1:31">
      <c r="A204" s="213" t="s">
        <v>700</v>
      </c>
      <c r="B204" s="214" t="s">
        <v>701</v>
      </c>
      <c r="C204" s="214" t="s">
        <v>4</v>
      </c>
      <c r="D204" s="213"/>
      <c r="E204" s="214" t="s">
        <v>452</v>
      </c>
      <c r="F204" s="213"/>
      <c r="G204" s="214">
        <v>6</v>
      </c>
      <c r="H204" s="214">
        <v>44</v>
      </c>
      <c r="I204" s="214" t="str">
        <f t="shared" si="9"/>
        <v>6-44</v>
      </c>
      <c r="J204" s="214" t="str">
        <f t="shared" si="10"/>
        <v>23417-0,6,44</v>
      </c>
      <c r="K204" s="214" t="s">
        <v>453</v>
      </c>
      <c r="L204" s="214" t="s">
        <v>182</v>
      </c>
      <c r="M204" s="214" t="s">
        <v>747</v>
      </c>
      <c r="N204" s="214" t="s">
        <v>703</v>
      </c>
      <c r="O204" s="214" t="s">
        <v>704</v>
      </c>
      <c r="P204" s="214">
        <v>354</v>
      </c>
      <c r="Q204" s="214">
        <f t="shared" si="11"/>
        <v>354</v>
      </c>
      <c r="R204" s="214" t="s">
        <v>21</v>
      </c>
      <c r="S204" s="214" t="s">
        <v>709</v>
      </c>
      <c r="T204" s="213"/>
      <c r="U204" s="215"/>
      <c r="V204" s="213"/>
      <c r="W204" s="213"/>
      <c r="X204" s="213"/>
      <c r="Y204" s="216"/>
      <c r="Z204" s="217"/>
      <c r="AB204" s="76"/>
      <c r="AE204" s="76"/>
    </row>
    <row r="205" spans="1:31">
      <c r="A205" s="213" t="s">
        <v>700</v>
      </c>
      <c r="B205" s="214" t="s">
        <v>701</v>
      </c>
      <c r="C205" s="214" t="s">
        <v>4</v>
      </c>
      <c r="D205" s="213"/>
      <c r="E205" s="214" t="s">
        <v>452</v>
      </c>
      <c r="F205" s="213"/>
      <c r="G205" s="214">
        <v>6</v>
      </c>
      <c r="H205" s="214">
        <v>45</v>
      </c>
      <c r="I205" s="214" t="str">
        <f t="shared" si="9"/>
        <v>6-45</v>
      </c>
      <c r="J205" s="214" t="str">
        <f t="shared" si="10"/>
        <v>23417-0,6,45</v>
      </c>
      <c r="K205" s="214" t="s">
        <v>454</v>
      </c>
      <c r="L205" s="214" t="s">
        <v>182</v>
      </c>
      <c r="M205" s="214" t="s">
        <v>747</v>
      </c>
      <c r="N205" s="214" t="s">
        <v>703</v>
      </c>
      <c r="O205" s="214" t="s">
        <v>704</v>
      </c>
      <c r="P205" s="214">
        <v>354</v>
      </c>
      <c r="Q205" s="214">
        <f t="shared" si="11"/>
        <v>354</v>
      </c>
      <c r="R205" s="214" t="s">
        <v>21</v>
      </c>
      <c r="S205" s="214" t="s">
        <v>709</v>
      </c>
      <c r="T205" s="213"/>
      <c r="U205" s="215"/>
      <c r="V205" s="213"/>
      <c r="W205" s="213"/>
      <c r="X205" s="213"/>
      <c r="Y205" s="216"/>
      <c r="Z205" s="217"/>
      <c r="AB205" s="76"/>
      <c r="AE205" s="76"/>
    </row>
    <row r="206" spans="1:31">
      <c r="A206" s="213" t="s">
        <v>700</v>
      </c>
      <c r="B206" s="214" t="s">
        <v>701</v>
      </c>
      <c r="C206" s="214" t="s">
        <v>4</v>
      </c>
      <c r="D206" s="213"/>
      <c r="E206" s="214" t="s">
        <v>452</v>
      </c>
      <c r="F206" s="213"/>
      <c r="G206" s="214">
        <v>6</v>
      </c>
      <c r="H206" s="214">
        <v>46</v>
      </c>
      <c r="I206" s="214" t="str">
        <f t="shared" si="9"/>
        <v>6-46</v>
      </c>
      <c r="J206" s="214" t="str">
        <f t="shared" si="10"/>
        <v>23417-0,6,46</v>
      </c>
      <c r="K206" s="214" t="s">
        <v>455</v>
      </c>
      <c r="L206" s="214" t="s">
        <v>182</v>
      </c>
      <c r="M206" s="214" t="s">
        <v>747</v>
      </c>
      <c r="N206" s="214" t="s">
        <v>703</v>
      </c>
      <c r="O206" s="214" t="s">
        <v>704</v>
      </c>
      <c r="P206" s="214">
        <v>354</v>
      </c>
      <c r="Q206" s="214">
        <f t="shared" si="11"/>
        <v>354</v>
      </c>
      <c r="R206" s="214" t="s">
        <v>21</v>
      </c>
      <c r="S206" s="214" t="s">
        <v>709</v>
      </c>
      <c r="T206" s="213"/>
      <c r="U206" s="215"/>
      <c r="V206" s="213"/>
      <c r="W206" s="213"/>
      <c r="X206" s="213"/>
      <c r="Y206" s="216"/>
      <c r="Z206" s="217"/>
      <c r="AB206" s="76"/>
      <c r="AE206" s="76"/>
    </row>
    <row r="207" spans="1:31">
      <c r="A207" s="213" t="s">
        <v>700</v>
      </c>
      <c r="B207" s="214" t="s">
        <v>701</v>
      </c>
      <c r="C207" s="214" t="s">
        <v>4</v>
      </c>
      <c r="D207" s="213"/>
      <c r="E207" s="214" t="s">
        <v>438</v>
      </c>
      <c r="F207" s="213"/>
      <c r="G207" s="214">
        <v>6</v>
      </c>
      <c r="H207" s="214">
        <v>47</v>
      </c>
      <c r="I207" s="214" t="str">
        <f t="shared" si="9"/>
        <v>6-47</v>
      </c>
      <c r="J207" s="214" t="str">
        <f t="shared" si="10"/>
        <v>23417-0,6,47</v>
      </c>
      <c r="K207" s="214" t="s">
        <v>439</v>
      </c>
      <c r="L207" s="214" t="s">
        <v>182</v>
      </c>
      <c r="M207" s="214" t="s">
        <v>747</v>
      </c>
      <c r="N207" s="214" t="s">
        <v>703</v>
      </c>
      <c r="O207" s="252" t="s">
        <v>705</v>
      </c>
      <c r="P207" s="214">
        <v>354</v>
      </c>
      <c r="Q207" s="214">
        <f t="shared" si="11"/>
        <v>354</v>
      </c>
      <c r="R207" s="214" t="s">
        <v>21</v>
      </c>
      <c r="S207" s="214" t="s">
        <v>709</v>
      </c>
      <c r="T207" s="213"/>
      <c r="U207" s="215"/>
      <c r="V207" s="213"/>
      <c r="W207" s="213"/>
      <c r="X207" s="213"/>
      <c r="Y207" s="216"/>
      <c r="Z207" s="217"/>
      <c r="AB207" s="76"/>
      <c r="AE207" s="76"/>
    </row>
    <row r="208" spans="1:31">
      <c r="A208" s="213" t="s">
        <v>700</v>
      </c>
      <c r="B208" s="214" t="s">
        <v>701</v>
      </c>
      <c r="C208" s="214" t="s">
        <v>4</v>
      </c>
      <c r="D208" s="213"/>
      <c r="E208" s="214" t="s">
        <v>438</v>
      </c>
      <c r="F208" s="213"/>
      <c r="G208" s="214">
        <v>6</v>
      </c>
      <c r="H208" s="214">
        <v>48</v>
      </c>
      <c r="I208" s="214" t="str">
        <f t="shared" si="9"/>
        <v>6-48</v>
      </c>
      <c r="J208" s="214" t="str">
        <f t="shared" si="10"/>
        <v>23417-0,6,48</v>
      </c>
      <c r="K208" s="214" t="s">
        <v>440</v>
      </c>
      <c r="L208" s="214" t="s">
        <v>182</v>
      </c>
      <c r="M208" s="214" t="s">
        <v>747</v>
      </c>
      <c r="N208" s="214" t="s">
        <v>703</v>
      </c>
      <c r="O208" s="252" t="s">
        <v>705</v>
      </c>
      <c r="P208" s="214">
        <v>354</v>
      </c>
      <c r="Q208" s="214">
        <f t="shared" si="11"/>
        <v>354</v>
      </c>
      <c r="R208" s="214" t="s">
        <v>21</v>
      </c>
      <c r="S208" s="214" t="s">
        <v>709</v>
      </c>
      <c r="T208" s="213"/>
      <c r="U208" s="215"/>
      <c r="V208" s="213"/>
      <c r="W208" s="213"/>
      <c r="X208" s="213"/>
      <c r="Y208" s="216"/>
      <c r="Z208" s="217"/>
      <c r="AB208" s="76"/>
      <c r="AE208" s="76"/>
    </row>
    <row r="209" spans="1:31">
      <c r="A209" s="213" t="s">
        <v>700</v>
      </c>
      <c r="B209" s="214" t="s">
        <v>701</v>
      </c>
      <c r="C209" s="214" t="s">
        <v>4</v>
      </c>
      <c r="D209" s="213"/>
      <c r="E209" s="214" t="s">
        <v>441</v>
      </c>
      <c r="F209" s="213"/>
      <c r="G209" s="214">
        <v>6</v>
      </c>
      <c r="H209" s="214">
        <v>49</v>
      </c>
      <c r="I209" s="214" t="str">
        <f t="shared" si="9"/>
        <v>6-49</v>
      </c>
      <c r="J209" s="214" t="str">
        <f t="shared" si="10"/>
        <v>23417-0,6,49</v>
      </c>
      <c r="K209" s="214" t="s">
        <v>442</v>
      </c>
      <c r="L209" s="214" t="s">
        <v>182</v>
      </c>
      <c r="M209" s="214" t="s">
        <v>747</v>
      </c>
      <c r="N209" s="214" t="s">
        <v>703</v>
      </c>
      <c r="O209" s="252" t="s">
        <v>705</v>
      </c>
      <c r="P209" s="214">
        <v>354</v>
      </c>
      <c r="Q209" s="214">
        <f t="shared" si="11"/>
        <v>354</v>
      </c>
      <c r="R209" s="214" t="s">
        <v>21</v>
      </c>
      <c r="S209" s="214" t="s">
        <v>709</v>
      </c>
      <c r="T209" s="213"/>
      <c r="U209" s="215"/>
      <c r="V209" s="213"/>
      <c r="W209" s="213"/>
      <c r="X209" s="213"/>
      <c r="Y209" s="216"/>
      <c r="Z209" s="217"/>
      <c r="AB209" s="76"/>
      <c r="AE209" s="76"/>
    </row>
    <row r="210" spans="1:31">
      <c r="A210" s="213" t="s">
        <v>700</v>
      </c>
      <c r="B210" s="214" t="s">
        <v>701</v>
      </c>
      <c r="C210" s="214" t="s">
        <v>4</v>
      </c>
      <c r="D210" s="213"/>
      <c r="E210" s="214" t="s">
        <v>441</v>
      </c>
      <c r="F210" s="213"/>
      <c r="G210" s="214">
        <v>6</v>
      </c>
      <c r="H210" s="214">
        <v>50</v>
      </c>
      <c r="I210" s="214" t="str">
        <f t="shared" si="9"/>
        <v>6-50</v>
      </c>
      <c r="J210" s="214" t="str">
        <f t="shared" si="10"/>
        <v>23417-0,6,50</v>
      </c>
      <c r="K210" s="214" t="s">
        <v>443</v>
      </c>
      <c r="L210" s="214" t="s">
        <v>182</v>
      </c>
      <c r="M210" s="214" t="s">
        <v>747</v>
      </c>
      <c r="N210" s="214" t="s">
        <v>703</v>
      </c>
      <c r="O210" s="252" t="s">
        <v>705</v>
      </c>
      <c r="P210" s="214">
        <v>354</v>
      </c>
      <c r="Q210" s="214">
        <f t="shared" si="11"/>
        <v>354</v>
      </c>
      <c r="R210" s="214" t="s">
        <v>21</v>
      </c>
      <c r="S210" s="214" t="s">
        <v>709</v>
      </c>
      <c r="T210" s="213"/>
      <c r="U210" s="215"/>
      <c r="V210" s="213"/>
      <c r="W210" s="213"/>
      <c r="X210" s="213"/>
      <c r="Y210" s="216"/>
      <c r="Z210" s="217"/>
      <c r="AB210" s="76"/>
      <c r="AE210" s="76"/>
    </row>
    <row r="211" spans="1:31">
      <c r="A211" s="213" t="s">
        <v>700</v>
      </c>
      <c r="B211" s="214" t="s">
        <v>701</v>
      </c>
      <c r="C211" s="214" t="s">
        <v>4</v>
      </c>
      <c r="D211" s="213"/>
      <c r="E211" s="214" t="s">
        <v>441</v>
      </c>
      <c r="F211" s="213"/>
      <c r="G211" s="214">
        <v>6</v>
      </c>
      <c r="H211" s="214">
        <v>51</v>
      </c>
      <c r="I211" s="214" t="str">
        <f t="shared" si="9"/>
        <v>6-51</v>
      </c>
      <c r="J211" s="214" t="str">
        <f t="shared" si="10"/>
        <v>23417-0,6,51</v>
      </c>
      <c r="K211" s="214" t="s">
        <v>444</v>
      </c>
      <c r="L211" s="214" t="s">
        <v>182</v>
      </c>
      <c r="M211" s="214" t="s">
        <v>747</v>
      </c>
      <c r="N211" s="214" t="s">
        <v>703</v>
      </c>
      <c r="O211" s="252" t="s">
        <v>705</v>
      </c>
      <c r="P211" s="214">
        <v>354</v>
      </c>
      <c r="Q211" s="214">
        <f t="shared" si="11"/>
        <v>354</v>
      </c>
      <c r="R211" s="214" t="s">
        <v>21</v>
      </c>
      <c r="S211" s="214" t="s">
        <v>709</v>
      </c>
      <c r="T211" s="213"/>
      <c r="U211" s="215"/>
      <c r="V211" s="213"/>
      <c r="W211" s="213"/>
      <c r="X211" s="213"/>
      <c r="Y211" s="216"/>
      <c r="Z211" s="217"/>
      <c r="AB211" s="76"/>
      <c r="AE211" s="76"/>
    </row>
    <row r="212" spans="1:31">
      <c r="A212" s="213" t="s">
        <v>700</v>
      </c>
      <c r="B212" s="214" t="s">
        <v>701</v>
      </c>
      <c r="C212" s="214" t="s">
        <v>4</v>
      </c>
      <c r="D212" s="213"/>
      <c r="E212" s="214" t="s">
        <v>456</v>
      </c>
      <c r="F212" s="213"/>
      <c r="G212" s="214">
        <v>6</v>
      </c>
      <c r="H212" s="214">
        <v>52</v>
      </c>
      <c r="I212" s="214" t="str">
        <f t="shared" si="9"/>
        <v>6-52</v>
      </c>
      <c r="J212" s="214" t="str">
        <f t="shared" si="10"/>
        <v>23417-0,6,52</v>
      </c>
      <c r="K212" s="214" t="s">
        <v>457</v>
      </c>
      <c r="L212" s="214" t="s">
        <v>182</v>
      </c>
      <c r="M212" s="214" t="s">
        <v>747</v>
      </c>
      <c r="N212" s="214" t="s">
        <v>703</v>
      </c>
      <c r="O212" s="252" t="s">
        <v>705</v>
      </c>
      <c r="P212" s="214">
        <v>354</v>
      </c>
      <c r="Q212" s="214">
        <f t="shared" si="11"/>
        <v>354</v>
      </c>
      <c r="R212" s="214" t="s">
        <v>21</v>
      </c>
      <c r="S212" s="214" t="s">
        <v>709</v>
      </c>
      <c r="T212" s="213"/>
      <c r="U212" s="215"/>
      <c r="V212" s="213"/>
      <c r="W212" s="213"/>
      <c r="X212" s="213"/>
      <c r="Y212" s="216"/>
      <c r="Z212" s="217"/>
      <c r="AB212" s="76"/>
      <c r="AE212" s="76"/>
    </row>
    <row r="213" spans="1:31">
      <c r="A213" s="213" t="s">
        <v>700</v>
      </c>
      <c r="B213" s="214" t="s">
        <v>701</v>
      </c>
      <c r="C213" s="214" t="s">
        <v>4</v>
      </c>
      <c r="D213" s="213"/>
      <c r="E213" s="214" t="s">
        <v>456</v>
      </c>
      <c r="F213" s="213"/>
      <c r="G213" s="214">
        <v>6</v>
      </c>
      <c r="H213" s="214">
        <v>53</v>
      </c>
      <c r="I213" s="214" t="str">
        <f t="shared" ref="I213:I276" si="12">CONCATENATE(G213,"-",H213)</f>
        <v>6-53</v>
      </c>
      <c r="J213" s="214" t="str">
        <f t="shared" si="10"/>
        <v>23417-0,6,53</v>
      </c>
      <c r="K213" s="214" t="s">
        <v>458</v>
      </c>
      <c r="L213" s="214" t="s">
        <v>182</v>
      </c>
      <c r="M213" s="214" t="s">
        <v>747</v>
      </c>
      <c r="N213" s="214" t="s">
        <v>703</v>
      </c>
      <c r="O213" s="252" t="s">
        <v>705</v>
      </c>
      <c r="P213" s="214">
        <v>354</v>
      </c>
      <c r="Q213" s="214">
        <f t="shared" si="11"/>
        <v>354</v>
      </c>
      <c r="R213" s="214" t="s">
        <v>21</v>
      </c>
      <c r="S213" s="214" t="s">
        <v>709</v>
      </c>
      <c r="T213" s="213"/>
      <c r="U213" s="215"/>
      <c r="V213" s="213"/>
      <c r="W213" s="213"/>
      <c r="X213" s="213"/>
      <c r="Y213" s="216"/>
      <c r="Z213" s="217"/>
      <c r="AB213" s="76"/>
      <c r="AE213" s="76"/>
    </row>
    <row r="214" spans="1:31">
      <c r="A214" s="213" t="s">
        <v>700</v>
      </c>
      <c r="B214" s="214" t="s">
        <v>701</v>
      </c>
      <c r="C214" s="214" t="s">
        <v>4</v>
      </c>
      <c r="D214" s="213"/>
      <c r="E214" s="214" t="s">
        <v>459</v>
      </c>
      <c r="F214" s="213"/>
      <c r="G214" s="214">
        <v>6</v>
      </c>
      <c r="H214" s="214">
        <v>54</v>
      </c>
      <c r="I214" s="214" t="str">
        <f t="shared" si="12"/>
        <v>6-54</v>
      </c>
      <c r="J214" s="214" t="str">
        <f t="shared" si="10"/>
        <v>23417-0,6,54</v>
      </c>
      <c r="K214" s="214" t="s">
        <v>460</v>
      </c>
      <c r="L214" s="214" t="s">
        <v>182</v>
      </c>
      <c r="M214" s="214" t="s">
        <v>747</v>
      </c>
      <c r="N214" s="214" t="s">
        <v>703</v>
      </c>
      <c r="O214" s="252" t="s">
        <v>705</v>
      </c>
      <c r="P214" s="214">
        <v>354</v>
      </c>
      <c r="Q214" s="214">
        <f t="shared" si="11"/>
        <v>354</v>
      </c>
      <c r="R214" s="214" t="s">
        <v>21</v>
      </c>
      <c r="S214" s="214" t="s">
        <v>709</v>
      </c>
      <c r="T214" s="213"/>
      <c r="U214" s="215"/>
      <c r="V214" s="213"/>
      <c r="W214" s="213"/>
      <c r="X214" s="213"/>
      <c r="Y214" s="216"/>
      <c r="Z214" s="217"/>
      <c r="AB214" s="76"/>
      <c r="AE214" s="76"/>
    </row>
    <row r="215" spans="1:31">
      <c r="A215" s="213" t="s">
        <v>700</v>
      </c>
      <c r="B215" s="214" t="s">
        <v>701</v>
      </c>
      <c r="C215" s="214" t="s">
        <v>4</v>
      </c>
      <c r="D215" s="213"/>
      <c r="E215" s="214" t="s">
        <v>459</v>
      </c>
      <c r="F215" s="213"/>
      <c r="G215" s="214">
        <v>6</v>
      </c>
      <c r="H215" s="214">
        <v>55</v>
      </c>
      <c r="I215" s="214" t="str">
        <f t="shared" si="12"/>
        <v>6-55</v>
      </c>
      <c r="J215" s="214" t="str">
        <f t="shared" si="10"/>
        <v>23417-0,6,55</v>
      </c>
      <c r="K215" s="214" t="s">
        <v>461</v>
      </c>
      <c r="L215" s="214" t="s">
        <v>182</v>
      </c>
      <c r="M215" s="214" t="s">
        <v>747</v>
      </c>
      <c r="N215" s="214" t="s">
        <v>703</v>
      </c>
      <c r="O215" s="252" t="s">
        <v>705</v>
      </c>
      <c r="P215" s="214">
        <v>354</v>
      </c>
      <c r="Q215" s="214">
        <f t="shared" si="11"/>
        <v>354</v>
      </c>
      <c r="R215" s="214" t="s">
        <v>21</v>
      </c>
      <c r="S215" s="214" t="s">
        <v>709</v>
      </c>
      <c r="T215" s="213"/>
      <c r="U215" s="215"/>
      <c r="V215" s="213"/>
      <c r="W215" s="213"/>
      <c r="X215" s="213"/>
      <c r="Y215" s="216"/>
      <c r="Z215" s="217"/>
      <c r="AB215" s="76"/>
      <c r="AE215" s="76"/>
    </row>
    <row r="216" spans="1:31">
      <c r="A216" s="213" t="s">
        <v>700</v>
      </c>
      <c r="B216" s="214" t="s">
        <v>701</v>
      </c>
      <c r="C216" s="214" t="s">
        <v>4</v>
      </c>
      <c r="D216" s="213"/>
      <c r="E216" s="214" t="s">
        <v>462</v>
      </c>
      <c r="F216" s="213"/>
      <c r="G216" s="214">
        <v>6</v>
      </c>
      <c r="H216" s="214">
        <v>56</v>
      </c>
      <c r="I216" s="214" t="str">
        <f t="shared" si="12"/>
        <v>6-56</v>
      </c>
      <c r="J216" s="214" t="str">
        <f t="shared" si="10"/>
        <v>23417-0,6,56</v>
      </c>
      <c r="K216" s="214" t="s">
        <v>463</v>
      </c>
      <c r="L216" s="214" t="s">
        <v>182</v>
      </c>
      <c r="M216" s="214" t="s">
        <v>747</v>
      </c>
      <c r="N216" s="214" t="s">
        <v>703</v>
      </c>
      <c r="O216" s="252" t="s">
        <v>705</v>
      </c>
      <c r="P216" s="214">
        <v>354</v>
      </c>
      <c r="Q216" s="214">
        <f t="shared" si="11"/>
        <v>354</v>
      </c>
      <c r="R216" s="214" t="s">
        <v>21</v>
      </c>
      <c r="S216" s="214" t="s">
        <v>709</v>
      </c>
      <c r="T216" s="213"/>
      <c r="U216" s="215"/>
      <c r="V216" s="213"/>
      <c r="W216" s="213"/>
      <c r="X216" s="213"/>
      <c r="Y216" s="216"/>
      <c r="Z216" s="217"/>
      <c r="AB216" s="76"/>
      <c r="AE216" s="76"/>
    </row>
    <row r="217" spans="1:31">
      <c r="A217" s="213" t="s">
        <v>700</v>
      </c>
      <c r="B217" s="214" t="s">
        <v>701</v>
      </c>
      <c r="C217" s="214" t="s">
        <v>4</v>
      </c>
      <c r="D217" s="213"/>
      <c r="E217" s="214" t="s">
        <v>462</v>
      </c>
      <c r="F217" s="213"/>
      <c r="G217" s="214">
        <v>6</v>
      </c>
      <c r="H217" s="214">
        <v>57</v>
      </c>
      <c r="I217" s="214" t="str">
        <f t="shared" si="12"/>
        <v>6-57</v>
      </c>
      <c r="J217" s="214" t="str">
        <f t="shared" si="10"/>
        <v>23417-0,6,57</v>
      </c>
      <c r="K217" s="214" t="s">
        <v>464</v>
      </c>
      <c r="L217" s="214" t="s">
        <v>182</v>
      </c>
      <c r="M217" s="214" t="s">
        <v>747</v>
      </c>
      <c r="N217" s="214" t="s">
        <v>703</v>
      </c>
      <c r="O217" s="252" t="s">
        <v>705</v>
      </c>
      <c r="P217" s="214">
        <v>354</v>
      </c>
      <c r="Q217" s="214">
        <f t="shared" si="11"/>
        <v>354</v>
      </c>
      <c r="R217" s="214" t="s">
        <v>21</v>
      </c>
      <c r="S217" s="214" t="s">
        <v>709</v>
      </c>
      <c r="T217" s="213"/>
      <c r="U217" s="215"/>
      <c r="V217" s="213"/>
      <c r="W217" s="213"/>
      <c r="X217" s="213"/>
      <c r="Y217" s="216"/>
      <c r="Z217" s="217"/>
      <c r="AB217" s="76"/>
      <c r="AE217" s="76"/>
    </row>
    <row r="218" spans="1:31">
      <c r="A218" s="213" t="s">
        <v>700</v>
      </c>
      <c r="B218" s="214" t="s">
        <v>701</v>
      </c>
      <c r="C218" s="214" t="s">
        <v>4</v>
      </c>
      <c r="D218" s="213"/>
      <c r="E218" s="214" t="s">
        <v>445</v>
      </c>
      <c r="F218" s="213"/>
      <c r="G218" s="214">
        <v>6</v>
      </c>
      <c r="H218" s="214">
        <v>58</v>
      </c>
      <c r="I218" s="214" t="str">
        <f t="shared" si="12"/>
        <v>6-58</v>
      </c>
      <c r="J218" s="214" t="str">
        <f t="shared" si="10"/>
        <v>23417-0,6,58</v>
      </c>
      <c r="K218" s="214" t="s">
        <v>446</v>
      </c>
      <c r="L218" s="214" t="s">
        <v>182</v>
      </c>
      <c r="M218" s="214" t="s">
        <v>747</v>
      </c>
      <c r="N218" s="214" t="s">
        <v>702</v>
      </c>
      <c r="O218" s="214" t="s">
        <v>704</v>
      </c>
      <c r="P218" s="214">
        <v>354</v>
      </c>
      <c r="Q218" s="214">
        <f t="shared" si="11"/>
        <v>354</v>
      </c>
      <c r="R218" s="214" t="s">
        <v>21</v>
      </c>
      <c r="S218" s="214" t="s">
        <v>709</v>
      </c>
      <c r="T218" s="213"/>
      <c r="U218" s="218"/>
      <c r="V218" s="213"/>
      <c r="W218" s="213"/>
      <c r="X218" s="213"/>
      <c r="Y218" s="216"/>
      <c r="Z218" s="217"/>
      <c r="AB218" s="76"/>
      <c r="AE218" s="76"/>
    </row>
    <row r="219" spans="1:31">
      <c r="A219" s="213" t="s">
        <v>700</v>
      </c>
      <c r="B219" s="214" t="s">
        <v>701</v>
      </c>
      <c r="C219" s="214" t="s">
        <v>4</v>
      </c>
      <c r="D219" s="213"/>
      <c r="E219" s="214" t="s">
        <v>465</v>
      </c>
      <c r="F219" s="213"/>
      <c r="G219" s="214">
        <v>6</v>
      </c>
      <c r="H219" s="214">
        <v>59</v>
      </c>
      <c r="I219" s="214" t="str">
        <f t="shared" si="12"/>
        <v>6-59</v>
      </c>
      <c r="J219" s="214" t="str">
        <f t="shared" si="10"/>
        <v>23417-0,6,59</v>
      </c>
      <c r="K219" s="214"/>
      <c r="L219" s="214" t="s">
        <v>182</v>
      </c>
      <c r="M219" s="214" t="s">
        <v>761</v>
      </c>
      <c r="N219" s="214" t="s">
        <v>675</v>
      </c>
      <c r="O219" s="214" t="s">
        <v>705</v>
      </c>
      <c r="P219" s="214">
        <v>177</v>
      </c>
      <c r="Q219" s="214">
        <f t="shared" si="11"/>
        <v>177</v>
      </c>
      <c r="R219" s="214" t="s">
        <v>21</v>
      </c>
      <c r="S219" s="214" t="s">
        <v>709</v>
      </c>
      <c r="T219" s="213"/>
      <c r="U219" s="215"/>
      <c r="V219" s="213"/>
      <c r="W219" s="213"/>
      <c r="X219" s="213"/>
      <c r="Y219" s="216"/>
      <c r="Z219" s="217"/>
      <c r="AB219" s="76"/>
      <c r="AE219" s="76"/>
    </row>
    <row r="220" spans="1:31">
      <c r="A220" s="213" t="s">
        <v>700</v>
      </c>
      <c r="B220" s="214" t="s">
        <v>701</v>
      </c>
      <c r="C220" s="214" t="s">
        <v>8</v>
      </c>
      <c r="D220" s="213"/>
      <c r="E220" s="214" t="s">
        <v>66</v>
      </c>
      <c r="F220" s="213"/>
      <c r="G220" s="214">
        <v>6</v>
      </c>
      <c r="H220" s="214">
        <v>60</v>
      </c>
      <c r="I220" s="214" t="str">
        <f t="shared" si="12"/>
        <v>6-60</v>
      </c>
      <c r="J220" s="214" t="str">
        <f t="shared" si="10"/>
        <v>23417-0,6,60</v>
      </c>
      <c r="K220" s="214"/>
      <c r="L220" s="214" t="s">
        <v>182</v>
      </c>
      <c r="M220" s="214" t="s">
        <v>745</v>
      </c>
      <c r="N220" s="214" t="s">
        <v>675</v>
      </c>
      <c r="O220" s="214" t="s">
        <v>705</v>
      </c>
      <c r="P220" s="214">
        <v>177</v>
      </c>
      <c r="Q220" s="214">
        <f t="shared" si="11"/>
        <v>177</v>
      </c>
      <c r="R220" s="214" t="s">
        <v>21</v>
      </c>
      <c r="S220" s="214" t="s">
        <v>709</v>
      </c>
      <c r="T220" s="213"/>
      <c r="U220" s="215"/>
      <c r="V220" s="213"/>
      <c r="W220" s="213"/>
      <c r="X220" s="213"/>
      <c r="Y220" s="216"/>
      <c r="Z220" s="217"/>
      <c r="AB220" s="76"/>
      <c r="AE220" s="76"/>
    </row>
    <row r="221" spans="1:31">
      <c r="A221" s="213" t="s">
        <v>700</v>
      </c>
      <c r="B221" s="214" t="s">
        <v>701</v>
      </c>
      <c r="C221" s="214" t="s">
        <v>4</v>
      </c>
      <c r="D221" s="213"/>
      <c r="E221" s="214" t="s">
        <v>429</v>
      </c>
      <c r="F221" s="213"/>
      <c r="G221" s="214">
        <v>6</v>
      </c>
      <c r="H221" s="214">
        <v>61</v>
      </c>
      <c r="I221" s="214" t="str">
        <f t="shared" si="12"/>
        <v>6-61</v>
      </c>
      <c r="J221" s="214" t="str">
        <f t="shared" si="10"/>
        <v>23417-0,6,61</v>
      </c>
      <c r="K221" s="214" t="s">
        <v>430</v>
      </c>
      <c r="L221" s="214" t="s">
        <v>182</v>
      </c>
      <c r="M221" s="214" t="s">
        <v>747</v>
      </c>
      <c r="N221" s="214" t="s">
        <v>703</v>
      </c>
      <c r="O221" s="214" t="s">
        <v>704</v>
      </c>
      <c r="P221" s="214">
        <v>52</v>
      </c>
      <c r="Q221" s="214">
        <f t="shared" si="11"/>
        <v>52</v>
      </c>
      <c r="R221" s="214" t="s">
        <v>21</v>
      </c>
      <c r="S221" s="214" t="s">
        <v>709</v>
      </c>
      <c r="T221" s="213"/>
      <c r="U221" s="215"/>
      <c r="V221" s="213"/>
      <c r="W221" s="213"/>
      <c r="X221" s="213"/>
      <c r="Y221" s="216"/>
      <c r="Z221" s="217"/>
      <c r="AB221" s="76"/>
      <c r="AE221" s="76"/>
    </row>
    <row r="222" spans="1:31">
      <c r="A222" s="213" t="s">
        <v>700</v>
      </c>
      <c r="B222" s="214" t="s">
        <v>701</v>
      </c>
      <c r="C222" s="214" t="s">
        <v>4</v>
      </c>
      <c r="D222" s="213"/>
      <c r="E222" s="214" t="s">
        <v>429</v>
      </c>
      <c r="F222" s="213"/>
      <c r="G222" s="214">
        <v>6</v>
      </c>
      <c r="H222" s="214">
        <v>62</v>
      </c>
      <c r="I222" s="214" t="str">
        <f t="shared" si="12"/>
        <v>6-62</v>
      </c>
      <c r="J222" s="214" t="str">
        <f t="shared" si="10"/>
        <v>23417-0,6,62</v>
      </c>
      <c r="K222" s="214" t="s">
        <v>431</v>
      </c>
      <c r="L222" s="214" t="s">
        <v>182</v>
      </c>
      <c r="M222" s="214" t="s">
        <v>747</v>
      </c>
      <c r="N222" s="214" t="s">
        <v>703</v>
      </c>
      <c r="O222" s="214" t="s">
        <v>704</v>
      </c>
      <c r="P222" s="214">
        <v>52</v>
      </c>
      <c r="Q222" s="214">
        <f t="shared" si="11"/>
        <v>52</v>
      </c>
      <c r="R222" s="214" t="s">
        <v>21</v>
      </c>
      <c r="S222" s="214" t="s">
        <v>709</v>
      </c>
      <c r="T222" s="213"/>
      <c r="U222" s="215"/>
      <c r="V222" s="213"/>
      <c r="W222" s="213"/>
      <c r="X222" s="213"/>
      <c r="Y222" s="216"/>
      <c r="Z222" s="217"/>
      <c r="AB222" s="76"/>
      <c r="AE222" s="76"/>
    </row>
    <row r="223" spans="1:31">
      <c r="A223" s="213" t="s">
        <v>700</v>
      </c>
      <c r="B223" s="214" t="s">
        <v>701</v>
      </c>
      <c r="C223" s="214" t="s">
        <v>4</v>
      </c>
      <c r="D223" s="213"/>
      <c r="E223" s="214" t="s">
        <v>429</v>
      </c>
      <c r="F223" s="213"/>
      <c r="G223" s="214">
        <v>6</v>
      </c>
      <c r="H223" s="214">
        <v>63</v>
      </c>
      <c r="I223" s="214" t="str">
        <f t="shared" si="12"/>
        <v>6-63</v>
      </c>
      <c r="J223" s="214" t="str">
        <f t="shared" si="10"/>
        <v>23417-0,6,63</v>
      </c>
      <c r="K223" s="214" t="s">
        <v>432</v>
      </c>
      <c r="L223" s="214" t="s">
        <v>182</v>
      </c>
      <c r="M223" s="214" t="s">
        <v>747</v>
      </c>
      <c r="N223" s="214" t="s">
        <v>703</v>
      </c>
      <c r="O223" s="214" t="s">
        <v>704</v>
      </c>
      <c r="P223" s="214">
        <v>52</v>
      </c>
      <c r="Q223" s="214">
        <f t="shared" si="11"/>
        <v>52</v>
      </c>
      <c r="R223" s="214" t="s">
        <v>21</v>
      </c>
      <c r="S223" s="214" t="s">
        <v>709</v>
      </c>
      <c r="T223" s="213"/>
      <c r="U223" s="215"/>
      <c r="V223" s="213"/>
      <c r="W223" s="213"/>
      <c r="X223" s="213"/>
      <c r="Y223" s="216"/>
      <c r="Z223" s="217"/>
      <c r="AB223" s="76"/>
      <c r="AE223" s="76"/>
    </row>
    <row r="224" spans="1:31">
      <c r="A224" s="213" t="s">
        <v>700</v>
      </c>
      <c r="B224" s="214" t="s">
        <v>701</v>
      </c>
      <c r="C224" s="214" t="s">
        <v>4</v>
      </c>
      <c r="D224" s="213"/>
      <c r="E224" s="214" t="s">
        <v>429</v>
      </c>
      <c r="F224" s="213"/>
      <c r="G224" s="214">
        <v>6</v>
      </c>
      <c r="H224" s="214">
        <v>64</v>
      </c>
      <c r="I224" s="214" t="str">
        <f t="shared" si="12"/>
        <v>6-64</v>
      </c>
      <c r="J224" s="214" t="str">
        <f t="shared" si="10"/>
        <v>23417-0,6,64</v>
      </c>
      <c r="K224" s="214" t="s">
        <v>433</v>
      </c>
      <c r="L224" s="214" t="s">
        <v>182</v>
      </c>
      <c r="M224" s="214" t="s">
        <v>747</v>
      </c>
      <c r="N224" s="214" t="s">
        <v>703</v>
      </c>
      <c r="O224" s="214" t="s">
        <v>704</v>
      </c>
      <c r="P224" s="214">
        <v>52</v>
      </c>
      <c r="Q224" s="214">
        <f t="shared" si="11"/>
        <v>52</v>
      </c>
      <c r="R224" s="214" t="s">
        <v>21</v>
      </c>
      <c r="S224" s="214" t="s">
        <v>709</v>
      </c>
      <c r="T224" s="213"/>
      <c r="U224" s="215"/>
      <c r="V224" s="213"/>
      <c r="W224" s="213"/>
      <c r="X224" s="213"/>
      <c r="Y224" s="216"/>
      <c r="Z224" s="217"/>
      <c r="AB224" s="76"/>
      <c r="AE224" s="76"/>
    </row>
    <row r="225" spans="1:31">
      <c r="A225" s="213" t="s">
        <v>700</v>
      </c>
      <c r="B225" s="214" t="s">
        <v>701</v>
      </c>
      <c r="C225" s="214" t="s">
        <v>4</v>
      </c>
      <c r="D225" s="213"/>
      <c r="E225" s="214" t="s">
        <v>429</v>
      </c>
      <c r="F225" s="213"/>
      <c r="G225" s="214">
        <v>6</v>
      </c>
      <c r="H225" s="214">
        <v>65</v>
      </c>
      <c r="I225" s="214" t="str">
        <f t="shared" si="12"/>
        <v>6-65</v>
      </c>
      <c r="J225" s="214" t="str">
        <f t="shared" si="10"/>
        <v>23417-0,6,65</v>
      </c>
      <c r="K225" s="214" t="s">
        <v>434</v>
      </c>
      <c r="L225" s="214" t="s">
        <v>182</v>
      </c>
      <c r="M225" s="214" t="s">
        <v>747</v>
      </c>
      <c r="N225" s="214" t="s">
        <v>703</v>
      </c>
      <c r="O225" s="214" t="s">
        <v>704</v>
      </c>
      <c r="P225" s="214">
        <v>52</v>
      </c>
      <c r="Q225" s="214">
        <f t="shared" si="11"/>
        <v>52</v>
      </c>
      <c r="R225" s="214" t="s">
        <v>21</v>
      </c>
      <c r="S225" s="214" t="s">
        <v>709</v>
      </c>
      <c r="T225" s="213"/>
      <c r="U225" s="215"/>
      <c r="V225" s="213"/>
      <c r="W225" s="213"/>
      <c r="X225" s="213"/>
      <c r="Y225" s="216"/>
      <c r="Z225" s="217"/>
      <c r="AB225" s="76"/>
      <c r="AE225" s="76"/>
    </row>
    <row r="226" spans="1:31">
      <c r="A226" s="213" t="s">
        <v>700</v>
      </c>
      <c r="B226" s="214" t="s">
        <v>701</v>
      </c>
      <c r="C226" s="214" t="s">
        <v>4</v>
      </c>
      <c r="D226" s="213"/>
      <c r="E226" s="214" t="s">
        <v>429</v>
      </c>
      <c r="F226" s="213"/>
      <c r="G226" s="214">
        <v>6</v>
      </c>
      <c r="H226" s="214">
        <v>66</v>
      </c>
      <c r="I226" s="214" t="str">
        <f t="shared" si="12"/>
        <v>6-66</v>
      </c>
      <c r="J226" s="214" t="str">
        <f t="shared" si="10"/>
        <v>23417-0,6,66</v>
      </c>
      <c r="K226" s="214" t="s">
        <v>435</v>
      </c>
      <c r="L226" s="214" t="s">
        <v>182</v>
      </c>
      <c r="M226" s="214" t="s">
        <v>747</v>
      </c>
      <c r="N226" s="214" t="s">
        <v>703</v>
      </c>
      <c r="O226" s="214" t="s">
        <v>704</v>
      </c>
      <c r="P226" s="214">
        <v>52</v>
      </c>
      <c r="Q226" s="214">
        <f t="shared" si="11"/>
        <v>52</v>
      </c>
      <c r="R226" s="214" t="s">
        <v>21</v>
      </c>
      <c r="S226" s="214" t="s">
        <v>709</v>
      </c>
      <c r="T226" s="213"/>
      <c r="U226" s="215"/>
      <c r="V226" s="213"/>
      <c r="W226" s="213"/>
      <c r="X226" s="213"/>
      <c r="Y226" s="216"/>
      <c r="Z226" s="217"/>
      <c r="AB226" s="76"/>
      <c r="AE226" s="76"/>
    </row>
    <row r="227" spans="1:31">
      <c r="A227" s="213" t="s">
        <v>700</v>
      </c>
      <c r="B227" s="214" t="s">
        <v>701</v>
      </c>
      <c r="C227" s="214" t="s">
        <v>4</v>
      </c>
      <c r="D227" s="213"/>
      <c r="E227" s="214" t="s">
        <v>429</v>
      </c>
      <c r="F227" s="213"/>
      <c r="G227" s="214">
        <v>6</v>
      </c>
      <c r="H227" s="214">
        <v>67</v>
      </c>
      <c r="I227" s="214" t="str">
        <f t="shared" si="12"/>
        <v>6-67</v>
      </c>
      <c r="J227" s="214" t="str">
        <f t="shared" si="10"/>
        <v>23417-0,6,67</v>
      </c>
      <c r="K227" s="214" t="s">
        <v>436</v>
      </c>
      <c r="L227" s="214" t="s">
        <v>182</v>
      </c>
      <c r="M227" s="214" t="s">
        <v>747</v>
      </c>
      <c r="N227" s="214" t="s">
        <v>703</v>
      </c>
      <c r="O227" s="214" t="s">
        <v>704</v>
      </c>
      <c r="P227" s="214">
        <v>52</v>
      </c>
      <c r="Q227" s="214">
        <f t="shared" si="11"/>
        <v>52</v>
      </c>
      <c r="R227" s="214" t="s">
        <v>21</v>
      </c>
      <c r="S227" s="214" t="s">
        <v>709</v>
      </c>
      <c r="T227" s="213"/>
      <c r="U227" s="215"/>
      <c r="V227" s="213"/>
      <c r="W227" s="213"/>
      <c r="X227" s="213"/>
      <c r="Y227" s="216"/>
      <c r="Z227" s="217"/>
      <c r="AB227" s="76"/>
      <c r="AE227" s="76"/>
    </row>
    <row r="228" spans="1:31">
      <c r="A228" s="213" t="s">
        <v>700</v>
      </c>
      <c r="B228" s="214" t="s">
        <v>701</v>
      </c>
      <c r="C228" s="214" t="s">
        <v>4</v>
      </c>
      <c r="D228" s="213"/>
      <c r="E228" s="214" t="s">
        <v>429</v>
      </c>
      <c r="F228" s="213"/>
      <c r="G228" s="214">
        <v>6</v>
      </c>
      <c r="H228" s="214">
        <v>68</v>
      </c>
      <c r="I228" s="214" t="str">
        <f t="shared" si="12"/>
        <v>6-68</v>
      </c>
      <c r="J228" s="214" t="str">
        <f t="shared" si="10"/>
        <v>23417-0,6,68</v>
      </c>
      <c r="K228" s="214" t="s">
        <v>437</v>
      </c>
      <c r="L228" s="214" t="s">
        <v>182</v>
      </c>
      <c r="M228" s="214" t="s">
        <v>747</v>
      </c>
      <c r="N228" s="214" t="s">
        <v>703</v>
      </c>
      <c r="O228" s="214" t="s">
        <v>704</v>
      </c>
      <c r="P228" s="214">
        <v>52</v>
      </c>
      <c r="Q228" s="214">
        <f t="shared" si="11"/>
        <v>52</v>
      </c>
      <c r="R228" s="214" t="s">
        <v>21</v>
      </c>
      <c r="S228" s="214" t="s">
        <v>709</v>
      </c>
      <c r="T228" s="213"/>
      <c r="U228" s="215"/>
      <c r="V228" s="213"/>
      <c r="W228" s="213"/>
      <c r="X228" s="213"/>
      <c r="Y228" s="216"/>
      <c r="Z228" s="217"/>
      <c r="AB228" s="76"/>
      <c r="AE228" s="76"/>
    </row>
    <row r="229" spans="1:31">
      <c r="A229" s="213" t="s">
        <v>700</v>
      </c>
      <c r="B229" s="214" t="s">
        <v>701</v>
      </c>
      <c r="C229" s="214" t="s">
        <v>4</v>
      </c>
      <c r="D229" s="213"/>
      <c r="E229" s="214" t="s">
        <v>452</v>
      </c>
      <c r="F229" s="213"/>
      <c r="G229" s="214">
        <v>6</v>
      </c>
      <c r="H229" s="214">
        <v>69</v>
      </c>
      <c r="I229" s="214" t="str">
        <f t="shared" si="12"/>
        <v>6-69</v>
      </c>
      <c r="J229" s="214" t="str">
        <f t="shared" si="10"/>
        <v>23417-0,6,69</v>
      </c>
      <c r="K229" s="214" t="s">
        <v>453</v>
      </c>
      <c r="L229" s="214" t="s">
        <v>182</v>
      </c>
      <c r="M229" s="214" t="s">
        <v>747</v>
      </c>
      <c r="N229" s="214" t="s">
        <v>703</v>
      </c>
      <c r="O229" s="214" t="s">
        <v>704</v>
      </c>
      <c r="P229" s="214">
        <v>26</v>
      </c>
      <c r="Q229" s="214">
        <f t="shared" si="11"/>
        <v>26</v>
      </c>
      <c r="R229" s="214" t="s">
        <v>21</v>
      </c>
      <c r="S229" s="214" t="s">
        <v>709</v>
      </c>
      <c r="T229" s="213"/>
      <c r="U229" s="215"/>
      <c r="V229" s="213"/>
      <c r="W229" s="213"/>
      <c r="X229" s="213"/>
      <c r="Y229" s="216"/>
      <c r="Z229" s="217"/>
      <c r="AB229" s="76"/>
      <c r="AE229" s="76"/>
    </row>
    <row r="230" spans="1:31">
      <c r="A230" s="213" t="s">
        <v>700</v>
      </c>
      <c r="B230" s="214" t="s">
        <v>701</v>
      </c>
      <c r="C230" s="214" t="s">
        <v>4</v>
      </c>
      <c r="D230" s="213"/>
      <c r="E230" s="214" t="s">
        <v>452</v>
      </c>
      <c r="F230" s="213"/>
      <c r="G230" s="214">
        <v>6</v>
      </c>
      <c r="H230" s="214">
        <v>70</v>
      </c>
      <c r="I230" s="214" t="str">
        <f t="shared" si="12"/>
        <v>6-70</v>
      </c>
      <c r="J230" s="214" t="str">
        <f t="shared" si="10"/>
        <v>23417-0,6,70</v>
      </c>
      <c r="K230" s="214" t="s">
        <v>454</v>
      </c>
      <c r="L230" s="214" t="s">
        <v>182</v>
      </c>
      <c r="M230" s="214" t="s">
        <v>747</v>
      </c>
      <c r="N230" s="214" t="s">
        <v>703</v>
      </c>
      <c r="O230" s="214" t="s">
        <v>704</v>
      </c>
      <c r="P230" s="214">
        <v>26</v>
      </c>
      <c r="Q230" s="214">
        <f t="shared" si="11"/>
        <v>26</v>
      </c>
      <c r="R230" s="214" t="s">
        <v>21</v>
      </c>
      <c r="S230" s="214" t="s">
        <v>709</v>
      </c>
      <c r="T230" s="213"/>
      <c r="U230" s="215"/>
      <c r="V230" s="213"/>
      <c r="W230" s="213"/>
      <c r="X230" s="213"/>
      <c r="Y230" s="216"/>
      <c r="Z230" s="217"/>
      <c r="AB230" s="76"/>
      <c r="AE230" s="76"/>
    </row>
    <row r="231" spans="1:31">
      <c r="A231" s="213" t="s">
        <v>700</v>
      </c>
      <c r="B231" s="214" t="s">
        <v>701</v>
      </c>
      <c r="C231" s="214" t="s">
        <v>4</v>
      </c>
      <c r="D231" s="213"/>
      <c r="E231" s="214" t="s">
        <v>452</v>
      </c>
      <c r="F231" s="213"/>
      <c r="G231" s="214">
        <v>6</v>
      </c>
      <c r="H231" s="214">
        <v>71</v>
      </c>
      <c r="I231" s="214" t="str">
        <f t="shared" si="12"/>
        <v>6-71</v>
      </c>
      <c r="J231" s="214" t="str">
        <f t="shared" si="10"/>
        <v>23417-0,6,71</v>
      </c>
      <c r="K231" s="214" t="s">
        <v>455</v>
      </c>
      <c r="L231" s="214" t="s">
        <v>182</v>
      </c>
      <c r="M231" s="214" t="s">
        <v>747</v>
      </c>
      <c r="N231" s="214" t="s">
        <v>703</v>
      </c>
      <c r="O231" s="214" t="s">
        <v>704</v>
      </c>
      <c r="P231" s="214">
        <v>26</v>
      </c>
      <c r="Q231" s="214">
        <f t="shared" si="11"/>
        <v>26</v>
      </c>
      <c r="R231" s="214" t="s">
        <v>21</v>
      </c>
      <c r="S231" s="214" t="s">
        <v>709</v>
      </c>
      <c r="T231" s="213"/>
      <c r="U231" s="215"/>
      <c r="V231" s="213"/>
      <c r="W231" s="213"/>
      <c r="X231" s="213"/>
      <c r="Y231" s="216"/>
      <c r="Z231" s="217"/>
      <c r="AB231" s="76"/>
      <c r="AE231" s="76"/>
    </row>
    <row r="232" spans="1:31">
      <c r="A232" s="213" t="s">
        <v>700</v>
      </c>
      <c r="B232" s="214" t="s">
        <v>701</v>
      </c>
      <c r="C232" s="214" t="s">
        <v>4</v>
      </c>
      <c r="D232" s="213"/>
      <c r="E232" s="214" t="s">
        <v>438</v>
      </c>
      <c r="F232" s="213"/>
      <c r="G232" s="214">
        <v>6</v>
      </c>
      <c r="H232" s="214">
        <v>72</v>
      </c>
      <c r="I232" s="214" t="str">
        <f t="shared" si="12"/>
        <v>6-72</v>
      </c>
      <c r="J232" s="214" t="str">
        <f t="shared" si="10"/>
        <v>23417-0,6,72</v>
      </c>
      <c r="K232" s="214" t="s">
        <v>439</v>
      </c>
      <c r="L232" s="214" t="s">
        <v>182</v>
      </c>
      <c r="M232" s="214" t="s">
        <v>747</v>
      </c>
      <c r="N232" s="214" t="s">
        <v>703</v>
      </c>
      <c r="O232" s="252" t="s">
        <v>705</v>
      </c>
      <c r="P232" s="214">
        <v>26</v>
      </c>
      <c r="Q232" s="214">
        <f t="shared" si="11"/>
        <v>26</v>
      </c>
      <c r="R232" s="214" t="s">
        <v>21</v>
      </c>
      <c r="S232" s="214" t="s">
        <v>709</v>
      </c>
      <c r="T232" s="213"/>
      <c r="U232" s="215"/>
      <c r="V232" s="213"/>
      <c r="W232" s="213"/>
      <c r="X232" s="213"/>
      <c r="Y232" s="216"/>
      <c r="Z232" s="217"/>
      <c r="AB232" s="76"/>
      <c r="AE232" s="76"/>
    </row>
    <row r="233" spans="1:31">
      <c r="A233" s="213" t="s">
        <v>700</v>
      </c>
      <c r="B233" s="214" t="s">
        <v>701</v>
      </c>
      <c r="C233" s="214" t="s">
        <v>4</v>
      </c>
      <c r="D233" s="213"/>
      <c r="E233" s="214" t="s">
        <v>438</v>
      </c>
      <c r="F233" s="213"/>
      <c r="G233" s="214">
        <v>6</v>
      </c>
      <c r="H233" s="214">
        <v>73</v>
      </c>
      <c r="I233" s="214" t="str">
        <f t="shared" si="12"/>
        <v>6-73</v>
      </c>
      <c r="J233" s="214" t="str">
        <f t="shared" si="10"/>
        <v>23417-0,6,73</v>
      </c>
      <c r="K233" s="214" t="s">
        <v>440</v>
      </c>
      <c r="L233" s="214" t="s">
        <v>182</v>
      </c>
      <c r="M233" s="214" t="s">
        <v>747</v>
      </c>
      <c r="N233" s="214" t="s">
        <v>703</v>
      </c>
      <c r="O233" s="252" t="s">
        <v>705</v>
      </c>
      <c r="P233" s="214">
        <v>26</v>
      </c>
      <c r="Q233" s="214">
        <f t="shared" si="11"/>
        <v>26</v>
      </c>
      <c r="R233" s="214" t="s">
        <v>21</v>
      </c>
      <c r="S233" s="214" t="s">
        <v>709</v>
      </c>
      <c r="T233" s="213"/>
      <c r="U233" s="215"/>
      <c r="V233" s="213"/>
      <c r="W233" s="213"/>
      <c r="X233" s="213"/>
      <c r="Y233" s="216"/>
      <c r="Z233" s="217"/>
      <c r="AB233" s="76"/>
      <c r="AE233" s="76"/>
    </row>
    <row r="234" spans="1:31">
      <c r="A234" s="213" t="s">
        <v>700</v>
      </c>
      <c r="B234" s="214" t="s">
        <v>701</v>
      </c>
      <c r="C234" s="214" t="s">
        <v>4</v>
      </c>
      <c r="D234" s="213"/>
      <c r="E234" s="214" t="s">
        <v>441</v>
      </c>
      <c r="F234" s="213"/>
      <c r="G234" s="214">
        <v>6</v>
      </c>
      <c r="H234" s="214">
        <v>74</v>
      </c>
      <c r="I234" s="214" t="str">
        <f t="shared" si="12"/>
        <v>6-74</v>
      </c>
      <c r="J234" s="214" t="str">
        <f t="shared" si="10"/>
        <v>23417-0,6,74</v>
      </c>
      <c r="K234" s="214" t="s">
        <v>442</v>
      </c>
      <c r="L234" s="214" t="s">
        <v>182</v>
      </c>
      <c r="M234" s="214" t="s">
        <v>747</v>
      </c>
      <c r="N234" s="214" t="s">
        <v>703</v>
      </c>
      <c r="O234" s="252" t="s">
        <v>705</v>
      </c>
      <c r="P234" s="214">
        <v>26</v>
      </c>
      <c r="Q234" s="214">
        <f t="shared" si="11"/>
        <v>26</v>
      </c>
      <c r="R234" s="214" t="s">
        <v>21</v>
      </c>
      <c r="S234" s="214" t="s">
        <v>709</v>
      </c>
      <c r="T234" s="213"/>
      <c r="U234" s="215"/>
      <c r="V234" s="213"/>
      <c r="W234" s="213"/>
      <c r="X234" s="213"/>
      <c r="Y234" s="216"/>
      <c r="Z234" s="217"/>
      <c r="AB234" s="76"/>
      <c r="AE234" s="76"/>
    </row>
    <row r="235" spans="1:31">
      <c r="A235" s="213" t="s">
        <v>700</v>
      </c>
      <c r="B235" s="214" t="s">
        <v>701</v>
      </c>
      <c r="C235" s="214" t="s">
        <v>4</v>
      </c>
      <c r="D235" s="213"/>
      <c r="E235" s="214" t="s">
        <v>441</v>
      </c>
      <c r="F235" s="213"/>
      <c r="G235" s="214">
        <v>6</v>
      </c>
      <c r="H235" s="214">
        <v>75</v>
      </c>
      <c r="I235" s="214" t="str">
        <f t="shared" si="12"/>
        <v>6-75</v>
      </c>
      <c r="J235" s="214" t="str">
        <f t="shared" si="10"/>
        <v>23417-0,6,75</v>
      </c>
      <c r="K235" s="214" t="s">
        <v>443</v>
      </c>
      <c r="L235" s="214" t="s">
        <v>182</v>
      </c>
      <c r="M235" s="214" t="s">
        <v>747</v>
      </c>
      <c r="N235" s="214" t="s">
        <v>703</v>
      </c>
      <c r="O235" s="252" t="s">
        <v>705</v>
      </c>
      <c r="P235" s="214">
        <v>26</v>
      </c>
      <c r="Q235" s="214">
        <f t="shared" si="11"/>
        <v>26</v>
      </c>
      <c r="R235" s="214" t="s">
        <v>21</v>
      </c>
      <c r="S235" s="214" t="s">
        <v>709</v>
      </c>
      <c r="T235" s="213"/>
      <c r="U235" s="215"/>
      <c r="V235" s="213"/>
      <c r="W235" s="213"/>
      <c r="X235" s="213"/>
      <c r="Y235" s="216"/>
      <c r="Z235" s="217"/>
      <c r="AB235" s="76"/>
      <c r="AE235" s="76"/>
    </row>
    <row r="236" spans="1:31">
      <c r="A236" s="213" t="s">
        <v>700</v>
      </c>
      <c r="B236" s="214" t="s">
        <v>701</v>
      </c>
      <c r="C236" s="214" t="s">
        <v>4</v>
      </c>
      <c r="D236" s="213"/>
      <c r="E236" s="214" t="s">
        <v>441</v>
      </c>
      <c r="F236" s="213"/>
      <c r="G236" s="214">
        <v>6</v>
      </c>
      <c r="H236" s="214">
        <v>76</v>
      </c>
      <c r="I236" s="214" t="str">
        <f t="shared" si="12"/>
        <v>6-76</v>
      </c>
      <c r="J236" s="214" t="str">
        <f t="shared" si="10"/>
        <v>23417-0,6,76</v>
      </c>
      <c r="K236" s="214" t="s">
        <v>444</v>
      </c>
      <c r="L236" s="214" t="s">
        <v>182</v>
      </c>
      <c r="M236" s="214" t="s">
        <v>747</v>
      </c>
      <c r="N236" s="214" t="s">
        <v>703</v>
      </c>
      <c r="O236" s="252" t="s">
        <v>705</v>
      </c>
      <c r="P236" s="214">
        <v>26</v>
      </c>
      <c r="Q236" s="214">
        <f t="shared" si="11"/>
        <v>26</v>
      </c>
      <c r="R236" s="214" t="s">
        <v>21</v>
      </c>
      <c r="S236" s="214" t="s">
        <v>709</v>
      </c>
      <c r="T236" s="213"/>
      <c r="U236" s="215"/>
      <c r="V236" s="213"/>
      <c r="W236" s="213"/>
      <c r="X236" s="213"/>
      <c r="Y236" s="216"/>
      <c r="Z236" s="217"/>
      <c r="AB236" s="76"/>
      <c r="AE236" s="76"/>
    </row>
    <row r="237" spans="1:31">
      <c r="A237" s="213" t="s">
        <v>700</v>
      </c>
      <c r="B237" s="214" t="s">
        <v>701</v>
      </c>
      <c r="C237" s="214" t="s">
        <v>4</v>
      </c>
      <c r="D237" s="213"/>
      <c r="E237" s="214" t="s">
        <v>456</v>
      </c>
      <c r="F237" s="213"/>
      <c r="G237" s="214">
        <v>6</v>
      </c>
      <c r="H237" s="214">
        <v>77</v>
      </c>
      <c r="I237" s="214" t="str">
        <f t="shared" si="12"/>
        <v>6-77</v>
      </c>
      <c r="J237" s="214" t="str">
        <f t="shared" si="10"/>
        <v>23417-0,6,77</v>
      </c>
      <c r="K237" s="214" t="s">
        <v>457</v>
      </c>
      <c r="L237" s="214" t="s">
        <v>182</v>
      </c>
      <c r="M237" s="214" t="s">
        <v>747</v>
      </c>
      <c r="N237" s="214" t="s">
        <v>703</v>
      </c>
      <c r="O237" s="252" t="s">
        <v>705</v>
      </c>
      <c r="P237" s="214">
        <v>26</v>
      </c>
      <c r="Q237" s="214">
        <f t="shared" si="11"/>
        <v>26</v>
      </c>
      <c r="R237" s="214" t="s">
        <v>21</v>
      </c>
      <c r="S237" s="214" t="s">
        <v>709</v>
      </c>
      <c r="T237" s="213"/>
      <c r="U237" s="215"/>
      <c r="V237" s="213"/>
      <c r="W237" s="213"/>
      <c r="X237" s="213"/>
      <c r="Y237" s="216"/>
      <c r="Z237" s="217"/>
      <c r="AB237" s="76"/>
      <c r="AE237" s="76"/>
    </row>
    <row r="238" spans="1:31">
      <c r="A238" s="213" t="s">
        <v>700</v>
      </c>
      <c r="B238" s="214" t="s">
        <v>701</v>
      </c>
      <c r="C238" s="214" t="s">
        <v>4</v>
      </c>
      <c r="D238" s="213"/>
      <c r="E238" s="214" t="s">
        <v>456</v>
      </c>
      <c r="F238" s="213"/>
      <c r="G238" s="214">
        <v>6</v>
      </c>
      <c r="H238" s="214">
        <v>78</v>
      </c>
      <c r="I238" s="214" t="str">
        <f t="shared" si="12"/>
        <v>6-78</v>
      </c>
      <c r="J238" s="214" t="str">
        <f t="shared" si="10"/>
        <v>23417-0,6,78</v>
      </c>
      <c r="K238" s="214" t="s">
        <v>458</v>
      </c>
      <c r="L238" s="214" t="s">
        <v>182</v>
      </c>
      <c r="M238" s="214" t="s">
        <v>747</v>
      </c>
      <c r="N238" s="214" t="s">
        <v>703</v>
      </c>
      <c r="O238" s="252" t="s">
        <v>705</v>
      </c>
      <c r="P238" s="214">
        <v>26</v>
      </c>
      <c r="Q238" s="214">
        <f t="shared" si="11"/>
        <v>26</v>
      </c>
      <c r="R238" s="214" t="s">
        <v>21</v>
      </c>
      <c r="S238" s="214" t="s">
        <v>709</v>
      </c>
      <c r="T238" s="213"/>
      <c r="U238" s="215"/>
      <c r="V238" s="213"/>
      <c r="W238" s="213"/>
      <c r="X238" s="213"/>
      <c r="Y238" s="216"/>
      <c r="Z238" s="217"/>
      <c r="AB238" s="76"/>
      <c r="AE238" s="76"/>
    </row>
    <row r="239" spans="1:31">
      <c r="A239" s="213" t="s">
        <v>700</v>
      </c>
      <c r="B239" s="214" t="s">
        <v>701</v>
      </c>
      <c r="C239" s="214" t="s">
        <v>4</v>
      </c>
      <c r="D239" s="213"/>
      <c r="E239" s="214" t="s">
        <v>459</v>
      </c>
      <c r="F239" s="213"/>
      <c r="G239" s="214">
        <v>6</v>
      </c>
      <c r="H239" s="214">
        <v>79</v>
      </c>
      <c r="I239" s="214" t="str">
        <f t="shared" si="12"/>
        <v>6-79</v>
      </c>
      <c r="J239" s="214" t="str">
        <f t="shared" si="10"/>
        <v>23417-0,6,79</v>
      </c>
      <c r="K239" s="214" t="s">
        <v>460</v>
      </c>
      <c r="L239" s="214" t="s">
        <v>182</v>
      </c>
      <c r="M239" s="214" t="s">
        <v>747</v>
      </c>
      <c r="N239" s="214" t="s">
        <v>703</v>
      </c>
      <c r="O239" s="252" t="s">
        <v>705</v>
      </c>
      <c r="P239" s="214">
        <v>26</v>
      </c>
      <c r="Q239" s="214">
        <f t="shared" si="11"/>
        <v>26</v>
      </c>
      <c r="R239" s="214" t="s">
        <v>21</v>
      </c>
      <c r="S239" s="214" t="s">
        <v>709</v>
      </c>
      <c r="T239" s="213"/>
      <c r="U239" s="215"/>
      <c r="V239" s="213"/>
      <c r="W239" s="213"/>
      <c r="X239" s="213"/>
      <c r="Y239" s="216"/>
      <c r="Z239" s="217"/>
      <c r="AB239" s="76"/>
      <c r="AE239" s="76"/>
    </row>
    <row r="240" spans="1:31">
      <c r="A240" s="213" t="s">
        <v>700</v>
      </c>
      <c r="B240" s="214" t="s">
        <v>701</v>
      </c>
      <c r="C240" s="214" t="s">
        <v>4</v>
      </c>
      <c r="D240" s="213"/>
      <c r="E240" s="214" t="s">
        <v>459</v>
      </c>
      <c r="F240" s="213"/>
      <c r="G240" s="214">
        <v>6</v>
      </c>
      <c r="H240" s="214">
        <v>80</v>
      </c>
      <c r="I240" s="214" t="str">
        <f t="shared" si="12"/>
        <v>6-80</v>
      </c>
      <c r="J240" s="214" t="str">
        <f t="shared" si="10"/>
        <v>23417-0,6,80</v>
      </c>
      <c r="K240" s="214" t="s">
        <v>461</v>
      </c>
      <c r="L240" s="214" t="s">
        <v>182</v>
      </c>
      <c r="M240" s="214" t="s">
        <v>747</v>
      </c>
      <c r="N240" s="214" t="s">
        <v>703</v>
      </c>
      <c r="O240" s="252" t="s">
        <v>705</v>
      </c>
      <c r="P240" s="214">
        <v>26</v>
      </c>
      <c r="Q240" s="214">
        <f t="shared" si="11"/>
        <v>26</v>
      </c>
      <c r="R240" s="214" t="s">
        <v>21</v>
      </c>
      <c r="S240" s="214" t="s">
        <v>709</v>
      </c>
      <c r="T240" s="213"/>
      <c r="U240" s="215"/>
      <c r="V240" s="213"/>
      <c r="W240" s="213"/>
      <c r="X240" s="213"/>
      <c r="Y240" s="216"/>
      <c r="Z240" s="217"/>
      <c r="AB240" s="76"/>
      <c r="AE240" s="76"/>
    </row>
    <row r="241" spans="1:31">
      <c r="A241" s="213" t="s">
        <v>700</v>
      </c>
      <c r="B241" s="214" t="s">
        <v>701</v>
      </c>
      <c r="C241" s="214" t="s">
        <v>4</v>
      </c>
      <c r="D241" s="213"/>
      <c r="E241" s="214" t="s">
        <v>462</v>
      </c>
      <c r="F241" s="213"/>
      <c r="G241" s="214">
        <v>6</v>
      </c>
      <c r="H241" s="214">
        <v>81</v>
      </c>
      <c r="I241" s="214" t="str">
        <f t="shared" si="12"/>
        <v>6-81</v>
      </c>
      <c r="J241" s="214" t="str">
        <f t="shared" si="10"/>
        <v>23417-0,6,81</v>
      </c>
      <c r="K241" s="214" t="s">
        <v>463</v>
      </c>
      <c r="L241" s="214" t="s">
        <v>182</v>
      </c>
      <c r="M241" s="214" t="s">
        <v>747</v>
      </c>
      <c r="N241" s="214" t="s">
        <v>703</v>
      </c>
      <c r="O241" s="252" t="s">
        <v>705</v>
      </c>
      <c r="P241" s="214">
        <v>26</v>
      </c>
      <c r="Q241" s="214">
        <f t="shared" si="11"/>
        <v>26</v>
      </c>
      <c r="R241" s="214" t="s">
        <v>21</v>
      </c>
      <c r="S241" s="214" t="s">
        <v>709</v>
      </c>
      <c r="T241" s="213"/>
      <c r="U241" s="215"/>
      <c r="V241" s="213"/>
      <c r="W241" s="213"/>
      <c r="X241" s="213"/>
      <c r="Y241" s="216"/>
      <c r="Z241" s="217"/>
      <c r="AB241" s="76"/>
      <c r="AE241" s="76"/>
    </row>
    <row r="242" spans="1:31">
      <c r="A242" s="213" t="s">
        <v>700</v>
      </c>
      <c r="B242" s="214" t="s">
        <v>701</v>
      </c>
      <c r="C242" s="214" t="s">
        <v>4</v>
      </c>
      <c r="D242" s="213"/>
      <c r="E242" s="214" t="s">
        <v>462</v>
      </c>
      <c r="F242" s="213"/>
      <c r="G242" s="214">
        <v>6</v>
      </c>
      <c r="H242" s="214">
        <v>82</v>
      </c>
      <c r="I242" s="214" t="str">
        <f t="shared" si="12"/>
        <v>6-82</v>
      </c>
      <c r="J242" s="214" t="str">
        <f t="shared" si="10"/>
        <v>23417-0,6,82</v>
      </c>
      <c r="K242" s="214" t="s">
        <v>464</v>
      </c>
      <c r="L242" s="214" t="s">
        <v>182</v>
      </c>
      <c r="M242" s="214" t="s">
        <v>747</v>
      </c>
      <c r="N242" s="214" t="s">
        <v>703</v>
      </c>
      <c r="O242" s="252" t="s">
        <v>705</v>
      </c>
      <c r="P242" s="214">
        <v>26</v>
      </c>
      <c r="Q242" s="214">
        <f t="shared" si="11"/>
        <v>26</v>
      </c>
      <c r="R242" s="214" t="s">
        <v>21</v>
      </c>
      <c r="S242" s="214" t="s">
        <v>709</v>
      </c>
      <c r="T242" s="213"/>
      <c r="U242" s="215"/>
      <c r="V242" s="213"/>
      <c r="W242" s="213"/>
      <c r="X242" s="213"/>
      <c r="Y242" s="216"/>
      <c r="Z242" s="217"/>
      <c r="AB242" s="76"/>
      <c r="AE242" s="76"/>
    </row>
    <row r="243" spans="1:31">
      <c r="A243" s="213" t="s">
        <v>700</v>
      </c>
      <c r="B243" s="214" t="s">
        <v>701</v>
      </c>
      <c r="C243" s="214" t="s">
        <v>4</v>
      </c>
      <c r="D243" s="213"/>
      <c r="E243" s="214" t="s">
        <v>445</v>
      </c>
      <c r="F243" s="213"/>
      <c r="G243" s="214">
        <v>6</v>
      </c>
      <c r="H243" s="214">
        <v>83</v>
      </c>
      <c r="I243" s="214" t="str">
        <f t="shared" si="12"/>
        <v>6-83</v>
      </c>
      <c r="J243" s="214" t="str">
        <f t="shared" si="10"/>
        <v>23417-0,6,83</v>
      </c>
      <c r="K243" s="214" t="s">
        <v>446</v>
      </c>
      <c r="L243" s="214" t="s">
        <v>182</v>
      </c>
      <c r="M243" s="214" t="s">
        <v>747</v>
      </c>
      <c r="N243" s="214" t="s">
        <v>702</v>
      </c>
      <c r="O243" s="214" t="s">
        <v>704</v>
      </c>
      <c r="P243" s="214">
        <v>26</v>
      </c>
      <c r="Q243" s="214">
        <f t="shared" si="11"/>
        <v>26</v>
      </c>
      <c r="R243" s="214" t="s">
        <v>21</v>
      </c>
      <c r="S243" s="214" t="s">
        <v>709</v>
      </c>
      <c r="T243" s="213"/>
      <c r="U243" s="218"/>
      <c r="V243" s="213"/>
      <c r="W243" s="213"/>
      <c r="X243" s="213"/>
      <c r="Y243" s="216"/>
      <c r="Z243" s="217"/>
      <c r="AB243" s="76"/>
      <c r="AE243" s="76"/>
    </row>
    <row r="244" spans="1:31">
      <c r="A244" s="213" t="s">
        <v>700</v>
      </c>
      <c r="B244" s="214" t="s">
        <v>701</v>
      </c>
      <c r="C244" s="214" t="s">
        <v>4</v>
      </c>
      <c r="D244" s="213"/>
      <c r="E244" s="214" t="s">
        <v>467</v>
      </c>
      <c r="F244" s="213"/>
      <c r="G244" s="214">
        <v>6</v>
      </c>
      <c r="H244" s="214">
        <v>84</v>
      </c>
      <c r="I244" s="214" t="str">
        <f t="shared" si="12"/>
        <v>6-84</v>
      </c>
      <c r="J244" s="214" t="str">
        <f t="shared" si="10"/>
        <v>23417-0,6,84</v>
      </c>
      <c r="K244" s="214"/>
      <c r="L244" s="214" t="s">
        <v>182</v>
      </c>
      <c r="M244" s="214" t="s">
        <v>761</v>
      </c>
      <c r="N244" s="214" t="s">
        <v>675</v>
      </c>
      <c r="O244" s="214" t="s">
        <v>705</v>
      </c>
      <c r="P244" s="214">
        <v>13</v>
      </c>
      <c r="Q244" s="214">
        <f t="shared" si="11"/>
        <v>13</v>
      </c>
      <c r="R244" s="214" t="s">
        <v>21</v>
      </c>
      <c r="S244" s="214" t="s">
        <v>709</v>
      </c>
      <c r="T244" s="213"/>
      <c r="U244" s="215"/>
      <c r="V244" s="213"/>
      <c r="W244" s="213"/>
      <c r="X244" s="213"/>
      <c r="Y244" s="216"/>
      <c r="Z244" s="217"/>
      <c r="AB244" s="76"/>
      <c r="AE244" s="76"/>
    </row>
    <row r="245" spans="1:31">
      <c r="A245" s="213" t="s">
        <v>700</v>
      </c>
      <c r="B245" s="214" t="s">
        <v>701</v>
      </c>
      <c r="C245" s="214" t="s">
        <v>8</v>
      </c>
      <c r="D245" s="213"/>
      <c r="E245" s="214" t="s">
        <v>69</v>
      </c>
      <c r="F245" s="213"/>
      <c r="G245" s="214">
        <v>6</v>
      </c>
      <c r="H245" s="214">
        <v>85</v>
      </c>
      <c r="I245" s="214" t="str">
        <f t="shared" si="12"/>
        <v>6-85</v>
      </c>
      <c r="J245" s="214" t="str">
        <f t="shared" si="10"/>
        <v>23417-0,6,85</v>
      </c>
      <c r="K245" s="214"/>
      <c r="L245" s="214" t="s">
        <v>182</v>
      </c>
      <c r="M245" s="214" t="s">
        <v>745</v>
      </c>
      <c r="N245" s="214" t="s">
        <v>675</v>
      </c>
      <c r="O245" s="214" t="s">
        <v>705</v>
      </c>
      <c r="P245" s="214">
        <v>13</v>
      </c>
      <c r="Q245" s="214">
        <f t="shared" si="11"/>
        <v>13</v>
      </c>
      <c r="R245" s="214" t="s">
        <v>21</v>
      </c>
      <c r="S245" s="214" t="s">
        <v>709</v>
      </c>
      <c r="T245" s="213"/>
      <c r="U245" s="215"/>
      <c r="V245" s="213"/>
      <c r="W245" s="213"/>
      <c r="X245" s="213"/>
      <c r="Y245" s="216"/>
      <c r="Z245" s="217"/>
      <c r="AB245" s="76"/>
      <c r="AE245" s="76"/>
    </row>
    <row r="246" spans="1:31">
      <c r="A246" s="213" t="s">
        <v>700</v>
      </c>
      <c r="B246" s="214" t="s">
        <v>701</v>
      </c>
      <c r="C246" s="214" t="s">
        <v>4</v>
      </c>
      <c r="D246" s="213"/>
      <c r="E246" s="214" t="s">
        <v>469</v>
      </c>
      <c r="F246" s="213"/>
      <c r="G246" s="214">
        <v>6</v>
      </c>
      <c r="H246" s="214">
        <v>86</v>
      </c>
      <c r="I246" s="214" t="str">
        <f t="shared" si="12"/>
        <v>6-86</v>
      </c>
      <c r="J246" s="214" t="str">
        <f t="shared" si="10"/>
        <v>23417-0,6,86</v>
      </c>
      <c r="K246" s="214" t="s">
        <v>470</v>
      </c>
      <c r="L246" s="214" t="s">
        <v>182</v>
      </c>
      <c r="M246" s="214" t="s">
        <v>747</v>
      </c>
      <c r="N246" s="214" t="s">
        <v>703</v>
      </c>
      <c r="O246" s="214" t="s">
        <v>704</v>
      </c>
      <c r="P246" s="214">
        <v>4</v>
      </c>
      <c r="Q246" s="214">
        <f t="shared" si="11"/>
        <v>4</v>
      </c>
      <c r="R246" s="214" t="s">
        <v>21</v>
      </c>
      <c r="S246" s="214" t="s">
        <v>709</v>
      </c>
      <c r="T246" s="213"/>
      <c r="U246" s="215"/>
      <c r="V246" s="213"/>
      <c r="W246" s="213"/>
      <c r="X246" s="213"/>
      <c r="Y246" s="216"/>
      <c r="Z246" s="217"/>
      <c r="AB246" s="76"/>
      <c r="AE246" s="76"/>
    </row>
    <row r="247" spans="1:31">
      <c r="A247" s="213" t="s">
        <v>700</v>
      </c>
      <c r="B247" s="214" t="s">
        <v>701</v>
      </c>
      <c r="C247" s="214" t="s">
        <v>4</v>
      </c>
      <c r="D247" s="213"/>
      <c r="E247" s="214" t="s">
        <v>469</v>
      </c>
      <c r="F247" s="213"/>
      <c r="G247" s="214">
        <v>6</v>
      </c>
      <c r="H247" s="214">
        <v>87</v>
      </c>
      <c r="I247" s="214" t="str">
        <f t="shared" si="12"/>
        <v>6-87</v>
      </c>
      <c r="J247" s="214" t="str">
        <f t="shared" si="10"/>
        <v>23417-0,6,87</v>
      </c>
      <c r="K247" s="214" t="s">
        <v>471</v>
      </c>
      <c r="L247" s="214" t="s">
        <v>182</v>
      </c>
      <c r="M247" s="214" t="s">
        <v>747</v>
      </c>
      <c r="N247" s="214" t="s">
        <v>703</v>
      </c>
      <c r="O247" s="214" t="s">
        <v>704</v>
      </c>
      <c r="P247" s="214">
        <v>4</v>
      </c>
      <c r="Q247" s="214">
        <f t="shared" si="11"/>
        <v>4</v>
      </c>
      <c r="R247" s="214" t="s">
        <v>21</v>
      </c>
      <c r="S247" s="214" t="s">
        <v>709</v>
      </c>
      <c r="T247" s="213"/>
      <c r="U247" s="215"/>
      <c r="V247" s="213"/>
      <c r="W247" s="213"/>
      <c r="X247" s="213"/>
      <c r="Y247" s="216"/>
      <c r="Z247" s="217"/>
      <c r="AB247" s="76"/>
      <c r="AE247" s="76"/>
    </row>
    <row r="248" spans="1:31">
      <c r="A248" s="213" t="s">
        <v>700</v>
      </c>
      <c r="B248" s="214" t="s">
        <v>701</v>
      </c>
      <c r="C248" s="214" t="s">
        <v>4</v>
      </c>
      <c r="D248" s="213"/>
      <c r="E248" s="214" t="s">
        <v>469</v>
      </c>
      <c r="F248" s="213"/>
      <c r="G248" s="214">
        <v>6</v>
      </c>
      <c r="H248" s="214">
        <v>88</v>
      </c>
      <c r="I248" s="214" t="str">
        <f t="shared" si="12"/>
        <v>6-88</v>
      </c>
      <c r="J248" s="214" t="str">
        <f t="shared" si="10"/>
        <v>23417-0,6,88</v>
      </c>
      <c r="K248" s="214" t="s">
        <v>472</v>
      </c>
      <c r="L248" s="214" t="s">
        <v>182</v>
      </c>
      <c r="M248" s="214" t="s">
        <v>747</v>
      </c>
      <c r="N248" s="214" t="s">
        <v>703</v>
      </c>
      <c r="O248" s="214" t="s">
        <v>704</v>
      </c>
      <c r="P248" s="214">
        <v>4</v>
      </c>
      <c r="Q248" s="214">
        <f t="shared" si="11"/>
        <v>4</v>
      </c>
      <c r="R248" s="214" t="s">
        <v>21</v>
      </c>
      <c r="S248" s="214" t="s">
        <v>709</v>
      </c>
      <c r="T248" s="213"/>
      <c r="U248" s="215"/>
      <c r="V248" s="213"/>
      <c r="W248" s="213"/>
      <c r="X248" s="213"/>
      <c r="Y248" s="216"/>
      <c r="Z248" s="217"/>
      <c r="AB248" s="76"/>
      <c r="AE248" s="76"/>
    </row>
    <row r="249" spans="1:31">
      <c r="A249" s="213" t="s">
        <v>700</v>
      </c>
      <c r="B249" s="214" t="s">
        <v>701</v>
      </c>
      <c r="C249" s="214" t="s">
        <v>4</v>
      </c>
      <c r="D249" s="213"/>
      <c r="E249" s="214" t="s">
        <v>469</v>
      </c>
      <c r="F249" s="213"/>
      <c r="G249" s="214">
        <v>6</v>
      </c>
      <c r="H249" s="214">
        <v>89</v>
      </c>
      <c r="I249" s="214" t="str">
        <f t="shared" si="12"/>
        <v>6-89</v>
      </c>
      <c r="J249" s="214" t="str">
        <f t="shared" si="10"/>
        <v>23417-0,6,89</v>
      </c>
      <c r="K249" s="214" t="s">
        <v>453</v>
      </c>
      <c r="L249" s="214" t="s">
        <v>182</v>
      </c>
      <c r="M249" s="214" t="s">
        <v>747</v>
      </c>
      <c r="N249" s="214" t="s">
        <v>703</v>
      </c>
      <c r="O249" s="214" t="s">
        <v>704</v>
      </c>
      <c r="P249" s="214">
        <v>4</v>
      </c>
      <c r="Q249" s="214">
        <f t="shared" si="11"/>
        <v>4</v>
      </c>
      <c r="R249" s="214" t="s">
        <v>21</v>
      </c>
      <c r="S249" s="214" t="s">
        <v>709</v>
      </c>
      <c r="T249" s="213"/>
      <c r="U249" s="215"/>
      <c r="V249" s="213"/>
      <c r="W249" s="213"/>
      <c r="X249" s="213"/>
      <c r="Y249" s="216"/>
      <c r="Z249" s="217"/>
      <c r="AB249" s="76"/>
      <c r="AE249" s="76"/>
    </row>
    <row r="250" spans="1:31">
      <c r="A250" s="213" t="s">
        <v>700</v>
      </c>
      <c r="B250" s="214" t="s">
        <v>701</v>
      </c>
      <c r="C250" s="214" t="s">
        <v>4</v>
      </c>
      <c r="D250" s="213"/>
      <c r="E250" s="214" t="s">
        <v>469</v>
      </c>
      <c r="F250" s="213"/>
      <c r="G250" s="214">
        <v>6</v>
      </c>
      <c r="H250" s="214">
        <v>90</v>
      </c>
      <c r="I250" s="214" t="str">
        <f t="shared" si="12"/>
        <v>6-90</v>
      </c>
      <c r="J250" s="214" t="str">
        <f t="shared" si="10"/>
        <v>23417-0,6,90</v>
      </c>
      <c r="K250" s="214" t="s">
        <v>454</v>
      </c>
      <c r="L250" s="214" t="s">
        <v>182</v>
      </c>
      <c r="M250" s="214" t="s">
        <v>747</v>
      </c>
      <c r="N250" s="214" t="s">
        <v>703</v>
      </c>
      <c r="O250" s="214" t="s">
        <v>704</v>
      </c>
      <c r="P250" s="214">
        <v>4</v>
      </c>
      <c r="Q250" s="214">
        <f t="shared" si="11"/>
        <v>4</v>
      </c>
      <c r="R250" s="214" t="s">
        <v>21</v>
      </c>
      <c r="S250" s="214" t="s">
        <v>709</v>
      </c>
      <c r="T250" s="213"/>
      <c r="U250" s="215"/>
      <c r="V250" s="213"/>
      <c r="W250" s="213"/>
      <c r="X250" s="213"/>
      <c r="Y250" s="216"/>
      <c r="Z250" s="217"/>
      <c r="AB250" s="76"/>
      <c r="AE250" s="76"/>
    </row>
    <row r="251" spans="1:31">
      <c r="A251" s="213" t="s">
        <v>700</v>
      </c>
      <c r="B251" s="214" t="s">
        <v>701</v>
      </c>
      <c r="C251" s="214" t="s">
        <v>4</v>
      </c>
      <c r="D251" s="213"/>
      <c r="E251" s="214" t="s">
        <v>469</v>
      </c>
      <c r="F251" s="213"/>
      <c r="G251" s="214">
        <v>6</v>
      </c>
      <c r="H251" s="214">
        <v>91</v>
      </c>
      <c r="I251" s="214" t="str">
        <f t="shared" si="12"/>
        <v>6-91</v>
      </c>
      <c r="J251" s="214" t="str">
        <f t="shared" si="10"/>
        <v>23417-0,6,91</v>
      </c>
      <c r="K251" s="214" t="s">
        <v>473</v>
      </c>
      <c r="L251" s="214" t="s">
        <v>182</v>
      </c>
      <c r="M251" s="214" t="s">
        <v>747</v>
      </c>
      <c r="N251" s="214" t="s">
        <v>703</v>
      </c>
      <c r="O251" s="214" t="s">
        <v>704</v>
      </c>
      <c r="P251" s="214">
        <v>4</v>
      </c>
      <c r="Q251" s="214">
        <f t="shared" si="11"/>
        <v>4</v>
      </c>
      <c r="R251" s="214" t="s">
        <v>21</v>
      </c>
      <c r="S251" s="214" t="s">
        <v>709</v>
      </c>
      <c r="T251" s="213"/>
      <c r="U251" s="215"/>
      <c r="V251" s="213"/>
      <c r="W251" s="213"/>
      <c r="X251" s="213"/>
      <c r="Y251" s="216"/>
      <c r="Z251" s="217"/>
      <c r="AB251" s="76"/>
      <c r="AE251" s="76"/>
    </row>
    <row r="252" spans="1:31">
      <c r="A252" s="213" t="s">
        <v>700</v>
      </c>
      <c r="B252" s="214" t="s">
        <v>701</v>
      </c>
      <c r="C252" s="214" t="s">
        <v>4</v>
      </c>
      <c r="D252" s="213"/>
      <c r="E252" s="214" t="s">
        <v>469</v>
      </c>
      <c r="F252" s="213"/>
      <c r="G252" s="214">
        <v>6</v>
      </c>
      <c r="H252" s="214">
        <v>92</v>
      </c>
      <c r="I252" s="214" t="str">
        <f t="shared" si="12"/>
        <v>6-92</v>
      </c>
      <c r="J252" s="214" t="str">
        <f t="shared" si="10"/>
        <v>23417-0,6,92</v>
      </c>
      <c r="K252" s="214" t="s">
        <v>455</v>
      </c>
      <c r="L252" s="214" t="s">
        <v>182</v>
      </c>
      <c r="M252" s="214" t="s">
        <v>747</v>
      </c>
      <c r="N252" s="214" t="s">
        <v>703</v>
      </c>
      <c r="O252" s="214" t="s">
        <v>704</v>
      </c>
      <c r="P252" s="214">
        <v>4</v>
      </c>
      <c r="Q252" s="214">
        <f t="shared" si="11"/>
        <v>4</v>
      </c>
      <c r="R252" s="214" t="s">
        <v>21</v>
      </c>
      <c r="S252" s="214" t="s">
        <v>709</v>
      </c>
      <c r="T252" s="213"/>
      <c r="U252" s="215"/>
      <c r="V252" s="213"/>
      <c r="W252" s="213"/>
      <c r="X252" s="213"/>
      <c r="Y252" s="216"/>
      <c r="Z252" s="217"/>
      <c r="AB252" s="76"/>
      <c r="AE252" s="76"/>
    </row>
    <row r="253" spans="1:31">
      <c r="A253" s="213" t="s">
        <v>700</v>
      </c>
      <c r="B253" s="214" t="s">
        <v>701</v>
      </c>
      <c r="C253" s="214" t="s">
        <v>4</v>
      </c>
      <c r="D253" s="213"/>
      <c r="E253" s="214" t="s">
        <v>459</v>
      </c>
      <c r="F253" s="213"/>
      <c r="G253" s="214">
        <v>6</v>
      </c>
      <c r="H253" s="214">
        <v>93</v>
      </c>
      <c r="I253" s="214" t="str">
        <f t="shared" si="12"/>
        <v>6-93</v>
      </c>
      <c r="J253" s="214" t="str">
        <f t="shared" si="10"/>
        <v>23417-0,6,93</v>
      </c>
      <c r="K253" s="214" t="s">
        <v>474</v>
      </c>
      <c r="L253" s="214" t="s">
        <v>182</v>
      </c>
      <c r="M253" s="214" t="s">
        <v>747</v>
      </c>
      <c r="N253" s="214" t="s">
        <v>703</v>
      </c>
      <c r="O253" s="252" t="s">
        <v>705</v>
      </c>
      <c r="P253" s="214">
        <v>2</v>
      </c>
      <c r="Q253" s="214">
        <f t="shared" si="11"/>
        <v>2</v>
      </c>
      <c r="R253" s="214" t="s">
        <v>21</v>
      </c>
      <c r="S253" s="214" t="s">
        <v>709</v>
      </c>
      <c r="T253" s="213"/>
      <c r="U253" s="215"/>
      <c r="V253" s="213"/>
      <c r="W253" s="213"/>
      <c r="X253" s="213"/>
      <c r="Y253" s="216"/>
      <c r="Z253" s="217"/>
      <c r="AB253" s="76"/>
      <c r="AE253" s="76"/>
    </row>
    <row r="254" spans="1:31">
      <c r="A254" s="213" t="s">
        <v>700</v>
      </c>
      <c r="B254" s="214" t="s">
        <v>701</v>
      </c>
      <c r="C254" s="214" t="s">
        <v>4</v>
      </c>
      <c r="D254" s="213"/>
      <c r="E254" s="214" t="s">
        <v>459</v>
      </c>
      <c r="F254" s="213"/>
      <c r="G254" s="214">
        <v>6</v>
      </c>
      <c r="H254" s="214">
        <v>94</v>
      </c>
      <c r="I254" s="214" t="str">
        <f t="shared" si="12"/>
        <v>6-94</v>
      </c>
      <c r="J254" s="214" t="str">
        <f t="shared" si="10"/>
        <v>23417-0,6,94</v>
      </c>
      <c r="K254" s="214" t="s">
        <v>475</v>
      </c>
      <c r="L254" s="214" t="s">
        <v>182</v>
      </c>
      <c r="M254" s="214" t="s">
        <v>747</v>
      </c>
      <c r="N254" s="214" t="s">
        <v>703</v>
      </c>
      <c r="O254" s="252" t="s">
        <v>705</v>
      </c>
      <c r="P254" s="214">
        <v>2</v>
      </c>
      <c r="Q254" s="214">
        <f t="shared" si="11"/>
        <v>2</v>
      </c>
      <c r="R254" s="214" t="s">
        <v>21</v>
      </c>
      <c r="S254" s="214" t="s">
        <v>709</v>
      </c>
      <c r="T254" s="213"/>
      <c r="U254" s="215"/>
      <c r="V254" s="213"/>
      <c r="W254" s="213"/>
      <c r="X254" s="213"/>
      <c r="Y254" s="216"/>
      <c r="Z254" s="217"/>
      <c r="AB254" s="76"/>
      <c r="AE254" s="76"/>
    </row>
    <row r="255" spans="1:31">
      <c r="A255" s="213" t="s">
        <v>700</v>
      </c>
      <c r="B255" s="214" t="s">
        <v>701</v>
      </c>
      <c r="C255" s="214" t="s">
        <v>4</v>
      </c>
      <c r="D255" s="213"/>
      <c r="E255" s="214" t="s">
        <v>459</v>
      </c>
      <c r="F255" s="213"/>
      <c r="G255" s="214">
        <v>6</v>
      </c>
      <c r="H255" s="214">
        <v>95</v>
      </c>
      <c r="I255" s="214" t="str">
        <f t="shared" si="12"/>
        <v>6-95</v>
      </c>
      <c r="J255" s="214" t="str">
        <f t="shared" si="10"/>
        <v>23417-0,6,95</v>
      </c>
      <c r="K255" s="214" t="s">
        <v>476</v>
      </c>
      <c r="L255" s="214" t="s">
        <v>182</v>
      </c>
      <c r="M255" s="214" t="s">
        <v>747</v>
      </c>
      <c r="N255" s="214" t="s">
        <v>703</v>
      </c>
      <c r="O255" s="252" t="s">
        <v>705</v>
      </c>
      <c r="P255" s="214">
        <v>2</v>
      </c>
      <c r="Q255" s="214">
        <f t="shared" si="11"/>
        <v>2</v>
      </c>
      <c r="R255" s="214" t="s">
        <v>21</v>
      </c>
      <c r="S255" s="214" t="s">
        <v>709</v>
      </c>
      <c r="T255" s="213"/>
      <c r="U255" s="215"/>
      <c r="V255" s="213"/>
      <c r="W255" s="213"/>
      <c r="X255" s="213"/>
      <c r="Y255" s="216"/>
      <c r="Z255" s="217"/>
      <c r="AB255" s="76"/>
      <c r="AE255" s="76"/>
    </row>
    <row r="256" spans="1:31">
      <c r="A256" s="213" t="s">
        <v>700</v>
      </c>
      <c r="B256" s="214" t="s">
        <v>701</v>
      </c>
      <c r="C256" s="214" t="s">
        <v>4</v>
      </c>
      <c r="D256" s="213"/>
      <c r="E256" s="214" t="s">
        <v>459</v>
      </c>
      <c r="F256" s="213"/>
      <c r="G256" s="214">
        <v>6</v>
      </c>
      <c r="H256" s="214">
        <v>96</v>
      </c>
      <c r="I256" s="214" t="str">
        <f t="shared" si="12"/>
        <v>6-96</v>
      </c>
      <c r="J256" s="214" t="str">
        <f t="shared" si="10"/>
        <v>23417-0,6,96</v>
      </c>
      <c r="K256" s="214" t="s">
        <v>477</v>
      </c>
      <c r="L256" s="214" t="s">
        <v>182</v>
      </c>
      <c r="M256" s="214" t="s">
        <v>747</v>
      </c>
      <c r="N256" s="214" t="s">
        <v>703</v>
      </c>
      <c r="O256" s="252" t="s">
        <v>705</v>
      </c>
      <c r="P256" s="214">
        <v>2</v>
      </c>
      <c r="Q256" s="214">
        <f t="shared" si="11"/>
        <v>2</v>
      </c>
      <c r="R256" s="214" t="s">
        <v>21</v>
      </c>
      <c r="S256" s="214" t="s">
        <v>709</v>
      </c>
      <c r="T256" s="213"/>
      <c r="U256" s="215"/>
      <c r="V256" s="213"/>
      <c r="W256" s="213"/>
      <c r="X256" s="213"/>
      <c r="Y256" s="216"/>
      <c r="Z256" s="217"/>
      <c r="AB256" s="76"/>
      <c r="AE256" s="76"/>
    </row>
    <row r="257" spans="1:31">
      <c r="A257" s="213" t="s">
        <v>700</v>
      </c>
      <c r="B257" s="214" t="s">
        <v>701</v>
      </c>
      <c r="C257" s="214" t="s">
        <v>4</v>
      </c>
      <c r="D257" s="213"/>
      <c r="E257" s="214" t="s">
        <v>459</v>
      </c>
      <c r="F257" s="213"/>
      <c r="G257" s="214">
        <v>6</v>
      </c>
      <c r="H257" s="214">
        <v>97</v>
      </c>
      <c r="I257" s="214" t="str">
        <f t="shared" si="12"/>
        <v>6-97</v>
      </c>
      <c r="J257" s="214" t="str">
        <f t="shared" si="10"/>
        <v>23417-0,6,97</v>
      </c>
      <c r="K257" s="214" t="s">
        <v>478</v>
      </c>
      <c r="L257" s="214" t="s">
        <v>182</v>
      </c>
      <c r="M257" s="214" t="s">
        <v>747</v>
      </c>
      <c r="N257" s="214" t="s">
        <v>703</v>
      </c>
      <c r="O257" s="252" t="s">
        <v>705</v>
      </c>
      <c r="P257" s="214">
        <v>2</v>
      </c>
      <c r="Q257" s="214">
        <f t="shared" si="11"/>
        <v>2</v>
      </c>
      <c r="R257" s="214" t="s">
        <v>21</v>
      </c>
      <c r="S257" s="214" t="s">
        <v>709</v>
      </c>
      <c r="T257" s="213"/>
      <c r="U257" s="215"/>
      <c r="V257" s="213"/>
      <c r="W257" s="213"/>
      <c r="X257" s="213"/>
      <c r="Y257" s="216"/>
      <c r="Z257" s="217"/>
      <c r="AB257" s="76"/>
      <c r="AE257" s="76"/>
    </row>
    <row r="258" spans="1:31">
      <c r="A258" s="213" t="s">
        <v>700</v>
      </c>
      <c r="B258" s="214" t="s">
        <v>701</v>
      </c>
      <c r="C258" s="214" t="s">
        <v>4</v>
      </c>
      <c r="D258" s="213"/>
      <c r="E258" s="214" t="s">
        <v>459</v>
      </c>
      <c r="F258" s="213"/>
      <c r="G258" s="214">
        <v>6</v>
      </c>
      <c r="H258" s="214">
        <v>98</v>
      </c>
      <c r="I258" s="214" t="str">
        <f t="shared" si="12"/>
        <v>6-98</v>
      </c>
      <c r="J258" s="214" t="str">
        <f t="shared" ref="J258:J321" si="13">CONCATENATE(B258,",",G258,",",H258)</f>
        <v>23417-0,6,98</v>
      </c>
      <c r="K258" s="214" t="s">
        <v>461</v>
      </c>
      <c r="L258" s="214" t="s">
        <v>182</v>
      </c>
      <c r="M258" s="214" t="s">
        <v>747</v>
      </c>
      <c r="N258" s="214" t="s">
        <v>703</v>
      </c>
      <c r="O258" s="252" t="s">
        <v>705</v>
      </c>
      <c r="P258" s="214">
        <v>2</v>
      </c>
      <c r="Q258" s="214">
        <f t="shared" si="11"/>
        <v>2</v>
      </c>
      <c r="R258" s="214" t="s">
        <v>21</v>
      </c>
      <c r="S258" s="214" t="s">
        <v>709</v>
      </c>
      <c r="T258" s="213"/>
      <c r="U258" s="215"/>
      <c r="V258" s="213"/>
      <c r="W258" s="213"/>
      <c r="X258" s="213"/>
      <c r="Y258" s="216"/>
      <c r="Z258" s="217"/>
      <c r="AB258" s="76"/>
      <c r="AE258" s="76"/>
    </row>
    <row r="259" spans="1:31">
      <c r="A259" s="213" t="s">
        <v>700</v>
      </c>
      <c r="B259" s="214" t="s">
        <v>701</v>
      </c>
      <c r="C259" s="214" t="s">
        <v>4</v>
      </c>
      <c r="D259" s="213"/>
      <c r="E259" s="214" t="s">
        <v>462</v>
      </c>
      <c r="F259" s="213"/>
      <c r="G259" s="214">
        <v>6</v>
      </c>
      <c r="H259" s="214">
        <v>99</v>
      </c>
      <c r="I259" s="214" t="str">
        <f t="shared" si="12"/>
        <v>6-99</v>
      </c>
      <c r="J259" s="214" t="str">
        <f t="shared" si="13"/>
        <v>23417-0,6,99</v>
      </c>
      <c r="K259" s="214" t="s">
        <v>479</v>
      </c>
      <c r="L259" s="214" t="s">
        <v>182</v>
      </c>
      <c r="M259" s="214" t="s">
        <v>747</v>
      </c>
      <c r="N259" s="214" t="s">
        <v>703</v>
      </c>
      <c r="O259" s="252" t="s">
        <v>705</v>
      </c>
      <c r="P259" s="214">
        <v>2</v>
      </c>
      <c r="Q259" s="214">
        <f t="shared" ref="Q259:Q322" si="14">P259</f>
        <v>2</v>
      </c>
      <c r="R259" s="214" t="s">
        <v>21</v>
      </c>
      <c r="S259" s="214" t="s">
        <v>709</v>
      </c>
      <c r="T259" s="213"/>
      <c r="U259" s="215"/>
      <c r="V259" s="213"/>
      <c r="W259" s="213"/>
      <c r="X259" s="213"/>
      <c r="Y259" s="216"/>
      <c r="Z259" s="217"/>
      <c r="AB259" s="76"/>
      <c r="AE259" s="76"/>
    </row>
    <row r="260" spans="1:31">
      <c r="A260" s="213" t="s">
        <v>700</v>
      </c>
      <c r="B260" s="214" t="s">
        <v>701</v>
      </c>
      <c r="C260" s="214" t="s">
        <v>4</v>
      </c>
      <c r="D260" s="213"/>
      <c r="E260" s="214" t="s">
        <v>462</v>
      </c>
      <c r="F260" s="213"/>
      <c r="G260" s="214">
        <v>6</v>
      </c>
      <c r="H260" s="214">
        <v>100</v>
      </c>
      <c r="I260" s="214" t="str">
        <f t="shared" si="12"/>
        <v>6-100</v>
      </c>
      <c r="J260" s="214" t="str">
        <f t="shared" si="13"/>
        <v>23417-0,6,100</v>
      </c>
      <c r="K260" s="214" t="s">
        <v>480</v>
      </c>
      <c r="L260" s="214" t="s">
        <v>182</v>
      </c>
      <c r="M260" s="214" t="s">
        <v>747</v>
      </c>
      <c r="N260" s="214" t="s">
        <v>703</v>
      </c>
      <c r="O260" s="252" t="s">
        <v>705</v>
      </c>
      <c r="P260" s="214">
        <v>2</v>
      </c>
      <c r="Q260" s="214">
        <f t="shared" si="14"/>
        <v>2</v>
      </c>
      <c r="R260" s="214" t="s">
        <v>21</v>
      </c>
      <c r="S260" s="214" t="s">
        <v>709</v>
      </c>
      <c r="T260" s="213"/>
      <c r="U260" s="215"/>
      <c r="V260" s="213"/>
      <c r="W260" s="213"/>
      <c r="X260" s="213"/>
      <c r="Y260" s="216"/>
      <c r="Z260" s="217"/>
      <c r="AB260" s="76"/>
      <c r="AE260" s="76"/>
    </row>
    <row r="261" spans="1:31">
      <c r="A261" s="213" t="s">
        <v>700</v>
      </c>
      <c r="B261" s="214" t="s">
        <v>701</v>
      </c>
      <c r="C261" s="214" t="s">
        <v>4</v>
      </c>
      <c r="D261" s="213"/>
      <c r="E261" s="214" t="s">
        <v>462</v>
      </c>
      <c r="F261" s="213"/>
      <c r="G261" s="214">
        <v>6</v>
      </c>
      <c r="H261" s="214">
        <v>101</v>
      </c>
      <c r="I261" s="214" t="str">
        <f t="shared" si="12"/>
        <v>6-101</v>
      </c>
      <c r="J261" s="214" t="str">
        <f t="shared" si="13"/>
        <v>23417-0,6,101</v>
      </c>
      <c r="K261" s="214" t="s">
        <v>481</v>
      </c>
      <c r="L261" s="214" t="s">
        <v>182</v>
      </c>
      <c r="M261" s="214" t="s">
        <v>747</v>
      </c>
      <c r="N261" s="214" t="s">
        <v>703</v>
      </c>
      <c r="O261" s="252" t="s">
        <v>705</v>
      </c>
      <c r="P261" s="214">
        <v>2</v>
      </c>
      <c r="Q261" s="214">
        <f t="shared" si="14"/>
        <v>2</v>
      </c>
      <c r="R261" s="214" t="s">
        <v>21</v>
      </c>
      <c r="S261" s="214" t="s">
        <v>709</v>
      </c>
      <c r="T261" s="213"/>
      <c r="U261" s="215"/>
      <c r="V261" s="213"/>
      <c r="W261" s="213"/>
      <c r="X261" s="213"/>
      <c r="Y261" s="216"/>
      <c r="Z261" s="217"/>
      <c r="AB261" s="76"/>
      <c r="AE261" s="76"/>
    </row>
    <row r="262" spans="1:31">
      <c r="A262" s="213" t="s">
        <v>700</v>
      </c>
      <c r="B262" s="214" t="s">
        <v>701</v>
      </c>
      <c r="C262" s="214" t="s">
        <v>4</v>
      </c>
      <c r="D262" s="213"/>
      <c r="E262" s="214" t="s">
        <v>462</v>
      </c>
      <c r="F262" s="213"/>
      <c r="G262" s="214">
        <v>6</v>
      </c>
      <c r="H262" s="214">
        <v>102</v>
      </c>
      <c r="I262" s="214" t="str">
        <f t="shared" si="12"/>
        <v>6-102</v>
      </c>
      <c r="J262" s="214" t="str">
        <f t="shared" si="13"/>
        <v>23417-0,6,102</v>
      </c>
      <c r="K262" s="214" t="s">
        <v>482</v>
      </c>
      <c r="L262" s="214" t="s">
        <v>182</v>
      </c>
      <c r="M262" s="214" t="s">
        <v>747</v>
      </c>
      <c r="N262" s="214" t="s">
        <v>703</v>
      </c>
      <c r="O262" s="252" t="s">
        <v>705</v>
      </c>
      <c r="P262" s="214">
        <v>2</v>
      </c>
      <c r="Q262" s="214">
        <f t="shared" si="14"/>
        <v>2</v>
      </c>
      <c r="R262" s="214" t="s">
        <v>21</v>
      </c>
      <c r="S262" s="214" t="s">
        <v>709</v>
      </c>
      <c r="T262" s="213"/>
      <c r="U262" s="215"/>
      <c r="V262" s="213"/>
      <c r="W262" s="213"/>
      <c r="X262" s="213"/>
      <c r="Y262" s="216"/>
      <c r="Z262" s="217"/>
      <c r="AB262" s="76"/>
      <c r="AE262" s="76"/>
    </row>
    <row r="263" spans="1:31">
      <c r="A263" s="213" t="s">
        <v>700</v>
      </c>
      <c r="B263" s="214" t="s">
        <v>701</v>
      </c>
      <c r="C263" s="214" t="s">
        <v>4</v>
      </c>
      <c r="D263" s="213"/>
      <c r="E263" s="214" t="s">
        <v>462</v>
      </c>
      <c r="F263" s="213"/>
      <c r="G263" s="214">
        <v>6</v>
      </c>
      <c r="H263" s="214">
        <v>103</v>
      </c>
      <c r="I263" s="214" t="str">
        <f t="shared" si="12"/>
        <v>6-103</v>
      </c>
      <c r="J263" s="214" t="str">
        <f t="shared" si="13"/>
        <v>23417-0,6,103</v>
      </c>
      <c r="K263" s="214" t="s">
        <v>483</v>
      </c>
      <c r="L263" s="214" t="s">
        <v>182</v>
      </c>
      <c r="M263" s="214" t="s">
        <v>747</v>
      </c>
      <c r="N263" s="214" t="s">
        <v>703</v>
      </c>
      <c r="O263" s="252" t="s">
        <v>705</v>
      </c>
      <c r="P263" s="214">
        <v>2</v>
      </c>
      <c r="Q263" s="214">
        <f t="shared" si="14"/>
        <v>2</v>
      </c>
      <c r="R263" s="214" t="s">
        <v>21</v>
      </c>
      <c r="S263" s="214" t="s">
        <v>709</v>
      </c>
      <c r="T263" s="213"/>
      <c r="U263" s="215"/>
      <c r="V263" s="213"/>
      <c r="W263" s="213"/>
      <c r="X263" s="213"/>
      <c r="Y263" s="216"/>
      <c r="Z263" s="217"/>
      <c r="AB263" s="76"/>
      <c r="AE263" s="76"/>
    </row>
    <row r="264" spans="1:31">
      <c r="A264" s="213" t="s">
        <v>700</v>
      </c>
      <c r="B264" s="214" t="s">
        <v>701</v>
      </c>
      <c r="C264" s="214" t="s">
        <v>4</v>
      </c>
      <c r="D264" s="213"/>
      <c r="E264" s="214" t="s">
        <v>462</v>
      </c>
      <c r="F264" s="213"/>
      <c r="G264" s="214">
        <v>6</v>
      </c>
      <c r="H264" s="214">
        <v>104</v>
      </c>
      <c r="I264" s="214" t="str">
        <f t="shared" si="12"/>
        <v>6-104</v>
      </c>
      <c r="J264" s="214" t="str">
        <f t="shared" si="13"/>
        <v>23417-0,6,104</v>
      </c>
      <c r="K264" s="214" t="s">
        <v>484</v>
      </c>
      <c r="L264" s="214" t="s">
        <v>182</v>
      </c>
      <c r="M264" s="214" t="s">
        <v>747</v>
      </c>
      <c r="N264" s="214" t="s">
        <v>703</v>
      </c>
      <c r="O264" s="252" t="s">
        <v>705</v>
      </c>
      <c r="P264" s="214">
        <v>2</v>
      </c>
      <c r="Q264" s="214">
        <f t="shared" si="14"/>
        <v>2</v>
      </c>
      <c r="R264" s="214" t="s">
        <v>21</v>
      </c>
      <c r="S264" s="214" t="s">
        <v>709</v>
      </c>
      <c r="T264" s="213"/>
      <c r="U264" s="215"/>
      <c r="V264" s="213"/>
      <c r="W264" s="213"/>
      <c r="X264" s="213"/>
      <c r="Y264" s="216"/>
      <c r="Z264" s="217"/>
      <c r="AB264" s="76"/>
      <c r="AE264" s="76"/>
    </row>
    <row r="265" spans="1:31">
      <c r="A265" s="213" t="s">
        <v>700</v>
      </c>
      <c r="B265" s="214" t="s">
        <v>701</v>
      </c>
      <c r="C265" s="214" t="s">
        <v>4</v>
      </c>
      <c r="D265" s="213"/>
      <c r="E265" s="214" t="s">
        <v>462</v>
      </c>
      <c r="F265" s="213"/>
      <c r="G265" s="214">
        <v>6</v>
      </c>
      <c r="H265" s="214">
        <v>105</v>
      </c>
      <c r="I265" s="214" t="str">
        <f t="shared" si="12"/>
        <v>6-105</v>
      </c>
      <c r="J265" s="214" t="str">
        <f t="shared" si="13"/>
        <v>23417-0,6,105</v>
      </c>
      <c r="K265" s="214" t="s">
        <v>485</v>
      </c>
      <c r="L265" s="214" t="s">
        <v>182</v>
      </c>
      <c r="M265" s="214" t="s">
        <v>747</v>
      </c>
      <c r="N265" s="214" t="s">
        <v>703</v>
      </c>
      <c r="O265" s="252" t="s">
        <v>705</v>
      </c>
      <c r="P265" s="214">
        <v>2</v>
      </c>
      <c r="Q265" s="214">
        <f t="shared" si="14"/>
        <v>2</v>
      </c>
      <c r="R265" s="214" t="s">
        <v>21</v>
      </c>
      <c r="S265" s="214" t="s">
        <v>709</v>
      </c>
      <c r="T265" s="213"/>
      <c r="U265" s="215"/>
      <c r="V265" s="213"/>
      <c r="W265" s="213"/>
      <c r="X265" s="213"/>
      <c r="Y265" s="216"/>
      <c r="Z265" s="217"/>
      <c r="AB265" s="76"/>
      <c r="AE265" s="76"/>
    </row>
    <row r="266" spans="1:31">
      <c r="A266" s="213" t="s">
        <v>700</v>
      </c>
      <c r="B266" s="214" t="s">
        <v>701</v>
      </c>
      <c r="C266" s="214" t="s">
        <v>4</v>
      </c>
      <c r="D266" s="213"/>
      <c r="E266" s="214" t="s">
        <v>462</v>
      </c>
      <c r="F266" s="213"/>
      <c r="G266" s="214">
        <v>6</v>
      </c>
      <c r="H266" s="214">
        <v>106</v>
      </c>
      <c r="I266" s="214" t="str">
        <f t="shared" si="12"/>
        <v>6-106</v>
      </c>
      <c r="J266" s="214" t="str">
        <f t="shared" si="13"/>
        <v>23417-0,6,106</v>
      </c>
      <c r="K266" s="214" t="s">
        <v>464</v>
      </c>
      <c r="L266" s="214" t="s">
        <v>182</v>
      </c>
      <c r="M266" s="214" t="s">
        <v>747</v>
      </c>
      <c r="N266" s="214" t="s">
        <v>703</v>
      </c>
      <c r="O266" s="252" t="s">
        <v>705</v>
      </c>
      <c r="P266" s="214">
        <v>2</v>
      </c>
      <c r="Q266" s="214">
        <f t="shared" si="14"/>
        <v>2</v>
      </c>
      <c r="R266" s="214" t="s">
        <v>21</v>
      </c>
      <c r="S266" s="214" t="s">
        <v>709</v>
      </c>
      <c r="T266" s="213"/>
      <c r="U266" s="215"/>
      <c r="V266" s="213"/>
      <c r="W266" s="213"/>
      <c r="X266" s="213"/>
      <c r="Y266" s="216"/>
      <c r="Z266" s="217"/>
      <c r="AB266" s="76"/>
      <c r="AE266" s="76"/>
    </row>
    <row r="267" spans="1:31">
      <c r="A267" s="213" t="s">
        <v>700</v>
      </c>
      <c r="B267" s="214" t="s">
        <v>701</v>
      </c>
      <c r="C267" s="214" t="s">
        <v>4</v>
      </c>
      <c r="D267" s="213"/>
      <c r="E267" s="214" t="s">
        <v>445</v>
      </c>
      <c r="F267" s="213"/>
      <c r="G267" s="214">
        <v>6</v>
      </c>
      <c r="H267" s="214">
        <v>107</v>
      </c>
      <c r="I267" s="214" t="str">
        <f t="shared" si="12"/>
        <v>6-107</v>
      </c>
      <c r="J267" s="214" t="str">
        <f t="shared" si="13"/>
        <v>23417-0,6,107</v>
      </c>
      <c r="K267" s="214" t="s">
        <v>446</v>
      </c>
      <c r="L267" s="214" t="s">
        <v>182</v>
      </c>
      <c r="M267" s="214" t="s">
        <v>747</v>
      </c>
      <c r="N267" s="214" t="s">
        <v>702</v>
      </c>
      <c r="O267" s="214" t="s">
        <v>704</v>
      </c>
      <c r="P267" s="214">
        <v>1</v>
      </c>
      <c r="Q267" s="214">
        <f t="shared" si="14"/>
        <v>1</v>
      </c>
      <c r="R267" s="214" t="s">
        <v>21</v>
      </c>
      <c r="S267" s="214" t="s">
        <v>709</v>
      </c>
      <c r="T267" s="213"/>
      <c r="U267" s="218"/>
      <c r="V267" s="213"/>
      <c r="W267" s="213"/>
      <c r="X267" s="213"/>
      <c r="Y267" s="216"/>
      <c r="Z267" s="217"/>
      <c r="AB267" s="76"/>
      <c r="AE267" s="76"/>
    </row>
    <row r="268" spans="1:31">
      <c r="A268" s="213" t="s">
        <v>700</v>
      </c>
      <c r="B268" s="214" t="s">
        <v>701</v>
      </c>
      <c r="C268" s="214" t="s">
        <v>4</v>
      </c>
      <c r="D268" s="213"/>
      <c r="E268" s="214" t="s">
        <v>445</v>
      </c>
      <c r="F268" s="213"/>
      <c r="G268" s="214">
        <v>6</v>
      </c>
      <c r="H268" s="214">
        <v>108</v>
      </c>
      <c r="I268" s="214" t="str">
        <f t="shared" si="12"/>
        <v>6-108</v>
      </c>
      <c r="J268" s="214" t="str">
        <f t="shared" si="13"/>
        <v>23417-0,6,108</v>
      </c>
      <c r="K268" s="214" t="s">
        <v>447</v>
      </c>
      <c r="L268" s="214" t="s">
        <v>182</v>
      </c>
      <c r="M268" s="214" t="s">
        <v>747</v>
      </c>
      <c r="N268" s="214" t="s">
        <v>702</v>
      </c>
      <c r="O268" s="214" t="s">
        <v>704</v>
      </c>
      <c r="P268" s="214">
        <v>1</v>
      </c>
      <c r="Q268" s="214">
        <f t="shared" si="14"/>
        <v>1</v>
      </c>
      <c r="R268" s="214" t="s">
        <v>21</v>
      </c>
      <c r="S268" s="214" t="s">
        <v>709</v>
      </c>
      <c r="T268" s="213"/>
      <c r="U268" s="218"/>
      <c r="V268" s="213"/>
      <c r="W268" s="213"/>
      <c r="X268" s="213"/>
      <c r="Y268" s="216"/>
      <c r="Z268" s="217"/>
      <c r="AB268" s="76"/>
      <c r="AE268" s="76"/>
    </row>
    <row r="269" spans="1:31">
      <c r="A269" s="213" t="s">
        <v>700</v>
      </c>
      <c r="B269" s="214" t="s">
        <v>701</v>
      </c>
      <c r="C269" s="214" t="s">
        <v>4</v>
      </c>
      <c r="D269" s="213"/>
      <c r="E269" s="214" t="s">
        <v>486</v>
      </c>
      <c r="F269" s="213"/>
      <c r="G269" s="214">
        <v>6</v>
      </c>
      <c r="H269" s="214">
        <v>109</v>
      </c>
      <c r="I269" s="214" t="str">
        <f t="shared" si="12"/>
        <v>6-109</v>
      </c>
      <c r="J269" s="214" t="str">
        <f t="shared" si="13"/>
        <v>23417-0,6,109</v>
      </c>
      <c r="K269" s="214"/>
      <c r="L269" s="214" t="s">
        <v>182</v>
      </c>
      <c r="M269" s="214" t="s">
        <v>761</v>
      </c>
      <c r="N269" s="214" t="s">
        <v>675</v>
      </c>
      <c r="O269" s="214" t="s">
        <v>705</v>
      </c>
      <c r="P269" s="214">
        <v>1</v>
      </c>
      <c r="Q269" s="214">
        <f t="shared" si="14"/>
        <v>1</v>
      </c>
      <c r="R269" s="214" t="s">
        <v>21</v>
      </c>
      <c r="S269" s="214" t="s">
        <v>709</v>
      </c>
      <c r="T269" s="213"/>
      <c r="U269" s="215"/>
      <c r="V269" s="213"/>
      <c r="W269" s="213"/>
      <c r="X269" s="213"/>
      <c r="Y269" s="216"/>
      <c r="Z269" s="217"/>
      <c r="AB269" s="76"/>
      <c r="AE269" s="76"/>
    </row>
    <row r="270" spans="1:31">
      <c r="A270" s="213" t="s">
        <v>700</v>
      </c>
      <c r="B270" s="214" t="s">
        <v>701</v>
      </c>
      <c r="C270" s="214" t="s">
        <v>8</v>
      </c>
      <c r="D270" s="213"/>
      <c r="E270" s="214" t="s">
        <v>71</v>
      </c>
      <c r="F270" s="213"/>
      <c r="G270" s="214">
        <v>6</v>
      </c>
      <c r="H270" s="214">
        <v>110</v>
      </c>
      <c r="I270" s="214" t="str">
        <f t="shared" si="12"/>
        <v>6-110</v>
      </c>
      <c r="J270" s="214" t="str">
        <f t="shared" si="13"/>
        <v>23417-0,6,110</v>
      </c>
      <c r="K270" s="214"/>
      <c r="L270" s="214" t="s">
        <v>182</v>
      </c>
      <c r="M270" s="214" t="s">
        <v>745</v>
      </c>
      <c r="N270" s="214" t="s">
        <v>675</v>
      </c>
      <c r="O270" s="214" t="s">
        <v>705</v>
      </c>
      <c r="P270" s="214">
        <v>1</v>
      </c>
      <c r="Q270" s="214">
        <f t="shared" si="14"/>
        <v>1</v>
      </c>
      <c r="R270" s="214" t="s">
        <v>21</v>
      </c>
      <c r="S270" s="214" t="s">
        <v>709</v>
      </c>
      <c r="T270" s="213"/>
      <c r="U270" s="215"/>
      <c r="V270" s="213"/>
      <c r="W270" s="213"/>
      <c r="X270" s="213"/>
      <c r="Y270" s="216"/>
      <c r="Z270" s="217"/>
      <c r="AB270" s="76"/>
      <c r="AE270" s="76"/>
    </row>
    <row r="271" spans="1:31">
      <c r="A271" s="213" t="s">
        <v>700</v>
      </c>
      <c r="B271" s="214" t="s">
        <v>701</v>
      </c>
      <c r="C271" s="214" t="s">
        <v>13</v>
      </c>
      <c r="D271" s="213"/>
      <c r="E271" s="214" t="s">
        <v>72</v>
      </c>
      <c r="F271" s="213"/>
      <c r="G271" s="214">
        <v>6</v>
      </c>
      <c r="H271" s="214">
        <v>111</v>
      </c>
      <c r="I271" s="214" t="str">
        <f t="shared" si="12"/>
        <v>6-111</v>
      </c>
      <c r="J271" s="214" t="str">
        <f t="shared" si="13"/>
        <v>23417-0,6,111</v>
      </c>
      <c r="K271" s="214"/>
      <c r="L271" s="214" t="s">
        <v>182</v>
      </c>
      <c r="M271" s="214" t="s">
        <v>751</v>
      </c>
      <c r="N271" s="214" t="s">
        <v>675</v>
      </c>
      <c r="O271" s="214" t="s">
        <v>705</v>
      </c>
      <c r="P271" s="214">
        <v>1</v>
      </c>
      <c r="Q271" s="214">
        <f t="shared" si="14"/>
        <v>1</v>
      </c>
      <c r="R271" s="214" t="s">
        <v>21</v>
      </c>
      <c r="S271" s="214" t="s">
        <v>709</v>
      </c>
      <c r="T271" s="213"/>
      <c r="U271" s="215"/>
      <c r="V271" s="213"/>
      <c r="W271" s="213"/>
      <c r="X271" s="213"/>
      <c r="Y271" s="216"/>
      <c r="Z271" s="217"/>
      <c r="AB271" s="76"/>
      <c r="AE271" s="76"/>
    </row>
    <row r="272" spans="1:31">
      <c r="A272" s="213" t="s">
        <v>700</v>
      </c>
      <c r="B272" s="214" t="s">
        <v>701</v>
      </c>
      <c r="C272" s="214" t="s">
        <v>4</v>
      </c>
      <c r="D272" s="213"/>
      <c r="E272" s="214" t="s">
        <v>469</v>
      </c>
      <c r="F272" s="213"/>
      <c r="G272" s="214">
        <v>6</v>
      </c>
      <c r="H272" s="214">
        <v>112</v>
      </c>
      <c r="I272" s="214" t="str">
        <f t="shared" si="12"/>
        <v>6-112</v>
      </c>
      <c r="J272" s="214" t="str">
        <f t="shared" si="13"/>
        <v>23417-0,6,112</v>
      </c>
      <c r="K272" s="214" t="s">
        <v>470</v>
      </c>
      <c r="L272" s="214" t="s">
        <v>182</v>
      </c>
      <c r="M272" s="214" t="s">
        <v>747</v>
      </c>
      <c r="N272" s="214" t="s">
        <v>703</v>
      </c>
      <c r="O272" s="214" t="s">
        <v>704</v>
      </c>
      <c r="P272" s="214">
        <v>0</v>
      </c>
      <c r="Q272" s="214">
        <f t="shared" si="14"/>
        <v>0</v>
      </c>
      <c r="R272" s="214" t="s">
        <v>21</v>
      </c>
      <c r="S272" s="214" t="s">
        <v>709</v>
      </c>
      <c r="T272" s="213"/>
      <c r="U272" s="215"/>
      <c r="V272" s="213"/>
      <c r="W272" s="213"/>
      <c r="X272" s="213"/>
      <c r="Y272" s="216"/>
      <c r="Z272" s="217"/>
      <c r="AB272" s="76"/>
      <c r="AE272" s="76"/>
    </row>
    <row r="273" spans="1:31">
      <c r="A273" s="213" t="s">
        <v>700</v>
      </c>
      <c r="B273" s="214" t="s">
        <v>701</v>
      </c>
      <c r="C273" s="214" t="s">
        <v>4</v>
      </c>
      <c r="D273" s="213"/>
      <c r="E273" s="214" t="s">
        <v>469</v>
      </c>
      <c r="F273" s="213"/>
      <c r="G273" s="214">
        <v>6</v>
      </c>
      <c r="H273" s="214">
        <v>113</v>
      </c>
      <c r="I273" s="214" t="str">
        <f t="shared" si="12"/>
        <v>6-113</v>
      </c>
      <c r="J273" s="214" t="str">
        <f t="shared" si="13"/>
        <v>23417-0,6,113</v>
      </c>
      <c r="K273" s="214" t="s">
        <v>471</v>
      </c>
      <c r="L273" s="214" t="s">
        <v>182</v>
      </c>
      <c r="M273" s="214" t="s">
        <v>747</v>
      </c>
      <c r="N273" s="214" t="s">
        <v>703</v>
      </c>
      <c r="O273" s="214" t="s">
        <v>704</v>
      </c>
      <c r="P273" s="214">
        <v>0</v>
      </c>
      <c r="Q273" s="214">
        <f t="shared" si="14"/>
        <v>0</v>
      </c>
      <c r="R273" s="214" t="s">
        <v>21</v>
      </c>
      <c r="S273" s="214" t="s">
        <v>709</v>
      </c>
      <c r="T273" s="213"/>
      <c r="U273" s="215"/>
      <c r="V273" s="213"/>
      <c r="W273" s="213"/>
      <c r="X273" s="213"/>
      <c r="Y273" s="216"/>
      <c r="Z273" s="217"/>
      <c r="AB273" s="76"/>
      <c r="AE273" s="76"/>
    </row>
    <row r="274" spans="1:31">
      <c r="A274" s="213" t="s">
        <v>700</v>
      </c>
      <c r="B274" s="214" t="s">
        <v>701</v>
      </c>
      <c r="C274" s="214" t="s">
        <v>4</v>
      </c>
      <c r="D274" s="213"/>
      <c r="E274" s="214" t="s">
        <v>469</v>
      </c>
      <c r="F274" s="213"/>
      <c r="G274" s="214">
        <v>6</v>
      </c>
      <c r="H274" s="214">
        <v>114</v>
      </c>
      <c r="I274" s="214" t="str">
        <f t="shared" si="12"/>
        <v>6-114</v>
      </c>
      <c r="J274" s="214" t="str">
        <f t="shared" si="13"/>
        <v>23417-0,6,114</v>
      </c>
      <c r="K274" s="214" t="s">
        <v>472</v>
      </c>
      <c r="L274" s="214" t="s">
        <v>182</v>
      </c>
      <c r="M274" s="214" t="s">
        <v>747</v>
      </c>
      <c r="N274" s="214" t="s">
        <v>703</v>
      </c>
      <c r="O274" s="214" t="s">
        <v>704</v>
      </c>
      <c r="P274" s="214">
        <v>0</v>
      </c>
      <c r="Q274" s="214">
        <f t="shared" si="14"/>
        <v>0</v>
      </c>
      <c r="R274" s="214" t="s">
        <v>21</v>
      </c>
      <c r="S274" s="214" t="s">
        <v>709</v>
      </c>
      <c r="T274" s="213"/>
      <c r="U274" s="215"/>
      <c r="V274" s="213"/>
      <c r="W274" s="213"/>
      <c r="X274" s="213"/>
      <c r="Y274" s="216"/>
      <c r="Z274" s="217"/>
      <c r="AB274" s="76"/>
      <c r="AE274" s="76"/>
    </row>
    <row r="275" spans="1:31">
      <c r="A275" s="213" t="s">
        <v>700</v>
      </c>
      <c r="B275" s="214" t="s">
        <v>701</v>
      </c>
      <c r="C275" s="214" t="s">
        <v>4</v>
      </c>
      <c r="D275" s="213"/>
      <c r="E275" s="214" t="s">
        <v>469</v>
      </c>
      <c r="F275" s="213"/>
      <c r="G275" s="214">
        <v>6</v>
      </c>
      <c r="H275" s="214">
        <v>115</v>
      </c>
      <c r="I275" s="214" t="str">
        <f t="shared" si="12"/>
        <v>6-115</v>
      </c>
      <c r="J275" s="214" t="str">
        <f t="shared" si="13"/>
        <v>23417-0,6,115</v>
      </c>
      <c r="K275" s="214" t="s">
        <v>453</v>
      </c>
      <c r="L275" s="214" t="s">
        <v>182</v>
      </c>
      <c r="M275" s="214" t="s">
        <v>747</v>
      </c>
      <c r="N275" s="214" t="s">
        <v>703</v>
      </c>
      <c r="O275" s="214" t="s">
        <v>704</v>
      </c>
      <c r="P275" s="214">
        <v>0</v>
      </c>
      <c r="Q275" s="214">
        <f t="shared" si="14"/>
        <v>0</v>
      </c>
      <c r="R275" s="214" t="s">
        <v>21</v>
      </c>
      <c r="S275" s="214" t="s">
        <v>709</v>
      </c>
      <c r="T275" s="213"/>
      <c r="U275" s="215"/>
      <c r="V275" s="213"/>
      <c r="W275" s="213"/>
      <c r="X275" s="213"/>
      <c r="Y275" s="216"/>
      <c r="Z275" s="217"/>
      <c r="AB275" s="76"/>
      <c r="AE275" s="76"/>
    </row>
    <row r="276" spans="1:31">
      <c r="A276" s="213" t="s">
        <v>700</v>
      </c>
      <c r="B276" s="214" t="s">
        <v>701</v>
      </c>
      <c r="C276" s="214" t="s">
        <v>4</v>
      </c>
      <c r="D276" s="213"/>
      <c r="E276" s="214" t="s">
        <v>469</v>
      </c>
      <c r="F276" s="213"/>
      <c r="G276" s="214">
        <v>6</v>
      </c>
      <c r="H276" s="214">
        <v>116</v>
      </c>
      <c r="I276" s="214" t="str">
        <f t="shared" si="12"/>
        <v>6-116</v>
      </c>
      <c r="J276" s="214" t="str">
        <f t="shared" si="13"/>
        <v>23417-0,6,116</v>
      </c>
      <c r="K276" s="214" t="s">
        <v>454</v>
      </c>
      <c r="L276" s="214" t="s">
        <v>182</v>
      </c>
      <c r="M276" s="214" t="s">
        <v>747</v>
      </c>
      <c r="N276" s="214" t="s">
        <v>703</v>
      </c>
      <c r="O276" s="214" t="s">
        <v>704</v>
      </c>
      <c r="P276" s="214">
        <v>0</v>
      </c>
      <c r="Q276" s="214">
        <f t="shared" si="14"/>
        <v>0</v>
      </c>
      <c r="R276" s="214" t="s">
        <v>21</v>
      </c>
      <c r="S276" s="214" t="s">
        <v>709</v>
      </c>
      <c r="T276" s="213"/>
      <c r="U276" s="215"/>
      <c r="V276" s="213"/>
      <c r="W276" s="213"/>
      <c r="X276" s="213"/>
      <c r="Y276" s="216"/>
      <c r="Z276" s="217"/>
      <c r="AB276" s="76"/>
      <c r="AE276" s="76"/>
    </row>
    <row r="277" spans="1:31">
      <c r="A277" s="213" t="s">
        <v>700</v>
      </c>
      <c r="B277" s="214" t="s">
        <v>701</v>
      </c>
      <c r="C277" s="214" t="s">
        <v>4</v>
      </c>
      <c r="D277" s="213"/>
      <c r="E277" s="214" t="s">
        <v>488</v>
      </c>
      <c r="F277" s="213"/>
      <c r="G277" s="214">
        <v>6</v>
      </c>
      <c r="H277" s="214">
        <v>117</v>
      </c>
      <c r="I277" s="214" t="str">
        <f t="shared" ref="I277:I340" si="15">CONCATENATE(G277,"-",H277)</f>
        <v>6-117</v>
      </c>
      <c r="J277" s="214" t="str">
        <f t="shared" si="13"/>
        <v>23417-0,6,117</v>
      </c>
      <c r="K277" s="214" t="s">
        <v>489</v>
      </c>
      <c r="L277" s="214" t="s">
        <v>182</v>
      </c>
      <c r="M277" s="214" t="s">
        <v>747</v>
      </c>
      <c r="N277" s="214" t="s">
        <v>703</v>
      </c>
      <c r="O277" s="252" t="s">
        <v>705</v>
      </c>
      <c r="P277" s="214">
        <v>0</v>
      </c>
      <c r="Q277" s="214">
        <f t="shared" si="14"/>
        <v>0</v>
      </c>
      <c r="R277" s="214" t="s">
        <v>21</v>
      </c>
      <c r="S277" s="214" t="s">
        <v>709</v>
      </c>
      <c r="T277" s="213"/>
      <c r="U277" s="215"/>
      <c r="V277" s="213"/>
      <c r="W277" s="213"/>
      <c r="X277" s="213"/>
      <c r="Y277" s="216"/>
      <c r="Z277" s="217"/>
      <c r="AB277" s="76"/>
      <c r="AE277" s="76"/>
    </row>
    <row r="278" spans="1:31">
      <c r="A278" s="213" t="s">
        <v>700</v>
      </c>
      <c r="B278" s="214" t="s">
        <v>701</v>
      </c>
      <c r="C278" s="214" t="s">
        <v>4</v>
      </c>
      <c r="D278" s="213"/>
      <c r="E278" s="214" t="s">
        <v>490</v>
      </c>
      <c r="F278" s="213"/>
      <c r="G278" s="214">
        <v>6</v>
      </c>
      <c r="H278" s="214">
        <v>118</v>
      </c>
      <c r="I278" s="214" t="str">
        <f t="shared" si="15"/>
        <v>6-118</v>
      </c>
      <c r="J278" s="214" t="str">
        <f t="shared" si="13"/>
        <v>23417-0,6,118</v>
      </c>
      <c r="K278" s="214" t="s">
        <v>491</v>
      </c>
      <c r="L278" s="214" t="s">
        <v>182</v>
      </c>
      <c r="M278" s="214" t="s">
        <v>747</v>
      </c>
      <c r="N278" s="214" t="s">
        <v>703</v>
      </c>
      <c r="O278" s="252" t="s">
        <v>705</v>
      </c>
      <c r="P278" s="214">
        <v>0</v>
      </c>
      <c r="Q278" s="214">
        <f t="shared" si="14"/>
        <v>0</v>
      </c>
      <c r="R278" s="214" t="s">
        <v>21</v>
      </c>
      <c r="S278" s="214" t="s">
        <v>709</v>
      </c>
      <c r="T278" s="213"/>
      <c r="U278" s="215"/>
      <c r="V278" s="213"/>
      <c r="W278" s="213"/>
      <c r="X278" s="213"/>
      <c r="Y278" s="216"/>
      <c r="Z278" s="217"/>
      <c r="AB278" s="76"/>
      <c r="AE278" s="76"/>
    </row>
    <row r="279" spans="1:31">
      <c r="A279" s="213" t="s">
        <v>700</v>
      </c>
      <c r="B279" s="214" t="s">
        <v>701</v>
      </c>
      <c r="C279" s="214" t="s">
        <v>4</v>
      </c>
      <c r="D279" s="213"/>
      <c r="E279" s="214" t="s">
        <v>488</v>
      </c>
      <c r="F279" s="213"/>
      <c r="G279" s="214">
        <v>6</v>
      </c>
      <c r="H279" s="214">
        <v>119</v>
      </c>
      <c r="I279" s="214" t="str">
        <f t="shared" si="15"/>
        <v>6-119</v>
      </c>
      <c r="J279" s="214" t="str">
        <f t="shared" si="13"/>
        <v>23417-0,6,119</v>
      </c>
      <c r="K279" s="214" t="s">
        <v>492</v>
      </c>
      <c r="L279" s="214" t="s">
        <v>182</v>
      </c>
      <c r="M279" s="214" t="s">
        <v>747</v>
      </c>
      <c r="N279" s="214" t="s">
        <v>703</v>
      </c>
      <c r="O279" s="252" t="s">
        <v>705</v>
      </c>
      <c r="P279" s="214">
        <v>0</v>
      </c>
      <c r="Q279" s="214">
        <f t="shared" si="14"/>
        <v>0</v>
      </c>
      <c r="R279" s="214" t="s">
        <v>21</v>
      </c>
      <c r="S279" s="214" t="s">
        <v>709</v>
      </c>
      <c r="T279" s="213"/>
      <c r="U279" s="215"/>
      <c r="V279" s="213"/>
      <c r="W279" s="213"/>
      <c r="X279" s="213"/>
      <c r="Y279" s="216"/>
      <c r="Z279" s="217"/>
      <c r="AB279" s="76"/>
      <c r="AE279" s="76"/>
    </row>
    <row r="280" spans="1:31">
      <c r="A280" s="213" t="s">
        <v>700</v>
      </c>
      <c r="B280" s="214" t="s">
        <v>701</v>
      </c>
      <c r="C280" s="214" t="s">
        <v>4</v>
      </c>
      <c r="D280" s="213"/>
      <c r="E280" s="214" t="s">
        <v>490</v>
      </c>
      <c r="F280" s="213"/>
      <c r="G280" s="214">
        <v>6</v>
      </c>
      <c r="H280" s="214">
        <v>120</v>
      </c>
      <c r="I280" s="214" t="str">
        <f t="shared" si="15"/>
        <v>6-120</v>
      </c>
      <c r="J280" s="214" t="str">
        <f t="shared" si="13"/>
        <v>23417-0,6,120</v>
      </c>
      <c r="K280" s="214" t="s">
        <v>493</v>
      </c>
      <c r="L280" s="214" t="s">
        <v>182</v>
      </c>
      <c r="M280" s="214" t="s">
        <v>747</v>
      </c>
      <c r="N280" s="214" t="s">
        <v>703</v>
      </c>
      <c r="O280" s="252" t="s">
        <v>705</v>
      </c>
      <c r="P280" s="214">
        <v>0</v>
      </c>
      <c r="Q280" s="214">
        <f t="shared" si="14"/>
        <v>0</v>
      </c>
      <c r="R280" s="214" t="s">
        <v>21</v>
      </c>
      <c r="S280" s="214" t="s">
        <v>709</v>
      </c>
      <c r="T280" s="213"/>
      <c r="U280" s="215"/>
      <c r="V280" s="213"/>
      <c r="W280" s="213"/>
      <c r="X280" s="213"/>
      <c r="Y280" s="216"/>
      <c r="Z280" s="217"/>
      <c r="AB280" s="76"/>
      <c r="AE280" s="76"/>
    </row>
    <row r="281" spans="1:31">
      <c r="A281" s="213" t="s">
        <v>700</v>
      </c>
      <c r="B281" s="214" t="s">
        <v>701</v>
      </c>
      <c r="C281" s="214" t="s">
        <v>4</v>
      </c>
      <c r="D281" s="213"/>
      <c r="E281" s="214" t="s">
        <v>488</v>
      </c>
      <c r="F281" s="213"/>
      <c r="G281" s="214">
        <v>6</v>
      </c>
      <c r="H281" s="214">
        <v>121</v>
      </c>
      <c r="I281" s="214" t="str">
        <f t="shared" si="15"/>
        <v>6-121</v>
      </c>
      <c r="J281" s="214" t="str">
        <f t="shared" si="13"/>
        <v>23417-0,6,121</v>
      </c>
      <c r="K281" s="214" t="s">
        <v>494</v>
      </c>
      <c r="L281" s="214" t="s">
        <v>182</v>
      </c>
      <c r="M281" s="214" t="s">
        <v>747</v>
      </c>
      <c r="N281" s="214" t="s">
        <v>703</v>
      </c>
      <c r="O281" s="252" t="s">
        <v>705</v>
      </c>
      <c r="P281" s="214">
        <v>0</v>
      </c>
      <c r="Q281" s="214">
        <f t="shared" si="14"/>
        <v>0</v>
      </c>
      <c r="R281" s="214" t="s">
        <v>21</v>
      </c>
      <c r="S281" s="214" t="s">
        <v>709</v>
      </c>
      <c r="T281" s="213"/>
      <c r="U281" s="215"/>
      <c r="V281" s="213"/>
      <c r="W281" s="213"/>
      <c r="X281" s="213"/>
      <c r="Y281" s="216"/>
      <c r="Z281" s="217"/>
      <c r="AB281" s="76"/>
      <c r="AE281" s="76"/>
    </row>
    <row r="282" spans="1:31">
      <c r="A282" s="213" t="s">
        <v>700</v>
      </c>
      <c r="B282" s="214" t="s">
        <v>701</v>
      </c>
      <c r="C282" s="214" t="s">
        <v>4</v>
      </c>
      <c r="D282" s="213"/>
      <c r="E282" s="214" t="s">
        <v>490</v>
      </c>
      <c r="F282" s="213"/>
      <c r="G282" s="214">
        <v>6</v>
      </c>
      <c r="H282" s="214">
        <v>122</v>
      </c>
      <c r="I282" s="214" t="str">
        <f t="shared" si="15"/>
        <v>6-122</v>
      </c>
      <c r="J282" s="214" t="str">
        <f t="shared" si="13"/>
        <v>23417-0,6,122</v>
      </c>
      <c r="K282" s="214" t="s">
        <v>495</v>
      </c>
      <c r="L282" s="214" t="s">
        <v>182</v>
      </c>
      <c r="M282" s="214" t="s">
        <v>747</v>
      </c>
      <c r="N282" s="214" t="s">
        <v>703</v>
      </c>
      <c r="O282" s="252" t="s">
        <v>705</v>
      </c>
      <c r="P282" s="214">
        <v>0</v>
      </c>
      <c r="Q282" s="214">
        <f t="shared" si="14"/>
        <v>0</v>
      </c>
      <c r="R282" s="214" t="s">
        <v>21</v>
      </c>
      <c r="S282" s="214" t="s">
        <v>709</v>
      </c>
      <c r="T282" s="213"/>
      <c r="U282" s="215"/>
      <c r="V282" s="213"/>
      <c r="W282" s="213"/>
      <c r="X282" s="213"/>
      <c r="Y282" s="216"/>
      <c r="Z282" s="217"/>
      <c r="AB282" s="76"/>
      <c r="AE282" s="76"/>
    </row>
    <row r="283" spans="1:31">
      <c r="A283" s="213" t="s">
        <v>700</v>
      </c>
      <c r="B283" s="214" t="s">
        <v>701</v>
      </c>
      <c r="C283" s="214" t="s">
        <v>4</v>
      </c>
      <c r="D283" s="213"/>
      <c r="E283" s="214" t="s">
        <v>488</v>
      </c>
      <c r="F283" s="213"/>
      <c r="G283" s="214">
        <v>6</v>
      </c>
      <c r="H283" s="214">
        <v>123</v>
      </c>
      <c r="I283" s="214" t="str">
        <f t="shared" si="15"/>
        <v>6-123</v>
      </c>
      <c r="J283" s="214" t="str">
        <f t="shared" si="13"/>
        <v>23417-0,6,123</v>
      </c>
      <c r="K283" s="214" t="s">
        <v>496</v>
      </c>
      <c r="L283" s="214" t="s">
        <v>182</v>
      </c>
      <c r="M283" s="214" t="s">
        <v>747</v>
      </c>
      <c r="N283" s="214" t="s">
        <v>703</v>
      </c>
      <c r="O283" s="252" t="s">
        <v>705</v>
      </c>
      <c r="P283" s="214">
        <v>0</v>
      </c>
      <c r="Q283" s="214">
        <f t="shared" si="14"/>
        <v>0</v>
      </c>
      <c r="R283" s="214" t="s">
        <v>21</v>
      </c>
      <c r="S283" s="214" t="s">
        <v>709</v>
      </c>
      <c r="T283" s="213"/>
      <c r="U283" s="215"/>
      <c r="V283" s="213"/>
      <c r="W283" s="213"/>
      <c r="X283" s="213"/>
      <c r="Y283" s="216"/>
      <c r="Z283" s="217"/>
      <c r="AB283" s="76"/>
      <c r="AE283" s="76"/>
    </row>
    <row r="284" spans="1:31">
      <c r="A284" s="213" t="s">
        <v>700</v>
      </c>
      <c r="B284" s="214" t="s">
        <v>701</v>
      </c>
      <c r="C284" s="214" t="s">
        <v>4</v>
      </c>
      <c r="D284" s="213"/>
      <c r="E284" s="214" t="s">
        <v>490</v>
      </c>
      <c r="F284" s="213"/>
      <c r="G284" s="214">
        <v>6</v>
      </c>
      <c r="H284" s="214">
        <v>124</v>
      </c>
      <c r="I284" s="214" t="str">
        <f t="shared" si="15"/>
        <v>6-124</v>
      </c>
      <c r="J284" s="214" t="str">
        <f t="shared" si="13"/>
        <v>23417-0,6,124</v>
      </c>
      <c r="K284" s="214" t="s">
        <v>497</v>
      </c>
      <c r="L284" s="214" t="s">
        <v>182</v>
      </c>
      <c r="M284" s="214" t="s">
        <v>747</v>
      </c>
      <c r="N284" s="214" t="s">
        <v>703</v>
      </c>
      <c r="O284" s="252" t="s">
        <v>705</v>
      </c>
      <c r="P284" s="214">
        <v>0</v>
      </c>
      <c r="Q284" s="214">
        <f t="shared" si="14"/>
        <v>0</v>
      </c>
      <c r="R284" s="214" t="s">
        <v>21</v>
      </c>
      <c r="S284" s="214" t="s">
        <v>709</v>
      </c>
      <c r="T284" s="213"/>
      <c r="U284" s="215"/>
      <c r="V284" s="213"/>
      <c r="W284" s="213"/>
      <c r="X284" s="213"/>
      <c r="Y284" s="216"/>
      <c r="Z284" s="217"/>
      <c r="AB284" s="76"/>
      <c r="AE284" s="76"/>
    </row>
    <row r="285" spans="1:31">
      <c r="A285" s="213" t="s">
        <v>700</v>
      </c>
      <c r="B285" s="214" t="s">
        <v>701</v>
      </c>
      <c r="C285" s="214" t="s">
        <v>4</v>
      </c>
      <c r="D285" s="213"/>
      <c r="E285" s="214" t="s">
        <v>488</v>
      </c>
      <c r="F285" s="213"/>
      <c r="G285" s="214">
        <v>6</v>
      </c>
      <c r="H285" s="214">
        <v>125</v>
      </c>
      <c r="I285" s="214" t="str">
        <f t="shared" si="15"/>
        <v>6-125</v>
      </c>
      <c r="J285" s="214" t="str">
        <f t="shared" si="13"/>
        <v>23417-0,6,125</v>
      </c>
      <c r="K285" s="214" t="s">
        <v>498</v>
      </c>
      <c r="L285" s="214" t="s">
        <v>182</v>
      </c>
      <c r="M285" s="214" t="s">
        <v>747</v>
      </c>
      <c r="N285" s="214" t="s">
        <v>703</v>
      </c>
      <c r="O285" s="252" t="s">
        <v>705</v>
      </c>
      <c r="P285" s="214">
        <v>0</v>
      </c>
      <c r="Q285" s="214">
        <f t="shared" si="14"/>
        <v>0</v>
      </c>
      <c r="R285" s="214" t="s">
        <v>21</v>
      </c>
      <c r="S285" s="214" t="s">
        <v>709</v>
      </c>
      <c r="T285" s="213"/>
      <c r="U285" s="215"/>
      <c r="V285" s="213"/>
      <c r="W285" s="213"/>
      <c r="X285" s="213"/>
      <c r="Y285" s="216"/>
      <c r="Z285" s="217"/>
      <c r="AB285" s="76"/>
      <c r="AE285" s="76"/>
    </row>
    <row r="286" spans="1:31">
      <c r="A286" s="213" t="s">
        <v>700</v>
      </c>
      <c r="B286" s="214" t="s">
        <v>701</v>
      </c>
      <c r="C286" s="214" t="s">
        <v>4</v>
      </c>
      <c r="D286" s="213"/>
      <c r="E286" s="214" t="s">
        <v>490</v>
      </c>
      <c r="F286" s="213"/>
      <c r="G286" s="214">
        <v>6</v>
      </c>
      <c r="H286" s="214">
        <v>126</v>
      </c>
      <c r="I286" s="214" t="str">
        <f t="shared" si="15"/>
        <v>6-126</v>
      </c>
      <c r="J286" s="214" t="str">
        <f t="shared" si="13"/>
        <v>23417-0,6,126</v>
      </c>
      <c r="K286" s="214" t="s">
        <v>499</v>
      </c>
      <c r="L286" s="214" t="s">
        <v>182</v>
      </c>
      <c r="M286" s="214" t="s">
        <v>747</v>
      </c>
      <c r="N286" s="214" t="s">
        <v>703</v>
      </c>
      <c r="O286" s="252" t="s">
        <v>705</v>
      </c>
      <c r="P286" s="214">
        <v>0</v>
      </c>
      <c r="Q286" s="214">
        <f t="shared" si="14"/>
        <v>0</v>
      </c>
      <c r="R286" s="214" t="s">
        <v>21</v>
      </c>
      <c r="S286" s="214" t="s">
        <v>709</v>
      </c>
      <c r="T286" s="213"/>
      <c r="U286" s="215"/>
      <c r="V286" s="213"/>
      <c r="W286" s="213"/>
      <c r="X286" s="213"/>
      <c r="Y286" s="216"/>
      <c r="Z286" s="217"/>
      <c r="AB286" s="76"/>
      <c r="AE286" s="76"/>
    </row>
    <row r="287" spans="1:31">
      <c r="A287" s="213" t="s">
        <v>700</v>
      </c>
      <c r="B287" s="214" t="s">
        <v>701</v>
      </c>
      <c r="C287" s="214" t="s">
        <v>4</v>
      </c>
      <c r="D287" s="213"/>
      <c r="E287" s="214" t="s">
        <v>445</v>
      </c>
      <c r="F287" s="213"/>
      <c r="G287" s="214">
        <v>6</v>
      </c>
      <c r="H287" s="214">
        <v>127</v>
      </c>
      <c r="I287" s="214" t="str">
        <f t="shared" si="15"/>
        <v>6-127</v>
      </c>
      <c r="J287" s="214" t="str">
        <f t="shared" si="13"/>
        <v>23417-0,6,127</v>
      </c>
      <c r="K287" s="214" t="s">
        <v>446</v>
      </c>
      <c r="L287" s="214" t="s">
        <v>182</v>
      </c>
      <c r="M287" s="214" t="s">
        <v>747</v>
      </c>
      <c r="N287" s="214" t="s">
        <v>702</v>
      </c>
      <c r="O287" s="214" t="s">
        <v>704</v>
      </c>
      <c r="P287" s="214">
        <v>0</v>
      </c>
      <c r="Q287" s="214">
        <f t="shared" si="14"/>
        <v>0</v>
      </c>
      <c r="R287" s="214" t="s">
        <v>21</v>
      </c>
      <c r="S287" s="214" t="s">
        <v>709</v>
      </c>
      <c r="T287" s="213"/>
      <c r="U287" s="218"/>
      <c r="V287" s="213"/>
      <c r="W287" s="213"/>
      <c r="X287" s="213"/>
      <c r="Y287" s="216"/>
      <c r="Z287" s="217"/>
      <c r="AB287" s="76"/>
      <c r="AE287" s="76"/>
    </row>
    <row r="288" spans="1:31">
      <c r="A288" s="213" t="s">
        <v>700</v>
      </c>
      <c r="B288" s="214" t="s">
        <v>701</v>
      </c>
      <c r="C288" s="214" t="s">
        <v>4</v>
      </c>
      <c r="D288" s="213"/>
      <c r="E288" s="214" t="s">
        <v>445</v>
      </c>
      <c r="F288" s="213"/>
      <c r="G288" s="214">
        <v>6</v>
      </c>
      <c r="H288" s="214">
        <v>128</v>
      </c>
      <c r="I288" s="214" t="str">
        <f t="shared" si="15"/>
        <v>6-128</v>
      </c>
      <c r="J288" s="214" t="str">
        <f t="shared" si="13"/>
        <v>23417-0,6,128</v>
      </c>
      <c r="K288" s="214" t="s">
        <v>447</v>
      </c>
      <c r="L288" s="214" t="s">
        <v>182</v>
      </c>
      <c r="M288" s="214" t="s">
        <v>747</v>
      </c>
      <c r="N288" s="214" t="s">
        <v>702</v>
      </c>
      <c r="O288" s="214" t="s">
        <v>704</v>
      </c>
      <c r="P288" s="214">
        <v>0</v>
      </c>
      <c r="Q288" s="214">
        <f t="shared" si="14"/>
        <v>0</v>
      </c>
      <c r="R288" s="214" t="s">
        <v>21</v>
      </c>
      <c r="S288" s="214" t="s">
        <v>709</v>
      </c>
      <c r="T288" s="213"/>
      <c r="U288" s="218"/>
      <c r="V288" s="213"/>
      <c r="W288" s="213"/>
      <c r="X288" s="213"/>
      <c r="Y288" s="216"/>
      <c r="Z288" s="217"/>
      <c r="AB288" s="76"/>
      <c r="AE288" s="76"/>
    </row>
    <row r="289" spans="1:31">
      <c r="A289" s="213" t="s">
        <v>700</v>
      </c>
      <c r="B289" s="214" t="s">
        <v>701</v>
      </c>
      <c r="C289" s="214" t="s">
        <v>4</v>
      </c>
      <c r="D289" s="213"/>
      <c r="E289" s="214" t="s">
        <v>500</v>
      </c>
      <c r="F289" s="213"/>
      <c r="G289" s="214">
        <v>6</v>
      </c>
      <c r="H289" s="214">
        <v>129</v>
      </c>
      <c r="I289" s="214" t="str">
        <f t="shared" si="15"/>
        <v>6-129</v>
      </c>
      <c r="J289" s="214" t="str">
        <f t="shared" si="13"/>
        <v>23417-0,6,129</v>
      </c>
      <c r="K289" s="214"/>
      <c r="L289" s="214" t="s">
        <v>182</v>
      </c>
      <c r="M289" s="214" t="s">
        <v>761</v>
      </c>
      <c r="N289" s="214" t="s">
        <v>675</v>
      </c>
      <c r="O289" s="214" t="s">
        <v>705</v>
      </c>
      <c r="P289" s="214">
        <v>0</v>
      </c>
      <c r="Q289" s="214">
        <f t="shared" si="14"/>
        <v>0</v>
      </c>
      <c r="R289" s="214" t="s">
        <v>21</v>
      </c>
      <c r="S289" s="214" t="s">
        <v>709</v>
      </c>
      <c r="T289" s="213"/>
      <c r="U289" s="215"/>
      <c r="V289" s="213"/>
      <c r="W289" s="213"/>
      <c r="X289" s="213"/>
      <c r="Y289" s="216"/>
      <c r="Z289" s="217"/>
      <c r="AB289" s="76"/>
      <c r="AE289" s="76"/>
    </row>
    <row r="290" spans="1:31">
      <c r="A290" s="213" t="s">
        <v>700</v>
      </c>
      <c r="B290" s="214" t="s">
        <v>701</v>
      </c>
      <c r="C290" s="214" t="s">
        <v>8</v>
      </c>
      <c r="D290" s="213"/>
      <c r="E290" s="214" t="s">
        <v>74</v>
      </c>
      <c r="F290" s="213"/>
      <c r="G290" s="214">
        <v>6</v>
      </c>
      <c r="H290" s="214">
        <v>130</v>
      </c>
      <c r="I290" s="214" t="str">
        <f t="shared" si="15"/>
        <v>6-130</v>
      </c>
      <c r="J290" s="214" t="str">
        <f t="shared" si="13"/>
        <v>23417-0,6,130</v>
      </c>
      <c r="K290" s="214"/>
      <c r="L290" s="214" t="s">
        <v>182</v>
      </c>
      <c r="M290" s="214" t="s">
        <v>745</v>
      </c>
      <c r="N290" s="214" t="s">
        <v>675</v>
      </c>
      <c r="O290" s="214" t="s">
        <v>705</v>
      </c>
      <c r="P290" s="214">
        <v>0</v>
      </c>
      <c r="Q290" s="214">
        <f t="shared" si="14"/>
        <v>0</v>
      </c>
      <c r="R290" s="214" t="s">
        <v>21</v>
      </c>
      <c r="S290" s="214" t="s">
        <v>709</v>
      </c>
      <c r="T290" s="213"/>
      <c r="U290" s="215"/>
      <c r="V290" s="213"/>
      <c r="W290" s="213"/>
      <c r="X290" s="213"/>
      <c r="Y290" s="216"/>
      <c r="Z290" s="217"/>
      <c r="AB290" s="76"/>
      <c r="AE290" s="76"/>
    </row>
    <row r="291" spans="1:31">
      <c r="A291" s="213" t="s">
        <v>700</v>
      </c>
      <c r="B291" s="214" t="s">
        <v>701</v>
      </c>
      <c r="C291" s="214" t="s">
        <v>13</v>
      </c>
      <c r="D291" s="213"/>
      <c r="E291" s="214" t="s">
        <v>75</v>
      </c>
      <c r="F291" s="213"/>
      <c r="G291" s="214">
        <v>6</v>
      </c>
      <c r="H291" s="214">
        <v>131</v>
      </c>
      <c r="I291" s="214" t="str">
        <f t="shared" si="15"/>
        <v>6-131</v>
      </c>
      <c r="J291" s="214" t="str">
        <f t="shared" si="13"/>
        <v>23417-0,6,131</v>
      </c>
      <c r="K291" s="214"/>
      <c r="L291" s="214" t="s">
        <v>182</v>
      </c>
      <c r="M291" s="214" t="s">
        <v>751</v>
      </c>
      <c r="N291" s="214" t="s">
        <v>675</v>
      </c>
      <c r="O291" s="214" t="s">
        <v>705</v>
      </c>
      <c r="P291" s="214">
        <v>0</v>
      </c>
      <c r="Q291" s="214">
        <f t="shared" si="14"/>
        <v>0</v>
      </c>
      <c r="R291" s="214" t="s">
        <v>21</v>
      </c>
      <c r="S291" s="214" t="s">
        <v>709</v>
      </c>
      <c r="T291" s="213"/>
      <c r="U291" s="215"/>
      <c r="V291" s="213"/>
      <c r="W291" s="213"/>
      <c r="X291" s="213"/>
      <c r="Y291" s="216"/>
      <c r="Z291" s="217"/>
      <c r="AB291" s="76"/>
      <c r="AE291" s="76"/>
    </row>
    <row r="292" spans="1:31">
      <c r="A292" s="213" t="s">
        <v>700</v>
      </c>
      <c r="B292" s="214" t="s">
        <v>701</v>
      </c>
      <c r="C292" s="214" t="s">
        <v>4</v>
      </c>
      <c r="D292" s="213"/>
      <c r="E292" s="214" t="s">
        <v>469</v>
      </c>
      <c r="F292" s="213"/>
      <c r="G292" s="214">
        <v>6</v>
      </c>
      <c r="H292" s="214">
        <v>132</v>
      </c>
      <c r="I292" s="214" t="str">
        <f t="shared" si="15"/>
        <v>6-132</v>
      </c>
      <c r="J292" s="214" t="str">
        <f t="shared" si="13"/>
        <v>23417-0,6,132</v>
      </c>
      <c r="K292" s="214" t="s">
        <v>470</v>
      </c>
      <c r="L292" s="214" t="s">
        <v>182</v>
      </c>
      <c r="M292" s="214" t="s">
        <v>747</v>
      </c>
      <c r="N292" s="214" t="s">
        <v>703</v>
      </c>
      <c r="O292" s="214" t="s">
        <v>704</v>
      </c>
      <c r="P292" s="214">
        <v>32</v>
      </c>
      <c r="Q292" s="214">
        <f t="shared" si="14"/>
        <v>32</v>
      </c>
      <c r="R292" s="214" t="s">
        <v>21</v>
      </c>
      <c r="S292" s="214" t="s">
        <v>709</v>
      </c>
      <c r="T292" s="213"/>
      <c r="U292" s="215"/>
      <c r="V292" s="213"/>
      <c r="W292" s="213"/>
      <c r="X292" s="213"/>
      <c r="Y292" s="216"/>
      <c r="Z292" s="217"/>
      <c r="AB292" s="76"/>
      <c r="AE292" s="76"/>
    </row>
    <row r="293" spans="1:31">
      <c r="A293" s="213" t="s">
        <v>700</v>
      </c>
      <c r="B293" s="214" t="s">
        <v>701</v>
      </c>
      <c r="C293" s="214" t="s">
        <v>4</v>
      </c>
      <c r="D293" s="213"/>
      <c r="E293" s="214" t="s">
        <v>469</v>
      </c>
      <c r="F293" s="213"/>
      <c r="G293" s="214">
        <v>6</v>
      </c>
      <c r="H293" s="214">
        <v>133</v>
      </c>
      <c r="I293" s="214" t="str">
        <f t="shared" si="15"/>
        <v>6-133</v>
      </c>
      <c r="J293" s="214" t="str">
        <f t="shared" si="13"/>
        <v>23417-0,6,133</v>
      </c>
      <c r="K293" s="214" t="s">
        <v>471</v>
      </c>
      <c r="L293" s="214" t="s">
        <v>182</v>
      </c>
      <c r="M293" s="214" t="s">
        <v>747</v>
      </c>
      <c r="N293" s="214" t="s">
        <v>703</v>
      </c>
      <c r="O293" s="214" t="s">
        <v>704</v>
      </c>
      <c r="P293" s="214">
        <v>32</v>
      </c>
      <c r="Q293" s="214">
        <f t="shared" si="14"/>
        <v>32</v>
      </c>
      <c r="R293" s="214" t="s">
        <v>21</v>
      </c>
      <c r="S293" s="214" t="s">
        <v>709</v>
      </c>
      <c r="T293" s="213"/>
      <c r="U293" s="215"/>
      <c r="V293" s="213"/>
      <c r="W293" s="213"/>
      <c r="X293" s="213"/>
      <c r="Y293" s="216"/>
      <c r="Z293" s="217"/>
      <c r="AB293" s="76"/>
      <c r="AE293" s="76"/>
    </row>
    <row r="294" spans="1:31">
      <c r="A294" s="213" t="s">
        <v>700</v>
      </c>
      <c r="B294" s="214" t="s">
        <v>701</v>
      </c>
      <c r="C294" s="214" t="s">
        <v>4</v>
      </c>
      <c r="D294" s="213"/>
      <c r="E294" s="214" t="s">
        <v>469</v>
      </c>
      <c r="F294" s="213"/>
      <c r="G294" s="214">
        <v>6</v>
      </c>
      <c r="H294" s="214">
        <v>134</v>
      </c>
      <c r="I294" s="214" t="str">
        <f t="shared" si="15"/>
        <v>6-134</v>
      </c>
      <c r="J294" s="214" t="str">
        <f t="shared" si="13"/>
        <v>23417-0,6,134</v>
      </c>
      <c r="K294" s="214" t="s">
        <v>502</v>
      </c>
      <c r="L294" s="214" t="s">
        <v>182</v>
      </c>
      <c r="M294" s="214" t="s">
        <v>747</v>
      </c>
      <c r="N294" s="214" t="s">
        <v>703</v>
      </c>
      <c r="O294" s="214" t="s">
        <v>704</v>
      </c>
      <c r="P294" s="214">
        <v>32</v>
      </c>
      <c r="Q294" s="214">
        <f t="shared" si="14"/>
        <v>32</v>
      </c>
      <c r="R294" s="214" t="s">
        <v>21</v>
      </c>
      <c r="S294" s="214" t="s">
        <v>709</v>
      </c>
      <c r="T294" s="213"/>
      <c r="U294" s="215"/>
      <c r="V294" s="213"/>
      <c r="W294" s="213"/>
      <c r="X294" s="213"/>
      <c r="Y294" s="216"/>
      <c r="Z294" s="217"/>
      <c r="AB294" s="76"/>
      <c r="AE294" s="76"/>
    </row>
    <row r="295" spans="1:31">
      <c r="A295" s="213" t="s">
        <v>700</v>
      </c>
      <c r="B295" s="214" t="s">
        <v>701</v>
      </c>
      <c r="C295" s="214" t="s">
        <v>4</v>
      </c>
      <c r="D295" s="213"/>
      <c r="E295" s="214" t="s">
        <v>469</v>
      </c>
      <c r="F295" s="213"/>
      <c r="G295" s="214">
        <v>6</v>
      </c>
      <c r="H295" s="214">
        <v>135</v>
      </c>
      <c r="I295" s="214" t="str">
        <f t="shared" si="15"/>
        <v>6-135</v>
      </c>
      <c r="J295" s="214" t="str">
        <f t="shared" si="13"/>
        <v>23417-0,6,135</v>
      </c>
      <c r="K295" s="214" t="s">
        <v>503</v>
      </c>
      <c r="L295" s="214" t="s">
        <v>182</v>
      </c>
      <c r="M295" s="214" t="s">
        <v>747</v>
      </c>
      <c r="N295" s="214" t="s">
        <v>703</v>
      </c>
      <c r="O295" s="214" t="s">
        <v>704</v>
      </c>
      <c r="P295" s="214">
        <v>32</v>
      </c>
      <c r="Q295" s="214">
        <f t="shared" si="14"/>
        <v>32</v>
      </c>
      <c r="R295" s="214" t="s">
        <v>21</v>
      </c>
      <c r="S295" s="214" t="s">
        <v>709</v>
      </c>
      <c r="T295" s="213"/>
      <c r="U295" s="215"/>
      <c r="V295" s="213"/>
      <c r="W295" s="213"/>
      <c r="X295" s="213"/>
      <c r="Y295" s="216"/>
      <c r="Z295" s="217"/>
      <c r="AB295" s="76"/>
      <c r="AE295" s="76"/>
    </row>
    <row r="296" spans="1:31">
      <c r="A296" s="213" t="s">
        <v>700</v>
      </c>
      <c r="B296" s="214" t="s">
        <v>701</v>
      </c>
      <c r="C296" s="214" t="s">
        <v>4</v>
      </c>
      <c r="D296" s="213"/>
      <c r="E296" s="214" t="s">
        <v>469</v>
      </c>
      <c r="F296" s="213"/>
      <c r="G296" s="214">
        <v>6</v>
      </c>
      <c r="H296" s="214">
        <v>136</v>
      </c>
      <c r="I296" s="214" t="str">
        <f t="shared" si="15"/>
        <v>6-136</v>
      </c>
      <c r="J296" s="214" t="str">
        <f t="shared" si="13"/>
        <v>23417-0,6,136</v>
      </c>
      <c r="K296" s="214" t="s">
        <v>504</v>
      </c>
      <c r="L296" s="214" t="s">
        <v>182</v>
      </c>
      <c r="M296" s="214" t="s">
        <v>747</v>
      </c>
      <c r="N296" s="214" t="s">
        <v>703</v>
      </c>
      <c r="O296" s="214" t="s">
        <v>704</v>
      </c>
      <c r="P296" s="214">
        <v>32</v>
      </c>
      <c r="Q296" s="214">
        <f t="shared" si="14"/>
        <v>32</v>
      </c>
      <c r="R296" s="214" t="s">
        <v>21</v>
      </c>
      <c r="S296" s="214" t="s">
        <v>709</v>
      </c>
      <c r="T296" s="213"/>
      <c r="U296" s="215"/>
      <c r="V296" s="213"/>
      <c r="W296" s="213"/>
      <c r="X296" s="213"/>
      <c r="Y296" s="216"/>
      <c r="Z296" s="217"/>
      <c r="AB296" s="76"/>
      <c r="AE296" s="76"/>
    </row>
    <row r="297" spans="1:31">
      <c r="A297" s="213" t="s">
        <v>700</v>
      </c>
      <c r="B297" s="214" t="s">
        <v>701</v>
      </c>
      <c r="C297" s="214" t="s">
        <v>4</v>
      </c>
      <c r="D297" s="213"/>
      <c r="E297" s="214" t="s">
        <v>469</v>
      </c>
      <c r="F297" s="213"/>
      <c r="G297" s="214">
        <v>6</v>
      </c>
      <c r="H297" s="214">
        <v>137</v>
      </c>
      <c r="I297" s="214" t="str">
        <f t="shared" si="15"/>
        <v>6-137</v>
      </c>
      <c r="J297" s="214" t="str">
        <f t="shared" si="13"/>
        <v>23417-0,6,137</v>
      </c>
      <c r="K297" s="214" t="s">
        <v>505</v>
      </c>
      <c r="L297" s="214" t="s">
        <v>182</v>
      </c>
      <c r="M297" s="214" t="s">
        <v>747</v>
      </c>
      <c r="N297" s="214" t="s">
        <v>703</v>
      </c>
      <c r="O297" s="214" t="s">
        <v>704</v>
      </c>
      <c r="P297" s="214">
        <v>32</v>
      </c>
      <c r="Q297" s="214">
        <f t="shared" si="14"/>
        <v>32</v>
      </c>
      <c r="R297" s="214" t="s">
        <v>21</v>
      </c>
      <c r="S297" s="214" t="s">
        <v>709</v>
      </c>
      <c r="T297" s="213"/>
      <c r="U297" s="215"/>
      <c r="V297" s="213"/>
      <c r="W297" s="213"/>
      <c r="X297" s="213"/>
      <c r="Y297" s="216"/>
      <c r="Z297" s="217"/>
      <c r="AB297" s="76"/>
      <c r="AE297" s="76"/>
    </row>
    <row r="298" spans="1:31">
      <c r="A298" s="213" t="s">
        <v>700</v>
      </c>
      <c r="B298" s="214" t="s">
        <v>701</v>
      </c>
      <c r="C298" s="214" t="s">
        <v>4</v>
      </c>
      <c r="D298" s="213"/>
      <c r="E298" s="214" t="s">
        <v>469</v>
      </c>
      <c r="F298" s="213"/>
      <c r="G298" s="214">
        <v>6</v>
      </c>
      <c r="H298" s="214">
        <v>138</v>
      </c>
      <c r="I298" s="214" t="str">
        <f t="shared" si="15"/>
        <v>6-138</v>
      </c>
      <c r="J298" s="214" t="str">
        <f t="shared" si="13"/>
        <v>23417-0,6,138</v>
      </c>
      <c r="K298" s="214" t="s">
        <v>506</v>
      </c>
      <c r="L298" s="214" t="s">
        <v>182</v>
      </c>
      <c r="M298" s="214" t="s">
        <v>747</v>
      </c>
      <c r="N298" s="214" t="s">
        <v>703</v>
      </c>
      <c r="O298" s="214" t="s">
        <v>704</v>
      </c>
      <c r="P298" s="214">
        <v>32</v>
      </c>
      <c r="Q298" s="214">
        <f t="shared" si="14"/>
        <v>32</v>
      </c>
      <c r="R298" s="214" t="s">
        <v>21</v>
      </c>
      <c r="S298" s="214" t="s">
        <v>709</v>
      </c>
      <c r="T298" s="213"/>
      <c r="U298" s="215"/>
      <c r="V298" s="213"/>
      <c r="W298" s="213"/>
      <c r="X298" s="213"/>
      <c r="Y298" s="216"/>
      <c r="Z298" s="217"/>
      <c r="AB298" s="76"/>
      <c r="AE298" s="76"/>
    </row>
    <row r="299" spans="1:31">
      <c r="A299" s="213" t="s">
        <v>700</v>
      </c>
      <c r="B299" s="214" t="s">
        <v>701</v>
      </c>
      <c r="C299" s="214" t="s">
        <v>4</v>
      </c>
      <c r="D299" s="213"/>
      <c r="E299" s="214" t="s">
        <v>469</v>
      </c>
      <c r="F299" s="213"/>
      <c r="G299" s="214">
        <v>6</v>
      </c>
      <c r="H299" s="214">
        <v>139</v>
      </c>
      <c r="I299" s="214" t="str">
        <f t="shared" si="15"/>
        <v>6-139</v>
      </c>
      <c r="J299" s="214" t="str">
        <f t="shared" si="13"/>
        <v>23417-0,6,139</v>
      </c>
      <c r="K299" s="214" t="s">
        <v>472</v>
      </c>
      <c r="L299" s="214" t="s">
        <v>182</v>
      </c>
      <c r="M299" s="214" t="s">
        <v>747</v>
      </c>
      <c r="N299" s="214" t="s">
        <v>703</v>
      </c>
      <c r="O299" s="214" t="s">
        <v>704</v>
      </c>
      <c r="P299" s="214">
        <v>32</v>
      </c>
      <c r="Q299" s="214">
        <f t="shared" si="14"/>
        <v>32</v>
      </c>
      <c r="R299" s="214" t="s">
        <v>21</v>
      </c>
      <c r="S299" s="214" t="s">
        <v>709</v>
      </c>
      <c r="T299" s="213"/>
      <c r="U299" s="215"/>
      <c r="V299" s="213"/>
      <c r="W299" s="213"/>
      <c r="X299" s="213"/>
      <c r="Y299" s="216"/>
      <c r="Z299" s="217"/>
      <c r="AB299" s="76"/>
      <c r="AE299" s="76"/>
    </row>
    <row r="300" spans="1:31">
      <c r="A300" s="213" t="s">
        <v>700</v>
      </c>
      <c r="B300" s="214" t="s">
        <v>701</v>
      </c>
      <c r="C300" s="214" t="s">
        <v>4</v>
      </c>
      <c r="D300" s="213"/>
      <c r="E300" s="214" t="s">
        <v>469</v>
      </c>
      <c r="F300" s="213"/>
      <c r="G300" s="214">
        <v>6</v>
      </c>
      <c r="H300" s="214">
        <v>140</v>
      </c>
      <c r="I300" s="214" t="str">
        <f t="shared" si="15"/>
        <v>6-140</v>
      </c>
      <c r="J300" s="214" t="str">
        <f t="shared" si="13"/>
        <v>23417-0,6,140</v>
      </c>
      <c r="K300" s="214" t="s">
        <v>453</v>
      </c>
      <c r="L300" s="214" t="s">
        <v>182</v>
      </c>
      <c r="M300" s="214" t="s">
        <v>747</v>
      </c>
      <c r="N300" s="214" t="s">
        <v>703</v>
      </c>
      <c r="O300" s="214" t="s">
        <v>704</v>
      </c>
      <c r="P300" s="214">
        <v>32</v>
      </c>
      <c r="Q300" s="214">
        <f t="shared" si="14"/>
        <v>32</v>
      </c>
      <c r="R300" s="214" t="s">
        <v>21</v>
      </c>
      <c r="S300" s="214" t="s">
        <v>709</v>
      </c>
      <c r="T300" s="213"/>
      <c r="U300" s="215"/>
      <c r="V300" s="213"/>
      <c r="W300" s="213"/>
      <c r="X300" s="213"/>
      <c r="Y300" s="216"/>
      <c r="Z300" s="217"/>
      <c r="AB300" s="76"/>
      <c r="AE300" s="76"/>
    </row>
    <row r="301" spans="1:31">
      <c r="A301" s="213" t="s">
        <v>700</v>
      </c>
      <c r="B301" s="214" t="s">
        <v>701</v>
      </c>
      <c r="C301" s="214" t="s">
        <v>4</v>
      </c>
      <c r="D301" s="213"/>
      <c r="E301" s="214" t="s">
        <v>469</v>
      </c>
      <c r="F301" s="213"/>
      <c r="G301" s="214">
        <v>6</v>
      </c>
      <c r="H301" s="214">
        <v>141</v>
      </c>
      <c r="I301" s="214" t="str">
        <f t="shared" si="15"/>
        <v>6-141</v>
      </c>
      <c r="J301" s="214" t="str">
        <f t="shared" si="13"/>
        <v>23417-0,6,141</v>
      </c>
      <c r="K301" s="214" t="s">
        <v>454</v>
      </c>
      <c r="L301" s="214" t="s">
        <v>182</v>
      </c>
      <c r="M301" s="214" t="s">
        <v>747</v>
      </c>
      <c r="N301" s="214" t="s">
        <v>703</v>
      </c>
      <c r="O301" s="214" t="s">
        <v>704</v>
      </c>
      <c r="P301" s="214">
        <v>32</v>
      </c>
      <c r="Q301" s="214">
        <f t="shared" si="14"/>
        <v>32</v>
      </c>
      <c r="R301" s="214" t="s">
        <v>21</v>
      </c>
      <c r="S301" s="214" t="s">
        <v>709</v>
      </c>
      <c r="T301" s="213"/>
      <c r="U301" s="215"/>
      <c r="V301" s="213"/>
      <c r="W301" s="213"/>
      <c r="X301" s="213"/>
      <c r="Y301" s="216"/>
      <c r="Z301" s="217"/>
      <c r="AB301" s="76"/>
      <c r="AE301" s="76"/>
    </row>
    <row r="302" spans="1:31">
      <c r="A302" s="213" t="s">
        <v>700</v>
      </c>
      <c r="B302" s="214" t="s">
        <v>701</v>
      </c>
      <c r="C302" s="214" t="s">
        <v>4</v>
      </c>
      <c r="D302" s="213"/>
      <c r="E302" s="214" t="s">
        <v>507</v>
      </c>
      <c r="F302" s="213"/>
      <c r="G302" s="214">
        <v>6</v>
      </c>
      <c r="H302" s="214">
        <v>142</v>
      </c>
      <c r="I302" s="214" t="str">
        <f t="shared" si="15"/>
        <v>6-142</v>
      </c>
      <c r="J302" s="214" t="str">
        <f t="shared" si="13"/>
        <v>23417-0,6,142</v>
      </c>
      <c r="K302" s="214" t="s">
        <v>508</v>
      </c>
      <c r="L302" s="214" t="s">
        <v>182</v>
      </c>
      <c r="M302" s="214" t="s">
        <v>747</v>
      </c>
      <c r="N302" s="214" t="s">
        <v>703</v>
      </c>
      <c r="O302" s="252" t="s">
        <v>705</v>
      </c>
      <c r="P302" s="214">
        <v>16</v>
      </c>
      <c r="Q302" s="214">
        <f t="shared" si="14"/>
        <v>16</v>
      </c>
      <c r="R302" s="214" t="s">
        <v>21</v>
      </c>
      <c r="S302" s="214" t="s">
        <v>709</v>
      </c>
      <c r="T302" s="213"/>
      <c r="U302" s="215"/>
      <c r="V302" s="213"/>
      <c r="W302" s="213"/>
      <c r="X302" s="213"/>
      <c r="Y302" s="216"/>
      <c r="Z302" s="217"/>
      <c r="AB302" s="76"/>
      <c r="AE302" s="76"/>
    </row>
    <row r="303" spans="1:31">
      <c r="A303" s="213" t="s">
        <v>700</v>
      </c>
      <c r="B303" s="214" t="s">
        <v>701</v>
      </c>
      <c r="C303" s="214" t="s">
        <v>4</v>
      </c>
      <c r="D303" s="213"/>
      <c r="E303" s="214" t="s">
        <v>507</v>
      </c>
      <c r="F303" s="213"/>
      <c r="G303" s="214">
        <v>6</v>
      </c>
      <c r="H303" s="214">
        <v>143</v>
      </c>
      <c r="I303" s="214" t="str">
        <f t="shared" si="15"/>
        <v>6-143</v>
      </c>
      <c r="J303" s="214" t="str">
        <f t="shared" si="13"/>
        <v>23417-0,6,143</v>
      </c>
      <c r="K303" s="214" t="s">
        <v>509</v>
      </c>
      <c r="L303" s="214" t="s">
        <v>182</v>
      </c>
      <c r="M303" s="214" t="s">
        <v>747</v>
      </c>
      <c r="N303" s="214" t="s">
        <v>703</v>
      </c>
      <c r="O303" s="252" t="s">
        <v>705</v>
      </c>
      <c r="P303" s="214">
        <v>16</v>
      </c>
      <c r="Q303" s="214">
        <f t="shared" si="14"/>
        <v>16</v>
      </c>
      <c r="R303" s="214" t="s">
        <v>21</v>
      </c>
      <c r="S303" s="214" t="s">
        <v>709</v>
      </c>
      <c r="T303" s="213"/>
      <c r="U303" s="215"/>
      <c r="V303" s="213"/>
      <c r="W303" s="213"/>
      <c r="X303" s="213"/>
      <c r="Y303" s="216"/>
      <c r="Z303" s="217"/>
      <c r="AB303" s="76"/>
      <c r="AE303" s="76"/>
    </row>
    <row r="304" spans="1:31">
      <c r="A304" s="213" t="s">
        <v>700</v>
      </c>
      <c r="B304" s="214" t="s">
        <v>701</v>
      </c>
      <c r="C304" s="214" t="s">
        <v>4</v>
      </c>
      <c r="D304" s="213"/>
      <c r="E304" s="214" t="s">
        <v>507</v>
      </c>
      <c r="F304" s="213"/>
      <c r="G304" s="214">
        <v>6</v>
      </c>
      <c r="H304" s="214">
        <v>144</v>
      </c>
      <c r="I304" s="214" t="str">
        <f t="shared" si="15"/>
        <v>6-144</v>
      </c>
      <c r="J304" s="214" t="str">
        <f t="shared" si="13"/>
        <v>23417-0,6,144</v>
      </c>
      <c r="K304" s="214" t="s">
        <v>510</v>
      </c>
      <c r="L304" s="214" t="s">
        <v>182</v>
      </c>
      <c r="M304" s="214" t="s">
        <v>747</v>
      </c>
      <c r="N304" s="214" t="s">
        <v>703</v>
      </c>
      <c r="O304" s="252" t="s">
        <v>705</v>
      </c>
      <c r="P304" s="214">
        <v>16</v>
      </c>
      <c r="Q304" s="214">
        <f t="shared" si="14"/>
        <v>16</v>
      </c>
      <c r="R304" s="214" t="s">
        <v>21</v>
      </c>
      <c r="S304" s="214" t="s">
        <v>709</v>
      </c>
      <c r="T304" s="213"/>
      <c r="U304" s="215"/>
      <c r="V304" s="213"/>
      <c r="W304" s="213"/>
      <c r="X304" s="213"/>
      <c r="Y304" s="216"/>
      <c r="Z304" s="217"/>
      <c r="AB304" s="76"/>
      <c r="AE304" s="76"/>
    </row>
    <row r="305" spans="1:31">
      <c r="A305" s="213" t="s">
        <v>700</v>
      </c>
      <c r="B305" s="214" t="s">
        <v>701</v>
      </c>
      <c r="C305" s="214" t="s">
        <v>4</v>
      </c>
      <c r="D305" s="213"/>
      <c r="E305" s="214" t="s">
        <v>507</v>
      </c>
      <c r="F305" s="213"/>
      <c r="G305" s="214">
        <v>6</v>
      </c>
      <c r="H305" s="214">
        <v>145</v>
      </c>
      <c r="I305" s="214" t="str">
        <f t="shared" si="15"/>
        <v>6-145</v>
      </c>
      <c r="J305" s="214" t="str">
        <f t="shared" si="13"/>
        <v>23417-0,6,145</v>
      </c>
      <c r="K305" s="214" t="s">
        <v>511</v>
      </c>
      <c r="L305" s="214" t="s">
        <v>182</v>
      </c>
      <c r="M305" s="214" t="s">
        <v>747</v>
      </c>
      <c r="N305" s="214" t="s">
        <v>703</v>
      </c>
      <c r="O305" s="252" t="s">
        <v>705</v>
      </c>
      <c r="P305" s="214">
        <v>16</v>
      </c>
      <c r="Q305" s="214">
        <f t="shared" si="14"/>
        <v>16</v>
      </c>
      <c r="R305" s="214" t="s">
        <v>21</v>
      </c>
      <c r="S305" s="214" t="s">
        <v>709</v>
      </c>
      <c r="T305" s="213"/>
      <c r="U305" s="215"/>
      <c r="V305" s="213"/>
      <c r="W305" s="213"/>
      <c r="X305" s="213"/>
      <c r="Y305" s="216"/>
      <c r="Z305" s="217"/>
      <c r="AB305" s="76"/>
      <c r="AE305" s="76"/>
    </row>
    <row r="306" spans="1:31">
      <c r="A306" s="213" t="s">
        <v>700</v>
      </c>
      <c r="B306" s="214" t="s">
        <v>701</v>
      </c>
      <c r="C306" s="214" t="s">
        <v>4</v>
      </c>
      <c r="D306" s="213"/>
      <c r="E306" s="214" t="s">
        <v>507</v>
      </c>
      <c r="F306" s="213"/>
      <c r="G306" s="214">
        <v>6</v>
      </c>
      <c r="H306" s="214">
        <v>146</v>
      </c>
      <c r="I306" s="214" t="str">
        <f t="shared" si="15"/>
        <v>6-146</v>
      </c>
      <c r="J306" s="214" t="str">
        <f t="shared" si="13"/>
        <v>23417-0,6,146</v>
      </c>
      <c r="K306" s="214" t="s">
        <v>512</v>
      </c>
      <c r="L306" s="214" t="s">
        <v>182</v>
      </c>
      <c r="M306" s="214" t="s">
        <v>747</v>
      </c>
      <c r="N306" s="214" t="s">
        <v>703</v>
      </c>
      <c r="O306" s="252" t="s">
        <v>705</v>
      </c>
      <c r="P306" s="214">
        <v>16</v>
      </c>
      <c r="Q306" s="214">
        <f t="shared" si="14"/>
        <v>16</v>
      </c>
      <c r="R306" s="214" t="s">
        <v>21</v>
      </c>
      <c r="S306" s="214" t="s">
        <v>709</v>
      </c>
      <c r="T306" s="213"/>
      <c r="U306" s="215"/>
      <c r="V306" s="213"/>
      <c r="W306" s="213"/>
      <c r="X306" s="213"/>
      <c r="Y306" s="216"/>
      <c r="Z306" s="217"/>
      <c r="AB306" s="76"/>
      <c r="AE306" s="76"/>
    </row>
    <row r="307" spans="1:31">
      <c r="A307" s="213" t="s">
        <v>700</v>
      </c>
      <c r="B307" s="214" t="s">
        <v>701</v>
      </c>
      <c r="C307" s="214" t="s">
        <v>4</v>
      </c>
      <c r="D307" s="213"/>
      <c r="E307" s="214" t="s">
        <v>507</v>
      </c>
      <c r="F307" s="213"/>
      <c r="G307" s="214">
        <v>6</v>
      </c>
      <c r="H307" s="214">
        <v>147</v>
      </c>
      <c r="I307" s="214" t="str">
        <f t="shared" si="15"/>
        <v>6-147</v>
      </c>
      <c r="J307" s="214" t="str">
        <f t="shared" si="13"/>
        <v>23417-0,6,147</v>
      </c>
      <c r="K307" s="214" t="s">
        <v>513</v>
      </c>
      <c r="L307" s="214" t="s">
        <v>182</v>
      </c>
      <c r="M307" s="214" t="s">
        <v>747</v>
      </c>
      <c r="N307" s="214" t="s">
        <v>703</v>
      </c>
      <c r="O307" s="252" t="s">
        <v>705</v>
      </c>
      <c r="P307" s="214">
        <v>16</v>
      </c>
      <c r="Q307" s="214">
        <f t="shared" si="14"/>
        <v>16</v>
      </c>
      <c r="R307" s="214" t="s">
        <v>21</v>
      </c>
      <c r="S307" s="214" t="s">
        <v>709</v>
      </c>
      <c r="T307" s="213"/>
      <c r="U307" s="215"/>
      <c r="V307" s="213"/>
      <c r="W307" s="213"/>
      <c r="X307" s="213"/>
      <c r="Y307" s="216"/>
      <c r="Z307" s="217"/>
      <c r="AB307" s="76"/>
      <c r="AE307" s="76"/>
    </row>
    <row r="308" spans="1:31">
      <c r="A308" s="213" t="s">
        <v>700</v>
      </c>
      <c r="B308" s="214" t="s">
        <v>701</v>
      </c>
      <c r="C308" s="214" t="s">
        <v>4</v>
      </c>
      <c r="D308" s="213"/>
      <c r="E308" s="214" t="s">
        <v>445</v>
      </c>
      <c r="F308" s="213"/>
      <c r="G308" s="214">
        <v>6</v>
      </c>
      <c r="H308" s="214">
        <v>148</v>
      </c>
      <c r="I308" s="214" t="str">
        <f t="shared" si="15"/>
        <v>6-148</v>
      </c>
      <c r="J308" s="214" t="str">
        <f t="shared" si="13"/>
        <v>23417-0,6,148</v>
      </c>
      <c r="K308" s="214" t="s">
        <v>446</v>
      </c>
      <c r="L308" s="214" t="s">
        <v>182</v>
      </c>
      <c r="M308" s="214" t="s">
        <v>747</v>
      </c>
      <c r="N308" s="214" t="s">
        <v>702</v>
      </c>
      <c r="O308" s="214" t="s">
        <v>704</v>
      </c>
      <c r="P308" s="214">
        <v>8</v>
      </c>
      <c r="Q308" s="214">
        <f t="shared" si="14"/>
        <v>8</v>
      </c>
      <c r="R308" s="214" t="s">
        <v>21</v>
      </c>
      <c r="S308" s="214" t="s">
        <v>709</v>
      </c>
      <c r="T308" s="213"/>
      <c r="U308" s="218"/>
      <c r="V308" s="213"/>
      <c r="W308" s="213"/>
      <c r="X308" s="213"/>
      <c r="Y308" s="216"/>
      <c r="Z308" s="217"/>
      <c r="AB308" s="76"/>
      <c r="AE308" s="76"/>
    </row>
    <row r="309" spans="1:31">
      <c r="A309" s="213" t="s">
        <v>700</v>
      </c>
      <c r="B309" s="214" t="s">
        <v>701</v>
      </c>
      <c r="C309" s="214" t="s">
        <v>4</v>
      </c>
      <c r="D309" s="213"/>
      <c r="E309" s="214" t="s">
        <v>445</v>
      </c>
      <c r="F309" s="213"/>
      <c r="G309" s="214">
        <v>6</v>
      </c>
      <c r="H309" s="214">
        <v>149</v>
      </c>
      <c r="I309" s="214" t="str">
        <f t="shared" si="15"/>
        <v>6-149</v>
      </c>
      <c r="J309" s="214" t="str">
        <f t="shared" si="13"/>
        <v>23417-0,6,149</v>
      </c>
      <c r="K309" s="214" t="s">
        <v>447</v>
      </c>
      <c r="L309" s="214" t="s">
        <v>182</v>
      </c>
      <c r="M309" s="214" t="s">
        <v>747</v>
      </c>
      <c r="N309" s="214" t="s">
        <v>702</v>
      </c>
      <c r="O309" s="214" t="s">
        <v>704</v>
      </c>
      <c r="P309" s="214">
        <v>8</v>
      </c>
      <c r="Q309" s="214">
        <f t="shared" si="14"/>
        <v>8</v>
      </c>
      <c r="R309" s="214" t="s">
        <v>21</v>
      </c>
      <c r="S309" s="214" t="s">
        <v>709</v>
      </c>
      <c r="T309" s="213"/>
      <c r="U309" s="218"/>
      <c r="V309" s="213"/>
      <c r="W309" s="213"/>
      <c r="X309" s="213"/>
      <c r="Y309" s="216"/>
      <c r="Z309" s="217"/>
      <c r="AB309" s="76"/>
      <c r="AE309" s="76"/>
    </row>
    <row r="310" spans="1:31">
      <c r="A310" s="213" t="s">
        <v>700</v>
      </c>
      <c r="B310" s="214" t="s">
        <v>701</v>
      </c>
      <c r="C310" s="214" t="s">
        <v>4</v>
      </c>
      <c r="D310" s="213"/>
      <c r="E310" s="214" t="s">
        <v>514</v>
      </c>
      <c r="F310" s="213"/>
      <c r="G310" s="214">
        <v>6</v>
      </c>
      <c r="H310" s="214">
        <v>150</v>
      </c>
      <c r="I310" s="214" t="str">
        <f t="shared" si="15"/>
        <v>6-150</v>
      </c>
      <c r="J310" s="214" t="str">
        <f t="shared" si="13"/>
        <v>23417-0,6,150</v>
      </c>
      <c r="K310" s="214"/>
      <c r="L310" s="214" t="s">
        <v>182</v>
      </c>
      <c r="M310" s="214" t="s">
        <v>761</v>
      </c>
      <c r="N310" s="214" t="s">
        <v>675</v>
      </c>
      <c r="O310" s="214" t="s">
        <v>705</v>
      </c>
      <c r="P310" s="214">
        <v>8</v>
      </c>
      <c r="Q310" s="214">
        <f t="shared" si="14"/>
        <v>8</v>
      </c>
      <c r="R310" s="214" t="s">
        <v>21</v>
      </c>
      <c r="S310" s="214" t="s">
        <v>709</v>
      </c>
      <c r="T310" s="213"/>
      <c r="U310" s="215"/>
      <c r="V310" s="213"/>
      <c r="W310" s="213"/>
      <c r="X310" s="213"/>
      <c r="Y310" s="216"/>
      <c r="Z310" s="217"/>
      <c r="AB310" s="76"/>
      <c r="AE310" s="76"/>
    </row>
    <row r="311" spans="1:31">
      <c r="A311" s="213" t="s">
        <v>700</v>
      </c>
      <c r="B311" s="214" t="s">
        <v>701</v>
      </c>
      <c r="C311" s="214" t="s">
        <v>8</v>
      </c>
      <c r="D311" s="213"/>
      <c r="E311" s="214" t="s">
        <v>77</v>
      </c>
      <c r="F311" s="213"/>
      <c r="G311" s="214">
        <v>6</v>
      </c>
      <c r="H311" s="214">
        <v>151</v>
      </c>
      <c r="I311" s="214" t="str">
        <f t="shared" si="15"/>
        <v>6-151</v>
      </c>
      <c r="J311" s="214" t="str">
        <f t="shared" si="13"/>
        <v>23417-0,6,151</v>
      </c>
      <c r="K311" s="214"/>
      <c r="L311" s="214" t="s">
        <v>182</v>
      </c>
      <c r="M311" s="214" t="s">
        <v>745</v>
      </c>
      <c r="N311" s="214" t="s">
        <v>675</v>
      </c>
      <c r="O311" s="214" t="s">
        <v>705</v>
      </c>
      <c r="P311" s="214">
        <v>8</v>
      </c>
      <c r="Q311" s="214">
        <f t="shared" si="14"/>
        <v>8</v>
      </c>
      <c r="R311" s="214" t="s">
        <v>21</v>
      </c>
      <c r="S311" s="214" t="s">
        <v>709</v>
      </c>
      <c r="T311" s="213"/>
      <c r="U311" s="215"/>
      <c r="V311" s="213"/>
      <c r="W311" s="213"/>
      <c r="X311" s="213"/>
      <c r="Y311" s="216"/>
      <c r="Z311" s="217"/>
      <c r="AB311" s="76"/>
      <c r="AE311" s="76"/>
    </row>
    <row r="312" spans="1:31">
      <c r="A312" s="213" t="s">
        <v>700</v>
      </c>
      <c r="B312" s="214" t="s">
        <v>701</v>
      </c>
      <c r="C312" s="214" t="s">
        <v>13</v>
      </c>
      <c r="D312" s="213"/>
      <c r="E312" s="214" t="s">
        <v>78</v>
      </c>
      <c r="F312" s="213"/>
      <c r="G312" s="214">
        <v>6</v>
      </c>
      <c r="H312" s="214">
        <v>152</v>
      </c>
      <c r="I312" s="214" t="str">
        <f t="shared" si="15"/>
        <v>6-152</v>
      </c>
      <c r="J312" s="214" t="str">
        <f t="shared" si="13"/>
        <v>23417-0,6,152</v>
      </c>
      <c r="K312" s="214"/>
      <c r="L312" s="214" t="s">
        <v>182</v>
      </c>
      <c r="M312" s="214" t="s">
        <v>751</v>
      </c>
      <c r="N312" s="214" t="s">
        <v>675</v>
      </c>
      <c r="O312" s="214" t="s">
        <v>705</v>
      </c>
      <c r="P312" s="214">
        <v>8</v>
      </c>
      <c r="Q312" s="214">
        <f t="shared" si="14"/>
        <v>8</v>
      </c>
      <c r="R312" s="214" t="s">
        <v>21</v>
      </c>
      <c r="S312" s="214" t="s">
        <v>709</v>
      </c>
      <c r="T312" s="213"/>
      <c r="U312" s="215"/>
      <c r="V312" s="213"/>
      <c r="W312" s="213"/>
      <c r="X312" s="213"/>
      <c r="Y312" s="216"/>
      <c r="Z312" s="217"/>
      <c r="AB312" s="76"/>
      <c r="AE312" s="76"/>
    </row>
    <row r="313" spans="1:31">
      <c r="A313" s="213" t="s">
        <v>700</v>
      </c>
      <c r="B313" s="214" t="s">
        <v>701</v>
      </c>
      <c r="C313" s="214" t="s">
        <v>4</v>
      </c>
      <c r="D313" s="213"/>
      <c r="E313" s="214" t="s">
        <v>516</v>
      </c>
      <c r="F313" s="213"/>
      <c r="G313" s="214">
        <v>6</v>
      </c>
      <c r="H313" s="214">
        <v>153</v>
      </c>
      <c r="I313" s="214" t="str">
        <f t="shared" si="15"/>
        <v>6-153</v>
      </c>
      <c r="J313" s="214" t="str">
        <f t="shared" si="13"/>
        <v>23417-0,6,153</v>
      </c>
      <c r="K313" s="214" t="s">
        <v>470</v>
      </c>
      <c r="L313" s="214" t="s">
        <v>182</v>
      </c>
      <c r="M313" s="214" t="s">
        <v>747</v>
      </c>
      <c r="N313" s="214" t="s">
        <v>703</v>
      </c>
      <c r="O313" s="214" t="s">
        <v>704</v>
      </c>
      <c r="P313" s="214">
        <v>24</v>
      </c>
      <c r="Q313" s="214">
        <f t="shared" si="14"/>
        <v>24</v>
      </c>
      <c r="R313" s="214" t="s">
        <v>21</v>
      </c>
      <c r="S313" s="214" t="s">
        <v>709</v>
      </c>
      <c r="T313" s="213"/>
      <c r="U313" s="215"/>
      <c r="V313" s="213"/>
      <c r="W313" s="213"/>
      <c r="X313" s="213"/>
      <c r="Y313" s="216"/>
      <c r="Z313" s="217"/>
      <c r="AB313" s="76"/>
      <c r="AE313" s="76"/>
    </row>
    <row r="314" spans="1:31">
      <c r="A314" s="213" t="s">
        <v>700</v>
      </c>
      <c r="B314" s="214" t="s">
        <v>701</v>
      </c>
      <c r="C314" s="214" t="s">
        <v>4</v>
      </c>
      <c r="D314" s="213"/>
      <c r="E314" s="214" t="s">
        <v>516</v>
      </c>
      <c r="F314" s="213"/>
      <c r="G314" s="214">
        <v>6</v>
      </c>
      <c r="H314" s="214">
        <v>154</v>
      </c>
      <c r="I314" s="214" t="str">
        <f t="shared" si="15"/>
        <v>6-154</v>
      </c>
      <c r="J314" s="214" t="str">
        <f t="shared" si="13"/>
        <v>23417-0,6,154</v>
      </c>
      <c r="K314" s="214" t="s">
        <v>471</v>
      </c>
      <c r="L314" s="214" t="s">
        <v>182</v>
      </c>
      <c r="M314" s="214" t="s">
        <v>747</v>
      </c>
      <c r="N314" s="214" t="s">
        <v>703</v>
      </c>
      <c r="O314" s="214" t="s">
        <v>704</v>
      </c>
      <c r="P314" s="214">
        <v>24</v>
      </c>
      <c r="Q314" s="214">
        <f t="shared" si="14"/>
        <v>24</v>
      </c>
      <c r="R314" s="214" t="s">
        <v>21</v>
      </c>
      <c r="S314" s="214" t="s">
        <v>709</v>
      </c>
      <c r="T314" s="213"/>
      <c r="U314" s="215"/>
      <c r="V314" s="213"/>
      <c r="W314" s="213"/>
      <c r="X314" s="213"/>
      <c r="Y314" s="216"/>
      <c r="Z314" s="217"/>
      <c r="AB314" s="76"/>
      <c r="AE314" s="76"/>
    </row>
    <row r="315" spans="1:31">
      <c r="A315" s="213" t="s">
        <v>700</v>
      </c>
      <c r="B315" s="214" t="s">
        <v>701</v>
      </c>
      <c r="C315" s="214" t="s">
        <v>4</v>
      </c>
      <c r="D315" s="213"/>
      <c r="E315" s="214" t="s">
        <v>516</v>
      </c>
      <c r="F315" s="213"/>
      <c r="G315" s="214">
        <v>6</v>
      </c>
      <c r="H315" s="214">
        <v>155</v>
      </c>
      <c r="I315" s="214" t="str">
        <f t="shared" si="15"/>
        <v>6-155</v>
      </c>
      <c r="J315" s="214" t="str">
        <f t="shared" si="13"/>
        <v>23417-0,6,155</v>
      </c>
      <c r="K315" s="214" t="s">
        <v>502</v>
      </c>
      <c r="L315" s="214" t="s">
        <v>182</v>
      </c>
      <c r="M315" s="214" t="s">
        <v>747</v>
      </c>
      <c r="N315" s="214" t="s">
        <v>703</v>
      </c>
      <c r="O315" s="214" t="s">
        <v>704</v>
      </c>
      <c r="P315" s="214">
        <v>24</v>
      </c>
      <c r="Q315" s="214">
        <f t="shared" si="14"/>
        <v>24</v>
      </c>
      <c r="R315" s="214" t="s">
        <v>21</v>
      </c>
      <c r="S315" s="214" t="s">
        <v>709</v>
      </c>
      <c r="T315" s="213"/>
      <c r="U315" s="215"/>
      <c r="V315" s="213"/>
      <c r="W315" s="213"/>
      <c r="X315" s="213"/>
      <c r="Y315" s="216"/>
      <c r="Z315" s="217"/>
      <c r="AB315" s="76"/>
      <c r="AE315" s="76"/>
    </row>
    <row r="316" spans="1:31">
      <c r="A316" s="213" t="s">
        <v>700</v>
      </c>
      <c r="B316" s="214" t="s">
        <v>701</v>
      </c>
      <c r="C316" s="214" t="s">
        <v>4</v>
      </c>
      <c r="D316" s="213"/>
      <c r="E316" s="214" t="s">
        <v>516</v>
      </c>
      <c r="F316" s="213"/>
      <c r="G316" s="214">
        <v>6</v>
      </c>
      <c r="H316" s="214">
        <v>156</v>
      </c>
      <c r="I316" s="214" t="str">
        <f t="shared" si="15"/>
        <v>6-156</v>
      </c>
      <c r="J316" s="214" t="str">
        <f t="shared" si="13"/>
        <v>23417-0,6,156</v>
      </c>
      <c r="K316" s="214" t="s">
        <v>503</v>
      </c>
      <c r="L316" s="214" t="s">
        <v>182</v>
      </c>
      <c r="M316" s="214" t="s">
        <v>747</v>
      </c>
      <c r="N316" s="214" t="s">
        <v>703</v>
      </c>
      <c r="O316" s="214" t="s">
        <v>704</v>
      </c>
      <c r="P316" s="214">
        <v>24</v>
      </c>
      <c r="Q316" s="214">
        <f t="shared" si="14"/>
        <v>24</v>
      </c>
      <c r="R316" s="214" t="s">
        <v>21</v>
      </c>
      <c r="S316" s="214" t="s">
        <v>709</v>
      </c>
      <c r="T316" s="213"/>
      <c r="U316" s="215"/>
      <c r="V316" s="213"/>
      <c r="W316" s="213"/>
      <c r="X316" s="213"/>
      <c r="Y316" s="216"/>
      <c r="Z316" s="217"/>
      <c r="AB316" s="76"/>
      <c r="AE316" s="76"/>
    </row>
    <row r="317" spans="1:31">
      <c r="A317" s="213" t="s">
        <v>700</v>
      </c>
      <c r="B317" s="214" t="s">
        <v>701</v>
      </c>
      <c r="C317" s="214" t="s">
        <v>4</v>
      </c>
      <c r="D317" s="213"/>
      <c r="E317" s="214" t="s">
        <v>516</v>
      </c>
      <c r="F317" s="213"/>
      <c r="G317" s="214">
        <v>6</v>
      </c>
      <c r="H317" s="214">
        <v>157</v>
      </c>
      <c r="I317" s="214" t="str">
        <f t="shared" si="15"/>
        <v>6-157</v>
      </c>
      <c r="J317" s="214" t="str">
        <f t="shared" si="13"/>
        <v>23417-0,6,157</v>
      </c>
      <c r="K317" s="214" t="s">
        <v>504</v>
      </c>
      <c r="L317" s="214" t="s">
        <v>182</v>
      </c>
      <c r="M317" s="214" t="s">
        <v>747</v>
      </c>
      <c r="N317" s="214" t="s">
        <v>703</v>
      </c>
      <c r="O317" s="214" t="s">
        <v>704</v>
      </c>
      <c r="P317" s="214">
        <v>24</v>
      </c>
      <c r="Q317" s="214">
        <f t="shared" si="14"/>
        <v>24</v>
      </c>
      <c r="R317" s="214" t="s">
        <v>21</v>
      </c>
      <c r="S317" s="214" t="s">
        <v>709</v>
      </c>
      <c r="T317" s="213"/>
      <c r="U317" s="215"/>
      <c r="V317" s="213"/>
      <c r="W317" s="213"/>
      <c r="X317" s="213"/>
      <c r="Y317" s="216"/>
      <c r="Z317" s="217"/>
      <c r="AB317" s="76"/>
      <c r="AE317" s="76"/>
    </row>
    <row r="318" spans="1:31">
      <c r="A318" s="213" t="s">
        <v>700</v>
      </c>
      <c r="B318" s="214" t="s">
        <v>701</v>
      </c>
      <c r="C318" s="214" t="s">
        <v>4</v>
      </c>
      <c r="D318" s="213"/>
      <c r="E318" s="214" t="s">
        <v>516</v>
      </c>
      <c r="F318" s="213"/>
      <c r="G318" s="214">
        <v>6</v>
      </c>
      <c r="H318" s="214">
        <v>158</v>
      </c>
      <c r="I318" s="214" t="str">
        <f t="shared" si="15"/>
        <v>6-158</v>
      </c>
      <c r="J318" s="214" t="str">
        <f t="shared" si="13"/>
        <v>23417-0,6,158</v>
      </c>
      <c r="K318" s="214" t="s">
        <v>505</v>
      </c>
      <c r="L318" s="214" t="s">
        <v>182</v>
      </c>
      <c r="M318" s="214" t="s">
        <v>747</v>
      </c>
      <c r="N318" s="214" t="s">
        <v>703</v>
      </c>
      <c r="O318" s="214" t="s">
        <v>704</v>
      </c>
      <c r="P318" s="214">
        <v>24</v>
      </c>
      <c r="Q318" s="214">
        <f t="shared" si="14"/>
        <v>24</v>
      </c>
      <c r="R318" s="214" t="s">
        <v>21</v>
      </c>
      <c r="S318" s="214" t="s">
        <v>709</v>
      </c>
      <c r="T318" s="213"/>
      <c r="U318" s="215"/>
      <c r="V318" s="213"/>
      <c r="W318" s="213"/>
      <c r="X318" s="213"/>
      <c r="Y318" s="216"/>
      <c r="Z318" s="217"/>
      <c r="AB318" s="76"/>
      <c r="AE318" s="76"/>
    </row>
    <row r="319" spans="1:31">
      <c r="A319" s="213" t="s">
        <v>700</v>
      </c>
      <c r="B319" s="214" t="s">
        <v>701</v>
      </c>
      <c r="C319" s="214" t="s">
        <v>4</v>
      </c>
      <c r="D319" s="213"/>
      <c r="E319" s="214" t="s">
        <v>516</v>
      </c>
      <c r="F319" s="213"/>
      <c r="G319" s="214">
        <v>6</v>
      </c>
      <c r="H319" s="214">
        <v>159</v>
      </c>
      <c r="I319" s="214" t="str">
        <f t="shared" si="15"/>
        <v>6-159</v>
      </c>
      <c r="J319" s="214" t="str">
        <f t="shared" si="13"/>
        <v>23417-0,6,159</v>
      </c>
      <c r="K319" s="214" t="s">
        <v>506</v>
      </c>
      <c r="L319" s="214" t="s">
        <v>182</v>
      </c>
      <c r="M319" s="214" t="s">
        <v>747</v>
      </c>
      <c r="N319" s="214" t="s">
        <v>703</v>
      </c>
      <c r="O319" s="214" t="s">
        <v>704</v>
      </c>
      <c r="P319" s="214">
        <v>24</v>
      </c>
      <c r="Q319" s="214">
        <f t="shared" si="14"/>
        <v>24</v>
      </c>
      <c r="R319" s="214" t="s">
        <v>21</v>
      </c>
      <c r="S319" s="214" t="s">
        <v>709</v>
      </c>
      <c r="T319" s="213"/>
      <c r="U319" s="215"/>
      <c r="V319" s="213"/>
      <c r="W319" s="213"/>
      <c r="X319" s="213"/>
      <c r="Y319" s="216"/>
      <c r="Z319" s="217"/>
      <c r="AB319" s="76"/>
      <c r="AE319" s="76"/>
    </row>
    <row r="320" spans="1:31">
      <c r="A320" s="213" t="s">
        <v>700</v>
      </c>
      <c r="B320" s="214" t="s">
        <v>701</v>
      </c>
      <c r="C320" s="214" t="s">
        <v>4</v>
      </c>
      <c r="D320" s="213"/>
      <c r="E320" s="214" t="s">
        <v>516</v>
      </c>
      <c r="F320" s="213"/>
      <c r="G320" s="214">
        <v>6</v>
      </c>
      <c r="H320" s="214">
        <v>160</v>
      </c>
      <c r="I320" s="214" t="str">
        <f t="shared" si="15"/>
        <v>6-160</v>
      </c>
      <c r="J320" s="214" t="str">
        <f t="shared" si="13"/>
        <v>23417-0,6,160</v>
      </c>
      <c r="K320" s="214" t="s">
        <v>472</v>
      </c>
      <c r="L320" s="214" t="s">
        <v>182</v>
      </c>
      <c r="M320" s="214" t="s">
        <v>747</v>
      </c>
      <c r="N320" s="214" t="s">
        <v>703</v>
      </c>
      <c r="O320" s="214" t="s">
        <v>704</v>
      </c>
      <c r="P320" s="214">
        <v>24</v>
      </c>
      <c r="Q320" s="214">
        <f t="shared" si="14"/>
        <v>24</v>
      </c>
      <c r="R320" s="214" t="s">
        <v>21</v>
      </c>
      <c r="S320" s="214" t="s">
        <v>709</v>
      </c>
      <c r="T320" s="213"/>
      <c r="U320" s="215"/>
      <c r="V320" s="213"/>
      <c r="W320" s="213"/>
      <c r="X320" s="213"/>
      <c r="Y320" s="216"/>
      <c r="Z320" s="217"/>
      <c r="AB320" s="76"/>
      <c r="AE320" s="76"/>
    </row>
    <row r="321" spans="1:31">
      <c r="A321" s="213" t="s">
        <v>700</v>
      </c>
      <c r="B321" s="214" t="s">
        <v>701</v>
      </c>
      <c r="C321" s="214" t="s">
        <v>4</v>
      </c>
      <c r="D321" s="213"/>
      <c r="E321" s="214" t="s">
        <v>507</v>
      </c>
      <c r="F321" s="213"/>
      <c r="G321" s="214">
        <v>6</v>
      </c>
      <c r="H321" s="214">
        <v>161</v>
      </c>
      <c r="I321" s="214" t="str">
        <f t="shared" si="15"/>
        <v>6-161</v>
      </c>
      <c r="J321" s="214" t="str">
        <f t="shared" si="13"/>
        <v>23417-0,6,161</v>
      </c>
      <c r="K321" s="214" t="s">
        <v>508</v>
      </c>
      <c r="L321" s="214" t="s">
        <v>182</v>
      </c>
      <c r="M321" s="214" t="s">
        <v>747</v>
      </c>
      <c r="N321" s="214" t="s">
        <v>703</v>
      </c>
      <c r="O321" s="252" t="s">
        <v>705</v>
      </c>
      <c r="P321" s="214">
        <v>12</v>
      </c>
      <c r="Q321" s="214">
        <f t="shared" si="14"/>
        <v>12</v>
      </c>
      <c r="R321" s="214" t="s">
        <v>21</v>
      </c>
      <c r="S321" s="214" t="s">
        <v>709</v>
      </c>
      <c r="T321" s="213"/>
      <c r="U321" s="215"/>
      <c r="V321" s="213"/>
      <c r="W321" s="213"/>
      <c r="X321" s="213"/>
      <c r="Y321" s="216"/>
      <c r="Z321" s="217"/>
      <c r="AB321" s="76"/>
      <c r="AE321" s="76"/>
    </row>
    <row r="322" spans="1:31">
      <c r="A322" s="213" t="s">
        <v>700</v>
      </c>
      <c r="B322" s="214" t="s">
        <v>701</v>
      </c>
      <c r="C322" s="214" t="s">
        <v>4</v>
      </c>
      <c r="D322" s="213"/>
      <c r="E322" s="214" t="s">
        <v>507</v>
      </c>
      <c r="F322" s="213"/>
      <c r="G322" s="214">
        <v>6</v>
      </c>
      <c r="H322" s="214">
        <v>162</v>
      </c>
      <c r="I322" s="214" t="str">
        <f t="shared" si="15"/>
        <v>6-162</v>
      </c>
      <c r="J322" s="214" t="str">
        <f t="shared" ref="J322:J385" si="16">CONCATENATE(B322,",",G322,",",H322)</f>
        <v>23417-0,6,162</v>
      </c>
      <c r="K322" s="214" t="s">
        <v>509</v>
      </c>
      <c r="L322" s="214" t="s">
        <v>182</v>
      </c>
      <c r="M322" s="214" t="s">
        <v>747</v>
      </c>
      <c r="N322" s="214" t="s">
        <v>703</v>
      </c>
      <c r="O322" s="252" t="s">
        <v>705</v>
      </c>
      <c r="P322" s="214">
        <v>12</v>
      </c>
      <c r="Q322" s="214">
        <f t="shared" si="14"/>
        <v>12</v>
      </c>
      <c r="R322" s="214" t="s">
        <v>21</v>
      </c>
      <c r="S322" s="214" t="s">
        <v>709</v>
      </c>
      <c r="T322" s="213"/>
      <c r="U322" s="215"/>
      <c r="V322" s="213"/>
      <c r="W322" s="213"/>
      <c r="X322" s="213"/>
      <c r="Y322" s="216"/>
      <c r="Z322" s="217"/>
      <c r="AB322" s="76"/>
      <c r="AE322" s="76"/>
    </row>
    <row r="323" spans="1:31">
      <c r="A323" s="213" t="s">
        <v>700</v>
      </c>
      <c r="B323" s="214" t="s">
        <v>701</v>
      </c>
      <c r="C323" s="214" t="s">
        <v>4</v>
      </c>
      <c r="D323" s="213"/>
      <c r="E323" s="214" t="s">
        <v>507</v>
      </c>
      <c r="F323" s="213"/>
      <c r="G323" s="214">
        <v>6</v>
      </c>
      <c r="H323" s="214">
        <v>163</v>
      </c>
      <c r="I323" s="214" t="str">
        <f t="shared" si="15"/>
        <v>6-163</v>
      </c>
      <c r="J323" s="214" t="str">
        <f t="shared" si="16"/>
        <v>23417-0,6,163</v>
      </c>
      <c r="K323" s="214" t="s">
        <v>510</v>
      </c>
      <c r="L323" s="214" t="s">
        <v>182</v>
      </c>
      <c r="M323" s="214" t="s">
        <v>747</v>
      </c>
      <c r="N323" s="214" t="s">
        <v>703</v>
      </c>
      <c r="O323" s="252" t="s">
        <v>705</v>
      </c>
      <c r="P323" s="214">
        <v>12</v>
      </c>
      <c r="Q323" s="214">
        <f t="shared" ref="Q323:Q386" si="17">P323</f>
        <v>12</v>
      </c>
      <c r="R323" s="214" t="s">
        <v>21</v>
      </c>
      <c r="S323" s="214" t="s">
        <v>709</v>
      </c>
      <c r="T323" s="213"/>
      <c r="U323" s="215"/>
      <c r="V323" s="213"/>
      <c r="W323" s="213"/>
      <c r="X323" s="213"/>
      <c r="Y323" s="216"/>
      <c r="Z323" s="217"/>
      <c r="AB323" s="76"/>
      <c r="AE323" s="76"/>
    </row>
    <row r="324" spans="1:31">
      <c r="A324" s="213" t="s">
        <v>700</v>
      </c>
      <c r="B324" s="214" t="s">
        <v>701</v>
      </c>
      <c r="C324" s="214" t="s">
        <v>4</v>
      </c>
      <c r="D324" s="213"/>
      <c r="E324" s="214" t="s">
        <v>507</v>
      </c>
      <c r="F324" s="213"/>
      <c r="G324" s="214">
        <v>6</v>
      </c>
      <c r="H324" s="214">
        <v>164</v>
      </c>
      <c r="I324" s="214" t="str">
        <f t="shared" si="15"/>
        <v>6-164</v>
      </c>
      <c r="J324" s="214" t="str">
        <f t="shared" si="16"/>
        <v>23417-0,6,164</v>
      </c>
      <c r="K324" s="214" t="s">
        <v>511</v>
      </c>
      <c r="L324" s="214" t="s">
        <v>182</v>
      </c>
      <c r="M324" s="214" t="s">
        <v>747</v>
      </c>
      <c r="N324" s="214" t="s">
        <v>703</v>
      </c>
      <c r="O324" s="252" t="s">
        <v>705</v>
      </c>
      <c r="P324" s="214">
        <v>12</v>
      </c>
      <c r="Q324" s="214">
        <f t="shared" si="17"/>
        <v>12</v>
      </c>
      <c r="R324" s="214" t="s">
        <v>21</v>
      </c>
      <c r="S324" s="214" t="s">
        <v>709</v>
      </c>
      <c r="T324" s="213"/>
      <c r="U324" s="215"/>
      <c r="V324" s="213"/>
      <c r="W324" s="213"/>
      <c r="X324" s="213"/>
      <c r="Y324" s="216"/>
      <c r="Z324" s="217"/>
      <c r="AB324" s="76"/>
      <c r="AE324" s="76"/>
    </row>
    <row r="325" spans="1:31">
      <c r="A325" s="213" t="s">
        <v>700</v>
      </c>
      <c r="B325" s="214" t="s">
        <v>701</v>
      </c>
      <c r="C325" s="214" t="s">
        <v>4</v>
      </c>
      <c r="D325" s="213"/>
      <c r="E325" s="214" t="s">
        <v>445</v>
      </c>
      <c r="F325" s="213"/>
      <c r="G325" s="214">
        <v>6</v>
      </c>
      <c r="H325" s="214">
        <v>165</v>
      </c>
      <c r="I325" s="214" t="str">
        <f t="shared" si="15"/>
        <v>6-165</v>
      </c>
      <c r="J325" s="214" t="str">
        <f t="shared" si="16"/>
        <v>23417-0,6,165</v>
      </c>
      <c r="K325" s="214" t="s">
        <v>446</v>
      </c>
      <c r="L325" s="214" t="s">
        <v>182</v>
      </c>
      <c r="M325" s="214" t="s">
        <v>747</v>
      </c>
      <c r="N325" s="214" t="s">
        <v>702</v>
      </c>
      <c r="O325" s="214" t="s">
        <v>704</v>
      </c>
      <c r="P325" s="214">
        <v>6</v>
      </c>
      <c r="Q325" s="214">
        <f t="shared" si="17"/>
        <v>6</v>
      </c>
      <c r="R325" s="214" t="s">
        <v>21</v>
      </c>
      <c r="S325" s="214" t="s">
        <v>709</v>
      </c>
      <c r="T325" s="213"/>
      <c r="U325" s="218"/>
      <c r="V325" s="213"/>
      <c r="W325" s="213"/>
      <c r="X325" s="213"/>
      <c r="Y325" s="216"/>
      <c r="Z325" s="217"/>
      <c r="AB325" s="76"/>
      <c r="AE325" s="76"/>
    </row>
    <row r="326" spans="1:31">
      <c r="A326" s="213" t="s">
        <v>700</v>
      </c>
      <c r="B326" s="214" t="s">
        <v>701</v>
      </c>
      <c r="C326" s="214" t="s">
        <v>4</v>
      </c>
      <c r="D326" s="213"/>
      <c r="E326" s="214" t="s">
        <v>517</v>
      </c>
      <c r="F326" s="213"/>
      <c r="G326" s="214">
        <v>6</v>
      </c>
      <c r="H326" s="214">
        <v>166</v>
      </c>
      <c r="I326" s="214" t="str">
        <f t="shared" si="15"/>
        <v>6-166</v>
      </c>
      <c r="J326" s="214" t="str">
        <f t="shared" si="16"/>
        <v>23417-0,6,166</v>
      </c>
      <c r="K326" s="214"/>
      <c r="L326" s="214" t="s">
        <v>182</v>
      </c>
      <c r="M326" s="214" t="s">
        <v>761</v>
      </c>
      <c r="N326" s="214" t="s">
        <v>675</v>
      </c>
      <c r="O326" s="214" t="s">
        <v>705</v>
      </c>
      <c r="P326" s="214">
        <v>3</v>
      </c>
      <c r="Q326" s="214">
        <f t="shared" si="17"/>
        <v>3</v>
      </c>
      <c r="R326" s="214" t="s">
        <v>21</v>
      </c>
      <c r="S326" s="214" t="s">
        <v>709</v>
      </c>
      <c r="T326" s="213"/>
      <c r="U326" s="215"/>
      <c r="V326" s="213"/>
      <c r="W326" s="213"/>
      <c r="X326" s="213"/>
      <c r="Y326" s="216"/>
      <c r="Z326" s="217"/>
      <c r="AB326" s="76"/>
      <c r="AE326" s="76"/>
    </row>
    <row r="327" spans="1:31">
      <c r="A327" s="213" t="s">
        <v>700</v>
      </c>
      <c r="B327" s="214" t="s">
        <v>701</v>
      </c>
      <c r="C327" s="214" t="s">
        <v>8</v>
      </c>
      <c r="D327" s="213"/>
      <c r="E327" s="214" t="s">
        <v>80</v>
      </c>
      <c r="F327" s="213"/>
      <c r="G327" s="214">
        <v>6</v>
      </c>
      <c r="H327" s="214">
        <v>167</v>
      </c>
      <c r="I327" s="214" t="str">
        <f t="shared" si="15"/>
        <v>6-167</v>
      </c>
      <c r="J327" s="214" t="str">
        <f t="shared" si="16"/>
        <v>23417-0,6,167</v>
      </c>
      <c r="K327" s="214"/>
      <c r="L327" s="214" t="s">
        <v>182</v>
      </c>
      <c r="M327" s="214" t="s">
        <v>745</v>
      </c>
      <c r="N327" s="214" t="s">
        <v>675</v>
      </c>
      <c r="O327" s="214" t="s">
        <v>705</v>
      </c>
      <c r="P327" s="214">
        <v>3</v>
      </c>
      <c r="Q327" s="214">
        <f t="shared" si="17"/>
        <v>3</v>
      </c>
      <c r="R327" s="214" t="s">
        <v>21</v>
      </c>
      <c r="S327" s="214" t="s">
        <v>709</v>
      </c>
      <c r="T327" s="213"/>
      <c r="U327" s="215"/>
      <c r="V327" s="213"/>
      <c r="W327" s="213"/>
      <c r="X327" s="213"/>
      <c r="Y327" s="216"/>
      <c r="Z327" s="217"/>
      <c r="AB327" s="76"/>
      <c r="AE327" s="76"/>
    </row>
    <row r="328" spans="1:31">
      <c r="A328" s="213" t="s">
        <v>700</v>
      </c>
      <c r="B328" s="214" t="s">
        <v>701</v>
      </c>
      <c r="C328" s="214" t="s">
        <v>13</v>
      </c>
      <c r="D328" s="213"/>
      <c r="E328" s="214" t="s">
        <v>81</v>
      </c>
      <c r="F328" s="213"/>
      <c r="G328" s="214">
        <v>6</v>
      </c>
      <c r="H328" s="214">
        <v>168</v>
      </c>
      <c r="I328" s="214" t="str">
        <f t="shared" si="15"/>
        <v>6-168</v>
      </c>
      <c r="J328" s="214" t="str">
        <f t="shared" si="16"/>
        <v>23417-0,6,168</v>
      </c>
      <c r="K328" s="214"/>
      <c r="L328" s="214" t="s">
        <v>182</v>
      </c>
      <c r="M328" s="214" t="s">
        <v>751</v>
      </c>
      <c r="N328" s="214" t="s">
        <v>675</v>
      </c>
      <c r="O328" s="214" t="s">
        <v>705</v>
      </c>
      <c r="P328" s="214">
        <v>3</v>
      </c>
      <c r="Q328" s="214">
        <f t="shared" si="17"/>
        <v>3</v>
      </c>
      <c r="R328" s="214" t="s">
        <v>21</v>
      </c>
      <c r="S328" s="214" t="s">
        <v>709</v>
      </c>
      <c r="T328" s="213"/>
      <c r="U328" s="215"/>
      <c r="V328" s="213"/>
      <c r="W328" s="213"/>
      <c r="X328" s="213"/>
      <c r="Y328" s="216"/>
      <c r="Z328" s="217"/>
      <c r="AB328" s="76"/>
      <c r="AE328" s="76"/>
    </row>
    <row r="329" spans="1:31">
      <c r="A329" s="213" t="s">
        <v>700</v>
      </c>
      <c r="B329" s="214" t="s">
        <v>701</v>
      </c>
      <c r="C329" s="214" t="s">
        <v>4</v>
      </c>
      <c r="D329" s="213"/>
      <c r="E329" s="214" t="s">
        <v>519</v>
      </c>
      <c r="F329" s="213"/>
      <c r="G329" s="214">
        <v>6</v>
      </c>
      <c r="H329" s="214">
        <v>169</v>
      </c>
      <c r="I329" s="214" t="str">
        <f t="shared" si="15"/>
        <v>6-169</v>
      </c>
      <c r="J329" s="214" t="str">
        <f t="shared" si="16"/>
        <v>23417-0,6,169</v>
      </c>
      <c r="K329" s="214" t="s">
        <v>470</v>
      </c>
      <c r="L329" s="214" t="s">
        <v>182</v>
      </c>
      <c r="M329" s="214" t="s">
        <v>747</v>
      </c>
      <c r="N329" s="214" t="s">
        <v>703</v>
      </c>
      <c r="O329" s="214" t="s">
        <v>704</v>
      </c>
      <c r="P329" s="214">
        <v>200</v>
      </c>
      <c r="Q329" s="214">
        <f t="shared" si="17"/>
        <v>200</v>
      </c>
      <c r="R329" s="214" t="s">
        <v>21</v>
      </c>
      <c r="S329" s="214" t="s">
        <v>709</v>
      </c>
      <c r="T329" s="213"/>
      <c r="U329" s="215"/>
      <c r="V329" s="213"/>
      <c r="W329" s="213"/>
      <c r="X329" s="213"/>
      <c r="Y329" s="216"/>
      <c r="Z329" s="217"/>
      <c r="AB329" s="76"/>
      <c r="AE329" s="76"/>
    </row>
    <row r="330" spans="1:31">
      <c r="A330" s="213" t="s">
        <v>700</v>
      </c>
      <c r="B330" s="214" t="s">
        <v>701</v>
      </c>
      <c r="C330" s="214" t="s">
        <v>4</v>
      </c>
      <c r="D330" s="213"/>
      <c r="E330" s="214" t="s">
        <v>519</v>
      </c>
      <c r="F330" s="213"/>
      <c r="G330" s="214">
        <v>6</v>
      </c>
      <c r="H330" s="214">
        <v>170</v>
      </c>
      <c r="I330" s="214" t="str">
        <f t="shared" si="15"/>
        <v>6-170</v>
      </c>
      <c r="J330" s="214" t="str">
        <f t="shared" si="16"/>
        <v>23417-0,6,170</v>
      </c>
      <c r="K330" s="214" t="s">
        <v>471</v>
      </c>
      <c r="L330" s="214" t="s">
        <v>182</v>
      </c>
      <c r="M330" s="214" t="s">
        <v>747</v>
      </c>
      <c r="N330" s="214" t="s">
        <v>703</v>
      </c>
      <c r="O330" s="214" t="s">
        <v>704</v>
      </c>
      <c r="P330" s="214">
        <v>200</v>
      </c>
      <c r="Q330" s="214">
        <f t="shared" si="17"/>
        <v>200</v>
      </c>
      <c r="R330" s="214" t="s">
        <v>21</v>
      </c>
      <c r="S330" s="214" t="s">
        <v>709</v>
      </c>
      <c r="T330" s="213"/>
      <c r="U330" s="215"/>
      <c r="V330" s="213"/>
      <c r="W330" s="213"/>
      <c r="X330" s="213"/>
      <c r="Y330" s="216"/>
      <c r="Z330" s="217"/>
      <c r="AB330" s="76"/>
      <c r="AE330" s="76"/>
    </row>
    <row r="331" spans="1:31">
      <c r="A331" s="213" t="s">
        <v>700</v>
      </c>
      <c r="B331" s="214" t="s">
        <v>701</v>
      </c>
      <c r="C331" s="214" t="s">
        <v>4</v>
      </c>
      <c r="D331" s="213"/>
      <c r="E331" s="214" t="s">
        <v>519</v>
      </c>
      <c r="F331" s="213"/>
      <c r="G331" s="214">
        <v>6</v>
      </c>
      <c r="H331" s="214">
        <v>171</v>
      </c>
      <c r="I331" s="214" t="str">
        <f t="shared" si="15"/>
        <v>6-171</v>
      </c>
      <c r="J331" s="214" t="str">
        <f t="shared" si="16"/>
        <v>23417-0,6,171</v>
      </c>
      <c r="K331" s="214" t="s">
        <v>502</v>
      </c>
      <c r="L331" s="214" t="s">
        <v>182</v>
      </c>
      <c r="M331" s="214" t="s">
        <v>747</v>
      </c>
      <c r="N331" s="214" t="s">
        <v>703</v>
      </c>
      <c r="O331" s="214" t="s">
        <v>704</v>
      </c>
      <c r="P331" s="214">
        <v>200</v>
      </c>
      <c r="Q331" s="214">
        <f t="shared" si="17"/>
        <v>200</v>
      </c>
      <c r="R331" s="214" t="s">
        <v>21</v>
      </c>
      <c r="S331" s="214" t="s">
        <v>709</v>
      </c>
      <c r="T331" s="213"/>
      <c r="U331" s="215"/>
      <c r="V331" s="213"/>
      <c r="W331" s="213"/>
      <c r="X331" s="213"/>
      <c r="Y331" s="216"/>
      <c r="Z331" s="217"/>
      <c r="AB331" s="76"/>
      <c r="AE331" s="76"/>
    </row>
    <row r="332" spans="1:31">
      <c r="A332" s="213" t="s">
        <v>700</v>
      </c>
      <c r="B332" s="214" t="s">
        <v>701</v>
      </c>
      <c r="C332" s="214" t="s">
        <v>4</v>
      </c>
      <c r="D332" s="213"/>
      <c r="E332" s="214" t="s">
        <v>519</v>
      </c>
      <c r="F332" s="213"/>
      <c r="G332" s="214">
        <v>6</v>
      </c>
      <c r="H332" s="214">
        <v>172</v>
      </c>
      <c r="I332" s="214" t="str">
        <f t="shared" si="15"/>
        <v>6-172</v>
      </c>
      <c r="J332" s="214" t="str">
        <f t="shared" si="16"/>
        <v>23417-0,6,172</v>
      </c>
      <c r="K332" s="214" t="s">
        <v>503</v>
      </c>
      <c r="L332" s="214" t="s">
        <v>182</v>
      </c>
      <c r="M332" s="214" t="s">
        <v>747</v>
      </c>
      <c r="N332" s="214" t="s">
        <v>703</v>
      </c>
      <c r="O332" s="214" t="s">
        <v>704</v>
      </c>
      <c r="P332" s="214">
        <v>200</v>
      </c>
      <c r="Q332" s="214">
        <f t="shared" si="17"/>
        <v>200</v>
      </c>
      <c r="R332" s="214" t="s">
        <v>21</v>
      </c>
      <c r="S332" s="214" t="s">
        <v>709</v>
      </c>
      <c r="T332" s="213"/>
      <c r="U332" s="215"/>
      <c r="V332" s="213"/>
      <c r="W332" s="213"/>
      <c r="X332" s="213"/>
      <c r="Y332" s="216"/>
      <c r="Z332" s="217"/>
      <c r="AB332" s="76"/>
      <c r="AE332" s="76"/>
    </row>
    <row r="333" spans="1:31">
      <c r="A333" s="213" t="s">
        <v>700</v>
      </c>
      <c r="B333" s="214" t="s">
        <v>701</v>
      </c>
      <c r="C333" s="214" t="s">
        <v>4</v>
      </c>
      <c r="D333" s="213"/>
      <c r="E333" s="214" t="s">
        <v>519</v>
      </c>
      <c r="F333" s="213"/>
      <c r="G333" s="214">
        <v>6</v>
      </c>
      <c r="H333" s="214">
        <v>173</v>
      </c>
      <c r="I333" s="214" t="str">
        <f t="shared" si="15"/>
        <v>6-173</v>
      </c>
      <c r="J333" s="214" t="str">
        <f t="shared" si="16"/>
        <v>23417-0,6,173</v>
      </c>
      <c r="K333" s="214" t="s">
        <v>504</v>
      </c>
      <c r="L333" s="214" t="s">
        <v>182</v>
      </c>
      <c r="M333" s="214" t="s">
        <v>747</v>
      </c>
      <c r="N333" s="214" t="s">
        <v>703</v>
      </c>
      <c r="O333" s="214" t="s">
        <v>704</v>
      </c>
      <c r="P333" s="214">
        <v>200</v>
      </c>
      <c r="Q333" s="214">
        <f t="shared" si="17"/>
        <v>200</v>
      </c>
      <c r="R333" s="214" t="s">
        <v>21</v>
      </c>
      <c r="S333" s="214" t="s">
        <v>709</v>
      </c>
      <c r="T333" s="213"/>
      <c r="U333" s="215"/>
      <c r="V333" s="213"/>
      <c r="W333" s="213"/>
      <c r="X333" s="213"/>
      <c r="Y333" s="216"/>
      <c r="Z333" s="217"/>
      <c r="AB333" s="76"/>
      <c r="AE333" s="76"/>
    </row>
    <row r="334" spans="1:31">
      <c r="A334" s="213" t="s">
        <v>700</v>
      </c>
      <c r="B334" s="214" t="s">
        <v>701</v>
      </c>
      <c r="C334" s="214" t="s">
        <v>4</v>
      </c>
      <c r="D334" s="213"/>
      <c r="E334" s="214" t="s">
        <v>519</v>
      </c>
      <c r="F334" s="213"/>
      <c r="G334" s="214">
        <v>6</v>
      </c>
      <c r="H334" s="214">
        <v>174</v>
      </c>
      <c r="I334" s="214" t="str">
        <f t="shared" si="15"/>
        <v>6-174</v>
      </c>
      <c r="J334" s="214" t="str">
        <f t="shared" si="16"/>
        <v>23417-0,6,174</v>
      </c>
      <c r="K334" s="214" t="s">
        <v>505</v>
      </c>
      <c r="L334" s="214" t="s">
        <v>182</v>
      </c>
      <c r="M334" s="214" t="s">
        <v>747</v>
      </c>
      <c r="N334" s="214" t="s">
        <v>703</v>
      </c>
      <c r="O334" s="214" t="s">
        <v>704</v>
      </c>
      <c r="P334" s="214">
        <v>200</v>
      </c>
      <c r="Q334" s="214">
        <f t="shared" si="17"/>
        <v>200</v>
      </c>
      <c r="R334" s="214" t="s">
        <v>21</v>
      </c>
      <c r="S334" s="214" t="s">
        <v>709</v>
      </c>
      <c r="T334" s="213"/>
      <c r="U334" s="215"/>
      <c r="V334" s="213"/>
      <c r="W334" s="213"/>
      <c r="X334" s="213"/>
      <c r="Y334" s="216"/>
      <c r="Z334" s="217"/>
      <c r="AB334" s="76"/>
      <c r="AE334" s="76"/>
    </row>
    <row r="335" spans="1:31">
      <c r="A335" s="213" t="s">
        <v>700</v>
      </c>
      <c r="B335" s="214" t="s">
        <v>701</v>
      </c>
      <c r="C335" s="214" t="s">
        <v>4</v>
      </c>
      <c r="D335" s="213"/>
      <c r="E335" s="214" t="s">
        <v>519</v>
      </c>
      <c r="F335" s="213"/>
      <c r="G335" s="214">
        <v>6</v>
      </c>
      <c r="H335" s="214">
        <v>175</v>
      </c>
      <c r="I335" s="214" t="str">
        <f t="shared" si="15"/>
        <v>6-175</v>
      </c>
      <c r="J335" s="214" t="str">
        <f t="shared" si="16"/>
        <v>23417-0,6,175</v>
      </c>
      <c r="K335" s="214" t="s">
        <v>506</v>
      </c>
      <c r="L335" s="214" t="s">
        <v>182</v>
      </c>
      <c r="M335" s="214" t="s">
        <v>747</v>
      </c>
      <c r="N335" s="214" t="s">
        <v>703</v>
      </c>
      <c r="O335" s="214" t="s">
        <v>704</v>
      </c>
      <c r="P335" s="214">
        <v>200</v>
      </c>
      <c r="Q335" s="214">
        <f t="shared" si="17"/>
        <v>200</v>
      </c>
      <c r="R335" s="214" t="s">
        <v>21</v>
      </c>
      <c r="S335" s="214" t="s">
        <v>709</v>
      </c>
      <c r="T335" s="213"/>
      <c r="U335" s="215"/>
      <c r="V335" s="213"/>
      <c r="W335" s="213"/>
      <c r="X335" s="213"/>
      <c r="Y335" s="216"/>
      <c r="Z335" s="217"/>
      <c r="AB335" s="76"/>
      <c r="AE335" s="76"/>
    </row>
    <row r="336" spans="1:31">
      <c r="A336" s="213" t="s">
        <v>700</v>
      </c>
      <c r="B336" s="214" t="s">
        <v>701</v>
      </c>
      <c r="C336" s="214" t="s">
        <v>4</v>
      </c>
      <c r="D336" s="213"/>
      <c r="E336" s="214" t="s">
        <v>519</v>
      </c>
      <c r="F336" s="213"/>
      <c r="G336" s="214">
        <v>6</v>
      </c>
      <c r="H336" s="214">
        <v>176</v>
      </c>
      <c r="I336" s="214" t="str">
        <f t="shared" si="15"/>
        <v>6-176</v>
      </c>
      <c r="J336" s="214" t="str">
        <f t="shared" si="16"/>
        <v>23417-0,6,176</v>
      </c>
      <c r="K336" s="214" t="s">
        <v>472</v>
      </c>
      <c r="L336" s="214" t="s">
        <v>182</v>
      </c>
      <c r="M336" s="214" t="s">
        <v>747</v>
      </c>
      <c r="N336" s="214" t="s">
        <v>703</v>
      </c>
      <c r="O336" s="214" t="s">
        <v>704</v>
      </c>
      <c r="P336" s="214">
        <v>200</v>
      </c>
      <c r="Q336" s="214">
        <f t="shared" si="17"/>
        <v>200</v>
      </c>
      <c r="R336" s="214" t="s">
        <v>21</v>
      </c>
      <c r="S336" s="214" t="s">
        <v>709</v>
      </c>
      <c r="T336" s="213"/>
      <c r="U336" s="215"/>
      <c r="V336" s="213"/>
      <c r="W336" s="213"/>
      <c r="X336" s="213"/>
      <c r="Y336" s="216"/>
      <c r="Z336" s="217"/>
      <c r="AB336" s="76"/>
      <c r="AE336" s="76"/>
    </row>
    <row r="337" spans="1:31">
      <c r="A337" s="213" t="s">
        <v>700</v>
      </c>
      <c r="B337" s="214" t="s">
        <v>701</v>
      </c>
      <c r="C337" s="214" t="s">
        <v>4</v>
      </c>
      <c r="D337" s="213"/>
      <c r="E337" s="214" t="s">
        <v>519</v>
      </c>
      <c r="F337" s="213"/>
      <c r="G337" s="214">
        <v>6</v>
      </c>
      <c r="H337" s="214">
        <v>177</v>
      </c>
      <c r="I337" s="214" t="str">
        <f t="shared" si="15"/>
        <v>6-177</v>
      </c>
      <c r="J337" s="214" t="str">
        <f t="shared" si="16"/>
        <v>23417-0,6,177</v>
      </c>
      <c r="K337" s="214" t="s">
        <v>453</v>
      </c>
      <c r="L337" s="214" t="s">
        <v>182</v>
      </c>
      <c r="M337" s="214" t="s">
        <v>747</v>
      </c>
      <c r="N337" s="214" t="s">
        <v>703</v>
      </c>
      <c r="O337" s="214" t="s">
        <v>704</v>
      </c>
      <c r="P337" s="214">
        <v>200</v>
      </c>
      <c r="Q337" s="214">
        <f t="shared" si="17"/>
        <v>200</v>
      </c>
      <c r="R337" s="214" t="s">
        <v>21</v>
      </c>
      <c r="S337" s="214" t="s">
        <v>709</v>
      </c>
      <c r="T337" s="213"/>
      <c r="U337" s="215"/>
      <c r="V337" s="213"/>
      <c r="W337" s="213"/>
      <c r="X337" s="213"/>
      <c r="Y337" s="216"/>
      <c r="Z337" s="217"/>
      <c r="AB337" s="76"/>
      <c r="AE337" s="76"/>
    </row>
    <row r="338" spans="1:31">
      <c r="A338" s="213" t="s">
        <v>700</v>
      </c>
      <c r="B338" s="214" t="s">
        <v>701</v>
      </c>
      <c r="C338" s="214" t="s">
        <v>4</v>
      </c>
      <c r="D338" s="213"/>
      <c r="E338" s="214" t="s">
        <v>519</v>
      </c>
      <c r="F338" s="213"/>
      <c r="G338" s="214">
        <v>6</v>
      </c>
      <c r="H338" s="214">
        <v>178</v>
      </c>
      <c r="I338" s="214" t="str">
        <f t="shared" si="15"/>
        <v>6-178</v>
      </c>
      <c r="J338" s="214" t="str">
        <f t="shared" si="16"/>
        <v>23417-0,6,178</v>
      </c>
      <c r="K338" s="214" t="s">
        <v>454</v>
      </c>
      <c r="L338" s="214" t="s">
        <v>182</v>
      </c>
      <c r="M338" s="214" t="s">
        <v>747</v>
      </c>
      <c r="N338" s="214" t="s">
        <v>703</v>
      </c>
      <c r="O338" s="214" t="s">
        <v>704</v>
      </c>
      <c r="P338" s="214">
        <v>200</v>
      </c>
      <c r="Q338" s="214">
        <f t="shared" si="17"/>
        <v>200</v>
      </c>
      <c r="R338" s="214" t="s">
        <v>21</v>
      </c>
      <c r="S338" s="214" t="s">
        <v>709</v>
      </c>
      <c r="T338" s="213"/>
      <c r="U338" s="215"/>
      <c r="V338" s="213"/>
      <c r="W338" s="213"/>
      <c r="X338" s="213"/>
      <c r="Y338" s="216"/>
      <c r="Z338" s="217"/>
      <c r="AB338" s="76"/>
      <c r="AE338" s="76"/>
    </row>
    <row r="339" spans="1:31">
      <c r="A339" s="213" t="s">
        <v>700</v>
      </c>
      <c r="B339" s="214" t="s">
        <v>701</v>
      </c>
      <c r="C339" s="214" t="s">
        <v>4</v>
      </c>
      <c r="D339" s="213"/>
      <c r="E339" s="214" t="s">
        <v>507</v>
      </c>
      <c r="F339" s="213"/>
      <c r="G339" s="214">
        <v>6</v>
      </c>
      <c r="H339" s="214">
        <v>179</v>
      </c>
      <c r="I339" s="214" t="str">
        <f t="shared" si="15"/>
        <v>6-179</v>
      </c>
      <c r="J339" s="214" t="str">
        <f t="shared" si="16"/>
        <v>23417-0,6,179</v>
      </c>
      <c r="K339" s="214" t="s">
        <v>508</v>
      </c>
      <c r="L339" s="214" t="s">
        <v>182</v>
      </c>
      <c r="M339" s="214" t="s">
        <v>747</v>
      </c>
      <c r="N339" s="214" t="s">
        <v>703</v>
      </c>
      <c r="O339" s="252" t="s">
        <v>705</v>
      </c>
      <c r="P339" s="214">
        <v>50</v>
      </c>
      <c r="Q339" s="214">
        <f t="shared" si="17"/>
        <v>50</v>
      </c>
      <c r="R339" s="214" t="s">
        <v>21</v>
      </c>
      <c r="S339" s="214" t="s">
        <v>709</v>
      </c>
      <c r="T339" s="213"/>
      <c r="U339" s="215"/>
      <c r="V339" s="213"/>
      <c r="W339" s="213"/>
      <c r="X339" s="213"/>
      <c r="Y339" s="216"/>
      <c r="Z339" s="217"/>
      <c r="AB339" s="76"/>
      <c r="AE339" s="76"/>
    </row>
    <row r="340" spans="1:31">
      <c r="A340" s="213" t="s">
        <v>700</v>
      </c>
      <c r="B340" s="214" t="s">
        <v>701</v>
      </c>
      <c r="C340" s="214" t="s">
        <v>4</v>
      </c>
      <c r="D340" s="213"/>
      <c r="E340" s="214" t="s">
        <v>507</v>
      </c>
      <c r="F340" s="213"/>
      <c r="G340" s="214">
        <v>6</v>
      </c>
      <c r="H340" s="214">
        <v>180</v>
      </c>
      <c r="I340" s="214" t="str">
        <f t="shared" si="15"/>
        <v>6-180</v>
      </c>
      <c r="J340" s="214" t="str">
        <f t="shared" si="16"/>
        <v>23417-0,6,180</v>
      </c>
      <c r="K340" s="214" t="s">
        <v>509</v>
      </c>
      <c r="L340" s="214" t="s">
        <v>182</v>
      </c>
      <c r="M340" s="214" t="s">
        <v>747</v>
      </c>
      <c r="N340" s="214" t="s">
        <v>703</v>
      </c>
      <c r="O340" s="252" t="s">
        <v>705</v>
      </c>
      <c r="P340" s="214">
        <v>50</v>
      </c>
      <c r="Q340" s="214">
        <f t="shared" si="17"/>
        <v>50</v>
      </c>
      <c r="R340" s="214" t="s">
        <v>21</v>
      </c>
      <c r="S340" s="214" t="s">
        <v>709</v>
      </c>
      <c r="T340" s="213"/>
      <c r="U340" s="215"/>
      <c r="V340" s="213"/>
      <c r="W340" s="213"/>
      <c r="X340" s="213"/>
      <c r="Y340" s="216"/>
      <c r="Z340" s="217"/>
      <c r="AB340" s="76"/>
      <c r="AE340" s="76"/>
    </row>
    <row r="341" spans="1:31">
      <c r="A341" s="213" t="s">
        <v>700</v>
      </c>
      <c r="B341" s="214" t="s">
        <v>701</v>
      </c>
      <c r="C341" s="214" t="s">
        <v>4</v>
      </c>
      <c r="D341" s="213"/>
      <c r="E341" s="214" t="s">
        <v>507</v>
      </c>
      <c r="F341" s="213"/>
      <c r="G341" s="214">
        <v>6</v>
      </c>
      <c r="H341" s="214">
        <v>181</v>
      </c>
      <c r="I341" s="214" t="str">
        <f t="shared" ref="I341:I404" si="18">CONCATENATE(G341,"-",H341)</f>
        <v>6-181</v>
      </c>
      <c r="J341" s="214" t="str">
        <f t="shared" si="16"/>
        <v>23417-0,6,181</v>
      </c>
      <c r="K341" s="214" t="s">
        <v>510</v>
      </c>
      <c r="L341" s="214" t="s">
        <v>182</v>
      </c>
      <c r="M341" s="214" t="s">
        <v>747</v>
      </c>
      <c r="N341" s="214" t="s">
        <v>703</v>
      </c>
      <c r="O341" s="252" t="s">
        <v>705</v>
      </c>
      <c r="P341" s="214">
        <v>50</v>
      </c>
      <c r="Q341" s="214">
        <f t="shared" si="17"/>
        <v>50</v>
      </c>
      <c r="R341" s="214" t="s">
        <v>21</v>
      </c>
      <c r="S341" s="214" t="s">
        <v>709</v>
      </c>
      <c r="T341" s="213"/>
      <c r="U341" s="215"/>
      <c r="V341" s="213"/>
      <c r="W341" s="213"/>
      <c r="X341" s="213"/>
      <c r="Y341" s="216"/>
      <c r="Z341" s="217"/>
      <c r="AB341" s="76"/>
      <c r="AE341" s="76"/>
    </row>
    <row r="342" spans="1:31">
      <c r="A342" s="213" t="s">
        <v>700</v>
      </c>
      <c r="B342" s="214" t="s">
        <v>701</v>
      </c>
      <c r="C342" s="214" t="s">
        <v>4</v>
      </c>
      <c r="D342" s="213"/>
      <c r="E342" s="214" t="s">
        <v>507</v>
      </c>
      <c r="F342" s="213"/>
      <c r="G342" s="214">
        <v>6</v>
      </c>
      <c r="H342" s="214">
        <v>182</v>
      </c>
      <c r="I342" s="214" t="str">
        <f t="shared" si="18"/>
        <v>6-182</v>
      </c>
      <c r="J342" s="214" t="str">
        <f t="shared" si="16"/>
        <v>23417-0,6,182</v>
      </c>
      <c r="K342" s="214" t="s">
        <v>511</v>
      </c>
      <c r="L342" s="214" t="s">
        <v>182</v>
      </c>
      <c r="M342" s="214" t="s">
        <v>747</v>
      </c>
      <c r="N342" s="214" t="s">
        <v>703</v>
      </c>
      <c r="O342" s="252" t="s">
        <v>705</v>
      </c>
      <c r="P342" s="214">
        <v>50</v>
      </c>
      <c r="Q342" s="214">
        <f t="shared" si="17"/>
        <v>50</v>
      </c>
      <c r="R342" s="214" t="s">
        <v>21</v>
      </c>
      <c r="S342" s="214" t="s">
        <v>709</v>
      </c>
      <c r="T342" s="213"/>
      <c r="U342" s="215"/>
      <c r="V342" s="213"/>
      <c r="W342" s="213"/>
      <c r="X342" s="213"/>
      <c r="Y342" s="216"/>
      <c r="Z342" s="217"/>
      <c r="AB342" s="76"/>
      <c r="AE342" s="76"/>
    </row>
    <row r="343" spans="1:31">
      <c r="A343" s="213" t="s">
        <v>700</v>
      </c>
      <c r="B343" s="214" t="s">
        <v>701</v>
      </c>
      <c r="C343" s="214" t="s">
        <v>4</v>
      </c>
      <c r="D343" s="213"/>
      <c r="E343" s="214" t="s">
        <v>507</v>
      </c>
      <c r="F343" s="213"/>
      <c r="G343" s="214">
        <v>6</v>
      </c>
      <c r="H343" s="214">
        <v>183</v>
      </c>
      <c r="I343" s="214" t="str">
        <f t="shared" si="18"/>
        <v>6-183</v>
      </c>
      <c r="J343" s="214" t="str">
        <f t="shared" si="16"/>
        <v>23417-0,6,183</v>
      </c>
      <c r="K343" s="214" t="s">
        <v>512</v>
      </c>
      <c r="L343" s="214" t="s">
        <v>182</v>
      </c>
      <c r="M343" s="214" t="s">
        <v>747</v>
      </c>
      <c r="N343" s="214" t="s">
        <v>703</v>
      </c>
      <c r="O343" s="252" t="s">
        <v>705</v>
      </c>
      <c r="P343" s="214">
        <v>50</v>
      </c>
      <c r="Q343" s="214">
        <f t="shared" si="17"/>
        <v>50</v>
      </c>
      <c r="R343" s="214" t="s">
        <v>21</v>
      </c>
      <c r="S343" s="214" t="s">
        <v>709</v>
      </c>
      <c r="T343" s="213"/>
      <c r="U343" s="215"/>
      <c r="V343" s="213"/>
      <c r="W343" s="213"/>
      <c r="X343" s="213"/>
      <c r="Y343" s="216"/>
      <c r="Z343" s="217"/>
      <c r="AB343" s="76"/>
      <c r="AE343" s="76"/>
    </row>
    <row r="344" spans="1:31">
      <c r="A344" s="213" t="s">
        <v>700</v>
      </c>
      <c r="B344" s="214" t="s">
        <v>701</v>
      </c>
      <c r="C344" s="214" t="s">
        <v>4</v>
      </c>
      <c r="D344" s="213"/>
      <c r="E344" s="214" t="s">
        <v>507</v>
      </c>
      <c r="F344" s="213"/>
      <c r="G344" s="214">
        <v>6</v>
      </c>
      <c r="H344" s="214">
        <v>184</v>
      </c>
      <c r="I344" s="214" t="str">
        <f t="shared" si="18"/>
        <v>6-184</v>
      </c>
      <c r="J344" s="214" t="str">
        <f t="shared" si="16"/>
        <v>23417-0,6,184</v>
      </c>
      <c r="K344" s="214" t="s">
        <v>513</v>
      </c>
      <c r="L344" s="214" t="s">
        <v>182</v>
      </c>
      <c r="M344" s="214" t="s">
        <v>747</v>
      </c>
      <c r="N344" s="214" t="s">
        <v>703</v>
      </c>
      <c r="O344" s="252" t="s">
        <v>705</v>
      </c>
      <c r="P344" s="214">
        <v>50</v>
      </c>
      <c r="Q344" s="214">
        <f t="shared" si="17"/>
        <v>50</v>
      </c>
      <c r="R344" s="214" t="s">
        <v>21</v>
      </c>
      <c r="S344" s="214" t="s">
        <v>709</v>
      </c>
      <c r="T344" s="213"/>
      <c r="U344" s="215"/>
      <c r="V344" s="213"/>
      <c r="W344" s="213"/>
      <c r="X344" s="213"/>
      <c r="Y344" s="216"/>
      <c r="Z344" s="217"/>
      <c r="AB344" s="76"/>
      <c r="AE344" s="76"/>
    </row>
    <row r="345" spans="1:31">
      <c r="A345" s="213" t="s">
        <v>700</v>
      </c>
      <c r="B345" s="214" t="s">
        <v>701</v>
      </c>
      <c r="C345" s="214" t="s">
        <v>4</v>
      </c>
      <c r="D345" s="213"/>
      <c r="E345" s="214" t="s">
        <v>445</v>
      </c>
      <c r="F345" s="213"/>
      <c r="G345" s="214">
        <v>6</v>
      </c>
      <c r="H345" s="214">
        <v>185</v>
      </c>
      <c r="I345" s="214" t="str">
        <f t="shared" si="18"/>
        <v>6-185</v>
      </c>
      <c r="J345" s="214" t="str">
        <f t="shared" si="16"/>
        <v>23417-0,6,185</v>
      </c>
      <c r="K345" s="214" t="s">
        <v>446</v>
      </c>
      <c r="L345" s="214" t="s">
        <v>182</v>
      </c>
      <c r="M345" s="214" t="s">
        <v>747</v>
      </c>
      <c r="N345" s="214" t="s">
        <v>702</v>
      </c>
      <c r="O345" s="214" t="s">
        <v>704</v>
      </c>
      <c r="P345" s="214">
        <v>50</v>
      </c>
      <c r="Q345" s="214">
        <f t="shared" si="17"/>
        <v>50</v>
      </c>
      <c r="R345" s="214" t="s">
        <v>21</v>
      </c>
      <c r="S345" s="214" t="s">
        <v>709</v>
      </c>
      <c r="T345" s="213"/>
      <c r="U345" s="218"/>
      <c r="V345" s="213"/>
      <c r="W345" s="213"/>
      <c r="X345" s="213"/>
      <c r="Y345" s="216"/>
      <c r="Z345" s="217"/>
      <c r="AB345" s="76"/>
      <c r="AE345" s="76"/>
    </row>
    <row r="346" spans="1:31">
      <c r="A346" s="213" t="s">
        <v>700</v>
      </c>
      <c r="B346" s="214" t="s">
        <v>701</v>
      </c>
      <c r="C346" s="214" t="s">
        <v>4</v>
      </c>
      <c r="D346" s="213"/>
      <c r="E346" s="214" t="s">
        <v>520</v>
      </c>
      <c r="F346" s="213"/>
      <c r="G346" s="214">
        <v>6</v>
      </c>
      <c r="H346" s="214">
        <v>186</v>
      </c>
      <c r="I346" s="214" t="str">
        <f t="shared" si="18"/>
        <v>6-186</v>
      </c>
      <c r="J346" s="214" t="str">
        <f t="shared" si="16"/>
        <v>23417-0,6,186</v>
      </c>
      <c r="K346" s="214"/>
      <c r="L346" s="214" t="s">
        <v>182</v>
      </c>
      <c r="M346" s="214" t="s">
        <v>761</v>
      </c>
      <c r="N346" s="214" t="s">
        <v>675</v>
      </c>
      <c r="O346" s="214" t="s">
        <v>705</v>
      </c>
      <c r="P346" s="214">
        <v>25</v>
      </c>
      <c r="Q346" s="214">
        <f t="shared" si="17"/>
        <v>25</v>
      </c>
      <c r="R346" s="214" t="s">
        <v>21</v>
      </c>
      <c r="S346" s="214" t="s">
        <v>709</v>
      </c>
      <c r="T346" s="213"/>
      <c r="U346" s="215"/>
      <c r="V346" s="213"/>
      <c r="W346" s="213"/>
      <c r="X346" s="213"/>
      <c r="Y346" s="216"/>
      <c r="Z346" s="217"/>
      <c r="AB346" s="76"/>
      <c r="AE346" s="76"/>
    </row>
    <row r="347" spans="1:31">
      <c r="A347" s="213" t="s">
        <v>700</v>
      </c>
      <c r="B347" s="214" t="s">
        <v>701</v>
      </c>
      <c r="C347" s="214" t="s">
        <v>8</v>
      </c>
      <c r="D347" s="213"/>
      <c r="E347" s="214" t="s">
        <v>83</v>
      </c>
      <c r="F347" s="213"/>
      <c r="G347" s="214">
        <v>6</v>
      </c>
      <c r="H347" s="214">
        <v>187</v>
      </c>
      <c r="I347" s="214" t="str">
        <f t="shared" si="18"/>
        <v>6-187</v>
      </c>
      <c r="J347" s="214" t="str">
        <f t="shared" si="16"/>
        <v>23417-0,6,187</v>
      </c>
      <c r="K347" s="214"/>
      <c r="L347" s="214" t="s">
        <v>182</v>
      </c>
      <c r="M347" s="214" t="s">
        <v>745</v>
      </c>
      <c r="N347" s="214" t="s">
        <v>675</v>
      </c>
      <c r="O347" s="214" t="s">
        <v>705</v>
      </c>
      <c r="P347" s="214">
        <v>25</v>
      </c>
      <c r="Q347" s="214">
        <f t="shared" si="17"/>
        <v>25</v>
      </c>
      <c r="R347" s="214" t="s">
        <v>21</v>
      </c>
      <c r="S347" s="214" t="s">
        <v>709</v>
      </c>
      <c r="T347" s="213"/>
      <c r="U347" s="215"/>
      <c r="V347" s="213"/>
      <c r="W347" s="213"/>
      <c r="X347" s="213"/>
      <c r="Y347" s="216"/>
      <c r="Z347" s="217"/>
      <c r="AB347" s="76"/>
      <c r="AE347" s="76"/>
    </row>
    <row r="348" spans="1:31">
      <c r="A348" s="213" t="s">
        <v>700</v>
      </c>
      <c r="B348" s="214" t="s">
        <v>701</v>
      </c>
      <c r="C348" s="214" t="s">
        <v>13</v>
      </c>
      <c r="D348" s="213"/>
      <c r="E348" s="214" t="s">
        <v>84</v>
      </c>
      <c r="F348" s="213"/>
      <c r="G348" s="214">
        <v>6</v>
      </c>
      <c r="H348" s="214">
        <v>188</v>
      </c>
      <c r="I348" s="214" t="str">
        <f t="shared" si="18"/>
        <v>6-188</v>
      </c>
      <c r="J348" s="214" t="str">
        <f t="shared" si="16"/>
        <v>23417-0,6,188</v>
      </c>
      <c r="K348" s="214"/>
      <c r="L348" s="214" t="s">
        <v>182</v>
      </c>
      <c r="M348" s="214" t="s">
        <v>751</v>
      </c>
      <c r="N348" s="214" t="s">
        <v>675</v>
      </c>
      <c r="O348" s="214" t="s">
        <v>705</v>
      </c>
      <c r="P348" s="214">
        <v>25</v>
      </c>
      <c r="Q348" s="214">
        <f t="shared" si="17"/>
        <v>25</v>
      </c>
      <c r="R348" s="214" t="s">
        <v>21</v>
      </c>
      <c r="S348" s="214" t="s">
        <v>709</v>
      </c>
      <c r="T348" s="213"/>
      <c r="U348" s="215"/>
      <c r="V348" s="213"/>
      <c r="W348" s="213"/>
      <c r="X348" s="213"/>
      <c r="Y348" s="216"/>
      <c r="Z348" s="217"/>
      <c r="AB348" s="76"/>
      <c r="AE348" s="76"/>
    </row>
    <row r="349" spans="1:31">
      <c r="A349" s="213" t="s">
        <v>700</v>
      </c>
      <c r="B349" s="214" t="s">
        <v>701</v>
      </c>
      <c r="C349" s="214" t="s">
        <v>4</v>
      </c>
      <c r="D349" s="213"/>
      <c r="E349" s="214" t="s">
        <v>522</v>
      </c>
      <c r="F349" s="213"/>
      <c r="G349" s="214">
        <v>6</v>
      </c>
      <c r="H349" s="214">
        <v>189</v>
      </c>
      <c r="I349" s="214" t="str">
        <f t="shared" si="18"/>
        <v>6-189</v>
      </c>
      <c r="J349" s="214" t="str">
        <f t="shared" si="16"/>
        <v>23417-0,6,189</v>
      </c>
      <c r="K349" s="214" t="s">
        <v>471</v>
      </c>
      <c r="L349" s="214" t="s">
        <v>182</v>
      </c>
      <c r="M349" s="214" t="s">
        <v>747</v>
      </c>
      <c r="N349" s="214" t="s">
        <v>703</v>
      </c>
      <c r="O349" s="214" t="s">
        <v>704</v>
      </c>
      <c r="P349" s="214">
        <v>48</v>
      </c>
      <c r="Q349" s="214">
        <f t="shared" si="17"/>
        <v>48</v>
      </c>
      <c r="R349" s="214" t="s">
        <v>21</v>
      </c>
      <c r="S349" s="214" t="s">
        <v>709</v>
      </c>
      <c r="T349" s="213"/>
      <c r="U349" s="215"/>
      <c r="V349" s="213"/>
      <c r="W349" s="213"/>
      <c r="X349" s="213"/>
      <c r="Y349" s="216"/>
      <c r="Z349" s="217"/>
      <c r="AB349" s="76"/>
      <c r="AE349" s="76"/>
    </row>
    <row r="350" spans="1:31">
      <c r="A350" s="213" t="s">
        <v>700</v>
      </c>
      <c r="B350" s="214" t="s">
        <v>701</v>
      </c>
      <c r="C350" s="214" t="s">
        <v>4</v>
      </c>
      <c r="D350" s="213"/>
      <c r="E350" s="214" t="s">
        <v>522</v>
      </c>
      <c r="F350" s="213"/>
      <c r="G350" s="214">
        <v>6</v>
      </c>
      <c r="H350" s="214">
        <v>190</v>
      </c>
      <c r="I350" s="214" t="str">
        <f t="shared" si="18"/>
        <v>6-190</v>
      </c>
      <c r="J350" s="214" t="str">
        <f t="shared" si="16"/>
        <v>23417-0,6,190</v>
      </c>
      <c r="K350" s="214" t="s">
        <v>505</v>
      </c>
      <c r="L350" s="214" t="s">
        <v>182</v>
      </c>
      <c r="M350" s="214" t="s">
        <v>747</v>
      </c>
      <c r="N350" s="214" t="s">
        <v>703</v>
      </c>
      <c r="O350" s="214" t="s">
        <v>704</v>
      </c>
      <c r="P350" s="214">
        <v>48</v>
      </c>
      <c r="Q350" s="214">
        <f t="shared" si="17"/>
        <v>48</v>
      </c>
      <c r="R350" s="214" t="s">
        <v>21</v>
      </c>
      <c r="S350" s="214" t="s">
        <v>709</v>
      </c>
      <c r="T350" s="213"/>
      <c r="U350" s="215"/>
      <c r="V350" s="213"/>
      <c r="W350" s="213"/>
      <c r="X350" s="213"/>
      <c r="Y350" s="216"/>
      <c r="Z350" s="217"/>
      <c r="AB350" s="76"/>
      <c r="AE350" s="76"/>
    </row>
    <row r="351" spans="1:31">
      <c r="A351" s="213" t="s">
        <v>700</v>
      </c>
      <c r="B351" s="214" t="s">
        <v>701</v>
      </c>
      <c r="C351" s="214" t="s">
        <v>4</v>
      </c>
      <c r="D351" s="213"/>
      <c r="E351" s="214" t="s">
        <v>522</v>
      </c>
      <c r="F351" s="213"/>
      <c r="G351" s="214">
        <v>6</v>
      </c>
      <c r="H351" s="214">
        <v>191</v>
      </c>
      <c r="I351" s="214" t="str">
        <f t="shared" si="18"/>
        <v>6-191</v>
      </c>
      <c r="J351" s="214" t="str">
        <f t="shared" si="16"/>
        <v>23417-0,6,191</v>
      </c>
      <c r="K351" s="214" t="s">
        <v>472</v>
      </c>
      <c r="L351" s="214" t="s">
        <v>182</v>
      </c>
      <c r="M351" s="214" t="s">
        <v>747</v>
      </c>
      <c r="N351" s="214" t="s">
        <v>703</v>
      </c>
      <c r="O351" s="214" t="s">
        <v>704</v>
      </c>
      <c r="P351" s="214">
        <v>48</v>
      </c>
      <c r="Q351" s="214">
        <f t="shared" si="17"/>
        <v>48</v>
      </c>
      <c r="R351" s="214" t="s">
        <v>21</v>
      </c>
      <c r="S351" s="214" t="s">
        <v>709</v>
      </c>
      <c r="T351" s="213"/>
      <c r="U351" s="215"/>
      <c r="V351" s="213"/>
      <c r="W351" s="213"/>
      <c r="X351" s="213"/>
      <c r="Y351" s="216"/>
      <c r="Z351" s="217"/>
      <c r="AB351" s="76"/>
      <c r="AE351" s="76"/>
    </row>
    <row r="352" spans="1:31">
      <c r="A352" s="213" t="s">
        <v>700</v>
      </c>
      <c r="B352" s="214" t="s">
        <v>701</v>
      </c>
      <c r="C352" s="214" t="s">
        <v>4</v>
      </c>
      <c r="D352" s="213"/>
      <c r="E352" s="214" t="s">
        <v>522</v>
      </c>
      <c r="F352" s="213"/>
      <c r="G352" s="214">
        <v>6</v>
      </c>
      <c r="H352" s="214">
        <v>192</v>
      </c>
      <c r="I352" s="214" t="str">
        <f t="shared" si="18"/>
        <v>6-192</v>
      </c>
      <c r="J352" s="214" t="str">
        <f t="shared" si="16"/>
        <v>23417-0,6,192</v>
      </c>
      <c r="K352" s="214" t="s">
        <v>453</v>
      </c>
      <c r="L352" s="214" t="s">
        <v>182</v>
      </c>
      <c r="M352" s="214" t="s">
        <v>747</v>
      </c>
      <c r="N352" s="214" t="s">
        <v>703</v>
      </c>
      <c r="O352" s="214" t="s">
        <v>704</v>
      </c>
      <c r="P352" s="214">
        <v>48</v>
      </c>
      <c r="Q352" s="214">
        <f t="shared" si="17"/>
        <v>48</v>
      </c>
      <c r="R352" s="214" t="s">
        <v>21</v>
      </c>
      <c r="S352" s="214" t="s">
        <v>709</v>
      </c>
      <c r="T352" s="213"/>
      <c r="U352" s="215"/>
      <c r="V352" s="213"/>
      <c r="W352" s="213"/>
      <c r="X352" s="213"/>
      <c r="Y352" s="216"/>
      <c r="Z352" s="217"/>
      <c r="AB352" s="76"/>
      <c r="AE352" s="76"/>
    </row>
    <row r="353" spans="1:31">
      <c r="A353" s="213" t="s">
        <v>700</v>
      </c>
      <c r="B353" s="214" t="s">
        <v>701</v>
      </c>
      <c r="C353" s="214" t="s">
        <v>4</v>
      </c>
      <c r="D353" s="213"/>
      <c r="E353" s="214" t="s">
        <v>522</v>
      </c>
      <c r="F353" s="213"/>
      <c r="G353" s="214">
        <v>6</v>
      </c>
      <c r="H353" s="214">
        <v>193</v>
      </c>
      <c r="I353" s="214" t="str">
        <f t="shared" si="18"/>
        <v>6-193</v>
      </c>
      <c r="J353" s="214" t="str">
        <f t="shared" si="16"/>
        <v>23417-0,6,193</v>
      </c>
      <c r="K353" s="214" t="s">
        <v>502</v>
      </c>
      <c r="L353" s="214" t="s">
        <v>182</v>
      </c>
      <c r="M353" s="214" t="s">
        <v>747</v>
      </c>
      <c r="N353" s="214" t="s">
        <v>703</v>
      </c>
      <c r="O353" s="214" t="s">
        <v>704</v>
      </c>
      <c r="P353" s="214">
        <v>48</v>
      </c>
      <c r="Q353" s="214">
        <f t="shared" si="17"/>
        <v>48</v>
      </c>
      <c r="R353" s="214" t="s">
        <v>21</v>
      </c>
      <c r="S353" s="214" t="s">
        <v>709</v>
      </c>
      <c r="T353" s="213"/>
      <c r="U353" s="215"/>
      <c r="V353" s="213"/>
      <c r="W353" s="213"/>
      <c r="X353" s="213"/>
      <c r="Y353" s="216"/>
      <c r="Z353" s="217"/>
      <c r="AB353" s="76"/>
      <c r="AE353" s="76"/>
    </row>
    <row r="354" spans="1:31">
      <c r="A354" s="213" t="s">
        <v>700</v>
      </c>
      <c r="B354" s="214" t="s">
        <v>701</v>
      </c>
      <c r="C354" s="214" t="s">
        <v>4</v>
      </c>
      <c r="D354" s="213"/>
      <c r="E354" s="214" t="s">
        <v>522</v>
      </c>
      <c r="F354" s="213"/>
      <c r="G354" s="214">
        <v>6</v>
      </c>
      <c r="H354" s="214">
        <v>194</v>
      </c>
      <c r="I354" s="214" t="str">
        <f t="shared" si="18"/>
        <v>6-194</v>
      </c>
      <c r="J354" s="214" t="str">
        <f t="shared" si="16"/>
        <v>23417-0,6,194</v>
      </c>
      <c r="K354" s="214" t="s">
        <v>506</v>
      </c>
      <c r="L354" s="214" t="s">
        <v>182</v>
      </c>
      <c r="M354" s="214" t="s">
        <v>747</v>
      </c>
      <c r="N354" s="214" t="s">
        <v>703</v>
      </c>
      <c r="O354" s="214" t="s">
        <v>704</v>
      </c>
      <c r="P354" s="214">
        <v>48</v>
      </c>
      <c r="Q354" s="214">
        <f t="shared" si="17"/>
        <v>48</v>
      </c>
      <c r="R354" s="214" t="s">
        <v>21</v>
      </c>
      <c r="S354" s="214" t="s">
        <v>709</v>
      </c>
      <c r="T354" s="213"/>
      <c r="U354" s="215"/>
      <c r="V354" s="213"/>
      <c r="W354" s="213"/>
      <c r="X354" s="213"/>
      <c r="Y354" s="216"/>
      <c r="Z354" s="217"/>
      <c r="AB354" s="76"/>
      <c r="AE354" s="76"/>
    </row>
    <row r="355" spans="1:31">
      <c r="A355" s="213" t="s">
        <v>700</v>
      </c>
      <c r="B355" s="214" t="s">
        <v>701</v>
      </c>
      <c r="C355" s="214" t="s">
        <v>4</v>
      </c>
      <c r="D355" s="213"/>
      <c r="E355" s="214" t="s">
        <v>490</v>
      </c>
      <c r="F355" s="213"/>
      <c r="G355" s="214">
        <v>6</v>
      </c>
      <c r="H355" s="214">
        <v>195</v>
      </c>
      <c r="I355" s="214" t="str">
        <f t="shared" si="18"/>
        <v>6-195</v>
      </c>
      <c r="J355" s="214" t="str">
        <f t="shared" si="16"/>
        <v>23417-0,6,195</v>
      </c>
      <c r="K355" s="214" t="s">
        <v>523</v>
      </c>
      <c r="L355" s="214" t="s">
        <v>182</v>
      </c>
      <c r="M355" s="214" t="s">
        <v>747</v>
      </c>
      <c r="N355" s="214" t="s">
        <v>703</v>
      </c>
      <c r="O355" s="252" t="s">
        <v>705</v>
      </c>
      <c r="P355" s="214">
        <v>12</v>
      </c>
      <c r="Q355" s="214">
        <f t="shared" si="17"/>
        <v>12</v>
      </c>
      <c r="R355" s="214" t="s">
        <v>21</v>
      </c>
      <c r="S355" s="214" t="s">
        <v>709</v>
      </c>
      <c r="T355" s="213"/>
      <c r="U355" s="215"/>
      <c r="V355" s="213"/>
      <c r="W355" s="213"/>
      <c r="X355" s="213"/>
      <c r="Y355" s="216"/>
      <c r="Z355" s="217"/>
      <c r="AB355" s="76"/>
      <c r="AE355" s="76"/>
    </row>
    <row r="356" spans="1:31">
      <c r="A356" s="213" t="s">
        <v>700</v>
      </c>
      <c r="B356" s="214" t="s">
        <v>701</v>
      </c>
      <c r="C356" s="214" t="s">
        <v>4</v>
      </c>
      <c r="D356" s="213"/>
      <c r="E356" s="214" t="s">
        <v>490</v>
      </c>
      <c r="F356" s="213"/>
      <c r="G356" s="214">
        <v>6</v>
      </c>
      <c r="H356" s="214">
        <v>196</v>
      </c>
      <c r="I356" s="214" t="str">
        <f t="shared" si="18"/>
        <v>6-196</v>
      </c>
      <c r="J356" s="214" t="str">
        <f t="shared" si="16"/>
        <v>23417-0,6,196</v>
      </c>
      <c r="K356" s="214" t="s">
        <v>524</v>
      </c>
      <c r="L356" s="214" t="s">
        <v>182</v>
      </c>
      <c r="M356" s="214" t="s">
        <v>747</v>
      </c>
      <c r="N356" s="214" t="s">
        <v>703</v>
      </c>
      <c r="O356" s="252" t="s">
        <v>705</v>
      </c>
      <c r="P356" s="214">
        <v>12</v>
      </c>
      <c r="Q356" s="214">
        <f t="shared" si="17"/>
        <v>12</v>
      </c>
      <c r="R356" s="214" t="s">
        <v>21</v>
      </c>
      <c r="S356" s="214" t="s">
        <v>709</v>
      </c>
      <c r="T356" s="213"/>
      <c r="U356" s="215"/>
      <c r="V356" s="213"/>
      <c r="W356" s="213"/>
      <c r="X356" s="213"/>
      <c r="Y356" s="216"/>
      <c r="Z356" s="217"/>
      <c r="AB356" s="76"/>
      <c r="AE356" s="76"/>
    </row>
    <row r="357" spans="1:31">
      <c r="A357" s="213" t="s">
        <v>700</v>
      </c>
      <c r="B357" s="214" t="s">
        <v>701</v>
      </c>
      <c r="C357" s="214" t="s">
        <v>4</v>
      </c>
      <c r="D357" s="213"/>
      <c r="E357" s="214" t="s">
        <v>490</v>
      </c>
      <c r="F357" s="213"/>
      <c r="G357" s="214">
        <v>6</v>
      </c>
      <c r="H357" s="214">
        <v>197</v>
      </c>
      <c r="I357" s="214" t="str">
        <f t="shared" si="18"/>
        <v>6-197</v>
      </c>
      <c r="J357" s="214" t="str">
        <f t="shared" si="16"/>
        <v>23417-0,6,197</v>
      </c>
      <c r="K357" s="214" t="s">
        <v>525</v>
      </c>
      <c r="L357" s="214" t="s">
        <v>182</v>
      </c>
      <c r="M357" s="214" t="s">
        <v>747</v>
      </c>
      <c r="N357" s="214" t="s">
        <v>703</v>
      </c>
      <c r="O357" s="252" t="s">
        <v>705</v>
      </c>
      <c r="P357" s="214">
        <v>12</v>
      </c>
      <c r="Q357" s="214">
        <f t="shared" si="17"/>
        <v>12</v>
      </c>
      <c r="R357" s="214" t="s">
        <v>21</v>
      </c>
      <c r="S357" s="214" t="s">
        <v>709</v>
      </c>
      <c r="T357" s="213"/>
      <c r="U357" s="215"/>
      <c r="V357" s="213"/>
      <c r="W357" s="213"/>
      <c r="X357" s="213"/>
      <c r="Y357" s="216"/>
      <c r="Z357" s="217"/>
      <c r="AB357" s="76"/>
      <c r="AE357" s="76"/>
    </row>
    <row r="358" spans="1:31">
      <c r="A358" s="213" t="s">
        <v>700</v>
      </c>
      <c r="B358" s="214" t="s">
        <v>701</v>
      </c>
      <c r="C358" s="214" t="s">
        <v>4</v>
      </c>
      <c r="D358" s="213"/>
      <c r="E358" s="214" t="s">
        <v>490</v>
      </c>
      <c r="F358" s="213"/>
      <c r="G358" s="214">
        <v>6</v>
      </c>
      <c r="H358" s="214">
        <v>198</v>
      </c>
      <c r="I358" s="214" t="str">
        <f t="shared" si="18"/>
        <v>6-198</v>
      </c>
      <c r="J358" s="214" t="str">
        <f t="shared" si="16"/>
        <v>23417-0,6,198</v>
      </c>
      <c r="K358" s="214" t="s">
        <v>526</v>
      </c>
      <c r="L358" s="214" t="s">
        <v>182</v>
      </c>
      <c r="M358" s="214" t="s">
        <v>747</v>
      </c>
      <c r="N358" s="214" t="s">
        <v>703</v>
      </c>
      <c r="O358" s="252" t="s">
        <v>705</v>
      </c>
      <c r="P358" s="214">
        <v>12</v>
      </c>
      <c r="Q358" s="214">
        <f t="shared" si="17"/>
        <v>12</v>
      </c>
      <c r="R358" s="214" t="s">
        <v>21</v>
      </c>
      <c r="S358" s="214" t="s">
        <v>709</v>
      </c>
      <c r="T358" s="213"/>
      <c r="U358" s="215"/>
      <c r="V358" s="213"/>
      <c r="W358" s="213"/>
      <c r="X358" s="213"/>
      <c r="Y358" s="216"/>
      <c r="Z358" s="217"/>
      <c r="AB358" s="76"/>
      <c r="AE358" s="76"/>
    </row>
    <row r="359" spans="1:31">
      <c r="A359" s="213" t="s">
        <v>700</v>
      </c>
      <c r="B359" s="214" t="s">
        <v>701</v>
      </c>
      <c r="C359" s="214" t="s">
        <v>4</v>
      </c>
      <c r="D359" s="213"/>
      <c r="E359" s="214" t="s">
        <v>490</v>
      </c>
      <c r="F359" s="213"/>
      <c r="G359" s="214">
        <v>6</v>
      </c>
      <c r="H359" s="214">
        <v>199</v>
      </c>
      <c r="I359" s="214" t="str">
        <f t="shared" si="18"/>
        <v>6-199</v>
      </c>
      <c r="J359" s="214" t="str">
        <f t="shared" si="16"/>
        <v>23417-0,6,199</v>
      </c>
      <c r="K359" s="214" t="s">
        <v>527</v>
      </c>
      <c r="L359" s="214" t="s">
        <v>182</v>
      </c>
      <c r="M359" s="214" t="s">
        <v>747</v>
      </c>
      <c r="N359" s="214" t="s">
        <v>703</v>
      </c>
      <c r="O359" s="252" t="s">
        <v>705</v>
      </c>
      <c r="P359" s="214">
        <v>12</v>
      </c>
      <c r="Q359" s="214">
        <f t="shared" si="17"/>
        <v>12</v>
      </c>
      <c r="R359" s="214" t="s">
        <v>21</v>
      </c>
      <c r="S359" s="214" t="s">
        <v>709</v>
      </c>
      <c r="T359" s="213"/>
      <c r="U359" s="215"/>
      <c r="V359" s="213"/>
      <c r="W359" s="213"/>
      <c r="X359" s="213"/>
      <c r="Y359" s="216"/>
      <c r="Z359" s="217"/>
      <c r="AB359" s="76"/>
      <c r="AE359" s="76"/>
    </row>
    <row r="360" spans="1:31">
      <c r="A360" s="213" t="s">
        <v>700</v>
      </c>
      <c r="B360" s="214" t="s">
        <v>701</v>
      </c>
      <c r="C360" s="214" t="s">
        <v>4</v>
      </c>
      <c r="D360" s="213"/>
      <c r="E360" s="214" t="s">
        <v>445</v>
      </c>
      <c r="F360" s="213"/>
      <c r="G360" s="214">
        <v>6</v>
      </c>
      <c r="H360" s="214">
        <v>200</v>
      </c>
      <c r="I360" s="214" t="str">
        <f t="shared" si="18"/>
        <v>6-200</v>
      </c>
      <c r="J360" s="214" t="str">
        <f t="shared" si="16"/>
        <v>23417-0,6,200</v>
      </c>
      <c r="K360" s="214" t="s">
        <v>446</v>
      </c>
      <c r="L360" s="214" t="s">
        <v>182</v>
      </c>
      <c r="M360" s="214" t="s">
        <v>747</v>
      </c>
      <c r="N360" s="214" t="s">
        <v>702</v>
      </c>
      <c r="O360" s="214" t="s">
        <v>704</v>
      </c>
      <c r="P360" s="214">
        <v>6</v>
      </c>
      <c r="Q360" s="214">
        <f t="shared" si="17"/>
        <v>6</v>
      </c>
      <c r="R360" s="214" t="s">
        <v>21</v>
      </c>
      <c r="S360" s="214" t="s">
        <v>709</v>
      </c>
      <c r="T360" s="213"/>
      <c r="U360" s="218"/>
      <c r="V360" s="213"/>
      <c r="W360" s="213"/>
      <c r="X360" s="213"/>
      <c r="Y360" s="216"/>
      <c r="Z360" s="217"/>
      <c r="AB360" s="76"/>
      <c r="AE360" s="76"/>
    </row>
    <row r="361" spans="1:31">
      <c r="A361" s="213" t="s">
        <v>700</v>
      </c>
      <c r="B361" s="214" t="s">
        <v>701</v>
      </c>
      <c r="C361" s="214" t="s">
        <v>4</v>
      </c>
      <c r="D361" s="213"/>
      <c r="E361" s="214" t="s">
        <v>528</v>
      </c>
      <c r="F361" s="213"/>
      <c r="G361" s="214">
        <v>6</v>
      </c>
      <c r="H361" s="214">
        <v>201</v>
      </c>
      <c r="I361" s="214" t="str">
        <f t="shared" si="18"/>
        <v>6-201</v>
      </c>
      <c r="J361" s="214" t="str">
        <f t="shared" si="16"/>
        <v>23417-0,6,201</v>
      </c>
      <c r="K361" s="214"/>
      <c r="L361" s="214" t="s">
        <v>182</v>
      </c>
      <c r="M361" s="214" t="s">
        <v>761</v>
      </c>
      <c r="N361" s="214" t="s">
        <v>675</v>
      </c>
      <c r="O361" s="214" t="s">
        <v>705</v>
      </c>
      <c r="P361" s="214">
        <v>3</v>
      </c>
      <c r="Q361" s="214">
        <f t="shared" si="17"/>
        <v>3</v>
      </c>
      <c r="R361" s="214" t="s">
        <v>21</v>
      </c>
      <c r="S361" s="214" t="s">
        <v>709</v>
      </c>
      <c r="T361" s="213"/>
      <c r="U361" s="215"/>
      <c r="V361" s="213"/>
      <c r="W361" s="213"/>
      <c r="X361" s="213"/>
      <c r="Y361" s="216"/>
      <c r="Z361" s="217"/>
      <c r="AB361" s="76"/>
      <c r="AE361" s="76"/>
    </row>
    <row r="362" spans="1:31">
      <c r="A362" s="213" t="s">
        <v>700</v>
      </c>
      <c r="B362" s="214" t="s">
        <v>701</v>
      </c>
      <c r="C362" s="214" t="s">
        <v>8</v>
      </c>
      <c r="D362" s="213"/>
      <c r="E362" s="214" t="s">
        <v>86</v>
      </c>
      <c r="F362" s="213"/>
      <c r="G362" s="214">
        <v>6</v>
      </c>
      <c r="H362" s="214">
        <v>202</v>
      </c>
      <c r="I362" s="214" t="str">
        <f t="shared" si="18"/>
        <v>6-202</v>
      </c>
      <c r="J362" s="214" t="str">
        <f t="shared" si="16"/>
        <v>23417-0,6,202</v>
      </c>
      <c r="K362" s="214"/>
      <c r="L362" s="214" t="s">
        <v>182</v>
      </c>
      <c r="M362" s="214" t="s">
        <v>745</v>
      </c>
      <c r="N362" s="214" t="s">
        <v>675</v>
      </c>
      <c r="O362" s="214" t="s">
        <v>705</v>
      </c>
      <c r="P362" s="214">
        <v>3</v>
      </c>
      <c r="Q362" s="214">
        <f t="shared" si="17"/>
        <v>3</v>
      </c>
      <c r="R362" s="214" t="s">
        <v>21</v>
      </c>
      <c r="S362" s="214" t="s">
        <v>709</v>
      </c>
      <c r="T362" s="213"/>
      <c r="U362" s="215"/>
      <c r="V362" s="213"/>
      <c r="W362" s="213"/>
      <c r="X362" s="213"/>
      <c r="Y362" s="216"/>
      <c r="Z362" s="217"/>
      <c r="AB362" s="76"/>
      <c r="AE362" s="76"/>
    </row>
    <row r="363" spans="1:31">
      <c r="A363" s="213" t="s">
        <v>700</v>
      </c>
      <c r="B363" s="214" t="s">
        <v>701</v>
      </c>
      <c r="C363" s="214" t="s">
        <v>13</v>
      </c>
      <c r="D363" s="213"/>
      <c r="E363" s="214" t="s">
        <v>87</v>
      </c>
      <c r="F363" s="213"/>
      <c r="G363" s="214">
        <v>6</v>
      </c>
      <c r="H363" s="214">
        <v>203</v>
      </c>
      <c r="I363" s="214" t="str">
        <f t="shared" si="18"/>
        <v>6-203</v>
      </c>
      <c r="J363" s="214" t="str">
        <f t="shared" si="16"/>
        <v>23417-0,6,203</v>
      </c>
      <c r="K363" s="214"/>
      <c r="L363" s="214" t="s">
        <v>182</v>
      </c>
      <c r="M363" s="214" t="s">
        <v>751</v>
      </c>
      <c r="N363" s="214" t="s">
        <v>675</v>
      </c>
      <c r="O363" s="214" t="s">
        <v>705</v>
      </c>
      <c r="P363" s="214">
        <v>3</v>
      </c>
      <c r="Q363" s="214">
        <f t="shared" si="17"/>
        <v>3</v>
      </c>
      <c r="R363" s="214" t="s">
        <v>21</v>
      </c>
      <c r="S363" s="214" t="s">
        <v>709</v>
      </c>
      <c r="T363" s="213"/>
      <c r="U363" s="215"/>
      <c r="V363" s="213"/>
      <c r="W363" s="213"/>
      <c r="X363" s="213"/>
      <c r="Y363" s="216"/>
      <c r="Z363" s="217"/>
      <c r="AB363" s="76"/>
      <c r="AE363" s="76"/>
    </row>
    <row r="364" spans="1:31">
      <c r="A364" s="213" t="s">
        <v>700</v>
      </c>
      <c r="B364" s="214" t="s">
        <v>701</v>
      </c>
      <c r="C364" s="214" t="s">
        <v>4</v>
      </c>
      <c r="D364" s="213"/>
      <c r="E364" s="214" t="s">
        <v>522</v>
      </c>
      <c r="F364" s="213"/>
      <c r="G364" s="214">
        <v>6</v>
      </c>
      <c r="H364" s="214">
        <v>204</v>
      </c>
      <c r="I364" s="214" t="str">
        <f t="shared" si="18"/>
        <v>6-204</v>
      </c>
      <c r="J364" s="214" t="str">
        <f t="shared" si="16"/>
        <v>23417-0,6,204</v>
      </c>
      <c r="K364" s="214" t="s">
        <v>471</v>
      </c>
      <c r="L364" s="214" t="s">
        <v>182</v>
      </c>
      <c r="M364" s="214" t="s">
        <v>747</v>
      </c>
      <c r="N364" s="214" t="s">
        <v>703</v>
      </c>
      <c r="O364" s="214" t="s">
        <v>704</v>
      </c>
      <c r="P364" s="214">
        <v>32</v>
      </c>
      <c r="Q364" s="214">
        <f t="shared" si="17"/>
        <v>32</v>
      </c>
      <c r="R364" s="214" t="s">
        <v>21</v>
      </c>
      <c r="S364" s="214" t="s">
        <v>709</v>
      </c>
      <c r="T364" s="213"/>
      <c r="U364" s="215"/>
      <c r="V364" s="213"/>
      <c r="W364" s="213"/>
      <c r="X364" s="213"/>
      <c r="Y364" s="216"/>
      <c r="Z364" s="217"/>
      <c r="AB364" s="76"/>
      <c r="AE364" s="76"/>
    </row>
    <row r="365" spans="1:31">
      <c r="A365" s="213" t="s">
        <v>700</v>
      </c>
      <c r="B365" s="214" t="s">
        <v>701</v>
      </c>
      <c r="C365" s="214" t="s">
        <v>4</v>
      </c>
      <c r="D365" s="213"/>
      <c r="E365" s="214" t="s">
        <v>522</v>
      </c>
      <c r="F365" s="213"/>
      <c r="G365" s="214">
        <v>6</v>
      </c>
      <c r="H365" s="214">
        <v>205</v>
      </c>
      <c r="I365" s="214" t="str">
        <f t="shared" si="18"/>
        <v>6-205</v>
      </c>
      <c r="J365" s="214" t="str">
        <f t="shared" si="16"/>
        <v>23417-0,6,205</v>
      </c>
      <c r="K365" s="214" t="s">
        <v>505</v>
      </c>
      <c r="L365" s="214" t="s">
        <v>182</v>
      </c>
      <c r="M365" s="214" t="s">
        <v>747</v>
      </c>
      <c r="N365" s="214" t="s">
        <v>703</v>
      </c>
      <c r="O365" s="214" t="s">
        <v>704</v>
      </c>
      <c r="P365" s="214">
        <v>32</v>
      </c>
      <c r="Q365" s="214">
        <f t="shared" si="17"/>
        <v>32</v>
      </c>
      <c r="R365" s="214" t="s">
        <v>21</v>
      </c>
      <c r="S365" s="214" t="s">
        <v>709</v>
      </c>
      <c r="T365" s="213"/>
      <c r="U365" s="215"/>
      <c r="V365" s="213"/>
      <c r="W365" s="213"/>
      <c r="X365" s="213"/>
      <c r="Y365" s="216"/>
      <c r="Z365" s="217"/>
      <c r="AB365" s="76"/>
      <c r="AE365" s="76"/>
    </row>
    <row r="366" spans="1:31">
      <c r="A366" s="213" t="s">
        <v>700</v>
      </c>
      <c r="B366" s="214" t="s">
        <v>701</v>
      </c>
      <c r="C366" s="214" t="s">
        <v>4</v>
      </c>
      <c r="D366" s="213"/>
      <c r="E366" s="214" t="s">
        <v>530</v>
      </c>
      <c r="F366" s="213"/>
      <c r="G366" s="214">
        <v>6</v>
      </c>
      <c r="H366" s="214">
        <v>206</v>
      </c>
      <c r="I366" s="214" t="str">
        <f t="shared" si="18"/>
        <v>6-206</v>
      </c>
      <c r="J366" s="214" t="str">
        <f t="shared" si="16"/>
        <v>23417-0,6,206</v>
      </c>
      <c r="K366" s="214" t="s">
        <v>531</v>
      </c>
      <c r="L366" s="214" t="s">
        <v>182</v>
      </c>
      <c r="M366" s="214" t="s">
        <v>747</v>
      </c>
      <c r="N366" s="214" t="s">
        <v>703</v>
      </c>
      <c r="O366" s="214" t="s">
        <v>704</v>
      </c>
      <c r="P366" s="214">
        <v>16</v>
      </c>
      <c r="Q366" s="214">
        <f t="shared" si="17"/>
        <v>16</v>
      </c>
      <c r="R366" s="214" t="s">
        <v>21</v>
      </c>
      <c r="S366" s="214" t="s">
        <v>709</v>
      </c>
      <c r="T366" s="213"/>
      <c r="U366" s="215"/>
      <c r="V366" s="213"/>
      <c r="W366" s="213"/>
      <c r="X366" s="213"/>
      <c r="Y366" s="216"/>
      <c r="Z366" s="217"/>
      <c r="AB366" s="76"/>
      <c r="AE366" s="76"/>
    </row>
    <row r="367" spans="1:31">
      <c r="A367" s="213" t="s">
        <v>700</v>
      </c>
      <c r="B367" s="214" t="s">
        <v>701</v>
      </c>
      <c r="C367" s="214" t="s">
        <v>4</v>
      </c>
      <c r="D367" s="213"/>
      <c r="E367" s="214" t="s">
        <v>530</v>
      </c>
      <c r="F367" s="213"/>
      <c r="G367" s="214">
        <v>6</v>
      </c>
      <c r="H367" s="214">
        <v>207</v>
      </c>
      <c r="I367" s="214" t="str">
        <f t="shared" si="18"/>
        <v>6-207</v>
      </c>
      <c r="J367" s="214" t="str">
        <f t="shared" si="16"/>
        <v>23417-0,6,207</v>
      </c>
      <c r="K367" s="214" t="s">
        <v>532</v>
      </c>
      <c r="L367" s="214" t="s">
        <v>182</v>
      </c>
      <c r="M367" s="214" t="s">
        <v>747</v>
      </c>
      <c r="N367" s="214" t="s">
        <v>703</v>
      </c>
      <c r="O367" s="214" t="s">
        <v>704</v>
      </c>
      <c r="P367" s="214">
        <v>16</v>
      </c>
      <c r="Q367" s="214">
        <f t="shared" si="17"/>
        <v>16</v>
      </c>
      <c r="R367" s="214" t="s">
        <v>21</v>
      </c>
      <c r="S367" s="214" t="s">
        <v>709</v>
      </c>
      <c r="T367" s="213"/>
      <c r="U367" s="215"/>
      <c r="V367" s="213"/>
      <c r="W367" s="213"/>
      <c r="X367" s="213"/>
      <c r="Y367" s="216"/>
      <c r="Z367" s="217"/>
      <c r="AB367" s="76"/>
      <c r="AE367" s="76"/>
    </row>
    <row r="368" spans="1:31">
      <c r="A368" s="213" t="s">
        <v>700</v>
      </c>
      <c r="B368" s="214" t="s">
        <v>701</v>
      </c>
      <c r="C368" s="214" t="s">
        <v>4</v>
      </c>
      <c r="D368" s="213"/>
      <c r="E368" s="214" t="s">
        <v>530</v>
      </c>
      <c r="F368" s="213"/>
      <c r="G368" s="214">
        <v>6</v>
      </c>
      <c r="H368" s="214">
        <v>208</v>
      </c>
      <c r="I368" s="214" t="str">
        <f t="shared" si="18"/>
        <v>6-208</v>
      </c>
      <c r="J368" s="214" t="str">
        <f t="shared" si="16"/>
        <v>23417-0,6,208</v>
      </c>
      <c r="K368" s="214" t="s">
        <v>533</v>
      </c>
      <c r="L368" s="214" t="s">
        <v>182</v>
      </c>
      <c r="M368" s="214" t="s">
        <v>747</v>
      </c>
      <c r="N368" s="214" t="s">
        <v>703</v>
      </c>
      <c r="O368" s="214" t="s">
        <v>704</v>
      </c>
      <c r="P368" s="214">
        <v>16</v>
      </c>
      <c r="Q368" s="214">
        <f t="shared" si="17"/>
        <v>16</v>
      </c>
      <c r="R368" s="214" t="s">
        <v>21</v>
      </c>
      <c r="S368" s="214" t="s">
        <v>709</v>
      </c>
      <c r="T368" s="213"/>
      <c r="U368" s="215"/>
      <c r="V368" s="213"/>
      <c r="W368" s="213"/>
      <c r="X368" s="213"/>
      <c r="Y368" s="216"/>
      <c r="Z368" s="217"/>
      <c r="AB368" s="76"/>
      <c r="AE368" s="76"/>
    </row>
    <row r="369" spans="1:31">
      <c r="A369" s="213" t="s">
        <v>700</v>
      </c>
      <c r="B369" s="214" t="s">
        <v>701</v>
      </c>
      <c r="C369" s="214" t="s">
        <v>4</v>
      </c>
      <c r="D369" s="213"/>
      <c r="E369" s="214" t="s">
        <v>530</v>
      </c>
      <c r="F369" s="213"/>
      <c r="G369" s="214">
        <v>6</v>
      </c>
      <c r="H369" s="214">
        <v>209</v>
      </c>
      <c r="I369" s="214" t="str">
        <f t="shared" si="18"/>
        <v>6-209</v>
      </c>
      <c r="J369" s="214" t="str">
        <f t="shared" si="16"/>
        <v>23417-0,6,209</v>
      </c>
      <c r="K369" s="214" t="s">
        <v>534</v>
      </c>
      <c r="L369" s="214" t="s">
        <v>182</v>
      </c>
      <c r="M369" s="214" t="s">
        <v>747</v>
      </c>
      <c r="N369" s="214" t="s">
        <v>703</v>
      </c>
      <c r="O369" s="214" t="s">
        <v>704</v>
      </c>
      <c r="P369" s="214">
        <v>16</v>
      </c>
      <c r="Q369" s="214">
        <f t="shared" si="17"/>
        <v>16</v>
      </c>
      <c r="R369" s="214" t="s">
        <v>21</v>
      </c>
      <c r="S369" s="214" t="s">
        <v>709</v>
      </c>
      <c r="T369" s="213"/>
      <c r="U369" s="215"/>
      <c r="V369" s="213"/>
      <c r="W369" s="213"/>
      <c r="X369" s="213"/>
      <c r="Y369" s="216"/>
      <c r="Z369" s="217"/>
      <c r="AB369" s="76"/>
      <c r="AE369" s="76"/>
    </row>
    <row r="370" spans="1:31">
      <c r="A370" s="213" t="s">
        <v>700</v>
      </c>
      <c r="B370" s="214" t="s">
        <v>701</v>
      </c>
      <c r="C370" s="214" t="s">
        <v>4</v>
      </c>
      <c r="D370" s="213"/>
      <c r="E370" s="214" t="s">
        <v>530</v>
      </c>
      <c r="F370" s="213"/>
      <c r="G370" s="214">
        <v>6</v>
      </c>
      <c r="H370" s="214">
        <v>210</v>
      </c>
      <c r="I370" s="214" t="str">
        <f t="shared" si="18"/>
        <v>6-210</v>
      </c>
      <c r="J370" s="214" t="str">
        <f t="shared" si="16"/>
        <v>23417-0,6,210</v>
      </c>
      <c r="K370" s="214" t="s">
        <v>535</v>
      </c>
      <c r="L370" s="214" t="s">
        <v>182</v>
      </c>
      <c r="M370" s="214" t="s">
        <v>747</v>
      </c>
      <c r="N370" s="214" t="s">
        <v>703</v>
      </c>
      <c r="O370" s="214" t="s">
        <v>704</v>
      </c>
      <c r="P370" s="214">
        <v>16</v>
      </c>
      <c r="Q370" s="214">
        <f t="shared" si="17"/>
        <v>16</v>
      </c>
      <c r="R370" s="214" t="s">
        <v>21</v>
      </c>
      <c r="S370" s="214" t="s">
        <v>709</v>
      </c>
      <c r="T370" s="213"/>
      <c r="U370" s="215"/>
      <c r="V370" s="213"/>
      <c r="W370" s="213"/>
      <c r="X370" s="213"/>
      <c r="Y370" s="216"/>
      <c r="Z370" s="217"/>
      <c r="AB370" s="76"/>
      <c r="AE370" s="76"/>
    </row>
    <row r="371" spans="1:31">
      <c r="A371" s="213" t="s">
        <v>700</v>
      </c>
      <c r="B371" s="214" t="s">
        <v>701</v>
      </c>
      <c r="C371" s="214" t="s">
        <v>4</v>
      </c>
      <c r="D371" s="213"/>
      <c r="E371" s="214" t="s">
        <v>530</v>
      </c>
      <c r="F371" s="213"/>
      <c r="G371" s="214">
        <v>6</v>
      </c>
      <c r="H371" s="214">
        <v>211</v>
      </c>
      <c r="I371" s="214" t="str">
        <f t="shared" si="18"/>
        <v>6-211</v>
      </c>
      <c r="J371" s="214" t="str">
        <f t="shared" si="16"/>
        <v>23417-0,6,211</v>
      </c>
      <c r="K371" s="214" t="s">
        <v>536</v>
      </c>
      <c r="L371" s="214" t="s">
        <v>182</v>
      </c>
      <c r="M371" s="214" t="s">
        <v>747</v>
      </c>
      <c r="N371" s="214" t="s">
        <v>703</v>
      </c>
      <c r="O371" s="214" t="s">
        <v>704</v>
      </c>
      <c r="P371" s="214">
        <v>16</v>
      </c>
      <c r="Q371" s="214">
        <f t="shared" si="17"/>
        <v>16</v>
      </c>
      <c r="R371" s="214" t="s">
        <v>21</v>
      </c>
      <c r="S371" s="214" t="s">
        <v>709</v>
      </c>
      <c r="T371" s="213"/>
      <c r="U371" s="215"/>
      <c r="V371" s="213"/>
      <c r="W371" s="213"/>
      <c r="X371" s="213"/>
      <c r="Y371" s="216"/>
      <c r="Z371" s="217"/>
      <c r="AB371" s="76"/>
      <c r="AE371" s="76"/>
    </row>
    <row r="372" spans="1:31">
      <c r="A372" s="213" t="s">
        <v>700</v>
      </c>
      <c r="B372" s="214" t="s">
        <v>701</v>
      </c>
      <c r="C372" s="214" t="s">
        <v>4</v>
      </c>
      <c r="D372" s="213"/>
      <c r="E372" s="214" t="s">
        <v>530</v>
      </c>
      <c r="F372" s="213"/>
      <c r="G372" s="214">
        <v>6</v>
      </c>
      <c r="H372" s="214">
        <v>212</v>
      </c>
      <c r="I372" s="214" t="str">
        <f t="shared" si="18"/>
        <v>6-212</v>
      </c>
      <c r="J372" s="214" t="str">
        <f t="shared" si="16"/>
        <v>23417-0,6,212</v>
      </c>
      <c r="K372" s="214" t="s">
        <v>537</v>
      </c>
      <c r="L372" s="214" t="s">
        <v>182</v>
      </c>
      <c r="M372" s="214" t="s">
        <v>747</v>
      </c>
      <c r="N372" s="214" t="s">
        <v>703</v>
      </c>
      <c r="O372" s="214" t="s">
        <v>704</v>
      </c>
      <c r="P372" s="214">
        <v>16</v>
      </c>
      <c r="Q372" s="214">
        <f t="shared" si="17"/>
        <v>16</v>
      </c>
      <c r="R372" s="214" t="s">
        <v>21</v>
      </c>
      <c r="S372" s="214" t="s">
        <v>709</v>
      </c>
      <c r="T372" s="213"/>
      <c r="U372" s="215"/>
      <c r="V372" s="213"/>
      <c r="W372" s="213"/>
      <c r="X372" s="213"/>
      <c r="Y372" s="216"/>
      <c r="Z372" s="217"/>
      <c r="AB372" s="76"/>
      <c r="AE372" s="76"/>
    </row>
    <row r="373" spans="1:31">
      <c r="A373" s="213" t="s">
        <v>700</v>
      </c>
      <c r="B373" s="214" t="s">
        <v>701</v>
      </c>
      <c r="C373" s="214" t="s">
        <v>4</v>
      </c>
      <c r="D373" s="213"/>
      <c r="E373" s="214" t="s">
        <v>530</v>
      </c>
      <c r="F373" s="213"/>
      <c r="G373" s="214">
        <v>6</v>
      </c>
      <c r="H373" s="214">
        <v>213</v>
      </c>
      <c r="I373" s="214" t="str">
        <f t="shared" si="18"/>
        <v>6-213</v>
      </c>
      <c r="J373" s="214" t="str">
        <f t="shared" si="16"/>
        <v>23417-0,6,213</v>
      </c>
      <c r="K373" s="214" t="s">
        <v>538</v>
      </c>
      <c r="L373" s="214" t="s">
        <v>182</v>
      </c>
      <c r="M373" s="214" t="s">
        <v>747</v>
      </c>
      <c r="N373" s="214" t="s">
        <v>703</v>
      </c>
      <c r="O373" s="214" t="s">
        <v>704</v>
      </c>
      <c r="P373" s="214">
        <v>16</v>
      </c>
      <c r="Q373" s="214">
        <f t="shared" si="17"/>
        <v>16</v>
      </c>
      <c r="R373" s="214" t="s">
        <v>21</v>
      </c>
      <c r="S373" s="214" t="s">
        <v>709</v>
      </c>
      <c r="T373" s="213"/>
      <c r="U373" s="215"/>
      <c r="V373" s="213"/>
      <c r="W373" s="213"/>
      <c r="X373" s="213"/>
      <c r="Y373" s="216"/>
      <c r="Z373" s="217"/>
      <c r="AB373" s="76"/>
      <c r="AE373" s="76"/>
    </row>
    <row r="374" spans="1:31">
      <c r="A374" s="213" t="s">
        <v>700</v>
      </c>
      <c r="B374" s="214" t="s">
        <v>701</v>
      </c>
      <c r="C374" s="214" t="s">
        <v>4</v>
      </c>
      <c r="D374" s="213"/>
      <c r="E374" s="214" t="s">
        <v>530</v>
      </c>
      <c r="F374" s="213"/>
      <c r="G374" s="214">
        <v>6</v>
      </c>
      <c r="H374" s="214">
        <v>214</v>
      </c>
      <c r="I374" s="214" t="str">
        <f t="shared" si="18"/>
        <v>6-214</v>
      </c>
      <c r="J374" s="214" t="str">
        <f t="shared" si="16"/>
        <v>23417-0,6,214</v>
      </c>
      <c r="K374" s="214" t="s">
        <v>539</v>
      </c>
      <c r="L374" s="214" t="s">
        <v>182</v>
      </c>
      <c r="M374" s="214" t="s">
        <v>747</v>
      </c>
      <c r="N374" s="214" t="s">
        <v>703</v>
      </c>
      <c r="O374" s="214" t="s">
        <v>704</v>
      </c>
      <c r="P374" s="214">
        <v>16</v>
      </c>
      <c r="Q374" s="214">
        <f t="shared" si="17"/>
        <v>16</v>
      </c>
      <c r="R374" s="214" t="s">
        <v>21</v>
      </c>
      <c r="S374" s="214" t="s">
        <v>709</v>
      </c>
      <c r="T374" s="213"/>
      <c r="U374" s="215"/>
      <c r="V374" s="213"/>
      <c r="W374" s="213"/>
      <c r="X374" s="213"/>
      <c r="Y374" s="216"/>
      <c r="Z374" s="217"/>
      <c r="AB374" s="76"/>
      <c r="AE374" s="76"/>
    </row>
    <row r="375" spans="1:31">
      <c r="A375" s="213" t="s">
        <v>700</v>
      </c>
      <c r="B375" s="214" t="s">
        <v>701</v>
      </c>
      <c r="C375" s="214" t="s">
        <v>4</v>
      </c>
      <c r="D375" s="213"/>
      <c r="E375" s="214" t="s">
        <v>530</v>
      </c>
      <c r="F375" s="213"/>
      <c r="G375" s="214">
        <v>6</v>
      </c>
      <c r="H375" s="214">
        <v>215</v>
      </c>
      <c r="I375" s="214" t="str">
        <f t="shared" si="18"/>
        <v>6-215</v>
      </c>
      <c r="J375" s="214" t="str">
        <f t="shared" si="16"/>
        <v>23417-0,6,215</v>
      </c>
      <c r="K375" s="214" t="s">
        <v>540</v>
      </c>
      <c r="L375" s="214" t="s">
        <v>182</v>
      </c>
      <c r="M375" s="214" t="s">
        <v>747</v>
      </c>
      <c r="N375" s="214" t="s">
        <v>703</v>
      </c>
      <c r="O375" s="214" t="s">
        <v>704</v>
      </c>
      <c r="P375" s="214">
        <v>16</v>
      </c>
      <c r="Q375" s="214">
        <f t="shared" si="17"/>
        <v>16</v>
      </c>
      <c r="R375" s="214" t="s">
        <v>21</v>
      </c>
      <c r="S375" s="214" t="s">
        <v>709</v>
      </c>
      <c r="T375" s="213"/>
      <c r="U375" s="215"/>
      <c r="V375" s="213"/>
      <c r="W375" s="213"/>
      <c r="X375" s="213"/>
      <c r="Y375" s="216"/>
      <c r="Z375" s="217"/>
      <c r="AB375" s="76"/>
      <c r="AE375" s="76"/>
    </row>
    <row r="376" spans="1:31">
      <c r="A376" s="213" t="s">
        <v>700</v>
      </c>
      <c r="B376" s="214" t="s">
        <v>701</v>
      </c>
      <c r="C376" s="214" t="s">
        <v>4</v>
      </c>
      <c r="D376" s="213"/>
      <c r="E376" s="214" t="s">
        <v>530</v>
      </c>
      <c r="F376" s="213"/>
      <c r="G376" s="214">
        <v>6</v>
      </c>
      <c r="H376" s="214">
        <v>216</v>
      </c>
      <c r="I376" s="214" t="str">
        <f t="shared" si="18"/>
        <v>6-216</v>
      </c>
      <c r="J376" s="214" t="str">
        <f t="shared" si="16"/>
        <v>23417-0,6,216</v>
      </c>
      <c r="K376" s="214" t="s">
        <v>541</v>
      </c>
      <c r="L376" s="214" t="s">
        <v>182</v>
      </c>
      <c r="M376" s="214" t="s">
        <v>747</v>
      </c>
      <c r="N376" s="214" t="s">
        <v>703</v>
      </c>
      <c r="O376" s="214" t="s">
        <v>704</v>
      </c>
      <c r="P376" s="214">
        <v>16</v>
      </c>
      <c r="Q376" s="214">
        <f t="shared" si="17"/>
        <v>16</v>
      </c>
      <c r="R376" s="214" t="s">
        <v>21</v>
      </c>
      <c r="S376" s="214" t="s">
        <v>709</v>
      </c>
      <c r="T376" s="213"/>
      <c r="U376" s="215"/>
      <c r="V376" s="213"/>
      <c r="W376" s="213"/>
      <c r="X376" s="213"/>
      <c r="Y376" s="216"/>
      <c r="Z376" s="217"/>
      <c r="AB376" s="76"/>
      <c r="AE376" s="76"/>
    </row>
    <row r="377" spans="1:31">
      <c r="A377" s="213" t="s">
        <v>700</v>
      </c>
      <c r="B377" s="214" t="s">
        <v>701</v>
      </c>
      <c r="C377" s="214" t="s">
        <v>4</v>
      </c>
      <c r="D377" s="213"/>
      <c r="E377" s="214" t="s">
        <v>507</v>
      </c>
      <c r="F377" s="213"/>
      <c r="G377" s="214">
        <v>6</v>
      </c>
      <c r="H377" s="214">
        <v>217</v>
      </c>
      <c r="I377" s="214" t="str">
        <f t="shared" si="18"/>
        <v>6-217</v>
      </c>
      <c r="J377" s="214" t="str">
        <f t="shared" si="16"/>
        <v>23417-0,6,217</v>
      </c>
      <c r="K377" s="214" t="s">
        <v>542</v>
      </c>
      <c r="L377" s="214" t="s">
        <v>182</v>
      </c>
      <c r="M377" s="214" t="s">
        <v>747</v>
      </c>
      <c r="N377" s="214" t="s">
        <v>703</v>
      </c>
      <c r="O377" s="252" t="s">
        <v>705</v>
      </c>
      <c r="P377" s="214">
        <v>8</v>
      </c>
      <c r="Q377" s="214">
        <f t="shared" si="17"/>
        <v>8</v>
      </c>
      <c r="R377" s="214" t="s">
        <v>21</v>
      </c>
      <c r="S377" s="214" t="s">
        <v>709</v>
      </c>
      <c r="T377" s="213"/>
      <c r="U377" s="215"/>
      <c r="V377" s="213"/>
      <c r="W377" s="213"/>
      <c r="X377" s="213"/>
      <c r="Y377" s="216"/>
      <c r="Z377" s="217"/>
      <c r="AB377" s="76"/>
      <c r="AE377" s="76"/>
    </row>
    <row r="378" spans="1:31">
      <c r="A378" s="213" t="s">
        <v>700</v>
      </c>
      <c r="B378" s="214" t="s">
        <v>701</v>
      </c>
      <c r="C378" s="214" t="s">
        <v>4</v>
      </c>
      <c r="D378" s="213"/>
      <c r="E378" s="214" t="s">
        <v>507</v>
      </c>
      <c r="F378" s="213"/>
      <c r="G378" s="214">
        <v>6</v>
      </c>
      <c r="H378" s="214">
        <v>218</v>
      </c>
      <c r="I378" s="214" t="str">
        <f t="shared" si="18"/>
        <v>6-218</v>
      </c>
      <c r="J378" s="214" t="str">
        <f t="shared" si="16"/>
        <v>23417-0,6,218</v>
      </c>
      <c r="K378" s="214" t="s">
        <v>543</v>
      </c>
      <c r="L378" s="214" t="s">
        <v>182</v>
      </c>
      <c r="M378" s="214" t="s">
        <v>747</v>
      </c>
      <c r="N378" s="214" t="s">
        <v>703</v>
      </c>
      <c r="O378" s="252" t="s">
        <v>705</v>
      </c>
      <c r="P378" s="214">
        <v>8</v>
      </c>
      <c r="Q378" s="214">
        <f t="shared" si="17"/>
        <v>8</v>
      </c>
      <c r="R378" s="214" t="s">
        <v>21</v>
      </c>
      <c r="S378" s="214" t="s">
        <v>709</v>
      </c>
      <c r="T378" s="213"/>
      <c r="U378" s="215"/>
      <c r="V378" s="213"/>
      <c r="W378" s="213"/>
      <c r="X378" s="213"/>
      <c r="Y378" s="216"/>
      <c r="Z378" s="217"/>
      <c r="AB378" s="76"/>
      <c r="AE378" s="76"/>
    </row>
    <row r="379" spans="1:31">
      <c r="A379" s="213" t="s">
        <v>700</v>
      </c>
      <c r="B379" s="214" t="s">
        <v>701</v>
      </c>
      <c r="C379" s="214" t="s">
        <v>4</v>
      </c>
      <c r="D379" s="213"/>
      <c r="E379" s="214" t="s">
        <v>507</v>
      </c>
      <c r="F379" s="213"/>
      <c r="G379" s="214">
        <v>6</v>
      </c>
      <c r="H379" s="214">
        <v>219</v>
      </c>
      <c r="I379" s="214" t="str">
        <f t="shared" si="18"/>
        <v>6-219</v>
      </c>
      <c r="J379" s="214" t="str">
        <f t="shared" si="16"/>
        <v>23417-0,6,219</v>
      </c>
      <c r="K379" s="214" t="s">
        <v>544</v>
      </c>
      <c r="L379" s="214" t="s">
        <v>182</v>
      </c>
      <c r="M379" s="214" t="s">
        <v>747</v>
      </c>
      <c r="N379" s="214" t="s">
        <v>703</v>
      </c>
      <c r="O379" s="252" t="s">
        <v>705</v>
      </c>
      <c r="P379" s="214">
        <v>8</v>
      </c>
      <c r="Q379" s="214">
        <f t="shared" si="17"/>
        <v>8</v>
      </c>
      <c r="R379" s="214" t="s">
        <v>21</v>
      </c>
      <c r="S379" s="214" t="s">
        <v>709</v>
      </c>
      <c r="T379" s="213"/>
      <c r="U379" s="215"/>
      <c r="V379" s="213"/>
      <c r="W379" s="213"/>
      <c r="X379" s="213"/>
      <c r="Y379" s="216"/>
      <c r="Z379" s="217"/>
      <c r="AB379" s="76"/>
      <c r="AE379" s="76"/>
    </row>
    <row r="380" spans="1:31">
      <c r="A380" s="213" t="s">
        <v>700</v>
      </c>
      <c r="B380" s="214" t="s">
        <v>701</v>
      </c>
      <c r="C380" s="214" t="s">
        <v>4</v>
      </c>
      <c r="D380" s="213"/>
      <c r="E380" s="214" t="s">
        <v>507</v>
      </c>
      <c r="F380" s="213"/>
      <c r="G380" s="214">
        <v>6</v>
      </c>
      <c r="H380" s="214">
        <v>220</v>
      </c>
      <c r="I380" s="214" t="str">
        <f t="shared" si="18"/>
        <v>6-220</v>
      </c>
      <c r="J380" s="214" t="str">
        <f t="shared" si="16"/>
        <v>23417-0,6,220</v>
      </c>
      <c r="K380" s="214" t="s">
        <v>545</v>
      </c>
      <c r="L380" s="214" t="s">
        <v>182</v>
      </c>
      <c r="M380" s="214" t="s">
        <v>747</v>
      </c>
      <c r="N380" s="214" t="s">
        <v>703</v>
      </c>
      <c r="O380" s="252" t="s">
        <v>705</v>
      </c>
      <c r="P380" s="214">
        <v>8</v>
      </c>
      <c r="Q380" s="214">
        <f t="shared" si="17"/>
        <v>8</v>
      </c>
      <c r="R380" s="214" t="s">
        <v>21</v>
      </c>
      <c r="S380" s="214" t="s">
        <v>709</v>
      </c>
      <c r="T380" s="213"/>
      <c r="U380" s="215"/>
      <c r="V380" s="213"/>
      <c r="W380" s="213"/>
      <c r="X380" s="213"/>
      <c r="Y380" s="216"/>
      <c r="Z380" s="217"/>
      <c r="AB380" s="76"/>
      <c r="AE380" s="76"/>
    </row>
    <row r="381" spans="1:31">
      <c r="A381" s="213" t="s">
        <v>700</v>
      </c>
      <c r="B381" s="214" t="s">
        <v>701</v>
      </c>
      <c r="C381" s="214" t="s">
        <v>4</v>
      </c>
      <c r="D381" s="213"/>
      <c r="E381" s="214" t="s">
        <v>507</v>
      </c>
      <c r="F381" s="213"/>
      <c r="G381" s="214">
        <v>6</v>
      </c>
      <c r="H381" s="214">
        <v>221</v>
      </c>
      <c r="I381" s="214" t="str">
        <f t="shared" si="18"/>
        <v>6-221</v>
      </c>
      <c r="J381" s="214" t="str">
        <f t="shared" si="16"/>
        <v>23417-0,6,221</v>
      </c>
      <c r="K381" s="214" t="s">
        <v>546</v>
      </c>
      <c r="L381" s="214" t="s">
        <v>182</v>
      </c>
      <c r="M381" s="214" t="s">
        <v>747</v>
      </c>
      <c r="N381" s="214" t="s">
        <v>703</v>
      </c>
      <c r="O381" s="252" t="s">
        <v>705</v>
      </c>
      <c r="P381" s="214">
        <v>8</v>
      </c>
      <c r="Q381" s="214">
        <f t="shared" si="17"/>
        <v>8</v>
      </c>
      <c r="R381" s="214" t="s">
        <v>21</v>
      </c>
      <c r="S381" s="214" t="s">
        <v>709</v>
      </c>
      <c r="T381" s="213"/>
      <c r="U381" s="215"/>
      <c r="V381" s="213"/>
      <c r="W381" s="213"/>
      <c r="X381" s="213"/>
      <c r="Y381" s="216"/>
      <c r="Z381" s="217"/>
      <c r="AB381" s="76"/>
      <c r="AE381" s="76"/>
    </row>
    <row r="382" spans="1:31">
      <c r="A382" s="213" t="s">
        <v>700</v>
      </c>
      <c r="B382" s="214" t="s">
        <v>701</v>
      </c>
      <c r="C382" s="214" t="s">
        <v>4</v>
      </c>
      <c r="D382" s="213"/>
      <c r="E382" s="214" t="s">
        <v>507</v>
      </c>
      <c r="F382" s="213"/>
      <c r="G382" s="214">
        <v>6</v>
      </c>
      <c r="H382" s="214">
        <v>222</v>
      </c>
      <c r="I382" s="214" t="str">
        <f t="shared" si="18"/>
        <v>6-222</v>
      </c>
      <c r="J382" s="214" t="str">
        <f t="shared" si="16"/>
        <v>23417-0,6,222</v>
      </c>
      <c r="K382" s="214" t="s">
        <v>547</v>
      </c>
      <c r="L382" s="214" t="s">
        <v>182</v>
      </c>
      <c r="M382" s="214" t="s">
        <v>747</v>
      </c>
      <c r="N382" s="214" t="s">
        <v>703</v>
      </c>
      <c r="O382" s="252" t="s">
        <v>705</v>
      </c>
      <c r="P382" s="214">
        <v>8</v>
      </c>
      <c r="Q382" s="214">
        <f t="shared" si="17"/>
        <v>8</v>
      </c>
      <c r="R382" s="214" t="s">
        <v>21</v>
      </c>
      <c r="S382" s="214" t="s">
        <v>709</v>
      </c>
      <c r="T382" s="213"/>
      <c r="U382" s="215"/>
      <c r="V382" s="213"/>
      <c r="W382" s="213"/>
      <c r="X382" s="213"/>
      <c r="Y382" s="216"/>
      <c r="Z382" s="217"/>
      <c r="AB382" s="76"/>
      <c r="AE382" s="76"/>
    </row>
    <row r="383" spans="1:31">
      <c r="A383" s="213" t="s">
        <v>700</v>
      </c>
      <c r="B383" s="214" t="s">
        <v>701</v>
      </c>
      <c r="C383" s="214" t="s">
        <v>4</v>
      </c>
      <c r="D383" s="213"/>
      <c r="E383" s="214" t="s">
        <v>445</v>
      </c>
      <c r="F383" s="213"/>
      <c r="G383" s="214">
        <v>6</v>
      </c>
      <c r="H383" s="214">
        <v>223</v>
      </c>
      <c r="I383" s="214" t="str">
        <f t="shared" si="18"/>
        <v>6-223</v>
      </c>
      <c r="J383" s="214" t="str">
        <f t="shared" si="16"/>
        <v>23417-0,6,223</v>
      </c>
      <c r="K383" s="214" t="s">
        <v>446</v>
      </c>
      <c r="L383" s="214" t="s">
        <v>182</v>
      </c>
      <c r="M383" s="214" t="s">
        <v>747</v>
      </c>
      <c r="N383" s="214" t="s">
        <v>702</v>
      </c>
      <c r="O383" s="214" t="s">
        <v>704</v>
      </c>
      <c r="P383" s="214">
        <v>4</v>
      </c>
      <c r="Q383" s="214">
        <f t="shared" si="17"/>
        <v>4</v>
      </c>
      <c r="R383" s="214" t="s">
        <v>21</v>
      </c>
      <c r="S383" s="214" t="s">
        <v>709</v>
      </c>
      <c r="T383" s="213"/>
      <c r="U383" s="218"/>
      <c r="V383" s="213"/>
      <c r="W383" s="213"/>
      <c r="X383" s="213"/>
      <c r="Y383" s="216"/>
      <c r="Z383" s="217"/>
      <c r="AB383" s="76"/>
      <c r="AE383" s="76"/>
    </row>
    <row r="384" spans="1:31">
      <c r="A384" s="213" t="s">
        <v>700</v>
      </c>
      <c r="B384" s="214" t="s">
        <v>701</v>
      </c>
      <c r="C384" s="214" t="s">
        <v>4</v>
      </c>
      <c r="D384" s="213"/>
      <c r="E384" s="214" t="s">
        <v>548</v>
      </c>
      <c r="F384" s="213"/>
      <c r="G384" s="214">
        <v>6</v>
      </c>
      <c r="H384" s="214">
        <v>224</v>
      </c>
      <c r="I384" s="214" t="str">
        <f t="shared" si="18"/>
        <v>6-224</v>
      </c>
      <c r="J384" s="214" t="str">
        <f t="shared" si="16"/>
        <v>23417-0,6,224</v>
      </c>
      <c r="K384" s="214"/>
      <c r="L384" s="214" t="s">
        <v>182</v>
      </c>
      <c r="M384" s="214" t="s">
        <v>761</v>
      </c>
      <c r="N384" s="214" t="s">
        <v>675</v>
      </c>
      <c r="O384" s="214" t="s">
        <v>705</v>
      </c>
      <c r="P384" s="214">
        <v>2</v>
      </c>
      <c r="Q384" s="214">
        <f t="shared" si="17"/>
        <v>2</v>
      </c>
      <c r="R384" s="214" t="s">
        <v>21</v>
      </c>
      <c r="S384" s="214" t="s">
        <v>709</v>
      </c>
      <c r="T384" s="213"/>
      <c r="U384" s="215"/>
      <c r="V384" s="213"/>
      <c r="W384" s="213"/>
      <c r="X384" s="213"/>
      <c r="Y384" s="216"/>
      <c r="Z384" s="217"/>
      <c r="AB384" s="76"/>
      <c r="AE384" s="76"/>
    </row>
    <row r="385" spans="1:31">
      <c r="A385" s="213" t="s">
        <v>700</v>
      </c>
      <c r="B385" s="214" t="s">
        <v>701</v>
      </c>
      <c r="C385" s="214" t="s">
        <v>8</v>
      </c>
      <c r="D385" s="213"/>
      <c r="E385" s="214" t="s">
        <v>89</v>
      </c>
      <c r="F385" s="213"/>
      <c r="G385" s="214">
        <v>6</v>
      </c>
      <c r="H385" s="214">
        <v>225</v>
      </c>
      <c r="I385" s="214" t="str">
        <f t="shared" si="18"/>
        <v>6-225</v>
      </c>
      <c r="J385" s="214" t="str">
        <f t="shared" si="16"/>
        <v>23417-0,6,225</v>
      </c>
      <c r="K385" s="214"/>
      <c r="L385" s="214" t="s">
        <v>182</v>
      </c>
      <c r="M385" s="214" t="s">
        <v>745</v>
      </c>
      <c r="N385" s="214" t="s">
        <v>675</v>
      </c>
      <c r="O385" s="214" t="s">
        <v>705</v>
      </c>
      <c r="P385" s="214">
        <v>2</v>
      </c>
      <c r="Q385" s="214">
        <f t="shared" si="17"/>
        <v>2</v>
      </c>
      <c r="R385" s="214" t="s">
        <v>21</v>
      </c>
      <c r="S385" s="214" t="s">
        <v>709</v>
      </c>
      <c r="T385" s="213"/>
      <c r="U385" s="215"/>
      <c r="V385" s="213"/>
      <c r="W385" s="213"/>
      <c r="X385" s="213"/>
      <c r="Y385" s="216"/>
      <c r="Z385" s="217"/>
      <c r="AB385" s="76"/>
      <c r="AE385" s="76"/>
    </row>
    <row r="386" spans="1:31">
      <c r="A386" s="213" t="s">
        <v>700</v>
      </c>
      <c r="B386" s="214" t="s">
        <v>701</v>
      </c>
      <c r="C386" s="214" t="s">
        <v>13</v>
      </c>
      <c r="D386" s="213"/>
      <c r="E386" s="214" t="s">
        <v>90</v>
      </c>
      <c r="F386" s="213"/>
      <c r="G386" s="214">
        <v>6</v>
      </c>
      <c r="H386" s="214">
        <v>226</v>
      </c>
      <c r="I386" s="214" t="str">
        <f t="shared" si="18"/>
        <v>6-226</v>
      </c>
      <c r="J386" s="214" t="str">
        <f t="shared" ref="J386:J449" si="19">CONCATENATE(B386,",",G386,",",H386)</f>
        <v>23417-0,6,226</v>
      </c>
      <c r="K386" s="214"/>
      <c r="L386" s="214" t="s">
        <v>182</v>
      </c>
      <c r="M386" s="214" t="s">
        <v>751</v>
      </c>
      <c r="N386" s="214" t="s">
        <v>675</v>
      </c>
      <c r="O386" s="214" t="s">
        <v>705</v>
      </c>
      <c r="P386" s="214">
        <v>2</v>
      </c>
      <c r="Q386" s="214">
        <f t="shared" si="17"/>
        <v>2</v>
      </c>
      <c r="R386" s="214" t="s">
        <v>21</v>
      </c>
      <c r="S386" s="214" t="s">
        <v>709</v>
      </c>
      <c r="T386" s="213"/>
      <c r="U386" s="215"/>
      <c r="V386" s="213"/>
      <c r="W386" s="213"/>
      <c r="X386" s="213"/>
      <c r="Y386" s="216"/>
      <c r="Z386" s="217"/>
      <c r="AB386" s="76"/>
      <c r="AE386" s="76"/>
    </row>
    <row r="387" spans="1:31">
      <c r="A387" s="213" t="s">
        <v>700</v>
      </c>
      <c r="B387" s="214" t="s">
        <v>701</v>
      </c>
      <c r="C387" s="214" t="s">
        <v>4</v>
      </c>
      <c r="D387" s="213"/>
      <c r="E387" s="214" t="s">
        <v>144</v>
      </c>
      <c r="F387" s="213"/>
      <c r="G387" s="214">
        <v>6</v>
      </c>
      <c r="H387" s="214">
        <v>227</v>
      </c>
      <c r="I387" s="214" t="str">
        <f t="shared" si="18"/>
        <v>6-227</v>
      </c>
      <c r="J387" s="214" t="str">
        <f t="shared" si="19"/>
        <v>23417-0,6,227</v>
      </c>
      <c r="K387" s="214"/>
      <c r="L387" s="214" t="s">
        <v>182</v>
      </c>
      <c r="M387" s="214" t="s">
        <v>761</v>
      </c>
      <c r="N387" s="214" t="s">
        <v>675</v>
      </c>
      <c r="O387" s="214" t="s">
        <v>705</v>
      </c>
      <c r="P387" s="214">
        <v>95</v>
      </c>
      <c r="Q387" s="214">
        <f t="shared" ref="Q387:Q406" si="20">P387</f>
        <v>95</v>
      </c>
      <c r="R387" s="214" t="s">
        <v>21</v>
      </c>
      <c r="S387" s="214" t="s">
        <v>709</v>
      </c>
      <c r="T387" s="213"/>
      <c r="U387" s="215"/>
      <c r="V387" s="213"/>
      <c r="W387" s="213"/>
      <c r="X387" s="213"/>
      <c r="Y387" s="216"/>
      <c r="Z387" s="217"/>
      <c r="AB387" s="76"/>
      <c r="AE387" s="76"/>
    </row>
    <row r="388" spans="1:31">
      <c r="A388" s="213" t="s">
        <v>700</v>
      </c>
      <c r="B388" s="214" t="s">
        <v>701</v>
      </c>
      <c r="C388" s="214" t="s">
        <v>4</v>
      </c>
      <c r="D388" s="213"/>
      <c r="E388" s="214" t="s">
        <v>145</v>
      </c>
      <c r="F388" s="213"/>
      <c r="G388" s="214">
        <v>6</v>
      </c>
      <c r="H388" s="214">
        <v>228</v>
      </c>
      <c r="I388" s="214" t="str">
        <f t="shared" si="18"/>
        <v>6-228</v>
      </c>
      <c r="J388" s="214" t="str">
        <f t="shared" si="19"/>
        <v>23417-0,6,228</v>
      </c>
      <c r="K388" s="214"/>
      <c r="L388" s="214" t="s">
        <v>182</v>
      </c>
      <c r="M388" s="214" t="s">
        <v>761</v>
      </c>
      <c r="N388" s="214" t="s">
        <v>675</v>
      </c>
      <c r="O388" s="214" t="s">
        <v>705</v>
      </c>
      <c r="P388" s="214">
        <v>10</v>
      </c>
      <c r="Q388" s="214">
        <f t="shared" si="20"/>
        <v>10</v>
      </c>
      <c r="R388" s="214" t="s">
        <v>21</v>
      </c>
      <c r="S388" s="214" t="s">
        <v>709</v>
      </c>
      <c r="T388" s="213"/>
      <c r="U388" s="215"/>
      <c r="V388" s="213"/>
      <c r="W388" s="213"/>
      <c r="X388" s="213"/>
      <c r="Y388" s="216"/>
      <c r="Z388" s="217"/>
      <c r="AB388" s="76"/>
      <c r="AE388" s="76"/>
    </row>
    <row r="389" spans="1:31">
      <c r="A389" s="213" t="s">
        <v>700</v>
      </c>
      <c r="B389" s="214" t="s">
        <v>701</v>
      </c>
      <c r="C389" s="214" t="s">
        <v>13</v>
      </c>
      <c r="D389" s="213"/>
      <c r="E389" s="214" t="s">
        <v>158</v>
      </c>
      <c r="F389" s="213"/>
      <c r="G389" s="214">
        <v>6</v>
      </c>
      <c r="H389" s="214">
        <v>229</v>
      </c>
      <c r="I389" s="214" t="str">
        <f t="shared" si="18"/>
        <v>6-229</v>
      </c>
      <c r="J389" s="214" t="str">
        <f t="shared" si="19"/>
        <v>23417-0,6,229</v>
      </c>
      <c r="K389" s="214"/>
      <c r="L389" s="214" t="s">
        <v>182</v>
      </c>
      <c r="M389" s="214" t="s">
        <v>751</v>
      </c>
      <c r="N389" s="214" t="s">
        <v>675</v>
      </c>
      <c r="O389" s="214" t="s">
        <v>705</v>
      </c>
      <c r="P389" s="214">
        <v>105</v>
      </c>
      <c r="Q389" s="214">
        <f t="shared" si="20"/>
        <v>105</v>
      </c>
      <c r="R389" s="214" t="s">
        <v>21</v>
      </c>
      <c r="S389" s="214" t="s">
        <v>709</v>
      </c>
      <c r="T389" s="213"/>
      <c r="U389" s="218"/>
      <c r="V389" s="213"/>
      <c r="W389" s="213"/>
      <c r="X389" s="213"/>
      <c r="Y389" s="216"/>
      <c r="Z389" s="217"/>
      <c r="AB389" s="76"/>
      <c r="AE389" s="76"/>
    </row>
    <row r="390" spans="1:31">
      <c r="A390" s="213" t="s">
        <v>700</v>
      </c>
      <c r="B390" s="214" t="s">
        <v>701</v>
      </c>
      <c r="C390" s="214" t="s">
        <v>8</v>
      </c>
      <c r="D390" s="213"/>
      <c r="E390" s="214" t="s">
        <v>91</v>
      </c>
      <c r="F390" s="213"/>
      <c r="G390" s="214">
        <v>6</v>
      </c>
      <c r="H390" s="214">
        <v>230</v>
      </c>
      <c r="I390" s="214" t="str">
        <f t="shared" si="18"/>
        <v>6-230</v>
      </c>
      <c r="J390" s="214" t="str">
        <f t="shared" si="19"/>
        <v>23417-0,6,230</v>
      </c>
      <c r="K390" s="214"/>
      <c r="L390" s="214" t="s">
        <v>182</v>
      </c>
      <c r="M390" s="214" t="s">
        <v>745</v>
      </c>
      <c r="N390" s="214" t="s">
        <v>675</v>
      </c>
      <c r="O390" s="214" t="s">
        <v>705</v>
      </c>
      <c r="P390" s="214">
        <v>193</v>
      </c>
      <c r="Q390" s="214">
        <f t="shared" si="20"/>
        <v>193</v>
      </c>
      <c r="R390" s="214" t="s">
        <v>21</v>
      </c>
      <c r="S390" s="214" t="s">
        <v>709</v>
      </c>
      <c r="T390" s="213"/>
      <c r="U390" s="215"/>
      <c r="V390" s="213"/>
      <c r="W390" s="213"/>
      <c r="X390" s="213"/>
      <c r="Y390" s="216"/>
      <c r="Z390" s="217"/>
      <c r="AB390" s="76"/>
      <c r="AE390" s="76"/>
    </row>
    <row r="391" spans="1:31">
      <c r="A391" s="213" t="s">
        <v>700</v>
      </c>
      <c r="B391" s="214" t="s">
        <v>701</v>
      </c>
      <c r="C391" s="214" t="s">
        <v>13</v>
      </c>
      <c r="D391" s="213"/>
      <c r="E391" s="214" t="s">
        <v>92</v>
      </c>
      <c r="F391" s="213"/>
      <c r="G391" s="214">
        <v>6</v>
      </c>
      <c r="H391" s="214">
        <v>231</v>
      </c>
      <c r="I391" s="214" t="str">
        <f t="shared" si="18"/>
        <v>6-231</v>
      </c>
      <c r="J391" s="214" t="str">
        <f t="shared" si="19"/>
        <v>23417-0,6,231</v>
      </c>
      <c r="K391" s="214"/>
      <c r="L391" s="214" t="s">
        <v>182</v>
      </c>
      <c r="M391" s="214" t="s">
        <v>752</v>
      </c>
      <c r="N391" s="214" t="s">
        <v>675</v>
      </c>
      <c r="O391" s="214" t="s">
        <v>705</v>
      </c>
      <c r="P391" s="214">
        <v>480</v>
      </c>
      <c r="Q391" s="214">
        <f t="shared" si="20"/>
        <v>480</v>
      </c>
      <c r="R391" s="214" t="s">
        <v>21</v>
      </c>
      <c r="S391" s="214" t="s">
        <v>709</v>
      </c>
      <c r="T391" s="213"/>
      <c r="U391" s="215"/>
      <c r="V391" s="213"/>
      <c r="W391" s="213"/>
      <c r="X391" s="213"/>
      <c r="Y391" s="216"/>
      <c r="Z391" s="217"/>
      <c r="AB391" s="76"/>
      <c r="AE391" s="76"/>
    </row>
    <row r="392" spans="1:31">
      <c r="A392" s="213" t="s">
        <v>700</v>
      </c>
      <c r="B392" s="214" t="s">
        <v>701</v>
      </c>
      <c r="C392" s="214" t="s">
        <v>13</v>
      </c>
      <c r="D392" s="213"/>
      <c r="E392" s="214" t="s">
        <v>93</v>
      </c>
      <c r="F392" s="213"/>
      <c r="G392" s="214">
        <v>6</v>
      </c>
      <c r="H392" s="214">
        <v>232</v>
      </c>
      <c r="I392" s="214" t="str">
        <f t="shared" si="18"/>
        <v>6-232</v>
      </c>
      <c r="J392" s="214" t="str">
        <f t="shared" si="19"/>
        <v>23417-0,6,232</v>
      </c>
      <c r="K392" s="214"/>
      <c r="L392" s="214" t="s">
        <v>182</v>
      </c>
      <c r="M392" s="214" t="s">
        <v>751</v>
      </c>
      <c r="N392" s="214" t="s">
        <v>675</v>
      </c>
      <c r="O392" s="214" t="s">
        <v>705</v>
      </c>
      <c r="P392" s="214">
        <v>384</v>
      </c>
      <c r="Q392" s="214">
        <f t="shared" si="20"/>
        <v>384</v>
      </c>
      <c r="R392" s="214" t="s">
        <v>21</v>
      </c>
      <c r="S392" s="214" t="s">
        <v>709</v>
      </c>
      <c r="T392" s="213"/>
      <c r="U392" s="215"/>
      <c r="V392" s="213"/>
      <c r="W392" s="213"/>
      <c r="X392" s="213"/>
      <c r="Y392" s="216"/>
      <c r="Z392" s="217"/>
      <c r="AB392" s="76"/>
      <c r="AE392" s="76"/>
    </row>
    <row r="393" spans="1:31">
      <c r="A393" s="219" t="s">
        <v>700</v>
      </c>
      <c r="B393" s="220" t="s">
        <v>701</v>
      </c>
      <c r="C393" s="220" t="s">
        <v>8</v>
      </c>
      <c r="D393" s="219"/>
      <c r="E393" s="220" t="s">
        <v>94</v>
      </c>
      <c r="F393" s="219"/>
      <c r="G393" s="220">
        <v>7</v>
      </c>
      <c r="H393" s="220">
        <v>1</v>
      </c>
      <c r="I393" s="220" t="str">
        <f t="shared" si="18"/>
        <v>7-1</v>
      </c>
      <c r="J393" s="220" t="str">
        <f t="shared" si="19"/>
        <v>23417-0,7,1</v>
      </c>
      <c r="K393" s="220"/>
      <c r="L393" s="220" t="s">
        <v>186</v>
      </c>
      <c r="M393" s="220" t="s">
        <v>746</v>
      </c>
      <c r="N393" s="220" t="s">
        <v>675</v>
      </c>
      <c r="O393" s="220" t="s">
        <v>705</v>
      </c>
      <c r="P393" s="220">
        <v>1</v>
      </c>
      <c r="Q393" s="220">
        <f t="shared" si="20"/>
        <v>1</v>
      </c>
      <c r="R393" s="220" t="s">
        <v>21</v>
      </c>
      <c r="S393" s="220" t="s">
        <v>709</v>
      </c>
      <c r="T393" s="219"/>
      <c r="U393" s="221"/>
      <c r="V393" s="219"/>
      <c r="W393" s="219"/>
      <c r="X393" s="219"/>
      <c r="Y393" s="222"/>
      <c r="Z393" s="223"/>
    </row>
    <row r="394" spans="1:31">
      <c r="A394" s="219" t="s">
        <v>700</v>
      </c>
      <c r="B394" s="220" t="s">
        <v>701</v>
      </c>
      <c r="C394" s="220" t="s">
        <v>8</v>
      </c>
      <c r="D394" s="219"/>
      <c r="E394" s="220" t="s">
        <v>96</v>
      </c>
      <c r="F394" s="219"/>
      <c r="G394" s="220">
        <v>7</v>
      </c>
      <c r="H394" s="220">
        <v>2</v>
      </c>
      <c r="I394" s="220" t="str">
        <f t="shared" si="18"/>
        <v>7-2</v>
      </c>
      <c r="J394" s="220" t="str">
        <f t="shared" si="19"/>
        <v>23417-0,7,2</v>
      </c>
      <c r="K394" s="220"/>
      <c r="L394" s="220" t="s">
        <v>186</v>
      </c>
      <c r="M394" s="220" t="s">
        <v>746</v>
      </c>
      <c r="N394" s="220" t="s">
        <v>675</v>
      </c>
      <c r="O394" s="220" t="s">
        <v>705</v>
      </c>
      <c r="P394" s="220">
        <v>1</v>
      </c>
      <c r="Q394" s="220">
        <f t="shared" si="20"/>
        <v>1</v>
      </c>
      <c r="R394" s="220" t="s">
        <v>21</v>
      </c>
      <c r="S394" s="220" t="s">
        <v>709</v>
      </c>
      <c r="T394" s="219"/>
      <c r="U394" s="221"/>
      <c r="V394" s="219"/>
      <c r="W394" s="219"/>
      <c r="X394" s="219"/>
      <c r="Y394" s="222"/>
      <c r="Z394" s="223"/>
    </row>
    <row r="395" spans="1:31">
      <c r="A395" s="219" t="s">
        <v>700</v>
      </c>
      <c r="B395" s="220" t="s">
        <v>701</v>
      </c>
      <c r="C395" s="220" t="s">
        <v>8</v>
      </c>
      <c r="D395" s="219"/>
      <c r="E395" s="220" t="s">
        <v>97</v>
      </c>
      <c r="F395" s="219"/>
      <c r="G395" s="220">
        <v>7</v>
      </c>
      <c r="H395" s="220">
        <v>3</v>
      </c>
      <c r="I395" s="220" t="str">
        <f t="shared" si="18"/>
        <v>7-3</v>
      </c>
      <c r="J395" s="220" t="str">
        <f t="shared" si="19"/>
        <v>23417-0,7,3</v>
      </c>
      <c r="K395" s="220"/>
      <c r="L395" s="220" t="s">
        <v>186</v>
      </c>
      <c r="M395" s="220" t="s">
        <v>746</v>
      </c>
      <c r="N395" s="220" t="s">
        <v>675</v>
      </c>
      <c r="O395" s="220" t="s">
        <v>705</v>
      </c>
      <c r="P395" s="220">
        <v>1</v>
      </c>
      <c r="Q395" s="220">
        <f t="shared" si="20"/>
        <v>1</v>
      </c>
      <c r="R395" s="220" t="s">
        <v>21</v>
      </c>
      <c r="S395" s="220" t="s">
        <v>709</v>
      </c>
      <c r="T395" s="219"/>
      <c r="U395" s="221"/>
      <c r="V395" s="219"/>
      <c r="W395" s="219"/>
      <c r="X395" s="219"/>
      <c r="Y395" s="222"/>
      <c r="Z395" s="223"/>
    </row>
    <row r="396" spans="1:31">
      <c r="A396" s="219" t="s">
        <v>700</v>
      </c>
      <c r="B396" s="220" t="s">
        <v>701</v>
      </c>
      <c r="C396" s="220" t="s">
        <v>8</v>
      </c>
      <c r="D396" s="219"/>
      <c r="E396" s="220" t="s">
        <v>98</v>
      </c>
      <c r="F396" s="219"/>
      <c r="G396" s="220">
        <v>7</v>
      </c>
      <c r="H396" s="220">
        <v>4</v>
      </c>
      <c r="I396" s="220" t="str">
        <f t="shared" si="18"/>
        <v>7-4</v>
      </c>
      <c r="J396" s="220" t="str">
        <f t="shared" si="19"/>
        <v>23417-0,7,4</v>
      </c>
      <c r="K396" s="220"/>
      <c r="L396" s="220" t="s">
        <v>186</v>
      </c>
      <c r="M396" s="220" t="s">
        <v>746</v>
      </c>
      <c r="N396" s="220" t="s">
        <v>675</v>
      </c>
      <c r="O396" s="220" t="s">
        <v>705</v>
      </c>
      <c r="P396" s="220">
        <v>1</v>
      </c>
      <c r="Q396" s="220">
        <f t="shared" si="20"/>
        <v>1</v>
      </c>
      <c r="R396" s="220" t="s">
        <v>21</v>
      </c>
      <c r="S396" s="220" t="s">
        <v>709</v>
      </c>
      <c r="T396" s="219"/>
      <c r="U396" s="221"/>
      <c r="V396" s="219"/>
      <c r="W396" s="219"/>
      <c r="X396" s="219"/>
      <c r="Y396" s="222"/>
      <c r="Z396" s="223"/>
    </row>
    <row r="397" spans="1:31">
      <c r="A397" s="219" t="s">
        <v>700</v>
      </c>
      <c r="B397" s="220" t="s">
        <v>701</v>
      </c>
      <c r="C397" s="220" t="s">
        <v>13</v>
      </c>
      <c r="D397" s="219"/>
      <c r="E397" s="220" t="s">
        <v>99</v>
      </c>
      <c r="F397" s="219"/>
      <c r="G397" s="220">
        <v>7</v>
      </c>
      <c r="H397" s="220">
        <v>5</v>
      </c>
      <c r="I397" s="220" t="str">
        <f t="shared" si="18"/>
        <v>7-5</v>
      </c>
      <c r="J397" s="220" t="str">
        <f t="shared" si="19"/>
        <v>23417-0,7,5</v>
      </c>
      <c r="K397" s="220"/>
      <c r="L397" s="220" t="s">
        <v>186</v>
      </c>
      <c r="M397" s="220" t="s">
        <v>750</v>
      </c>
      <c r="N397" s="220" t="s">
        <v>675</v>
      </c>
      <c r="O397" s="220" t="s">
        <v>705</v>
      </c>
      <c r="P397" s="220">
        <v>4</v>
      </c>
      <c r="Q397" s="220">
        <f t="shared" si="20"/>
        <v>4</v>
      </c>
      <c r="R397" s="220" t="s">
        <v>21</v>
      </c>
      <c r="S397" s="220" t="s">
        <v>709</v>
      </c>
      <c r="T397" s="219"/>
      <c r="U397" s="221"/>
      <c r="V397" s="219"/>
      <c r="W397" s="219"/>
      <c r="X397" s="219"/>
      <c r="Y397" s="222"/>
      <c r="Z397" s="223"/>
    </row>
    <row r="398" spans="1:31">
      <c r="A398" s="219" t="s">
        <v>700</v>
      </c>
      <c r="B398" s="220" t="s">
        <v>701</v>
      </c>
      <c r="C398" s="220" t="s">
        <v>8</v>
      </c>
      <c r="D398" s="219"/>
      <c r="E398" s="220" t="s">
        <v>100</v>
      </c>
      <c r="F398" s="219"/>
      <c r="G398" s="220">
        <v>7</v>
      </c>
      <c r="H398" s="220">
        <v>6</v>
      </c>
      <c r="I398" s="220" t="str">
        <f t="shared" si="18"/>
        <v>7-6</v>
      </c>
      <c r="J398" s="220" t="str">
        <f t="shared" si="19"/>
        <v>23417-0,7,6</v>
      </c>
      <c r="K398" s="220"/>
      <c r="L398" s="220" t="s">
        <v>186</v>
      </c>
      <c r="M398" s="220" t="s">
        <v>745</v>
      </c>
      <c r="N398" s="220" t="s">
        <v>675</v>
      </c>
      <c r="O398" s="220" t="s">
        <v>705</v>
      </c>
      <c r="P398" s="220">
        <v>1</v>
      </c>
      <c r="Q398" s="220">
        <f t="shared" si="20"/>
        <v>1</v>
      </c>
      <c r="R398" s="220" t="s">
        <v>21</v>
      </c>
      <c r="S398" s="220" t="s">
        <v>709</v>
      </c>
      <c r="T398" s="219"/>
      <c r="U398" s="221"/>
      <c r="V398" s="219"/>
      <c r="W398" s="219"/>
      <c r="X398" s="219"/>
      <c r="Y398" s="222"/>
      <c r="Z398" s="223"/>
    </row>
    <row r="399" spans="1:31">
      <c r="A399" s="219" t="s">
        <v>700</v>
      </c>
      <c r="B399" s="220" t="s">
        <v>701</v>
      </c>
      <c r="C399" s="220" t="s">
        <v>13</v>
      </c>
      <c r="D399" s="219"/>
      <c r="E399" s="220" t="s">
        <v>101</v>
      </c>
      <c r="F399" s="219"/>
      <c r="G399" s="220">
        <v>7</v>
      </c>
      <c r="H399" s="220">
        <v>7</v>
      </c>
      <c r="I399" s="220" t="str">
        <f t="shared" si="18"/>
        <v>7-7</v>
      </c>
      <c r="J399" s="220" t="str">
        <f t="shared" si="19"/>
        <v>23417-0,7,7</v>
      </c>
      <c r="K399" s="220"/>
      <c r="L399" s="220" t="s">
        <v>186</v>
      </c>
      <c r="M399" s="220" t="s">
        <v>750</v>
      </c>
      <c r="N399" s="220" t="s">
        <v>675</v>
      </c>
      <c r="O399" s="220" t="s">
        <v>705</v>
      </c>
      <c r="P399" s="220">
        <v>1</v>
      </c>
      <c r="Q399" s="220">
        <f t="shared" si="20"/>
        <v>1</v>
      </c>
      <c r="R399" s="220" t="s">
        <v>21</v>
      </c>
      <c r="S399" s="220" t="s">
        <v>709</v>
      </c>
      <c r="T399" s="219"/>
      <c r="U399" s="221"/>
      <c r="V399" s="219"/>
      <c r="W399" s="219"/>
      <c r="X399" s="219"/>
      <c r="Y399" s="222"/>
      <c r="Z399" s="223"/>
    </row>
    <row r="400" spans="1:31">
      <c r="A400" s="219" t="s">
        <v>700</v>
      </c>
      <c r="B400" s="220" t="s">
        <v>701</v>
      </c>
      <c r="C400" s="220" t="s">
        <v>8</v>
      </c>
      <c r="D400" s="219"/>
      <c r="E400" s="220" t="s">
        <v>102</v>
      </c>
      <c r="F400" s="219"/>
      <c r="G400" s="220">
        <v>8</v>
      </c>
      <c r="H400" s="220">
        <v>8</v>
      </c>
      <c r="I400" s="220" t="str">
        <f t="shared" si="18"/>
        <v>8-8</v>
      </c>
      <c r="J400" s="220" t="str">
        <f t="shared" si="19"/>
        <v>23417-0,8,8</v>
      </c>
      <c r="K400" s="220"/>
      <c r="L400" s="220" t="s">
        <v>187</v>
      </c>
      <c r="M400" s="220" t="s">
        <v>759</v>
      </c>
      <c r="N400" s="220" t="s">
        <v>675</v>
      </c>
      <c r="O400" s="220" t="s">
        <v>705</v>
      </c>
      <c r="P400" s="220">
        <v>753</v>
      </c>
      <c r="Q400" s="220">
        <f t="shared" si="20"/>
        <v>753</v>
      </c>
      <c r="R400" s="220" t="s">
        <v>21</v>
      </c>
      <c r="S400" s="220" t="s">
        <v>709</v>
      </c>
      <c r="T400" s="219"/>
      <c r="U400" s="221"/>
      <c r="V400" s="219"/>
      <c r="W400" s="219"/>
      <c r="X400" s="219"/>
      <c r="Y400" s="222"/>
      <c r="Z400" s="223"/>
    </row>
    <row r="401" spans="1:26">
      <c r="A401" s="219" t="s">
        <v>700</v>
      </c>
      <c r="B401" s="220" t="s">
        <v>701</v>
      </c>
      <c r="C401" s="220" t="s">
        <v>8</v>
      </c>
      <c r="D401" s="219"/>
      <c r="E401" s="220" t="s">
        <v>105</v>
      </c>
      <c r="F401" s="219"/>
      <c r="G401" s="220">
        <v>8</v>
      </c>
      <c r="H401" s="220">
        <v>9</v>
      </c>
      <c r="I401" s="220" t="str">
        <f t="shared" si="18"/>
        <v>8-9</v>
      </c>
      <c r="J401" s="220" t="str">
        <f t="shared" si="19"/>
        <v>23417-0,8,9</v>
      </c>
      <c r="K401" s="220"/>
      <c r="L401" s="220" t="s">
        <v>187</v>
      </c>
      <c r="M401" s="220" t="s">
        <v>759</v>
      </c>
      <c r="N401" s="220" t="s">
        <v>675</v>
      </c>
      <c r="O401" s="220" t="s">
        <v>705</v>
      </c>
      <c r="P401" s="220">
        <v>3189</v>
      </c>
      <c r="Q401" s="220">
        <f t="shared" si="20"/>
        <v>3189</v>
      </c>
      <c r="R401" s="220" t="s">
        <v>21</v>
      </c>
      <c r="S401" s="220" t="s">
        <v>709</v>
      </c>
      <c r="T401" s="219"/>
      <c r="U401" s="221"/>
      <c r="V401" s="219"/>
      <c r="W401" s="219"/>
      <c r="X401" s="219"/>
      <c r="Y401" s="222"/>
      <c r="Z401" s="223"/>
    </row>
    <row r="402" spans="1:26">
      <c r="A402" s="219" t="s">
        <v>700</v>
      </c>
      <c r="B402" s="220" t="s">
        <v>701</v>
      </c>
      <c r="C402" s="220" t="s">
        <v>8</v>
      </c>
      <c r="D402" s="219"/>
      <c r="E402" s="220" t="s">
        <v>106</v>
      </c>
      <c r="F402" s="219"/>
      <c r="G402" s="220">
        <v>8</v>
      </c>
      <c r="H402" s="220">
        <v>10</v>
      </c>
      <c r="I402" s="220" t="str">
        <f t="shared" si="18"/>
        <v>8-10</v>
      </c>
      <c r="J402" s="220" t="str">
        <f t="shared" si="19"/>
        <v>23417-0,8,10</v>
      </c>
      <c r="K402" s="220"/>
      <c r="L402" s="220" t="s">
        <v>187</v>
      </c>
      <c r="M402" s="220" t="s">
        <v>759</v>
      </c>
      <c r="N402" s="220" t="s">
        <v>675</v>
      </c>
      <c r="O402" s="220" t="s">
        <v>705</v>
      </c>
      <c r="P402" s="220">
        <v>3672</v>
      </c>
      <c r="Q402" s="220">
        <f t="shared" si="20"/>
        <v>3672</v>
      </c>
      <c r="R402" s="220" t="s">
        <v>21</v>
      </c>
      <c r="S402" s="220" t="s">
        <v>709</v>
      </c>
      <c r="T402" s="219"/>
      <c r="U402" s="221"/>
      <c r="V402" s="219"/>
      <c r="W402" s="219"/>
      <c r="X402" s="219"/>
      <c r="Y402" s="222"/>
      <c r="Z402" s="223"/>
    </row>
    <row r="403" spans="1:26">
      <c r="A403" s="219" t="s">
        <v>700</v>
      </c>
      <c r="B403" s="220" t="s">
        <v>701</v>
      </c>
      <c r="C403" s="220" t="s">
        <v>8</v>
      </c>
      <c r="D403" s="219"/>
      <c r="E403" s="220" t="s">
        <v>107</v>
      </c>
      <c r="F403" s="219"/>
      <c r="G403" s="220">
        <v>8</v>
      </c>
      <c r="H403" s="220">
        <v>11</v>
      </c>
      <c r="I403" s="220" t="str">
        <f t="shared" si="18"/>
        <v>8-11</v>
      </c>
      <c r="J403" s="220" t="str">
        <f t="shared" si="19"/>
        <v>23417-0,8,11</v>
      </c>
      <c r="K403" s="220"/>
      <c r="L403" s="220" t="s">
        <v>187</v>
      </c>
      <c r="M403" s="220" t="s">
        <v>759</v>
      </c>
      <c r="N403" s="220" t="s">
        <v>675</v>
      </c>
      <c r="O403" s="220" t="s">
        <v>705</v>
      </c>
      <c r="P403" s="220">
        <v>753</v>
      </c>
      <c r="Q403" s="220">
        <f t="shared" si="20"/>
        <v>753</v>
      </c>
      <c r="R403" s="220" t="s">
        <v>21</v>
      </c>
      <c r="S403" s="220" t="s">
        <v>709</v>
      </c>
      <c r="T403" s="219"/>
      <c r="U403" s="221"/>
      <c r="V403" s="219"/>
      <c r="W403" s="219"/>
      <c r="X403" s="219"/>
      <c r="Y403" s="222"/>
      <c r="Z403" s="223"/>
    </row>
    <row r="404" spans="1:26">
      <c r="A404" s="219" t="s">
        <v>700</v>
      </c>
      <c r="B404" s="220" t="s">
        <v>701</v>
      </c>
      <c r="C404" s="220" t="s">
        <v>8</v>
      </c>
      <c r="D404" s="219"/>
      <c r="E404" s="220" t="s">
        <v>109</v>
      </c>
      <c r="F404" s="219"/>
      <c r="G404" s="220">
        <v>8</v>
      </c>
      <c r="H404" s="220">
        <v>12</v>
      </c>
      <c r="I404" s="220" t="str">
        <f t="shared" si="18"/>
        <v>8-12</v>
      </c>
      <c r="J404" s="220" t="str">
        <f t="shared" si="19"/>
        <v>23417-0,8,12</v>
      </c>
      <c r="K404" s="220"/>
      <c r="L404" s="220" t="s">
        <v>187</v>
      </c>
      <c r="M404" s="220" t="s">
        <v>759</v>
      </c>
      <c r="N404" s="220" t="s">
        <v>675</v>
      </c>
      <c r="O404" s="220" t="s">
        <v>705</v>
      </c>
      <c r="P404" s="220">
        <v>3189</v>
      </c>
      <c r="Q404" s="220">
        <f t="shared" si="20"/>
        <v>3189</v>
      </c>
      <c r="R404" s="220" t="s">
        <v>21</v>
      </c>
      <c r="S404" s="220" t="s">
        <v>709</v>
      </c>
      <c r="T404" s="219"/>
      <c r="U404" s="221"/>
      <c r="V404" s="219"/>
      <c r="W404" s="219"/>
      <c r="X404" s="219"/>
      <c r="Y404" s="222"/>
      <c r="Z404" s="223"/>
    </row>
    <row r="405" spans="1:26">
      <c r="A405" s="219" t="s">
        <v>700</v>
      </c>
      <c r="B405" s="220" t="s">
        <v>701</v>
      </c>
      <c r="C405" s="220" t="s">
        <v>8</v>
      </c>
      <c r="D405" s="219"/>
      <c r="E405" s="220" t="s">
        <v>110</v>
      </c>
      <c r="F405" s="219"/>
      <c r="G405" s="220">
        <v>8</v>
      </c>
      <c r="H405" s="220">
        <v>13</v>
      </c>
      <c r="I405" s="220" t="str">
        <f t="shared" ref="I405:I468" si="21">CONCATENATE(G405,"-",H405)</f>
        <v>8-13</v>
      </c>
      <c r="J405" s="220" t="str">
        <f t="shared" si="19"/>
        <v>23417-0,8,13</v>
      </c>
      <c r="K405" s="220"/>
      <c r="L405" s="220" t="s">
        <v>187</v>
      </c>
      <c r="M405" s="220" t="s">
        <v>759</v>
      </c>
      <c r="N405" s="220" t="s">
        <v>675</v>
      </c>
      <c r="O405" s="220" t="s">
        <v>705</v>
      </c>
      <c r="P405" s="220">
        <v>3672</v>
      </c>
      <c r="Q405" s="220">
        <f t="shared" si="20"/>
        <v>3672</v>
      </c>
      <c r="R405" s="220" t="s">
        <v>21</v>
      </c>
      <c r="S405" s="220" t="s">
        <v>709</v>
      </c>
      <c r="T405" s="219"/>
      <c r="U405" s="221"/>
      <c r="V405" s="219"/>
      <c r="W405" s="219"/>
      <c r="X405" s="219"/>
      <c r="Y405" s="222"/>
      <c r="Z405" s="223"/>
    </row>
    <row r="406" spans="1:26">
      <c r="A406" s="219" t="s">
        <v>700</v>
      </c>
      <c r="B406" s="220" t="s">
        <v>701</v>
      </c>
      <c r="C406" s="220" t="s">
        <v>8</v>
      </c>
      <c r="D406" s="219"/>
      <c r="E406" s="220" t="s">
        <v>111</v>
      </c>
      <c r="F406" s="219"/>
      <c r="G406" s="220">
        <v>8</v>
      </c>
      <c r="H406" s="220">
        <v>14</v>
      </c>
      <c r="I406" s="220" t="str">
        <f t="shared" si="21"/>
        <v>8-14</v>
      </c>
      <c r="J406" s="220" t="str">
        <f t="shared" si="19"/>
        <v>23417-0,8,14</v>
      </c>
      <c r="K406" s="220"/>
      <c r="L406" s="220" t="s">
        <v>187</v>
      </c>
      <c r="M406" s="220" t="s">
        <v>759</v>
      </c>
      <c r="N406" s="220" t="s">
        <v>675</v>
      </c>
      <c r="O406" s="220" t="s">
        <v>705</v>
      </c>
      <c r="P406" s="220">
        <v>4732</v>
      </c>
      <c r="Q406" s="220">
        <f t="shared" si="20"/>
        <v>4732</v>
      </c>
      <c r="R406" s="220" t="s">
        <v>21</v>
      </c>
      <c r="S406" s="220" t="s">
        <v>709</v>
      </c>
      <c r="T406" s="219"/>
      <c r="U406" s="221"/>
      <c r="V406" s="219"/>
      <c r="W406" s="219"/>
      <c r="X406" s="219"/>
      <c r="Y406" s="222"/>
      <c r="Z406" s="223"/>
    </row>
    <row r="407" spans="1:26" s="10" customFormat="1">
      <c r="A407" s="230" t="s">
        <v>700</v>
      </c>
      <c r="B407" s="231" t="s">
        <v>701</v>
      </c>
      <c r="C407" s="231" t="s">
        <v>13</v>
      </c>
      <c r="D407" s="230"/>
      <c r="E407" s="231" t="s">
        <v>120</v>
      </c>
      <c r="F407" s="230"/>
      <c r="G407" s="231">
        <v>9</v>
      </c>
      <c r="H407" s="231"/>
      <c r="I407" s="231" t="str">
        <f t="shared" si="21"/>
        <v>9-</v>
      </c>
      <c r="J407" s="231" t="str">
        <f t="shared" si="19"/>
        <v>23417-0,9,</v>
      </c>
      <c r="K407" s="231"/>
      <c r="L407" s="231" t="s">
        <v>188</v>
      </c>
      <c r="M407" s="231" t="s">
        <v>748</v>
      </c>
      <c r="N407" s="231" t="s">
        <v>702</v>
      </c>
      <c r="O407" s="231" t="s">
        <v>705</v>
      </c>
      <c r="P407" s="231"/>
      <c r="Q407" s="231">
        <v>1</v>
      </c>
      <c r="R407" s="231" t="s">
        <v>21</v>
      </c>
      <c r="S407" s="231" t="s">
        <v>709</v>
      </c>
      <c r="T407" s="230"/>
      <c r="U407" s="232"/>
      <c r="V407" s="230"/>
      <c r="W407" s="230"/>
      <c r="X407" s="230"/>
      <c r="Y407" s="233"/>
      <c r="Z407" s="234"/>
    </row>
    <row r="408" spans="1:26">
      <c r="A408" s="235" t="s">
        <v>700</v>
      </c>
      <c r="B408" s="236" t="s">
        <v>701</v>
      </c>
      <c r="C408" s="236" t="s">
        <v>13</v>
      </c>
      <c r="D408" s="235"/>
      <c r="E408" s="236" t="s">
        <v>588</v>
      </c>
      <c r="F408" s="235"/>
      <c r="G408" s="236">
        <v>9</v>
      </c>
      <c r="H408" s="236">
        <v>1</v>
      </c>
      <c r="I408" s="236" t="str">
        <f t="shared" si="21"/>
        <v>9-1</v>
      </c>
      <c r="J408" s="236" t="str">
        <f t="shared" si="19"/>
        <v>23417-0,9,1</v>
      </c>
      <c r="K408" s="236" t="s">
        <v>643</v>
      </c>
      <c r="L408" s="236" t="s">
        <v>188</v>
      </c>
      <c r="M408" s="236" t="s">
        <v>748</v>
      </c>
      <c r="N408" s="236" t="s">
        <v>703</v>
      </c>
      <c r="O408" s="236" t="s">
        <v>705</v>
      </c>
      <c r="P408" s="236"/>
      <c r="Q408" s="236"/>
      <c r="R408" s="236" t="s">
        <v>21</v>
      </c>
      <c r="S408" s="236" t="s">
        <v>709</v>
      </c>
      <c r="T408" s="235"/>
      <c r="U408" s="237"/>
      <c r="V408" s="235"/>
      <c r="W408" s="235"/>
      <c r="X408" s="235"/>
      <c r="Y408" s="238"/>
      <c r="Z408" s="239"/>
    </row>
    <row r="409" spans="1:26">
      <c r="A409" s="235" t="s">
        <v>700</v>
      </c>
      <c r="B409" s="236" t="s">
        <v>701</v>
      </c>
      <c r="C409" s="236" t="s">
        <v>13</v>
      </c>
      <c r="D409" s="235"/>
      <c r="E409" s="236" t="s">
        <v>589</v>
      </c>
      <c r="F409" s="235"/>
      <c r="G409" s="236">
        <v>9</v>
      </c>
      <c r="H409" s="236">
        <v>2</v>
      </c>
      <c r="I409" s="236" t="str">
        <f t="shared" si="21"/>
        <v>9-2</v>
      </c>
      <c r="J409" s="236" t="str">
        <f t="shared" si="19"/>
        <v>23417-0,9,2</v>
      </c>
      <c r="K409" s="236" t="s">
        <v>650</v>
      </c>
      <c r="L409" s="236" t="s">
        <v>188</v>
      </c>
      <c r="M409" s="236" t="s">
        <v>748</v>
      </c>
      <c r="N409" s="236" t="s">
        <v>703</v>
      </c>
      <c r="O409" s="236" t="s">
        <v>705</v>
      </c>
      <c r="P409" s="236"/>
      <c r="Q409" s="236"/>
      <c r="R409" s="236" t="s">
        <v>21</v>
      </c>
      <c r="S409" s="236" t="s">
        <v>709</v>
      </c>
      <c r="T409" s="235"/>
      <c r="U409" s="237"/>
      <c r="V409" s="235"/>
      <c r="W409" s="235"/>
      <c r="X409" s="235"/>
      <c r="Y409" s="238"/>
      <c r="Z409" s="239"/>
    </row>
    <row r="410" spans="1:26">
      <c r="A410" s="235" t="s">
        <v>700</v>
      </c>
      <c r="B410" s="236" t="s">
        <v>701</v>
      </c>
      <c r="C410" s="236" t="s">
        <v>13</v>
      </c>
      <c r="D410" s="235"/>
      <c r="E410" s="236" t="s">
        <v>590</v>
      </c>
      <c r="F410" s="235"/>
      <c r="G410" s="236">
        <v>9</v>
      </c>
      <c r="H410" s="236">
        <v>3</v>
      </c>
      <c r="I410" s="236" t="str">
        <f t="shared" si="21"/>
        <v>9-3</v>
      </c>
      <c r="J410" s="236" t="str">
        <f t="shared" si="19"/>
        <v>23417-0,9,3</v>
      </c>
      <c r="K410" s="236" t="s">
        <v>644</v>
      </c>
      <c r="L410" s="236" t="s">
        <v>188</v>
      </c>
      <c r="M410" s="236" t="s">
        <v>748</v>
      </c>
      <c r="N410" s="236" t="s">
        <v>703</v>
      </c>
      <c r="O410" s="236" t="s">
        <v>705</v>
      </c>
      <c r="P410" s="236"/>
      <c r="Q410" s="236"/>
      <c r="R410" s="236" t="s">
        <v>21</v>
      </c>
      <c r="S410" s="236" t="s">
        <v>709</v>
      </c>
      <c r="T410" s="235"/>
      <c r="U410" s="237"/>
      <c r="V410" s="235"/>
      <c r="W410" s="235"/>
      <c r="X410" s="235"/>
      <c r="Y410" s="238"/>
      <c r="Z410" s="239"/>
    </row>
    <row r="411" spans="1:26">
      <c r="A411" s="235" t="s">
        <v>700</v>
      </c>
      <c r="B411" s="236" t="s">
        <v>701</v>
      </c>
      <c r="C411" s="236" t="s">
        <v>13</v>
      </c>
      <c r="D411" s="235"/>
      <c r="E411" s="236" t="s">
        <v>591</v>
      </c>
      <c r="F411" s="235"/>
      <c r="G411" s="236">
        <v>9</v>
      </c>
      <c r="H411" s="236">
        <v>4</v>
      </c>
      <c r="I411" s="236" t="str">
        <f t="shared" si="21"/>
        <v>9-4</v>
      </c>
      <c r="J411" s="236" t="str">
        <f t="shared" si="19"/>
        <v>23417-0,9,4</v>
      </c>
      <c r="K411" s="236" t="s">
        <v>645</v>
      </c>
      <c r="L411" s="236" t="s">
        <v>188</v>
      </c>
      <c r="M411" s="236" t="s">
        <v>748</v>
      </c>
      <c r="N411" s="236" t="s">
        <v>703</v>
      </c>
      <c r="O411" s="236" t="s">
        <v>705</v>
      </c>
      <c r="P411" s="236"/>
      <c r="Q411" s="236"/>
      <c r="R411" s="236" t="s">
        <v>21</v>
      </c>
      <c r="S411" s="236" t="s">
        <v>709</v>
      </c>
      <c r="T411" s="235"/>
      <c r="U411" s="237"/>
      <c r="V411" s="235"/>
      <c r="W411" s="235"/>
      <c r="X411" s="235"/>
      <c r="Y411" s="238"/>
      <c r="Z411" s="239"/>
    </row>
    <row r="412" spans="1:26">
      <c r="A412" s="235" t="s">
        <v>700</v>
      </c>
      <c r="B412" s="236" t="s">
        <v>701</v>
      </c>
      <c r="C412" s="236" t="s">
        <v>13</v>
      </c>
      <c r="D412" s="235"/>
      <c r="E412" s="236" t="s">
        <v>592</v>
      </c>
      <c r="F412" s="235"/>
      <c r="G412" s="236">
        <v>9</v>
      </c>
      <c r="H412" s="236">
        <v>5</v>
      </c>
      <c r="I412" s="236" t="str">
        <f t="shared" si="21"/>
        <v>9-5</v>
      </c>
      <c r="J412" s="236" t="str">
        <f t="shared" si="19"/>
        <v>23417-0,9,5</v>
      </c>
      <c r="K412" s="236" t="s">
        <v>646</v>
      </c>
      <c r="L412" s="236" t="s">
        <v>188</v>
      </c>
      <c r="M412" s="236" t="s">
        <v>748</v>
      </c>
      <c r="N412" s="236" t="s">
        <v>703</v>
      </c>
      <c r="O412" s="236" t="s">
        <v>705</v>
      </c>
      <c r="P412" s="236"/>
      <c r="Q412" s="236"/>
      <c r="R412" s="236" t="s">
        <v>21</v>
      </c>
      <c r="S412" s="236" t="s">
        <v>709</v>
      </c>
      <c r="T412" s="235"/>
      <c r="U412" s="237"/>
      <c r="V412" s="235"/>
      <c r="W412" s="235"/>
      <c r="X412" s="235"/>
      <c r="Y412" s="238"/>
      <c r="Z412" s="239"/>
    </row>
    <row r="413" spans="1:26">
      <c r="A413" s="235" t="s">
        <v>700</v>
      </c>
      <c r="B413" s="236" t="s">
        <v>701</v>
      </c>
      <c r="C413" s="236" t="s">
        <v>13</v>
      </c>
      <c r="D413" s="235"/>
      <c r="E413" s="236" t="s">
        <v>593</v>
      </c>
      <c r="F413" s="235"/>
      <c r="G413" s="236">
        <v>9</v>
      </c>
      <c r="H413" s="236">
        <v>6</v>
      </c>
      <c r="I413" s="236" t="str">
        <f t="shared" si="21"/>
        <v>9-6</v>
      </c>
      <c r="J413" s="236" t="str">
        <f t="shared" si="19"/>
        <v>23417-0,9,6</v>
      </c>
      <c r="K413" s="236" t="s">
        <v>647</v>
      </c>
      <c r="L413" s="236" t="s">
        <v>188</v>
      </c>
      <c r="M413" s="236" t="s">
        <v>748</v>
      </c>
      <c r="N413" s="236" t="s">
        <v>703</v>
      </c>
      <c r="O413" s="236" t="s">
        <v>705</v>
      </c>
      <c r="P413" s="236"/>
      <c r="Q413" s="236"/>
      <c r="R413" s="236" t="s">
        <v>21</v>
      </c>
      <c r="S413" s="236" t="s">
        <v>709</v>
      </c>
      <c r="T413" s="235"/>
      <c r="U413" s="237"/>
      <c r="V413" s="235"/>
      <c r="W413" s="235"/>
      <c r="X413" s="235"/>
      <c r="Y413" s="238"/>
      <c r="Z413" s="239"/>
    </row>
    <row r="414" spans="1:26">
      <c r="A414" s="235" t="s">
        <v>700</v>
      </c>
      <c r="B414" s="236" t="s">
        <v>701</v>
      </c>
      <c r="C414" s="236" t="s">
        <v>13</v>
      </c>
      <c r="D414" s="235"/>
      <c r="E414" s="236" t="s">
        <v>594</v>
      </c>
      <c r="F414" s="235"/>
      <c r="G414" s="236">
        <v>9</v>
      </c>
      <c r="H414" s="236">
        <v>7</v>
      </c>
      <c r="I414" s="236" t="str">
        <f t="shared" si="21"/>
        <v>9-7</v>
      </c>
      <c r="J414" s="236" t="str">
        <f t="shared" si="19"/>
        <v>23417-0,9,7</v>
      </c>
      <c r="K414" s="236" t="s">
        <v>648</v>
      </c>
      <c r="L414" s="236" t="s">
        <v>188</v>
      </c>
      <c r="M414" s="236" t="s">
        <v>748</v>
      </c>
      <c r="N414" s="236" t="s">
        <v>703</v>
      </c>
      <c r="O414" s="236" t="s">
        <v>705</v>
      </c>
      <c r="P414" s="236"/>
      <c r="Q414" s="236"/>
      <c r="R414" s="236" t="s">
        <v>21</v>
      </c>
      <c r="S414" s="236" t="s">
        <v>709</v>
      </c>
      <c r="T414" s="235"/>
      <c r="U414" s="237"/>
      <c r="V414" s="235"/>
      <c r="W414" s="235"/>
      <c r="X414" s="235"/>
      <c r="Y414" s="238"/>
      <c r="Z414" s="239"/>
    </row>
    <row r="415" spans="1:26">
      <c r="A415" s="235" t="s">
        <v>700</v>
      </c>
      <c r="B415" s="236" t="s">
        <v>701</v>
      </c>
      <c r="C415" s="236" t="s">
        <v>13</v>
      </c>
      <c r="D415" s="235"/>
      <c r="E415" s="236" t="s">
        <v>595</v>
      </c>
      <c r="F415" s="235"/>
      <c r="G415" s="236">
        <v>9</v>
      </c>
      <c r="H415" s="236">
        <v>8</v>
      </c>
      <c r="I415" s="236" t="str">
        <f t="shared" si="21"/>
        <v>9-8</v>
      </c>
      <c r="J415" s="236" t="str">
        <f t="shared" si="19"/>
        <v>23417-0,9,8</v>
      </c>
      <c r="K415" s="236" t="s">
        <v>651</v>
      </c>
      <c r="L415" s="236" t="s">
        <v>188</v>
      </c>
      <c r="M415" s="236" t="s">
        <v>748</v>
      </c>
      <c r="N415" s="236" t="s">
        <v>703</v>
      </c>
      <c r="O415" s="236" t="s">
        <v>705</v>
      </c>
      <c r="P415" s="236"/>
      <c r="Q415" s="236"/>
      <c r="R415" s="236" t="s">
        <v>21</v>
      </c>
      <c r="S415" s="236" t="s">
        <v>709</v>
      </c>
      <c r="T415" s="235"/>
      <c r="U415" s="237"/>
      <c r="V415" s="235"/>
      <c r="W415" s="235"/>
      <c r="X415" s="235"/>
      <c r="Y415" s="238"/>
      <c r="Z415" s="239"/>
    </row>
    <row r="416" spans="1:26">
      <c r="A416" s="235" t="s">
        <v>700</v>
      </c>
      <c r="B416" s="236" t="s">
        <v>701</v>
      </c>
      <c r="C416" s="236" t="s">
        <v>13</v>
      </c>
      <c r="D416" s="235"/>
      <c r="E416" s="236" t="s">
        <v>652</v>
      </c>
      <c r="F416" s="235"/>
      <c r="G416" s="236">
        <v>9</v>
      </c>
      <c r="H416" s="236">
        <v>9</v>
      </c>
      <c r="I416" s="236" t="str">
        <f t="shared" si="21"/>
        <v>9-9</v>
      </c>
      <c r="J416" s="236" t="str">
        <f t="shared" si="19"/>
        <v>23417-0,9,9</v>
      </c>
      <c r="K416" s="236" t="s">
        <v>642</v>
      </c>
      <c r="L416" s="236" t="s">
        <v>188</v>
      </c>
      <c r="M416" s="236" t="s">
        <v>748</v>
      </c>
      <c r="N416" s="236" t="s">
        <v>703</v>
      </c>
      <c r="O416" s="236" t="s">
        <v>705</v>
      </c>
      <c r="P416" s="236"/>
      <c r="Q416" s="236"/>
      <c r="R416" s="236" t="s">
        <v>21</v>
      </c>
      <c r="S416" s="236" t="s">
        <v>709</v>
      </c>
      <c r="T416" s="235"/>
      <c r="U416" s="237"/>
      <c r="V416" s="235"/>
      <c r="W416" s="235"/>
      <c r="X416" s="235"/>
      <c r="Y416" s="238"/>
      <c r="Z416" s="239"/>
    </row>
    <row r="417" spans="1:26">
      <c r="A417" s="235" t="s">
        <v>700</v>
      </c>
      <c r="B417" s="236" t="s">
        <v>701</v>
      </c>
      <c r="C417" s="236" t="s">
        <v>13</v>
      </c>
      <c r="D417" s="235"/>
      <c r="E417" s="236" t="s">
        <v>596</v>
      </c>
      <c r="F417" s="235"/>
      <c r="G417" s="236">
        <v>9</v>
      </c>
      <c r="H417" s="236">
        <v>10</v>
      </c>
      <c r="I417" s="236" t="str">
        <f t="shared" si="21"/>
        <v>9-10</v>
      </c>
      <c r="J417" s="236" t="str">
        <f t="shared" si="19"/>
        <v>23417-0,9,10</v>
      </c>
      <c r="K417" s="236" t="s">
        <v>649</v>
      </c>
      <c r="L417" s="236" t="s">
        <v>188</v>
      </c>
      <c r="M417" s="236" t="s">
        <v>749</v>
      </c>
      <c r="N417" s="252" t="s">
        <v>703</v>
      </c>
      <c r="O417" s="236" t="s">
        <v>705</v>
      </c>
      <c r="P417" s="236"/>
      <c r="Q417" s="236"/>
      <c r="R417" s="236" t="s">
        <v>21</v>
      </c>
      <c r="S417" s="236" t="s">
        <v>709</v>
      </c>
      <c r="T417" s="235"/>
      <c r="U417" s="237"/>
      <c r="V417" s="235"/>
      <c r="W417" s="235"/>
      <c r="X417" s="235"/>
      <c r="Y417" s="238"/>
      <c r="Z417" s="239"/>
    </row>
    <row r="418" spans="1:26" s="10" customFormat="1">
      <c r="A418" s="230" t="s">
        <v>700</v>
      </c>
      <c r="B418" s="231" t="s">
        <v>701</v>
      </c>
      <c r="C418" s="231" t="s">
        <v>13</v>
      </c>
      <c r="D418" s="230"/>
      <c r="E418" s="231" t="s">
        <v>149</v>
      </c>
      <c r="F418" s="230" t="s">
        <v>149</v>
      </c>
      <c r="G418" s="231">
        <v>9</v>
      </c>
      <c r="H418" s="231"/>
      <c r="I418" s="231" t="str">
        <f t="shared" si="21"/>
        <v>9-</v>
      </c>
      <c r="J418" s="231" t="str">
        <f t="shared" si="19"/>
        <v>23417-0,9,</v>
      </c>
      <c r="K418" s="231"/>
      <c r="L418" s="231" t="s">
        <v>188</v>
      </c>
      <c r="M418" s="231" t="s">
        <v>757</v>
      </c>
      <c r="N418" s="231"/>
      <c r="O418" s="231" t="s">
        <v>705</v>
      </c>
      <c r="P418" s="231"/>
      <c r="Q418" s="231">
        <v>1</v>
      </c>
      <c r="R418" s="231" t="s">
        <v>21</v>
      </c>
      <c r="S418" s="231" t="s">
        <v>709</v>
      </c>
      <c r="T418" s="230"/>
      <c r="U418" s="232"/>
      <c r="V418" s="230"/>
      <c r="W418" s="230"/>
      <c r="X418" s="230"/>
      <c r="Y418" s="233"/>
      <c r="Z418" s="234"/>
    </row>
    <row r="419" spans="1:26">
      <c r="A419" s="235" t="s">
        <v>700</v>
      </c>
      <c r="B419" s="236" t="s">
        <v>701</v>
      </c>
      <c r="C419" s="236" t="s">
        <v>13</v>
      </c>
      <c r="D419" s="235"/>
      <c r="E419" s="236" t="s">
        <v>597</v>
      </c>
      <c r="F419" s="235" t="s">
        <v>597</v>
      </c>
      <c r="G419" s="236">
        <v>9</v>
      </c>
      <c r="H419" s="236">
        <v>11</v>
      </c>
      <c r="I419" s="236" t="str">
        <f t="shared" si="21"/>
        <v>9-11</v>
      </c>
      <c r="J419" s="236" t="str">
        <f t="shared" si="19"/>
        <v>23417-0,9,11</v>
      </c>
      <c r="K419" s="236" t="s">
        <v>653</v>
      </c>
      <c r="L419" s="236" t="s">
        <v>188</v>
      </c>
      <c r="M419" s="236" t="s">
        <v>755</v>
      </c>
      <c r="N419" s="236" t="s">
        <v>675</v>
      </c>
      <c r="O419" s="236" t="s">
        <v>705</v>
      </c>
      <c r="P419" s="236"/>
      <c r="Q419" s="236"/>
      <c r="R419" s="236" t="s">
        <v>21</v>
      </c>
      <c r="S419" s="236" t="s">
        <v>709</v>
      </c>
      <c r="T419" s="235"/>
      <c r="U419" s="240"/>
      <c r="V419" s="235"/>
      <c r="W419" s="235"/>
      <c r="X419" s="235"/>
      <c r="Y419" s="238"/>
      <c r="Z419" s="239"/>
    </row>
    <row r="420" spans="1:26">
      <c r="A420" s="235" t="s">
        <v>700</v>
      </c>
      <c r="B420" s="236" t="s">
        <v>701</v>
      </c>
      <c r="C420" s="236" t="s">
        <v>13</v>
      </c>
      <c r="D420" s="235"/>
      <c r="E420" s="236" t="s">
        <v>598</v>
      </c>
      <c r="F420" s="235" t="s">
        <v>598</v>
      </c>
      <c r="G420" s="236">
        <v>9</v>
      </c>
      <c r="H420" s="236">
        <v>12</v>
      </c>
      <c r="I420" s="236" t="str">
        <f t="shared" si="21"/>
        <v>9-12</v>
      </c>
      <c r="J420" s="236" t="str">
        <f t="shared" si="19"/>
        <v>23417-0,9,12</v>
      </c>
      <c r="K420" s="236" t="s">
        <v>654</v>
      </c>
      <c r="L420" s="236" t="s">
        <v>188</v>
      </c>
      <c r="M420" s="236" t="s">
        <v>755</v>
      </c>
      <c r="N420" s="236" t="s">
        <v>675</v>
      </c>
      <c r="O420" s="236" t="s">
        <v>705</v>
      </c>
      <c r="P420" s="236"/>
      <c r="Q420" s="236"/>
      <c r="R420" s="236" t="s">
        <v>21</v>
      </c>
      <c r="S420" s="236" t="s">
        <v>709</v>
      </c>
      <c r="T420" s="235"/>
      <c r="U420" s="240"/>
      <c r="V420" s="235"/>
      <c r="W420" s="235"/>
      <c r="X420" s="235"/>
      <c r="Y420" s="238"/>
      <c r="Z420" s="239"/>
    </row>
    <row r="421" spans="1:26">
      <c r="A421" s="235" t="s">
        <v>700</v>
      </c>
      <c r="B421" s="236" t="s">
        <v>701</v>
      </c>
      <c r="C421" s="236" t="s">
        <v>13</v>
      </c>
      <c r="D421" s="235"/>
      <c r="E421" s="236" t="s">
        <v>599</v>
      </c>
      <c r="F421" s="235" t="s">
        <v>599</v>
      </c>
      <c r="G421" s="236">
        <v>9</v>
      </c>
      <c r="H421" s="236">
        <v>13</v>
      </c>
      <c r="I421" s="236" t="str">
        <f t="shared" si="21"/>
        <v>9-13</v>
      </c>
      <c r="J421" s="236" t="str">
        <f t="shared" si="19"/>
        <v>23417-0,9,13</v>
      </c>
      <c r="K421" s="236" t="s">
        <v>655</v>
      </c>
      <c r="L421" s="236" t="s">
        <v>188</v>
      </c>
      <c r="M421" s="236" t="s">
        <v>755</v>
      </c>
      <c r="N421" s="236" t="s">
        <v>675</v>
      </c>
      <c r="O421" s="236" t="s">
        <v>705</v>
      </c>
      <c r="P421" s="236"/>
      <c r="Q421" s="236"/>
      <c r="R421" s="236" t="s">
        <v>21</v>
      </c>
      <c r="S421" s="236" t="s">
        <v>709</v>
      </c>
      <c r="T421" s="235"/>
      <c r="U421" s="240"/>
      <c r="V421" s="235"/>
      <c r="W421" s="235"/>
      <c r="X421" s="235"/>
      <c r="Y421" s="238"/>
      <c r="Z421" s="239"/>
    </row>
    <row r="422" spans="1:26">
      <c r="A422" s="235" t="s">
        <v>700</v>
      </c>
      <c r="B422" s="236" t="s">
        <v>701</v>
      </c>
      <c r="C422" s="236" t="s">
        <v>13</v>
      </c>
      <c r="D422" s="235"/>
      <c r="E422" s="236" t="s">
        <v>600</v>
      </c>
      <c r="F422" s="235" t="s">
        <v>600</v>
      </c>
      <c r="G422" s="236">
        <v>9</v>
      </c>
      <c r="H422" s="236">
        <v>14</v>
      </c>
      <c r="I422" s="236" t="str">
        <f t="shared" si="21"/>
        <v>9-14</v>
      </c>
      <c r="J422" s="236" t="str">
        <f t="shared" si="19"/>
        <v>23417-0,9,14</v>
      </c>
      <c r="K422" s="236" t="s">
        <v>656</v>
      </c>
      <c r="L422" s="236" t="s">
        <v>188</v>
      </c>
      <c r="M422" s="236" t="s">
        <v>755</v>
      </c>
      <c r="N422" s="236" t="s">
        <v>675</v>
      </c>
      <c r="O422" s="236" t="s">
        <v>705</v>
      </c>
      <c r="P422" s="236"/>
      <c r="Q422" s="236"/>
      <c r="R422" s="236" t="s">
        <v>21</v>
      </c>
      <c r="S422" s="236" t="s">
        <v>709</v>
      </c>
      <c r="T422" s="235"/>
      <c r="U422" s="240"/>
      <c r="V422" s="235"/>
      <c r="W422" s="235"/>
      <c r="X422" s="235"/>
      <c r="Y422" s="238"/>
      <c r="Z422" s="239"/>
    </row>
    <row r="423" spans="1:26">
      <c r="A423" s="235" t="s">
        <v>700</v>
      </c>
      <c r="B423" s="236" t="s">
        <v>701</v>
      </c>
      <c r="C423" s="236" t="s">
        <v>13</v>
      </c>
      <c r="D423" s="235"/>
      <c r="E423" s="236" t="s">
        <v>602</v>
      </c>
      <c r="F423" s="235" t="s">
        <v>602</v>
      </c>
      <c r="G423" s="236">
        <v>9</v>
      </c>
      <c r="H423" s="236">
        <v>15</v>
      </c>
      <c r="I423" s="236" t="str">
        <f t="shared" si="21"/>
        <v>9-15</v>
      </c>
      <c r="J423" s="236" t="str">
        <f t="shared" si="19"/>
        <v>23417-0,9,15</v>
      </c>
      <c r="K423" s="236" t="s">
        <v>657</v>
      </c>
      <c r="L423" s="236" t="s">
        <v>188</v>
      </c>
      <c r="M423" s="236" t="s">
        <v>756</v>
      </c>
      <c r="N423" s="236" t="s">
        <v>703</v>
      </c>
      <c r="O423" s="236" t="s">
        <v>705</v>
      </c>
      <c r="P423" s="236"/>
      <c r="Q423" s="236"/>
      <c r="R423" s="236" t="s">
        <v>21</v>
      </c>
      <c r="S423" s="236" t="s">
        <v>709</v>
      </c>
      <c r="T423" s="235"/>
      <c r="U423" s="240"/>
      <c r="V423" s="235"/>
      <c r="W423" s="235"/>
      <c r="X423" s="235"/>
      <c r="Y423" s="238"/>
      <c r="Z423" s="239"/>
    </row>
    <row r="424" spans="1:26">
      <c r="A424" s="235" t="s">
        <v>700</v>
      </c>
      <c r="B424" s="236" t="s">
        <v>701</v>
      </c>
      <c r="C424" s="236" t="s">
        <v>13</v>
      </c>
      <c r="D424" s="235"/>
      <c r="E424" s="236" t="s">
        <v>603</v>
      </c>
      <c r="F424" s="235" t="s">
        <v>603</v>
      </c>
      <c r="G424" s="236">
        <v>9</v>
      </c>
      <c r="H424" s="236">
        <v>16</v>
      </c>
      <c r="I424" s="236" t="str">
        <f t="shared" si="21"/>
        <v>9-16</v>
      </c>
      <c r="J424" s="236" t="str">
        <f t="shared" si="19"/>
        <v>23417-0,9,16</v>
      </c>
      <c r="K424" s="236" t="s">
        <v>658</v>
      </c>
      <c r="L424" s="236" t="s">
        <v>188</v>
      </c>
      <c r="M424" s="236" t="s">
        <v>756</v>
      </c>
      <c r="N424" s="236" t="s">
        <v>703</v>
      </c>
      <c r="O424" s="236" t="s">
        <v>705</v>
      </c>
      <c r="P424" s="236"/>
      <c r="Q424" s="236"/>
      <c r="R424" s="236" t="s">
        <v>21</v>
      </c>
      <c r="S424" s="236" t="s">
        <v>709</v>
      </c>
      <c r="T424" s="235"/>
      <c r="U424" s="240"/>
      <c r="V424" s="235"/>
      <c r="W424" s="235"/>
      <c r="X424" s="235"/>
      <c r="Y424" s="238"/>
      <c r="Z424" s="239"/>
    </row>
    <row r="425" spans="1:26">
      <c r="A425" s="235" t="s">
        <v>700</v>
      </c>
      <c r="B425" s="236" t="s">
        <v>701</v>
      </c>
      <c r="C425" s="236" t="s">
        <v>13</v>
      </c>
      <c r="D425" s="235"/>
      <c r="E425" s="236" t="s">
        <v>605</v>
      </c>
      <c r="F425" s="235" t="s">
        <v>605</v>
      </c>
      <c r="G425" s="236">
        <v>9</v>
      </c>
      <c r="H425" s="236">
        <v>17</v>
      </c>
      <c r="I425" s="236" t="str">
        <f t="shared" si="21"/>
        <v>9-17</v>
      </c>
      <c r="J425" s="236" t="str">
        <f t="shared" si="19"/>
        <v>23417-0,9,17</v>
      </c>
      <c r="K425" s="236" t="s">
        <v>660</v>
      </c>
      <c r="L425" s="236" t="s">
        <v>188</v>
      </c>
      <c r="M425" s="236" t="s">
        <v>756</v>
      </c>
      <c r="N425" s="236" t="s">
        <v>703</v>
      </c>
      <c r="O425" s="236" t="s">
        <v>705</v>
      </c>
      <c r="P425" s="236"/>
      <c r="Q425" s="236"/>
      <c r="R425" s="236" t="s">
        <v>21</v>
      </c>
      <c r="S425" s="236" t="s">
        <v>709</v>
      </c>
      <c r="T425" s="235"/>
      <c r="U425" s="240"/>
      <c r="V425" s="235"/>
      <c r="W425" s="235"/>
      <c r="X425" s="235"/>
      <c r="Y425" s="238"/>
      <c r="Z425" s="239"/>
    </row>
    <row r="426" spans="1:26">
      <c r="A426" s="235" t="s">
        <v>700</v>
      </c>
      <c r="B426" s="236" t="s">
        <v>701</v>
      </c>
      <c r="C426" s="236" t="s">
        <v>13</v>
      </c>
      <c r="D426" s="235"/>
      <c r="E426" s="236" t="s">
        <v>606</v>
      </c>
      <c r="F426" s="235" t="s">
        <v>606</v>
      </c>
      <c r="G426" s="236">
        <v>9</v>
      </c>
      <c r="H426" s="236">
        <v>18</v>
      </c>
      <c r="I426" s="236" t="str">
        <f t="shared" si="21"/>
        <v>9-18</v>
      </c>
      <c r="J426" s="236" t="str">
        <f t="shared" si="19"/>
        <v>23417-0,9,18</v>
      </c>
      <c r="K426" s="236" t="s">
        <v>661</v>
      </c>
      <c r="L426" s="236" t="s">
        <v>188</v>
      </c>
      <c r="M426" s="236" t="s">
        <v>756</v>
      </c>
      <c r="N426" s="236" t="s">
        <v>703</v>
      </c>
      <c r="O426" s="236" t="s">
        <v>705</v>
      </c>
      <c r="P426" s="236"/>
      <c r="Q426" s="236"/>
      <c r="R426" s="236" t="s">
        <v>21</v>
      </c>
      <c r="S426" s="236" t="s">
        <v>709</v>
      </c>
      <c r="T426" s="235"/>
      <c r="U426" s="240"/>
      <c r="V426" s="235"/>
      <c r="W426" s="235"/>
      <c r="X426" s="235"/>
      <c r="Y426" s="238"/>
      <c r="Z426" s="239"/>
    </row>
    <row r="427" spans="1:26">
      <c r="A427" s="235" t="s">
        <v>700</v>
      </c>
      <c r="B427" s="236" t="s">
        <v>701</v>
      </c>
      <c r="C427" s="236" t="s">
        <v>13</v>
      </c>
      <c r="D427" s="235"/>
      <c r="E427" s="236" t="s">
        <v>607</v>
      </c>
      <c r="F427" s="235" t="s">
        <v>607</v>
      </c>
      <c r="G427" s="236">
        <v>9</v>
      </c>
      <c r="H427" s="236">
        <v>19</v>
      </c>
      <c r="I427" s="236" t="str">
        <f t="shared" si="21"/>
        <v>9-19</v>
      </c>
      <c r="J427" s="236" t="str">
        <f t="shared" si="19"/>
        <v>23417-0,9,19</v>
      </c>
      <c r="K427" s="236" t="s">
        <v>662</v>
      </c>
      <c r="L427" s="236" t="s">
        <v>188</v>
      </c>
      <c r="M427" s="236" t="s">
        <v>758</v>
      </c>
      <c r="N427" s="236" t="s">
        <v>675</v>
      </c>
      <c r="O427" s="236" t="s">
        <v>705</v>
      </c>
      <c r="P427" s="236"/>
      <c r="Q427" s="236"/>
      <c r="R427" s="236" t="s">
        <v>21</v>
      </c>
      <c r="S427" s="236" t="s">
        <v>709</v>
      </c>
      <c r="T427" s="235"/>
      <c r="U427" s="240"/>
      <c r="V427" s="235"/>
      <c r="W427" s="235"/>
      <c r="X427" s="235"/>
      <c r="Y427" s="238"/>
      <c r="Z427" s="239"/>
    </row>
    <row r="428" spans="1:26">
      <c r="A428" s="235" t="s">
        <v>700</v>
      </c>
      <c r="B428" s="236" t="s">
        <v>701</v>
      </c>
      <c r="C428" s="236" t="s">
        <v>13</v>
      </c>
      <c r="D428" s="235"/>
      <c r="E428" s="236" t="s">
        <v>608</v>
      </c>
      <c r="F428" s="235" t="s">
        <v>608</v>
      </c>
      <c r="G428" s="236">
        <v>9</v>
      </c>
      <c r="H428" s="236">
        <v>20</v>
      </c>
      <c r="I428" s="236" t="str">
        <f t="shared" si="21"/>
        <v>9-20</v>
      </c>
      <c r="J428" s="236" t="str">
        <f t="shared" si="19"/>
        <v>23417-0,9,20</v>
      </c>
      <c r="K428" s="236" t="s">
        <v>663</v>
      </c>
      <c r="L428" s="236" t="s">
        <v>188</v>
      </c>
      <c r="M428" s="236" t="s">
        <v>758</v>
      </c>
      <c r="N428" s="236" t="s">
        <v>675</v>
      </c>
      <c r="O428" s="236" t="s">
        <v>705</v>
      </c>
      <c r="P428" s="236"/>
      <c r="Q428" s="236"/>
      <c r="R428" s="236" t="s">
        <v>21</v>
      </c>
      <c r="S428" s="236" t="s">
        <v>709</v>
      </c>
      <c r="T428" s="235"/>
      <c r="U428" s="240"/>
      <c r="V428" s="235"/>
      <c r="W428" s="235"/>
      <c r="X428" s="235"/>
      <c r="Y428" s="238"/>
      <c r="Z428" s="239"/>
    </row>
    <row r="429" spans="1:26">
      <c r="A429" s="235" t="s">
        <v>700</v>
      </c>
      <c r="B429" s="236" t="s">
        <v>701</v>
      </c>
      <c r="C429" s="236" t="s">
        <v>13</v>
      </c>
      <c r="D429" s="235"/>
      <c r="E429" s="236" t="s">
        <v>609</v>
      </c>
      <c r="F429" s="235" t="s">
        <v>609</v>
      </c>
      <c r="G429" s="236">
        <v>9</v>
      </c>
      <c r="H429" s="236">
        <v>21</v>
      </c>
      <c r="I429" s="236" t="str">
        <f t="shared" si="21"/>
        <v>9-21</v>
      </c>
      <c r="J429" s="236" t="str">
        <f t="shared" si="19"/>
        <v>23417-0,9,21</v>
      </c>
      <c r="K429" s="236" t="s">
        <v>664</v>
      </c>
      <c r="L429" s="236" t="s">
        <v>188</v>
      </c>
      <c r="M429" s="236" t="s">
        <v>760</v>
      </c>
      <c r="N429" s="236" t="s">
        <v>703</v>
      </c>
      <c r="O429" s="236" t="s">
        <v>705</v>
      </c>
      <c r="P429" s="236"/>
      <c r="Q429" s="236"/>
      <c r="R429" s="236" t="s">
        <v>21</v>
      </c>
      <c r="S429" s="236" t="s">
        <v>709</v>
      </c>
      <c r="T429" s="235"/>
      <c r="U429" s="240"/>
      <c r="V429" s="235"/>
      <c r="W429" s="235"/>
      <c r="X429" s="235"/>
      <c r="Y429" s="238"/>
      <c r="Z429" s="239"/>
    </row>
    <row r="430" spans="1:26">
      <c r="A430" s="235" t="s">
        <v>700</v>
      </c>
      <c r="B430" s="236" t="s">
        <v>701</v>
      </c>
      <c r="C430" s="236" t="s">
        <v>13</v>
      </c>
      <c r="D430" s="235"/>
      <c r="E430" s="236" t="s">
        <v>610</v>
      </c>
      <c r="F430" s="235" t="s">
        <v>610</v>
      </c>
      <c r="G430" s="236">
        <v>9</v>
      </c>
      <c r="H430" s="236">
        <v>22</v>
      </c>
      <c r="I430" s="236" t="str">
        <f t="shared" si="21"/>
        <v>9-22</v>
      </c>
      <c r="J430" s="236" t="str">
        <f t="shared" si="19"/>
        <v>23417-0,9,22</v>
      </c>
      <c r="K430" s="236" t="s">
        <v>665</v>
      </c>
      <c r="L430" s="236" t="s">
        <v>188</v>
      </c>
      <c r="M430" s="236" t="s">
        <v>760</v>
      </c>
      <c r="N430" s="236" t="s">
        <v>703</v>
      </c>
      <c r="O430" s="236" t="s">
        <v>705</v>
      </c>
      <c r="P430" s="236"/>
      <c r="Q430" s="236"/>
      <c r="R430" s="236" t="s">
        <v>21</v>
      </c>
      <c r="S430" s="236" t="s">
        <v>709</v>
      </c>
      <c r="T430" s="235"/>
      <c r="U430" s="240"/>
      <c r="V430" s="235"/>
      <c r="W430" s="235"/>
      <c r="X430" s="235"/>
      <c r="Y430" s="238"/>
      <c r="Z430" s="239"/>
    </row>
    <row r="431" spans="1:26">
      <c r="A431" s="235" t="s">
        <v>700</v>
      </c>
      <c r="B431" s="236" t="s">
        <v>701</v>
      </c>
      <c r="C431" s="236" t="s">
        <v>13</v>
      </c>
      <c r="D431" s="235"/>
      <c r="E431" s="236" t="s">
        <v>611</v>
      </c>
      <c r="F431" s="235" t="s">
        <v>611</v>
      </c>
      <c r="G431" s="236">
        <v>9</v>
      </c>
      <c r="H431" s="236">
        <v>23</v>
      </c>
      <c r="I431" s="236" t="str">
        <f t="shared" si="21"/>
        <v>9-23</v>
      </c>
      <c r="J431" s="236" t="str">
        <f t="shared" si="19"/>
        <v>23417-0,9,23</v>
      </c>
      <c r="K431" s="236" t="s">
        <v>666</v>
      </c>
      <c r="L431" s="236" t="s">
        <v>188</v>
      </c>
      <c r="M431" s="236" t="s">
        <v>758</v>
      </c>
      <c r="N431" s="236" t="s">
        <v>675</v>
      </c>
      <c r="O431" s="236" t="s">
        <v>705</v>
      </c>
      <c r="P431" s="236"/>
      <c r="Q431" s="236"/>
      <c r="R431" s="236" t="s">
        <v>21</v>
      </c>
      <c r="S431" s="236" t="s">
        <v>709</v>
      </c>
      <c r="T431" s="235"/>
      <c r="U431" s="240"/>
      <c r="V431" s="235"/>
      <c r="W431" s="235"/>
      <c r="X431" s="235"/>
      <c r="Y431" s="238"/>
      <c r="Z431" s="239"/>
    </row>
    <row r="432" spans="1:26">
      <c r="A432" s="235" t="s">
        <v>700</v>
      </c>
      <c r="B432" s="236" t="s">
        <v>701</v>
      </c>
      <c r="C432" s="236" t="s">
        <v>13</v>
      </c>
      <c r="D432" s="235"/>
      <c r="E432" s="236" t="s">
        <v>604</v>
      </c>
      <c r="F432" s="235" t="s">
        <v>604</v>
      </c>
      <c r="G432" s="236">
        <v>9</v>
      </c>
      <c r="H432" s="236">
        <v>24</v>
      </c>
      <c r="I432" s="236" t="str">
        <f t="shared" si="21"/>
        <v>9-24</v>
      </c>
      <c r="J432" s="236" t="str">
        <f t="shared" si="19"/>
        <v>23417-0,9,24</v>
      </c>
      <c r="K432" s="236" t="s">
        <v>667</v>
      </c>
      <c r="L432" s="236" t="s">
        <v>188</v>
      </c>
      <c r="M432" s="236" t="s">
        <v>750</v>
      </c>
      <c r="N432" s="236" t="s">
        <v>675</v>
      </c>
      <c r="O432" s="236" t="s">
        <v>705</v>
      </c>
      <c r="P432" s="236"/>
      <c r="Q432" s="236"/>
      <c r="R432" s="236" t="s">
        <v>21</v>
      </c>
      <c r="S432" s="236" t="s">
        <v>709</v>
      </c>
      <c r="T432" s="235"/>
      <c r="U432" s="240"/>
      <c r="V432" s="235"/>
      <c r="W432" s="235"/>
      <c r="X432" s="235"/>
      <c r="Y432" s="238"/>
      <c r="Z432" s="239"/>
    </row>
    <row r="433" spans="1:26">
      <c r="A433" s="235" t="s">
        <v>700</v>
      </c>
      <c r="B433" s="236" t="s">
        <v>701</v>
      </c>
      <c r="C433" s="236" t="s">
        <v>13</v>
      </c>
      <c r="D433" s="235"/>
      <c r="E433" s="236" t="s">
        <v>612</v>
      </c>
      <c r="F433" s="235" t="s">
        <v>612</v>
      </c>
      <c r="G433" s="236">
        <v>9</v>
      </c>
      <c r="H433" s="236">
        <v>25</v>
      </c>
      <c r="I433" s="236" t="str">
        <f t="shared" si="21"/>
        <v>9-25</v>
      </c>
      <c r="J433" s="236" t="str">
        <f t="shared" si="19"/>
        <v>23417-0,9,25</v>
      </c>
      <c r="K433" s="236" t="s">
        <v>668</v>
      </c>
      <c r="L433" s="236" t="s">
        <v>188</v>
      </c>
      <c r="M433" s="236" t="s">
        <v>750</v>
      </c>
      <c r="N433" s="236" t="s">
        <v>675</v>
      </c>
      <c r="O433" s="236" t="s">
        <v>705</v>
      </c>
      <c r="P433" s="236"/>
      <c r="Q433" s="236"/>
      <c r="R433" s="236" t="s">
        <v>21</v>
      </c>
      <c r="S433" s="236" t="s">
        <v>709</v>
      </c>
      <c r="T433" s="235"/>
      <c r="U433" s="240"/>
      <c r="V433" s="235"/>
      <c r="W433" s="235"/>
      <c r="X433" s="235"/>
      <c r="Y433" s="238"/>
      <c r="Z433" s="239"/>
    </row>
    <row r="434" spans="1:26" s="10" customFormat="1">
      <c r="A434" s="225" t="s">
        <v>700</v>
      </c>
      <c r="B434" s="226" t="s">
        <v>701</v>
      </c>
      <c r="C434" s="226" t="s">
        <v>13</v>
      </c>
      <c r="D434" s="225"/>
      <c r="E434" s="226" t="s">
        <v>117</v>
      </c>
      <c r="F434" s="225" t="s">
        <v>117</v>
      </c>
      <c r="G434" s="226">
        <v>10</v>
      </c>
      <c r="H434" s="226"/>
      <c r="I434" s="226" t="str">
        <f t="shared" si="21"/>
        <v>10-</v>
      </c>
      <c r="J434" s="226" t="str">
        <f t="shared" si="19"/>
        <v>23417-0,10,</v>
      </c>
      <c r="K434" s="226"/>
      <c r="L434" s="226" t="s">
        <v>189</v>
      </c>
      <c r="M434" s="226" t="s">
        <v>753</v>
      </c>
      <c r="N434" s="226"/>
      <c r="O434" s="226" t="s">
        <v>705</v>
      </c>
      <c r="P434" s="226"/>
      <c r="Q434" s="226">
        <v>1</v>
      </c>
      <c r="R434" s="226" t="s">
        <v>21</v>
      </c>
      <c r="S434" s="226" t="s">
        <v>709</v>
      </c>
      <c r="T434" s="225"/>
      <c r="U434" s="227"/>
      <c r="V434" s="225"/>
      <c r="W434" s="225"/>
      <c r="X434" s="225"/>
      <c r="Y434" s="228"/>
      <c r="Z434" s="229"/>
    </row>
    <row r="435" spans="1:26">
      <c r="A435" s="197" t="s">
        <v>700</v>
      </c>
      <c r="B435" s="198" t="s">
        <v>701</v>
      </c>
      <c r="C435" s="198" t="s">
        <v>13</v>
      </c>
      <c r="D435" s="197"/>
      <c r="E435" s="198" t="s">
        <v>730</v>
      </c>
      <c r="F435" s="197" t="s">
        <v>558</v>
      </c>
      <c r="G435" s="198">
        <v>10</v>
      </c>
      <c r="H435" s="198">
        <v>1</v>
      </c>
      <c r="I435" s="198" t="str">
        <f t="shared" si="21"/>
        <v>10-1</v>
      </c>
      <c r="J435" s="198" t="str">
        <f t="shared" si="19"/>
        <v>23417-0,10,1</v>
      </c>
      <c r="K435" s="198" t="s">
        <v>614</v>
      </c>
      <c r="L435" s="198" t="s">
        <v>189</v>
      </c>
      <c r="M435" s="198" t="s">
        <v>763</v>
      </c>
      <c r="N435" s="198" t="s">
        <v>675</v>
      </c>
      <c r="O435" s="198" t="s">
        <v>705</v>
      </c>
      <c r="P435" s="198"/>
      <c r="Q435" s="198"/>
      <c r="R435" s="198" t="s">
        <v>21</v>
      </c>
      <c r="S435" s="198" t="s">
        <v>709</v>
      </c>
      <c r="T435" s="197"/>
      <c r="U435" s="224"/>
      <c r="V435" s="197"/>
      <c r="W435" s="197"/>
      <c r="X435" s="197"/>
      <c r="Y435" s="200"/>
      <c r="Z435" s="201"/>
    </row>
    <row r="436" spans="1:26">
      <c r="A436" s="197" t="s">
        <v>700</v>
      </c>
      <c r="B436" s="198" t="s">
        <v>701</v>
      </c>
      <c r="C436" s="198" t="s">
        <v>13</v>
      </c>
      <c r="D436" s="197"/>
      <c r="E436" s="198" t="s">
        <v>731</v>
      </c>
      <c r="F436" s="197" t="s">
        <v>574</v>
      </c>
      <c r="G436" s="198">
        <v>10</v>
      </c>
      <c r="H436" s="198">
        <v>2</v>
      </c>
      <c r="I436" s="198" t="str">
        <f t="shared" si="21"/>
        <v>10-2</v>
      </c>
      <c r="J436" s="198" t="str">
        <f t="shared" si="19"/>
        <v>23417-0,10,2</v>
      </c>
      <c r="K436" s="198" t="s">
        <v>615</v>
      </c>
      <c r="L436" s="198" t="s">
        <v>189</v>
      </c>
      <c r="M436" s="198" t="s">
        <v>763</v>
      </c>
      <c r="N436" s="198" t="s">
        <v>675</v>
      </c>
      <c r="O436" s="198" t="s">
        <v>705</v>
      </c>
      <c r="P436" s="198"/>
      <c r="Q436" s="198"/>
      <c r="R436" s="198" t="s">
        <v>21</v>
      </c>
      <c r="S436" s="198" t="s">
        <v>709</v>
      </c>
      <c r="T436" s="197"/>
      <c r="U436" s="224"/>
      <c r="V436" s="197"/>
      <c r="W436" s="197"/>
      <c r="X436" s="197"/>
      <c r="Y436" s="200"/>
      <c r="Z436" s="201"/>
    </row>
    <row r="437" spans="1:26">
      <c r="A437" s="197" t="s">
        <v>700</v>
      </c>
      <c r="B437" s="198" t="s">
        <v>701</v>
      </c>
      <c r="C437" s="198" t="s">
        <v>13</v>
      </c>
      <c r="D437" s="197"/>
      <c r="E437" s="198" t="s">
        <v>559</v>
      </c>
      <c r="F437" s="197" t="s">
        <v>559</v>
      </c>
      <c r="G437" s="198">
        <v>10</v>
      </c>
      <c r="H437" s="198">
        <v>3</v>
      </c>
      <c r="I437" s="198" t="str">
        <f t="shared" si="21"/>
        <v>10-3</v>
      </c>
      <c r="J437" s="198" t="str">
        <f t="shared" si="19"/>
        <v>23417-0,10,3</v>
      </c>
      <c r="K437" s="198" t="s">
        <v>616</v>
      </c>
      <c r="L437" s="198" t="s">
        <v>189</v>
      </c>
      <c r="M437" s="198" t="s">
        <v>761</v>
      </c>
      <c r="N437" s="198" t="s">
        <v>675</v>
      </c>
      <c r="O437" s="198" t="s">
        <v>705</v>
      </c>
      <c r="P437" s="198"/>
      <c r="Q437" s="198"/>
      <c r="R437" s="198" t="s">
        <v>21</v>
      </c>
      <c r="S437" s="198" t="s">
        <v>709</v>
      </c>
      <c r="T437" s="197"/>
      <c r="U437" s="224"/>
      <c r="V437" s="197"/>
      <c r="W437" s="197"/>
      <c r="X437" s="197"/>
      <c r="Y437" s="200"/>
      <c r="Z437" s="201"/>
    </row>
    <row r="438" spans="1:26">
      <c r="A438" s="197" t="s">
        <v>700</v>
      </c>
      <c r="B438" s="198" t="s">
        <v>701</v>
      </c>
      <c r="C438" s="198" t="s">
        <v>13</v>
      </c>
      <c r="D438" s="197"/>
      <c r="E438" s="198" t="s">
        <v>560</v>
      </c>
      <c r="F438" s="197" t="s">
        <v>560</v>
      </c>
      <c r="G438" s="198">
        <v>10</v>
      </c>
      <c r="H438" s="198">
        <v>4</v>
      </c>
      <c r="I438" s="198" t="str">
        <f t="shared" si="21"/>
        <v>10-4</v>
      </c>
      <c r="J438" s="198" t="str">
        <f t="shared" si="19"/>
        <v>23417-0,10,4</v>
      </c>
      <c r="K438" s="198" t="s">
        <v>617</v>
      </c>
      <c r="L438" s="198" t="s">
        <v>189</v>
      </c>
      <c r="M438" s="198" t="s">
        <v>753</v>
      </c>
      <c r="N438" s="198" t="s">
        <v>675</v>
      </c>
      <c r="O438" s="198" t="s">
        <v>705</v>
      </c>
      <c r="P438" s="198"/>
      <c r="Q438" s="198"/>
      <c r="R438" s="198" t="s">
        <v>21</v>
      </c>
      <c r="S438" s="198" t="s">
        <v>709</v>
      </c>
      <c r="T438" s="197"/>
      <c r="U438" s="224"/>
      <c r="V438" s="197"/>
      <c r="W438" s="197"/>
      <c r="X438" s="197"/>
      <c r="Y438" s="200"/>
      <c r="Z438" s="201"/>
    </row>
    <row r="439" spans="1:26">
      <c r="A439" s="197" t="s">
        <v>700</v>
      </c>
      <c r="B439" s="198" t="s">
        <v>701</v>
      </c>
      <c r="C439" s="198" t="s">
        <v>13</v>
      </c>
      <c r="D439" s="197"/>
      <c r="E439" s="198" t="s">
        <v>561</v>
      </c>
      <c r="F439" s="197" t="s">
        <v>561</v>
      </c>
      <c r="G439" s="198">
        <v>10</v>
      </c>
      <c r="H439" s="198">
        <v>5</v>
      </c>
      <c r="I439" s="198" t="str">
        <f t="shared" si="21"/>
        <v>10-5</v>
      </c>
      <c r="J439" s="198" t="str">
        <f t="shared" si="19"/>
        <v>23417-0,10,5</v>
      </c>
      <c r="K439" s="198" t="s">
        <v>618</v>
      </c>
      <c r="L439" s="198" t="s">
        <v>189</v>
      </c>
      <c r="M439" s="198" t="s">
        <v>753</v>
      </c>
      <c r="N439" s="198" t="s">
        <v>675</v>
      </c>
      <c r="O439" s="198" t="s">
        <v>705</v>
      </c>
      <c r="P439" s="198"/>
      <c r="Q439" s="198"/>
      <c r="R439" s="198" t="s">
        <v>21</v>
      </c>
      <c r="S439" s="198" t="s">
        <v>709</v>
      </c>
      <c r="T439" s="197"/>
      <c r="U439" s="224"/>
      <c r="V439" s="197"/>
      <c r="W439" s="197"/>
      <c r="X439" s="197"/>
      <c r="Y439" s="200"/>
      <c r="Z439" s="201"/>
    </row>
    <row r="440" spans="1:26">
      <c r="A440" s="197" t="s">
        <v>700</v>
      </c>
      <c r="B440" s="198" t="s">
        <v>701</v>
      </c>
      <c r="C440" s="198" t="s">
        <v>13</v>
      </c>
      <c r="D440" s="197"/>
      <c r="E440" s="198" t="s">
        <v>575</v>
      </c>
      <c r="F440" s="197" t="s">
        <v>575</v>
      </c>
      <c r="G440" s="198">
        <v>10</v>
      </c>
      <c r="H440" s="198">
        <v>6</v>
      </c>
      <c r="I440" s="198" t="str">
        <f t="shared" si="21"/>
        <v>10-6</v>
      </c>
      <c r="J440" s="198" t="str">
        <f t="shared" si="19"/>
        <v>23417-0,10,6</v>
      </c>
      <c r="K440" s="198" t="s">
        <v>618</v>
      </c>
      <c r="L440" s="198" t="s">
        <v>189</v>
      </c>
      <c r="M440" s="198" t="s">
        <v>753</v>
      </c>
      <c r="N440" s="198" t="s">
        <v>675</v>
      </c>
      <c r="O440" s="198" t="s">
        <v>705</v>
      </c>
      <c r="P440" s="198"/>
      <c r="Q440" s="198"/>
      <c r="R440" s="198" t="s">
        <v>21</v>
      </c>
      <c r="S440" s="198" t="s">
        <v>709</v>
      </c>
      <c r="T440" s="197"/>
      <c r="U440" s="224"/>
      <c r="V440" s="197"/>
      <c r="W440" s="197"/>
      <c r="X440" s="197"/>
      <c r="Y440" s="200"/>
      <c r="Z440" s="201"/>
    </row>
    <row r="441" spans="1:26">
      <c r="A441" s="197" t="s">
        <v>700</v>
      </c>
      <c r="B441" s="198" t="s">
        <v>701</v>
      </c>
      <c r="C441" s="198" t="s">
        <v>13</v>
      </c>
      <c r="D441" s="197"/>
      <c r="E441" s="198" t="s">
        <v>576</v>
      </c>
      <c r="F441" s="197" t="s">
        <v>576</v>
      </c>
      <c r="G441" s="198">
        <v>10</v>
      </c>
      <c r="H441" s="198">
        <v>7</v>
      </c>
      <c r="I441" s="198" t="str">
        <f t="shared" si="21"/>
        <v>10-7</v>
      </c>
      <c r="J441" s="198" t="str">
        <f t="shared" si="19"/>
        <v>23417-0,10,7</v>
      </c>
      <c r="K441" s="198" t="s">
        <v>619</v>
      </c>
      <c r="L441" s="198" t="s">
        <v>189</v>
      </c>
      <c r="M441" s="198" t="s">
        <v>748</v>
      </c>
      <c r="N441" s="252" t="s">
        <v>703</v>
      </c>
      <c r="O441" s="198" t="s">
        <v>705</v>
      </c>
      <c r="P441" s="198"/>
      <c r="Q441" s="198"/>
      <c r="R441" s="198" t="s">
        <v>21</v>
      </c>
      <c r="S441" s="198" t="s">
        <v>709</v>
      </c>
      <c r="T441" s="197"/>
      <c r="U441" s="224"/>
      <c r="V441" s="197"/>
      <c r="W441" s="197"/>
      <c r="X441" s="197"/>
      <c r="Y441" s="200"/>
      <c r="Z441" s="201"/>
    </row>
    <row r="442" spans="1:26">
      <c r="A442" s="197" t="s">
        <v>700</v>
      </c>
      <c r="B442" s="198" t="s">
        <v>701</v>
      </c>
      <c r="C442" s="198" t="s">
        <v>13</v>
      </c>
      <c r="D442" s="197"/>
      <c r="E442" s="198" t="s">
        <v>577</v>
      </c>
      <c r="F442" s="197" t="s">
        <v>577</v>
      </c>
      <c r="G442" s="198">
        <v>10</v>
      </c>
      <c r="H442" s="198">
        <v>8</v>
      </c>
      <c r="I442" s="198" t="str">
        <f t="shared" si="21"/>
        <v>10-8</v>
      </c>
      <c r="J442" s="198" t="str">
        <f t="shared" si="19"/>
        <v>23417-0,10,8</v>
      </c>
      <c r="K442" s="198" t="s">
        <v>620</v>
      </c>
      <c r="L442" s="198" t="s">
        <v>189</v>
      </c>
      <c r="M442" s="198" t="s">
        <v>753</v>
      </c>
      <c r="N442" s="252" t="s">
        <v>703</v>
      </c>
      <c r="O442" s="198" t="s">
        <v>705</v>
      </c>
      <c r="P442" s="198"/>
      <c r="Q442" s="198"/>
      <c r="R442" s="198" t="s">
        <v>21</v>
      </c>
      <c r="S442" s="198" t="s">
        <v>709</v>
      </c>
      <c r="T442" s="197"/>
      <c r="U442" s="224"/>
      <c r="V442" s="197"/>
      <c r="W442" s="197"/>
      <c r="X442" s="197"/>
      <c r="Y442" s="200"/>
      <c r="Z442" s="201"/>
    </row>
    <row r="443" spans="1:26">
      <c r="A443" s="197" t="s">
        <v>700</v>
      </c>
      <c r="B443" s="198" t="s">
        <v>701</v>
      </c>
      <c r="C443" s="198" t="s">
        <v>13</v>
      </c>
      <c r="D443" s="197"/>
      <c r="E443" s="198" t="s">
        <v>578</v>
      </c>
      <c r="F443" s="197" t="s">
        <v>578</v>
      </c>
      <c r="G443" s="198">
        <v>10</v>
      </c>
      <c r="H443" s="198">
        <v>9</v>
      </c>
      <c r="I443" s="198" t="str">
        <f t="shared" si="21"/>
        <v>10-9</v>
      </c>
      <c r="J443" s="198" t="str">
        <f t="shared" si="19"/>
        <v>23417-0,10,9</v>
      </c>
      <c r="K443" s="198" t="s">
        <v>621</v>
      </c>
      <c r="L443" s="198" t="s">
        <v>189</v>
      </c>
      <c r="M443" s="198" t="s">
        <v>762</v>
      </c>
      <c r="N443" s="198" t="s">
        <v>675</v>
      </c>
      <c r="O443" s="198" t="s">
        <v>705</v>
      </c>
      <c r="P443" s="198"/>
      <c r="Q443" s="198"/>
      <c r="R443" s="198" t="s">
        <v>21</v>
      </c>
      <c r="S443" s="198" t="s">
        <v>709</v>
      </c>
      <c r="T443" s="197"/>
      <c r="U443" s="224"/>
      <c r="V443" s="197"/>
      <c r="W443" s="197"/>
      <c r="X443" s="197"/>
      <c r="Y443" s="200"/>
      <c r="Z443" s="201"/>
    </row>
    <row r="444" spans="1:26">
      <c r="A444" s="197" t="s">
        <v>700</v>
      </c>
      <c r="B444" s="198" t="s">
        <v>701</v>
      </c>
      <c r="C444" s="198" t="s">
        <v>13</v>
      </c>
      <c r="D444" s="197"/>
      <c r="E444" s="198" t="s">
        <v>579</v>
      </c>
      <c r="F444" s="197" t="s">
        <v>579</v>
      </c>
      <c r="G444" s="198">
        <v>10</v>
      </c>
      <c r="H444" s="198">
        <v>10</v>
      </c>
      <c r="I444" s="198" t="str">
        <f t="shared" si="21"/>
        <v>10-10</v>
      </c>
      <c r="J444" s="198" t="str">
        <f t="shared" si="19"/>
        <v>23417-0,10,10</v>
      </c>
      <c r="K444" s="198" t="s">
        <v>622</v>
      </c>
      <c r="L444" s="198" t="s">
        <v>189</v>
      </c>
      <c r="M444" s="198" t="s">
        <v>753</v>
      </c>
      <c r="N444" s="198" t="s">
        <v>675</v>
      </c>
      <c r="O444" s="198" t="s">
        <v>705</v>
      </c>
      <c r="P444" s="198"/>
      <c r="Q444" s="198"/>
      <c r="R444" s="198" t="s">
        <v>21</v>
      </c>
      <c r="S444" s="198" t="s">
        <v>709</v>
      </c>
      <c r="T444" s="197"/>
      <c r="U444" s="224"/>
      <c r="V444" s="197"/>
      <c r="W444" s="197"/>
      <c r="X444" s="197"/>
      <c r="Y444" s="200"/>
      <c r="Z444" s="201"/>
    </row>
    <row r="445" spans="1:26">
      <c r="A445" s="197" t="s">
        <v>700</v>
      </c>
      <c r="B445" s="198" t="s">
        <v>701</v>
      </c>
      <c r="C445" s="198" t="s">
        <v>13</v>
      </c>
      <c r="D445" s="197"/>
      <c r="E445" s="198" t="s">
        <v>580</v>
      </c>
      <c r="F445" s="197" t="s">
        <v>580</v>
      </c>
      <c r="G445" s="198">
        <v>10</v>
      </c>
      <c r="H445" s="198">
        <v>11</v>
      </c>
      <c r="I445" s="198" t="str">
        <f t="shared" si="21"/>
        <v>10-11</v>
      </c>
      <c r="J445" s="198" t="str">
        <f t="shared" si="19"/>
        <v>23417-0,10,11</v>
      </c>
      <c r="K445" s="198" t="s">
        <v>623</v>
      </c>
      <c r="L445" s="198" t="s">
        <v>189</v>
      </c>
      <c r="M445" s="198" t="s">
        <v>753</v>
      </c>
      <c r="N445" s="198" t="s">
        <v>675</v>
      </c>
      <c r="O445" s="198" t="s">
        <v>705</v>
      </c>
      <c r="P445" s="198"/>
      <c r="Q445" s="198"/>
      <c r="R445" s="198" t="s">
        <v>21</v>
      </c>
      <c r="S445" s="198" t="s">
        <v>709</v>
      </c>
      <c r="T445" s="197"/>
      <c r="U445" s="224"/>
      <c r="V445" s="197"/>
      <c r="W445" s="197"/>
      <c r="X445" s="197"/>
      <c r="Y445" s="200"/>
      <c r="Z445" s="201"/>
    </row>
    <row r="446" spans="1:26">
      <c r="A446" s="197" t="s">
        <v>700</v>
      </c>
      <c r="B446" s="198" t="s">
        <v>701</v>
      </c>
      <c r="C446" s="198" t="s">
        <v>13</v>
      </c>
      <c r="D446" s="197"/>
      <c r="E446" s="198" t="s">
        <v>724</v>
      </c>
      <c r="F446" s="197" t="s">
        <v>724</v>
      </c>
      <c r="G446" s="198">
        <v>10</v>
      </c>
      <c r="H446" s="198">
        <v>12</v>
      </c>
      <c r="I446" s="198" t="str">
        <f t="shared" si="21"/>
        <v>10-12</v>
      </c>
      <c r="J446" s="198" t="str">
        <f t="shared" si="19"/>
        <v>23417-0,10,12</v>
      </c>
      <c r="K446" s="198" t="s">
        <v>624</v>
      </c>
      <c r="L446" s="198" t="s">
        <v>189</v>
      </c>
      <c r="M446" s="198" t="s">
        <v>753</v>
      </c>
      <c r="N446" s="198" t="s">
        <v>675</v>
      </c>
      <c r="O446" s="198" t="s">
        <v>705</v>
      </c>
      <c r="P446" s="198"/>
      <c r="Q446" s="198"/>
      <c r="R446" s="198" t="s">
        <v>21</v>
      </c>
      <c r="S446" s="198" t="s">
        <v>709</v>
      </c>
      <c r="T446" s="197"/>
      <c r="U446" s="224"/>
      <c r="V446" s="197"/>
      <c r="W446" s="197"/>
      <c r="X446" s="197"/>
      <c r="Y446" s="200"/>
      <c r="Z446" s="201"/>
    </row>
    <row r="447" spans="1:26">
      <c r="A447" s="197" t="s">
        <v>700</v>
      </c>
      <c r="B447" s="198" t="s">
        <v>701</v>
      </c>
      <c r="C447" s="198" t="s">
        <v>13</v>
      </c>
      <c r="D447" s="197"/>
      <c r="E447" s="198" t="s">
        <v>582</v>
      </c>
      <c r="F447" s="197" t="s">
        <v>582</v>
      </c>
      <c r="G447" s="198">
        <v>10</v>
      </c>
      <c r="H447" s="198">
        <v>13</v>
      </c>
      <c r="I447" s="198" t="str">
        <f t="shared" si="21"/>
        <v>10-13</v>
      </c>
      <c r="J447" s="198" t="str">
        <f t="shared" si="19"/>
        <v>23417-0,10,13</v>
      </c>
      <c r="K447" s="198" t="s">
        <v>625</v>
      </c>
      <c r="L447" s="198" t="s">
        <v>189</v>
      </c>
      <c r="M447" s="198" t="s">
        <v>753</v>
      </c>
      <c r="N447" s="198" t="s">
        <v>675</v>
      </c>
      <c r="O447" s="198" t="s">
        <v>705</v>
      </c>
      <c r="P447" s="198"/>
      <c r="Q447" s="198"/>
      <c r="R447" s="198" t="s">
        <v>21</v>
      </c>
      <c r="S447" s="198" t="s">
        <v>709</v>
      </c>
      <c r="T447" s="197"/>
      <c r="U447" s="224"/>
      <c r="V447" s="197"/>
      <c r="W447" s="197"/>
      <c r="X447" s="197"/>
      <c r="Y447" s="200"/>
      <c r="Z447" s="201"/>
    </row>
    <row r="448" spans="1:26">
      <c r="A448" s="197" t="s">
        <v>700</v>
      </c>
      <c r="B448" s="198" t="s">
        <v>701</v>
      </c>
      <c r="C448" s="198" t="s">
        <v>13</v>
      </c>
      <c r="D448" s="197"/>
      <c r="E448" s="198" t="s">
        <v>583</v>
      </c>
      <c r="F448" s="197" t="s">
        <v>583</v>
      </c>
      <c r="G448" s="198">
        <v>10</v>
      </c>
      <c r="H448" s="198">
        <v>14</v>
      </c>
      <c r="I448" s="198" t="str">
        <f t="shared" si="21"/>
        <v>10-14</v>
      </c>
      <c r="J448" s="198" t="str">
        <f t="shared" si="19"/>
        <v>23417-0,10,14</v>
      </c>
      <c r="K448" s="198" t="s">
        <v>626</v>
      </c>
      <c r="L448" s="198" t="s">
        <v>189</v>
      </c>
      <c r="M448" s="198" t="s">
        <v>753</v>
      </c>
      <c r="N448" s="198" t="s">
        <v>675</v>
      </c>
      <c r="O448" s="198" t="s">
        <v>705</v>
      </c>
      <c r="P448" s="198"/>
      <c r="Q448" s="198"/>
      <c r="R448" s="198" t="s">
        <v>21</v>
      </c>
      <c r="S448" s="198" t="s">
        <v>709</v>
      </c>
      <c r="T448" s="197"/>
      <c r="U448" s="224"/>
      <c r="V448" s="197"/>
      <c r="W448" s="197"/>
      <c r="X448" s="197"/>
      <c r="Y448" s="200"/>
      <c r="Z448" s="201"/>
    </row>
    <row r="449" spans="1:26">
      <c r="A449" s="197" t="s">
        <v>700</v>
      </c>
      <c r="B449" s="198" t="s">
        <v>701</v>
      </c>
      <c r="C449" s="198" t="s">
        <v>13</v>
      </c>
      <c r="D449" s="197"/>
      <c r="E449" s="198" t="s">
        <v>584</v>
      </c>
      <c r="F449" s="197" t="s">
        <v>584</v>
      </c>
      <c r="G449" s="198">
        <v>10</v>
      </c>
      <c r="H449" s="198">
        <v>15</v>
      </c>
      <c r="I449" s="198" t="str">
        <f t="shared" si="21"/>
        <v>10-15</v>
      </c>
      <c r="J449" s="198" t="str">
        <f t="shared" si="19"/>
        <v>23417-0,10,15</v>
      </c>
      <c r="K449" s="198" t="s">
        <v>627</v>
      </c>
      <c r="L449" s="198" t="s">
        <v>189</v>
      </c>
      <c r="M449" s="198" t="s">
        <v>753</v>
      </c>
      <c r="N449" s="198" t="s">
        <v>675</v>
      </c>
      <c r="O449" s="198" t="s">
        <v>705</v>
      </c>
      <c r="P449" s="198"/>
      <c r="Q449" s="198"/>
      <c r="R449" s="198" t="s">
        <v>21</v>
      </c>
      <c r="S449" s="198" t="s">
        <v>709</v>
      </c>
      <c r="T449" s="197"/>
      <c r="U449" s="224"/>
      <c r="V449" s="197"/>
      <c r="W449" s="197"/>
      <c r="X449" s="197"/>
      <c r="Y449" s="200"/>
      <c r="Z449" s="201"/>
    </row>
    <row r="450" spans="1:26">
      <c r="A450" s="197" t="s">
        <v>700</v>
      </c>
      <c r="B450" s="198" t="s">
        <v>701</v>
      </c>
      <c r="C450" s="198" t="s">
        <v>13</v>
      </c>
      <c r="D450" s="197"/>
      <c r="E450" s="198" t="s">
        <v>732</v>
      </c>
      <c r="F450" s="197" t="s">
        <v>562</v>
      </c>
      <c r="G450" s="198">
        <v>10</v>
      </c>
      <c r="H450" s="198">
        <v>16</v>
      </c>
      <c r="I450" s="198" t="str">
        <f t="shared" si="21"/>
        <v>10-16</v>
      </c>
      <c r="J450" s="198" t="str">
        <f t="shared" ref="J450:J469" si="22">CONCATENATE(B450,",",G450,",",H450)</f>
        <v>23417-0,10,16</v>
      </c>
      <c r="K450" s="198" t="s">
        <v>613</v>
      </c>
      <c r="L450" s="198" t="s">
        <v>189</v>
      </c>
      <c r="M450" s="198" t="s">
        <v>755</v>
      </c>
      <c r="N450" s="198" t="s">
        <v>675</v>
      </c>
      <c r="O450" s="198" t="s">
        <v>705</v>
      </c>
      <c r="P450" s="198"/>
      <c r="Q450" s="198"/>
      <c r="R450" s="198" t="s">
        <v>21</v>
      </c>
      <c r="S450" s="198" t="s">
        <v>709</v>
      </c>
      <c r="T450" s="197"/>
      <c r="U450" s="224"/>
      <c r="V450" s="197"/>
      <c r="W450" s="197"/>
      <c r="X450" s="197"/>
      <c r="Y450" s="200"/>
      <c r="Z450" s="201"/>
    </row>
    <row r="451" spans="1:26">
      <c r="A451" s="197" t="s">
        <v>700</v>
      </c>
      <c r="B451" s="198" t="s">
        <v>701</v>
      </c>
      <c r="C451" s="198" t="s">
        <v>13</v>
      </c>
      <c r="D451" s="197"/>
      <c r="E451" s="198" t="s">
        <v>733</v>
      </c>
      <c r="F451" s="197" t="s">
        <v>563</v>
      </c>
      <c r="G451" s="198">
        <v>10</v>
      </c>
      <c r="H451" s="198">
        <v>17</v>
      </c>
      <c r="I451" s="198" t="str">
        <f t="shared" si="21"/>
        <v>10-17</v>
      </c>
      <c r="J451" s="198" t="str">
        <f t="shared" si="22"/>
        <v>23417-0,10,17</v>
      </c>
      <c r="K451" s="198" t="s">
        <v>628</v>
      </c>
      <c r="L451" s="198" t="s">
        <v>189</v>
      </c>
      <c r="M451" s="198" t="s">
        <v>755</v>
      </c>
      <c r="N451" s="198" t="s">
        <v>675</v>
      </c>
      <c r="O451" s="198" t="s">
        <v>705</v>
      </c>
      <c r="P451" s="198"/>
      <c r="Q451" s="198"/>
      <c r="R451" s="198" t="s">
        <v>21</v>
      </c>
      <c r="S451" s="198" t="s">
        <v>709</v>
      </c>
      <c r="T451" s="197"/>
      <c r="U451" s="224"/>
      <c r="V451" s="197"/>
      <c r="W451" s="197"/>
      <c r="X451" s="197"/>
      <c r="Y451" s="200"/>
      <c r="Z451" s="201"/>
    </row>
    <row r="452" spans="1:26">
      <c r="A452" s="197" t="s">
        <v>700</v>
      </c>
      <c r="B452" s="198" t="s">
        <v>701</v>
      </c>
      <c r="C452" s="198" t="s">
        <v>13</v>
      </c>
      <c r="D452" s="197"/>
      <c r="E452" s="198" t="s">
        <v>734</v>
      </c>
      <c r="F452" s="197" t="s">
        <v>564</v>
      </c>
      <c r="G452" s="198">
        <v>10</v>
      </c>
      <c r="H452" s="198">
        <v>18</v>
      </c>
      <c r="I452" s="198" t="str">
        <f t="shared" si="21"/>
        <v>10-18</v>
      </c>
      <c r="J452" s="198" t="str">
        <f t="shared" si="22"/>
        <v>23417-0,10,18</v>
      </c>
      <c r="K452" s="198" t="s">
        <v>629</v>
      </c>
      <c r="L452" s="198" t="s">
        <v>189</v>
      </c>
      <c r="M452" s="198" t="s">
        <v>755</v>
      </c>
      <c r="N452" s="198" t="s">
        <v>675</v>
      </c>
      <c r="O452" s="198" t="s">
        <v>705</v>
      </c>
      <c r="P452" s="198"/>
      <c r="Q452" s="198"/>
      <c r="R452" s="198" t="s">
        <v>21</v>
      </c>
      <c r="S452" s="198" t="s">
        <v>709</v>
      </c>
      <c r="T452" s="197"/>
      <c r="U452" s="224"/>
      <c r="V452" s="197"/>
      <c r="W452" s="197"/>
      <c r="X452" s="197"/>
      <c r="Y452" s="200"/>
      <c r="Z452" s="201"/>
    </row>
    <row r="453" spans="1:26">
      <c r="A453" s="197" t="s">
        <v>700</v>
      </c>
      <c r="B453" s="198" t="s">
        <v>701</v>
      </c>
      <c r="C453" s="198" t="s">
        <v>13</v>
      </c>
      <c r="D453" s="197"/>
      <c r="E453" s="198" t="s">
        <v>735</v>
      </c>
      <c r="F453" s="197" t="s">
        <v>565</v>
      </c>
      <c r="G453" s="198">
        <v>10</v>
      </c>
      <c r="H453" s="198">
        <v>19</v>
      </c>
      <c r="I453" s="198" t="str">
        <f t="shared" si="21"/>
        <v>10-19</v>
      </c>
      <c r="J453" s="198" t="str">
        <f t="shared" si="22"/>
        <v>23417-0,10,19</v>
      </c>
      <c r="K453" s="198" t="s">
        <v>630</v>
      </c>
      <c r="L453" s="198" t="s">
        <v>189</v>
      </c>
      <c r="M453" s="198" t="s">
        <v>764</v>
      </c>
      <c r="N453" s="198" t="s">
        <v>675</v>
      </c>
      <c r="O453" s="198" t="s">
        <v>705</v>
      </c>
      <c r="P453" s="198"/>
      <c r="Q453" s="198"/>
      <c r="R453" s="198" t="s">
        <v>21</v>
      </c>
      <c r="S453" s="198" t="s">
        <v>709</v>
      </c>
      <c r="T453" s="197"/>
      <c r="U453" s="224"/>
      <c r="V453" s="197"/>
      <c r="W453" s="197"/>
      <c r="X453" s="197"/>
      <c r="Y453" s="200"/>
      <c r="Z453" s="201"/>
    </row>
    <row r="454" spans="1:26">
      <c r="A454" s="197" t="s">
        <v>700</v>
      </c>
      <c r="B454" s="198" t="s">
        <v>701</v>
      </c>
      <c r="C454" s="198" t="s">
        <v>13</v>
      </c>
      <c r="D454" s="197"/>
      <c r="E454" s="198" t="s">
        <v>741</v>
      </c>
      <c r="F454" s="197" t="s">
        <v>566</v>
      </c>
      <c r="G454" s="198">
        <v>10</v>
      </c>
      <c r="H454" s="198">
        <v>20</v>
      </c>
      <c r="I454" s="198" t="str">
        <f t="shared" si="21"/>
        <v>10-20</v>
      </c>
      <c r="J454" s="198" t="str">
        <f t="shared" si="22"/>
        <v>23417-0,10,20</v>
      </c>
      <c r="K454" s="198" t="s">
        <v>631</v>
      </c>
      <c r="L454" s="198" t="s">
        <v>189</v>
      </c>
      <c r="M454" s="198" t="s">
        <v>764</v>
      </c>
      <c r="N454" s="198" t="s">
        <v>675</v>
      </c>
      <c r="O454" s="198" t="s">
        <v>705</v>
      </c>
      <c r="P454" s="198"/>
      <c r="Q454" s="198"/>
      <c r="R454" s="198" t="s">
        <v>21</v>
      </c>
      <c r="S454" s="198" t="s">
        <v>709</v>
      </c>
      <c r="T454" s="197"/>
      <c r="U454" s="224"/>
      <c r="V454" s="197"/>
      <c r="W454" s="197"/>
      <c r="X454" s="197"/>
      <c r="Y454" s="200"/>
      <c r="Z454" s="201"/>
    </row>
    <row r="455" spans="1:26">
      <c r="A455" s="197" t="s">
        <v>700</v>
      </c>
      <c r="B455" s="198" t="s">
        <v>701</v>
      </c>
      <c r="C455" s="198" t="s">
        <v>13</v>
      </c>
      <c r="D455" s="197"/>
      <c r="E455" s="198" t="s">
        <v>742</v>
      </c>
      <c r="F455" s="197" t="s">
        <v>567</v>
      </c>
      <c r="G455" s="198">
        <v>10</v>
      </c>
      <c r="H455" s="198">
        <v>21</v>
      </c>
      <c r="I455" s="198" t="str">
        <f t="shared" si="21"/>
        <v>10-21</v>
      </c>
      <c r="J455" s="198" t="str">
        <f t="shared" si="22"/>
        <v>23417-0,10,21</v>
      </c>
      <c r="K455" s="198" t="s">
        <v>632</v>
      </c>
      <c r="L455" s="198" t="s">
        <v>189</v>
      </c>
      <c r="M455" s="198" t="s">
        <v>764</v>
      </c>
      <c r="N455" s="198" t="s">
        <v>675</v>
      </c>
      <c r="O455" s="198" t="s">
        <v>705</v>
      </c>
      <c r="P455" s="198"/>
      <c r="Q455" s="198"/>
      <c r="R455" s="198" t="s">
        <v>21</v>
      </c>
      <c r="S455" s="198" t="s">
        <v>709</v>
      </c>
      <c r="T455" s="197"/>
      <c r="U455" s="224"/>
      <c r="V455" s="197"/>
      <c r="W455" s="197"/>
      <c r="X455" s="197"/>
      <c r="Y455" s="200"/>
      <c r="Z455" s="201"/>
    </row>
    <row r="456" spans="1:26">
      <c r="A456" s="197" t="s">
        <v>700</v>
      </c>
      <c r="B456" s="198" t="s">
        <v>701</v>
      </c>
      <c r="C456" s="198" t="s">
        <v>13</v>
      </c>
      <c r="D456" s="197"/>
      <c r="E456" s="198" t="s">
        <v>740</v>
      </c>
      <c r="F456" s="197" t="s">
        <v>568</v>
      </c>
      <c r="G456" s="198">
        <v>10</v>
      </c>
      <c r="H456" s="198">
        <v>22</v>
      </c>
      <c r="I456" s="198" t="str">
        <f t="shared" si="21"/>
        <v>10-22</v>
      </c>
      <c r="J456" s="198" t="str">
        <f t="shared" si="22"/>
        <v>23417-0,10,22</v>
      </c>
      <c r="K456" s="198" t="s">
        <v>633</v>
      </c>
      <c r="L456" s="198" t="s">
        <v>189</v>
      </c>
      <c r="M456" s="198" t="s">
        <v>756</v>
      </c>
      <c r="N456" s="198" t="s">
        <v>675</v>
      </c>
      <c r="O456" s="198" t="s">
        <v>705</v>
      </c>
      <c r="P456" s="198"/>
      <c r="Q456" s="198"/>
      <c r="R456" s="198" t="s">
        <v>21</v>
      </c>
      <c r="S456" s="198" t="s">
        <v>709</v>
      </c>
      <c r="T456" s="197"/>
      <c r="U456" s="224"/>
      <c r="V456" s="197"/>
      <c r="W456" s="197"/>
      <c r="X456" s="197"/>
      <c r="Y456" s="200"/>
      <c r="Z456" s="201"/>
    </row>
    <row r="457" spans="1:26">
      <c r="A457" s="197" t="s">
        <v>700</v>
      </c>
      <c r="B457" s="198" t="s">
        <v>701</v>
      </c>
      <c r="C457" s="198" t="s">
        <v>13</v>
      </c>
      <c r="D457" s="197"/>
      <c r="E457" s="198" t="s">
        <v>739</v>
      </c>
      <c r="F457" s="197" t="s">
        <v>569</v>
      </c>
      <c r="G457" s="198">
        <v>10</v>
      </c>
      <c r="H457" s="198">
        <v>23</v>
      </c>
      <c r="I457" s="198" t="str">
        <f t="shared" si="21"/>
        <v>10-23</v>
      </c>
      <c r="J457" s="198" t="str">
        <f t="shared" si="22"/>
        <v>23417-0,10,23</v>
      </c>
      <c r="K457" s="198" t="s">
        <v>634</v>
      </c>
      <c r="L457" s="198" t="s">
        <v>189</v>
      </c>
      <c r="M457" s="198" t="s">
        <v>756</v>
      </c>
      <c r="N457" s="198" t="s">
        <v>675</v>
      </c>
      <c r="O457" s="198" t="s">
        <v>705</v>
      </c>
      <c r="P457" s="198"/>
      <c r="Q457" s="198"/>
      <c r="R457" s="198" t="s">
        <v>21</v>
      </c>
      <c r="S457" s="198" t="s">
        <v>709</v>
      </c>
      <c r="T457" s="197"/>
      <c r="U457" s="224"/>
      <c r="V457" s="197"/>
      <c r="W457" s="197"/>
      <c r="X457" s="197"/>
      <c r="Y457" s="200"/>
      <c r="Z457" s="201"/>
    </row>
    <row r="458" spans="1:26">
      <c r="A458" s="197" t="s">
        <v>700</v>
      </c>
      <c r="B458" s="198" t="s">
        <v>701</v>
      </c>
      <c r="C458" s="198" t="s">
        <v>13</v>
      </c>
      <c r="D458" s="197"/>
      <c r="E458" s="198" t="s">
        <v>738</v>
      </c>
      <c r="F458" s="197" t="s">
        <v>570</v>
      </c>
      <c r="G458" s="198">
        <v>10</v>
      </c>
      <c r="H458" s="198">
        <v>24</v>
      </c>
      <c r="I458" s="198" t="str">
        <f t="shared" si="21"/>
        <v>10-24</v>
      </c>
      <c r="J458" s="198" t="str">
        <f t="shared" si="22"/>
        <v>23417-0,10,24</v>
      </c>
      <c r="K458" s="198" t="s">
        <v>635</v>
      </c>
      <c r="L458" s="198" t="s">
        <v>189</v>
      </c>
      <c r="M458" s="198" t="s">
        <v>762</v>
      </c>
      <c r="N458" s="198" t="s">
        <v>675</v>
      </c>
      <c r="O458" s="198" t="s">
        <v>705</v>
      </c>
      <c r="P458" s="198"/>
      <c r="Q458" s="198"/>
      <c r="R458" s="198" t="s">
        <v>21</v>
      </c>
      <c r="S458" s="198" t="s">
        <v>709</v>
      </c>
      <c r="T458" s="197"/>
      <c r="U458" s="224"/>
      <c r="V458" s="197"/>
      <c r="W458" s="197"/>
      <c r="X458" s="197"/>
      <c r="Y458" s="200"/>
      <c r="Z458" s="201"/>
    </row>
    <row r="459" spans="1:26">
      <c r="A459" s="197" t="s">
        <v>700</v>
      </c>
      <c r="B459" s="198" t="s">
        <v>701</v>
      </c>
      <c r="C459" s="198" t="s">
        <v>13</v>
      </c>
      <c r="D459" s="197"/>
      <c r="E459" s="198" t="s">
        <v>737</v>
      </c>
      <c r="F459" s="197" t="s">
        <v>571</v>
      </c>
      <c r="G459" s="198">
        <v>10</v>
      </c>
      <c r="H459" s="198">
        <v>25</v>
      </c>
      <c r="I459" s="198" t="str">
        <f t="shared" si="21"/>
        <v>10-25</v>
      </c>
      <c r="J459" s="198" t="str">
        <f t="shared" si="22"/>
        <v>23417-0,10,25</v>
      </c>
      <c r="K459" s="198" t="s">
        <v>636</v>
      </c>
      <c r="L459" s="198" t="s">
        <v>189</v>
      </c>
      <c r="M459" s="198" t="s">
        <v>755</v>
      </c>
      <c r="N459" s="198" t="s">
        <v>675</v>
      </c>
      <c r="O459" s="198" t="s">
        <v>705</v>
      </c>
      <c r="P459" s="198"/>
      <c r="Q459" s="198"/>
      <c r="R459" s="198" t="s">
        <v>21</v>
      </c>
      <c r="S459" s="198" t="s">
        <v>709</v>
      </c>
      <c r="T459" s="197"/>
      <c r="U459" s="224"/>
      <c r="V459" s="197"/>
      <c r="W459" s="197"/>
      <c r="X459" s="197"/>
      <c r="Y459" s="200"/>
      <c r="Z459" s="201"/>
    </row>
    <row r="460" spans="1:26">
      <c r="A460" s="197" t="s">
        <v>700</v>
      </c>
      <c r="B460" s="198" t="s">
        <v>701</v>
      </c>
      <c r="C460" s="198" t="s">
        <v>13</v>
      </c>
      <c r="D460" s="197"/>
      <c r="E460" s="198" t="s">
        <v>572</v>
      </c>
      <c r="F460" s="197" t="s">
        <v>572</v>
      </c>
      <c r="G460" s="198">
        <v>10</v>
      </c>
      <c r="H460" s="198">
        <v>26</v>
      </c>
      <c r="I460" s="198" t="str">
        <f t="shared" si="21"/>
        <v>10-26</v>
      </c>
      <c r="J460" s="198" t="str">
        <f t="shared" si="22"/>
        <v>23417-0,10,26</v>
      </c>
      <c r="K460" s="198" t="s">
        <v>637</v>
      </c>
      <c r="L460" s="198" t="s">
        <v>189</v>
      </c>
      <c r="M460" s="198" t="s">
        <v>756</v>
      </c>
      <c r="N460" s="252" t="s">
        <v>703</v>
      </c>
      <c r="O460" s="198" t="s">
        <v>705</v>
      </c>
      <c r="P460" s="198"/>
      <c r="Q460" s="198"/>
      <c r="R460" s="198" t="s">
        <v>21</v>
      </c>
      <c r="S460" s="198" t="s">
        <v>709</v>
      </c>
      <c r="T460" s="197"/>
      <c r="U460" s="224"/>
      <c r="V460" s="197"/>
      <c r="W460" s="197"/>
      <c r="X460" s="197"/>
      <c r="Y460" s="200"/>
      <c r="Z460" s="201"/>
    </row>
    <row r="461" spans="1:26">
      <c r="A461" s="197" t="s">
        <v>700</v>
      </c>
      <c r="B461" s="198" t="s">
        <v>701</v>
      </c>
      <c r="C461" s="198" t="s">
        <v>13</v>
      </c>
      <c r="D461" s="197"/>
      <c r="E461" s="198" t="s">
        <v>573</v>
      </c>
      <c r="F461" s="197" t="s">
        <v>573</v>
      </c>
      <c r="G461" s="198">
        <v>10</v>
      </c>
      <c r="H461" s="198">
        <v>27</v>
      </c>
      <c r="I461" s="198" t="str">
        <f t="shared" si="21"/>
        <v>10-27</v>
      </c>
      <c r="J461" s="198" t="str">
        <f t="shared" si="22"/>
        <v>23417-0,10,27</v>
      </c>
      <c r="K461" s="198" t="s">
        <v>638</v>
      </c>
      <c r="L461" s="198" t="s">
        <v>189</v>
      </c>
      <c r="M461" s="198" t="s">
        <v>765</v>
      </c>
      <c r="N461" s="252" t="s">
        <v>703</v>
      </c>
      <c r="O461" s="198" t="s">
        <v>705</v>
      </c>
      <c r="P461" s="198"/>
      <c r="Q461" s="198"/>
      <c r="R461" s="198" t="s">
        <v>21</v>
      </c>
      <c r="S461" s="198" t="s">
        <v>709</v>
      </c>
      <c r="T461" s="197"/>
      <c r="U461" s="224"/>
      <c r="V461" s="197"/>
      <c r="W461" s="197"/>
      <c r="X461" s="197"/>
      <c r="Y461" s="200"/>
      <c r="Z461" s="201"/>
    </row>
    <row r="462" spans="1:26">
      <c r="A462" s="197" t="s">
        <v>700</v>
      </c>
      <c r="B462" s="198" t="s">
        <v>701</v>
      </c>
      <c r="C462" s="198" t="s">
        <v>13</v>
      </c>
      <c r="D462" s="197"/>
      <c r="E462" s="198" t="s">
        <v>736</v>
      </c>
      <c r="F462" s="197" t="s">
        <v>585</v>
      </c>
      <c r="G462" s="198">
        <v>10</v>
      </c>
      <c r="H462" s="198">
        <v>28</v>
      </c>
      <c r="I462" s="198" t="str">
        <f t="shared" si="21"/>
        <v>10-28</v>
      </c>
      <c r="J462" s="198" t="str">
        <f t="shared" si="22"/>
        <v>23417-0,10,28</v>
      </c>
      <c r="K462" s="198" t="s">
        <v>639</v>
      </c>
      <c r="L462" s="198" t="s">
        <v>189</v>
      </c>
      <c r="M462" s="198" t="s">
        <v>750</v>
      </c>
      <c r="N462" s="198" t="s">
        <v>675</v>
      </c>
      <c r="O462" s="198" t="s">
        <v>705</v>
      </c>
      <c r="P462" s="198"/>
      <c r="Q462" s="198"/>
      <c r="R462" s="198" t="s">
        <v>21</v>
      </c>
      <c r="S462" s="198" t="s">
        <v>709</v>
      </c>
      <c r="T462" s="197"/>
      <c r="U462" s="224"/>
      <c r="V462" s="197"/>
      <c r="W462" s="197"/>
      <c r="X462" s="197"/>
      <c r="Y462" s="200"/>
      <c r="Z462" s="201"/>
    </row>
    <row r="463" spans="1:26">
      <c r="A463" s="197" t="s">
        <v>700</v>
      </c>
      <c r="B463" s="198" t="s">
        <v>701</v>
      </c>
      <c r="C463" s="198" t="s">
        <v>13</v>
      </c>
      <c r="D463" s="197"/>
      <c r="E463" s="198" t="s">
        <v>586</v>
      </c>
      <c r="F463" s="197" t="s">
        <v>586</v>
      </c>
      <c r="G463" s="198">
        <v>10</v>
      </c>
      <c r="H463" s="198">
        <v>29</v>
      </c>
      <c r="I463" s="198" t="str">
        <f t="shared" si="21"/>
        <v>10-29</v>
      </c>
      <c r="J463" s="198" t="str">
        <f t="shared" si="22"/>
        <v>23417-0,10,29</v>
      </c>
      <c r="K463" s="198" t="s">
        <v>640</v>
      </c>
      <c r="L463" s="198" t="s">
        <v>189</v>
      </c>
      <c r="M463" s="198" t="s">
        <v>749</v>
      </c>
      <c r="N463" s="198" t="s">
        <v>675</v>
      </c>
      <c r="O463" s="198" t="s">
        <v>705</v>
      </c>
      <c r="P463" s="198"/>
      <c r="Q463" s="198"/>
      <c r="R463" s="198" t="s">
        <v>21</v>
      </c>
      <c r="S463" s="198" t="s">
        <v>709</v>
      </c>
      <c r="T463" s="197"/>
      <c r="U463" s="224"/>
      <c r="V463" s="197"/>
      <c r="W463" s="197"/>
      <c r="X463" s="197"/>
      <c r="Y463" s="200"/>
      <c r="Z463" s="201"/>
    </row>
    <row r="464" spans="1:26">
      <c r="A464" s="197" t="s">
        <v>700</v>
      </c>
      <c r="B464" s="198" t="s">
        <v>701</v>
      </c>
      <c r="C464" s="198" t="s">
        <v>13</v>
      </c>
      <c r="D464" s="197"/>
      <c r="E464" s="198" t="s">
        <v>743</v>
      </c>
      <c r="F464" s="197" t="s">
        <v>587</v>
      </c>
      <c r="G464" s="198">
        <v>10</v>
      </c>
      <c r="H464" s="198">
        <v>30</v>
      </c>
      <c r="I464" s="198" t="str">
        <f t="shared" si="21"/>
        <v>10-30</v>
      </c>
      <c r="J464" s="198" t="str">
        <f t="shared" si="22"/>
        <v>23417-0,10,30</v>
      </c>
      <c r="K464" s="198" t="s">
        <v>641</v>
      </c>
      <c r="L464" s="198" t="s">
        <v>189</v>
      </c>
      <c r="M464" s="198" t="s">
        <v>755</v>
      </c>
      <c r="N464" s="198" t="s">
        <v>675</v>
      </c>
      <c r="O464" s="198" t="s">
        <v>705</v>
      </c>
      <c r="P464" s="198"/>
      <c r="Q464" s="198"/>
      <c r="R464" s="198" t="s">
        <v>21</v>
      </c>
      <c r="S464" s="198" t="s">
        <v>709</v>
      </c>
      <c r="T464" s="197"/>
      <c r="U464" s="224"/>
      <c r="V464" s="197"/>
      <c r="W464" s="197"/>
      <c r="X464" s="197"/>
      <c r="Y464" s="200"/>
      <c r="Z464" s="201"/>
    </row>
    <row r="465" spans="1:26">
      <c r="A465" s="241" t="s">
        <v>700</v>
      </c>
      <c r="B465" s="242" t="s">
        <v>701</v>
      </c>
      <c r="C465" s="242" t="s">
        <v>13</v>
      </c>
      <c r="D465" s="241"/>
      <c r="E465" s="242" t="s">
        <v>113</v>
      </c>
      <c r="F465" s="241"/>
      <c r="G465" s="242">
        <v>11</v>
      </c>
      <c r="H465" s="242">
        <v>1</v>
      </c>
      <c r="I465" s="242" t="str">
        <f t="shared" si="21"/>
        <v>11-1</v>
      </c>
      <c r="J465" s="242" t="str">
        <f t="shared" si="22"/>
        <v>23417-0,11,1</v>
      </c>
      <c r="K465" s="242"/>
      <c r="L465" s="242" t="s">
        <v>185</v>
      </c>
      <c r="M465" s="242" t="s">
        <v>754</v>
      </c>
      <c r="N465" s="242" t="s">
        <v>675</v>
      </c>
      <c r="O465" s="242" t="s">
        <v>705</v>
      </c>
      <c r="P465" s="242"/>
      <c r="Q465" s="242">
        <v>12</v>
      </c>
      <c r="R465" s="242" t="s">
        <v>21</v>
      </c>
      <c r="S465" s="242" t="s">
        <v>709</v>
      </c>
      <c r="T465" s="241"/>
      <c r="U465" s="243"/>
      <c r="V465" s="241"/>
      <c r="W465" s="241"/>
      <c r="X465" s="241"/>
      <c r="Y465" s="244"/>
      <c r="Z465" s="245"/>
    </row>
    <row r="466" spans="1:26">
      <c r="A466" s="241" t="s">
        <v>700</v>
      </c>
      <c r="B466" s="242" t="s">
        <v>701</v>
      </c>
      <c r="C466" s="242" t="s">
        <v>13</v>
      </c>
      <c r="D466" s="241"/>
      <c r="E466" s="242" t="s">
        <v>115</v>
      </c>
      <c r="F466" s="241"/>
      <c r="G466" s="242">
        <v>11</v>
      </c>
      <c r="H466" s="242">
        <v>2</v>
      </c>
      <c r="I466" s="242" t="str">
        <f t="shared" si="21"/>
        <v>11-2</v>
      </c>
      <c r="J466" s="242" t="str">
        <f t="shared" si="22"/>
        <v>23417-0,11,2</v>
      </c>
      <c r="K466" s="242"/>
      <c r="L466" s="242" t="s">
        <v>185</v>
      </c>
      <c r="M466" s="242" t="s">
        <v>766</v>
      </c>
      <c r="N466" s="242" t="s">
        <v>675</v>
      </c>
      <c r="O466" s="242" t="s">
        <v>705</v>
      </c>
      <c r="P466" s="242"/>
      <c r="Q466" s="242">
        <v>12</v>
      </c>
      <c r="R466" s="242" t="s">
        <v>21</v>
      </c>
      <c r="S466" s="242" t="s">
        <v>709</v>
      </c>
      <c r="T466" s="241"/>
      <c r="U466" s="243"/>
      <c r="V466" s="241"/>
      <c r="W466" s="241"/>
      <c r="X466" s="241"/>
      <c r="Y466" s="244"/>
      <c r="Z466" s="245"/>
    </row>
    <row r="467" spans="1:26">
      <c r="A467" s="186" t="s">
        <v>700</v>
      </c>
      <c r="B467" s="187" t="s">
        <v>701</v>
      </c>
      <c r="C467" s="187" t="s">
        <v>4</v>
      </c>
      <c r="D467" s="186"/>
      <c r="E467" s="187" t="s">
        <v>672</v>
      </c>
      <c r="F467" s="186"/>
      <c r="G467" s="187">
        <v>12</v>
      </c>
      <c r="H467" s="187">
        <v>1</v>
      </c>
      <c r="I467" s="187" t="str">
        <f t="shared" si="21"/>
        <v>12-1</v>
      </c>
      <c r="J467" s="187" t="str">
        <f t="shared" si="22"/>
        <v>23417-0,12,1</v>
      </c>
      <c r="K467" s="187" t="s">
        <v>671</v>
      </c>
      <c r="L467" s="187" t="s">
        <v>172</v>
      </c>
      <c r="M467" s="187" t="s">
        <v>767</v>
      </c>
      <c r="N467" s="187" t="s">
        <v>702</v>
      </c>
      <c r="O467" s="187" t="s">
        <v>704</v>
      </c>
      <c r="P467" s="187">
        <v>5</v>
      </c>
      <c r="Q467" s="187">
        <f t="shared" ref="Q467:Q469" si="23">P467</f>
        <v>5</v>
      </c>
      <c r="R467" s="187" t="s">
        <v>21</v>
      </c>
      <c r="S467" s="187" t="s">
        <v>709</v>
      </c>
      <c r="T467" s="186"/>
      <c r="U467" s="188"/>
      <c r="V467" s="186"/>
      <c r="W467" s="186"/>
      <c r="X467" s="186"/>
      <c r="Y467" s="189"/>
      <c r="Z467" s="190"/>
    </row>
    <row r="468" spans="1:26">
      <c r="A468" s="186" t="s">
        <v>700</v>
      </c>
      <c r="B468" s="187" t="s">
        <v>701</v>
      </c>
      <c r="C468" s="187" t="s">
        <v>8</v>
      </c>
      <c r="D468" s="186"/>
      <c r="E468" s="187" t="s">
        <v>129</v>
      </c>
      <c r="F468" s="186"/>
      <c r="G468" s="187">
        <v>12</v>
      </c>
      <c r="H468" s="187">
        <v>2</v>
      </c>
      <c r="I468" s="187" t="str">
        <f t="shared" si="21"/>
        <v>12-2</v>
      </c>
      <c r="J468" s="187" t="str">
        <f t="shared" si="22"/>
        <v>23417-0,12,2</v>
      </c>
      <c r="K468" s="187"/>
      <c r="L468" s="187" t="s">
        <v>172</v>
      </c>
      <c r="M468" s="187" t="s">
        <v>759</v>
      </c>
      <c r="N468" s="187" t="s">
        <v>675</v>
      </c>
      <c r="O468" s="187" t="s">
        <v>705</v>
      </c>
      <c r="P468" s="187">
        <v>1</v>
      </c>
      <c r="Q468" s="187">
        <f t="shared" si="23"/>
        <v>1</v>
      </c>
      <c r="R468" s="187" t="s">
        <v>21</v>
      </c>
      <c r="S468" s="187" t="s">
        <v>709</v>
      </c>
      <c r="T468" s="186"/>
      <c r="U468" s="188"/>
      <c r="V468" s="186"/>
      <c r="W468" s="186"/>
      <c r="X468" s="186"/>
      <c r="Y468" s="189"/>
      <c r="Z468" s="190"/>
    </row>
    <row r="469" spans="1:26">
      <c r="A469" s="186" t="s">
        <v>700</v>
      </c>
      <c r="B469" s="187" t="s">
        <v>701</v>
      </c>
      <c r="C469" s="187" t="s">
        <v>13</v>
      </c>
      <c r="D469" s="186"/>
      <c r="E469" s="187" t="s">
        <v>131</v>
      </c>
      <c r="F469" s="186"/>
      <c r="G469" s="187">
        <v>12</v>
      </c>
      <c r="H469" s="187">
        <v>3</v>
      </c>
      <c r="I469" s="187" t="str">
        <f t="shared" ref="I469" si="24">CONCATENATE(G469,"-",H469)</f>
        <v>12-3</v>
      </c>
      <c r="J469" s="187" t="str">
        <f t="shared" si="22"/>
        <v>23417-0,12,3</v>
      </c>
      <c r="K469" s="187"/>
      <c r="L469" s="187" t="s">
        <v>172</v>
      </c>
      <c r="M469" s="187" t="s">
        <v>768</v>
      </c>
      <c r="N469" s="187" t="s">
        <v>675</v>
      </c>
      <c r="O469" s="187" t="s">
        <v>705</v>
      </c>
      <c r="P469" s="187">
        <v>1</v>
      </c>
      <c r="Q469" s="187">
        <f t="shared" si="23"/>
        <v>1</v>
      </c>
      <c r="R469" s="187" t="s">
        <v>21</v>
      </c>
      <c r="S469" s="187" t="s">
        <v>709</v>
      </c>
      <c r="T469" s="186"/>
      <c r="U469" s="188"/>
      <c r="V469" s="186"/>
      <c r="W469" s="186"/>
      <c r="X469" s="186"/>
      <c r="Y469" s="189"/>
      <c r="Z469" s="190"/>
    </row>
    <row r="473" spans="1:26">
      <c r="K473">
        <f>LEN(K70)</f>
        <v>0</v>
      </c>
    </row>
  </sheetData>
  <autoFilter ref="A1:Z469" xr:uid="{858B334E-F493-4F5C-BF7D-5590FE442239}"/>
  <phoneticPr fontId="10" type="noConversion"/>
  <conditionalFormatting sqref="K1">
    <cfRule type="duplicateValues" dxfId="3" priority="14"/>
    <cfRule type="duplicateValues" dxfId="2" priority="15"/>
    <cfRule type="duplicateValues" dxfId="1" priority="16"/>
    <cfRule type="duplicateValues" dxfId="0" priority="17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d471751-9675-428d-917b-70f44f9630b0}" enabled="0" method="" siteId="{5d471751-9675-428d-917b-70f44f9630b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L1 BOQ</vt:lpstr>
      <vt:lpstr>L2 BOQ</vt:lpstr>
      <vt:lpstr> L3 BOQ</vt:lpstr>
      <vt:lpstr>Sheet1</vt:lpstr>
      <vt:lpstr> L3 BOQ No Duplicates</vt:lpstr>
      <vt:lpstr>PB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Sultan Al Harbi (Nokia)</dc:creator>
  <cp:lastModifiedBy>Nabil Barghouthi (Nokia)</cp:lastModifiedBy>
  <dcterms:created xsi:type="dcterms:W3CDTF">2023-12-24T19:21:33Z</dcterms:created>
  <dcterms:modified xsi:type="dcterms:W3CDTF">2025-07-30T12:30:35Z</dcterms:modified>
</cp:coreProperties>
</file>