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5621" concurrentCalc="0"/>
</workbook>
</file>

<file path=xl/calcChain.xml><?xml version="1.0" encoding="utf-8"?>
<calcChain xmlns="http://schemas.openxmlformats.org/spreadsheetml/2006/main">
  <c r="N5" i="1" l="1"/>
  <c r="P5" i="1"/>
  <c r="D5" i="1"/>
  <c r="O5" i="1"/>
  <c r="J5" i="1"/>
  <c r="K5" i="1"/>
  <c r="M5" i="1"/>
  <c r="L5" i="1"/>
  <c r="E5" i="1"/>
  <c r="F5" i="1"/>
  <c r="G5" i="1"/>
  <c r="I5" i="1"/>
  <c r="H5" i="1"/>
</calcChain>
</file>

<file path=xl/sharedStrings.xml><?xml version="1.0" encoding="utf-8"?>
<sst xmlns="http://schemas.openxmlformats.org/spreadsheetml/2006/main" count="21" uniqueCount="19">
  <si>
    <t>Articulo</t>
  </si>
  <si>
    <t>Costo</t>
  </si>
  <si>
    <t>Venta U$</t>
  </si>
  <si>
    <t>Venta $</t>
  </si>
  <si>
    <t>10% ML</t>
  </si>
  <si>
    <t>10 % ML U$</t>
  </si>
  <si>
    <t>Total U$</t>
  </si>
  <si>
    <t>Total $</t>
  </si>
  <si>
    <t>%</t>
  </si>
  <si>
    <t>14% MP</t>
  </si>
  <si>
    <t>MP / Banco</t>
  </si>
  <si>
    <t>% MP</t>
  </si>
  <si>
    <t>Pagina</t>
  </si>
  <si>
    <t>Pag. Banco</t>
  </si>
  <si>
    <t>U$ Hoy</t>
  </si>
  <si>
    <t>Display 3D Sony</t>
  </si>
  <si>
    <t>Si me pagan contado con una oferta en ML</t>
  </si>
  <si>
    <t>Si me pagan de Mercado Pago</t>
  </si>
  <si>
    <t>Der contado sin oferta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</si>
</sst>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$-2C0A]\ #,##0.00"/>
    <numFmt numFmtId="165" formatCode="_-* #,##0\ [$USD]_-;\-* #,##0\ [$USD]_-;_-* &quot;-&quot;\ [$USD]_-;_-@_-"/>
    <numFmt numFmtId="166" formatCode="[$$-2C0A]\ #,##0"/>
    <numFmt numFmtId="167" formatCode="[$$-2C0A]\ #,##0;[$$-2C0A]\ \-#,##0"/>
    <numFmt numFmtId="168" formatCode="_ [$$-2C0A]\ * #,##0_ ;_ [$$-2C0A]\ * \-#,##0_ ;_ [$$-2C0A]\ * &quot;-&quot;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rgb="FFFF0000"/>
      <name val="Verdana"/>
      <family val="2"/>
    </font>
    <font>
      <sz val="11"/>
      <color rgb="FF00B050"/>
      <name val="Calibri"/>
      <family val="2"/>
      <scheme val="minor"/>
    </font>
    <font>
      <sz val="10"/>
      <name val="Verdana"/>
      <family val="2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35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9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164" fontId="0" fillId="0" borderId="0" xfId="0" applyNumberFormat="1"/>
    <xf numFmtId="165" fontId="4" fillId="0" borderId="0" xfId="2" applyNumberFormat="1" applyFont="1" applyFill="1" applyBorder="1" applyAlignment="1"/>
    <xf numFmtId="165" fontId="5" fillId="0" borderId="0" xfId="0" applyNumberFormat="1" applyFont="1" applyFill="1"/>
    <xf numFmtId="166" fontId="0" fillId="0" borderId="0" xfId="0" applyNumberFormat="1" applyFill="1"/>
    <xf numFmtId="165" fontId="6" fillId="0" borderId="0" xfId="2" applyNumberFormat="1" applyFont="1" applyFill="1" applyBorder="1"/>
    <xf numFmtId="167" fontId="6" fillId="0" borderId="0" xfId="2" applyNumberFormat="1" applyFont="1" applyFill="1" applyBorder="1" applyAlignment="1">
      <alignment horizontal="center"/>
    </xf>
    <xf numFmtId="168" fontId="4" fillId="0" borderId="0" xfId="2" applyNumberFormat="1" applyFont="1" applyFill="1" applyBorder="1" applyAlignment="1"/>
    <xf numFmtId="165" fontId="2" fillId="0" borderId="0" xfId="0" applyNumberFormat="1" applyFont="1"/>
    <xf numFmtId="165" fontId="7" fillId="0" borderId="0" xfId="0" applyNumberFormat="1" applyFont="1"/>
    <xf numFmtId="166" fontId="7" fillId="0" borderId="0" xfId="0" applyNumberFormat="1" applyFont="1"/>
    <xf numFmtId="10" fontId="8" fillId="0" borderId="0" xfId="0" applyNumberFormat="1" applyFont="1"/>
    <xf numFmtId="165" fontId="4" fillId="6" borderId="0" xfId="2" applyNumberFormat="1" applyFont="1" applyFill="1" applyBorder="1" applyAlignment="1"/>
    <xf numFmtId="165" fontId="5" fillId="6" borderId="0" xfId="0" applyNumberFormat="1" applyFont="1" applyFill="1"/>
    <xf numFmtId="9" fontId="5" fillId="6" borderId="0" xfId="1" applyFont="1" applyFill="1"/>
    <xf numFmtId="166" fontId="7" fillId="6" borderId="0" xfId="0" applyNumberFormat="1" applyFont="1" applyFill="1"/>
    <xf numFmtId="165" fontId="5" fillId="0" borderId="0" xfId="0" applyNumberFormat="1" applyFont="1"/>
    <xf numFmtId="166" fontId="2" fillId="6" borderId="0" xfId="0" applyNumberFormat="1" applyFont="1" applyFill="1"/>
    <xf numFmtId="166" fontId="0" fillId="0" borderId="0" xfId="0" applyNumberFormat="1"/>
    <xf numFmtId="0" fontId="2" fillId="0" borderId="0" xfId="0" applyFont="1"/>
    <xf numFmtId="0" fontId="0" fillId="8" borderId="0" xfId="0" applyFill="1"/>
    <xf numFmtId="0" fontId="0" fillId="0" borderId="0" xfId="0" applyFill="1"/>
    <xf numFmtId="0" fontId="0" fillId="9" borderId="0" xfId="0" applyFill="1"/>
    <xf numFmtId="0" fontId="0" fillId="10" borderId="0" xfId="0" applyFill="1"/>
  </cellXfs>
  <cellStyles count="3">
    <cellStyle name="Euro" xfId="2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3</xdr:row>
      <xdr:rowOff>19050</xdr:rowOff>
    </xdr:from>
    <xdr:to>
      <xdr:col>1</xdr:col>
      <xdr:colOff>0</xdr:colOff>
      <xdr:row>4</xdr:row>
      <xdr:rowOff>0</xdr:rowOff>
    </xdr:to>
    <xdr:pic>
      <xdr:nvPicPr>
        <xdr:cNvPr id="2" name="Picture 10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09575"/>
          <a:ext cx="952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topLeftCell="B1" workbookViewId="0">
      <selection activeCell="N1" sqref="N1"/>
    </sheetView>
  </sheetViews>
  <sheetFormatPr baseColWidth="10" defaultRowHeight="15" x14ac:dyDescent="0.25"/>
  <sheetData>
    <row r="1" spans="1:17" x14ac:dyDescent="0.25">
      <c r="A1" s="32"/>
      <c r="B1" s="32"/>
      <c r="C1" s="31" t="s">
        <v>16</v>
      </c>
      <c r="D1" s="31"/>
      <c r="E1" s="31"/>
      <c r="F1" s="31"/>
      <c r="G1" s="31"/>
      <c r="H1" s="31"/>
      <c r="I1" s="31"/>
      <c r="J1" s="33" t="s">
        <v>17</v>
      </c>
      <c r="K1" s="33"/>
      <c r="L1" s="33"/>
      <c r="M1" s="33"/>
      <c r="N1" s="34" t="s">
        <v>18</v>
      </c>
      <c r="O1" s="34"/>
      <c r="P1" s="34"/>
    </row>
    <row r="2" spans="1:17" x14ac:dyDescent="0.25">
      <c r="A2" s="1" t="s">
        <v>0</v>
      </c>
      <c r="B2" s="2" t="s">
        <v>1</v>
      </c>
      <c r="C2" s="3" t="s">
        <v>2</v>
      </c>
      <c r="D2" s="3" t="s">
        <v>3</v>
      </c>
      <c r="E2" s="4" t="s">
        <v>4</v>
      </c>
      <c r="F2" s="1" t="s">
        <v>5</v>
      </c>
      <c r="G2" s="5" t="s">
        <v>6</v>
      </c>
      <c r="H2" s="5" t="s">
        <v>7</v>
      </c>
      <c r="I2" s="5" t="s">
        <v>8</v>
      </c>
      <c r="J2" s="6" t="s">
        <v>9</v>
      </c>
      <c r="K2" s="7" t="s">
        <v>10</v>
      </c>
      <c r="L2" s="7" t="s">
        <v>11</v>
      </c>
      <c r="M2" s="7" t="s">
        <v>7</v>
      </c>
      <c r="N2" s="1" t="s">
        <v>12</v>
      </c>
      <c r="O2" s="1" t="s">
        <v>13</v>
      </c>
      <c r="P2" s="1" t="s">
        <v>7</v>
      </c>
      <c r="Q2" s="8" t="s">
        <v>14</v>
      </c>
    </row>
    <row r="3" spans="1:17" x14ac:dyDescent="0.25">
      <c r="A3" s="9"/>
      <c r="B3" s="10"/>
      <c r="C3" s="10"/>
      <c r="D3" s="10"/>
      <c r="E3" s="11"/>
      <c r="F3" s="9"/>
      <c r="G3" s="9"/>
      <c r="H3" s="9"/>
      <c r="I3" s="9"/>
      <c r="N3" s="9"/>
      <c r="O3" s="9"/>
      <c r="P3" s="9"/>
      <c r="Q3" s="12">
        <v>9.5</v>
      </c>
    </row>
    <row r="4" spans="1:17" x14ac:dyDescent="0.25">
      <c r="J4" s="13"/>
      <c r="K4" s="14"/>
      <c r="L4" s="14"/>
      <c r="M4" s="15"/>
    </row>
    <row r="5" spans="1:17" x14ac:dyDescent="0.25">
      <c r="A5" t="s">
        <v>15</v>
      </c>
      <c r="B5" s="16">
        <v>300</v>
      </c>
      <c r="C5" s="16">
        <v>368.4</v>
      </c>
      <c r="D5" s="17">
        <f>C5*Q3</f>
        <v>3499.7999999999997</v>
      </c>
      <c r="E5" s="18">
        <f>D5*10/100</f>
        <v>349.98</v>
      </c>
      <c r="F5" s="19">
        <f>E5/Q3</f>
        <v>36.840000000000003</v>
      </c>
      <c r="G5" s="20">
        <f>C5-B5-F5</f>
        <v>31.559999999999974</v>
      </c>
      <c r="H5" s="21">
        <f>G5*Q3</f>
        <v>299.81999999999977</v>
      </c>
      <c r="I5" s="22">
        <f>G5/B5</f>
        <v>0.10519999999999992</v>
      </c>
      <c r="J5" s="23">
        <f>C5*12.5/100</f>
        <v>46.05</v>
      </c>
      <c r="K5" s="24">
        <f>C5-B5-J5</f>
        <v>22.34999999999998</v>
      </c>
      <c r="L5" s="25">
        <f>K5/B5</f>
        <v>7.4499999999999927E-2</v>
      </c>
      <c r="M5" s="26">
        <f>K5*Q3</f>
        <v>212.32499999999982</v>
      </c>
      <c r="N5" s="27">
        <f>C5-B5</f>
        <v>68.399999999999977</v>
      </c>
      <c r="O5" s="28">
        <f>P5-(D5*2.5/100)</f>
        <v>562.30499999999972</v>
      </c>
      <c r="P5" s="29">
        <f>N5*Q3</f>
        <v>649.79999999999973</v>
      </c>
      <c r="Q5" s="3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ACER_N</dc:creator>
  <cp:lastModifiedBy>ACER_N</cp:lastModifiedBy>
  <dcterms:created xsi:type="dcterms:W3CDTF">2013-05-13T19:58:15Z</dcterms:created>
  <dcterms:modified xsi:type="dcterms:W3CDTF">2013-05-13T20:00:52Z</dcterms:modified>
</cp:coreProperties>
</file>