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ter\Documents\"/>
    </mc:Choice>
  </mc:AlternateContent>
  <bookViews>
    <workbookView xWindow="0" yWindow="0" windowWidth="2472" windowHeight="0"/>
  </bookViews>
  <sheets>
    <sheet name="lan" sheetId="2" r:id="rId1"/>
    <sheet name="40ms,8000Mbps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L24" i="2" l="1"/>
  <c r="U17" i="2"/>
  <c r="V17" i="2"/>
  <c r="W17" i="2"/>
  <c r="AA17" i="2"/>
  <c r="AB17" i="2"/>
  <c r="AC17" i="2"/>
  <c r="AC15" i="2"/>
  <c r="AC16" i="2"/>
  <c r="AC20" i="2"/>
  <c r="AC21" i="2"/>
  <c r="AC22" i="2"/>
  <c r="AC23" i="2"/>
  <c r="AC24" i="2"/>
  <c r="AC26" i="2"/>
  <c r="AC27" i="2"/>
  <c r="AC28" i="2"/>
  <c r="AC29" i="2"/>
  <c r="AC30" i="2"/>
  <c r="AC14" i="2"/>
  <c r="AB15" i="2"/>
  <c r="AB16" i="2"/>
  <c r="AB20" i="2"/>
  <c r="AB21" i="2"/>
  <c r="AB22" i="2"/>
  <c r="AB23" i="2"/>
  <c r="AB24" i="2"/>
  <c r="AB26" i="2"/>
  <c r="AB27" i="2"/>
  <c r="AB28" i="2"/>
  <c r="AB29" i="2"/>
  <c r="AB30" i="2"/>
  <c r="AB14" i="2"/>
  <c r="AA15" i="2"/>
  <c r="AA16" i="2"/>
  <c r="AA20" i="2"/>
  <c r="AA21" i="2"/>
  <c r="AA22" i="2"/>
  <c r="AA23" i="2"/>
  <c r="AA24" i="2"/>
  <c r="AA26" i="2"/>
  <c r="AA27" i="2"/>
  <c r="AA28" i="2"/>
  <c r="AA29" i="2"/>
  <c r="AA30" i="2"/>
  <c r="AA14" i="2"/>
  <c r="W30" i="2"/>
  <c r="V30" i="2"/>
  <c r="U30" i="2"/>
  <c r="W29" i="2"/>
  <c r="V29" i="2"/>
  <c r="U29" i="2"/>
  <c r="W28" i="2"/>
  <c r="V28" i="2"/>
  <c r="U28" i="2"/>
  <c r="W27" i="2"/>
  <c r="V27" i="2"/>
  <c r="U27" i="2"/>
  <c r="W26" i="2"/>
  <c r="V26" i="2"/>
  <c r="U26" i="2"/>
  <c r="W24" i="2"/>
  <c r="V24" i="2"/>
  <c r="U24" i="2"/>
  <c r="W23" i="2"/>
  <c r="V23" i="2"/>
  <c r="U23" i="2"/>
  <c r="W22" i="2"/>
  <c r="V22" i="2"/>
  <c r="U22" i="2"/>
  <c r="W21" i="2"/>
  <c r="V21" i="2"/>
  <c r="U21" i="2"/>
  <c r="W20" i="2"/>
  <c r="V20" i="2"/>
  <c r="U20" i="2"/>
  <c r="W16" i="2"/>
  <c r="V16" i="2"/>
  <c r="U16" i="2"/>
  <c r="W15" i="2"/>
  <c r="V15" i="2"/>
  <c r="U15" i="2"/>
  <c r="W14" i="2"/>
  <c r="V14" i="2"/>
  <c r="U14" i="2"/>
  <c r="U15" i="1"/>
  <c r="V15" i="1"/>
  <c r="W15" i="1"/>
  <c r="U16" i="1"/>
  <c r="V16" i="1"/>
  <c r="W16" i="1"/>
  <c r="U17" i="1"/>
  <c r="V17" i="1"/>
  <c r="W17" i="1"/>
  <c r="U20" i="1"/>
  <c r="V20" i="1"/>
  <c r="W20" i="1"/>
  <c r="U21" i="1"/>
  <c r="V21" i="1"/>
  <c r="W21" i="1"/>
  <c r="U22" i="1"/>
  <c r="V22" i="1"/>
  <c r="W22" i="1"/>
  <c r="U23" i="1"/>
  <c r="V23" i="1"/>
  <c r="W23" i="1"/>
  <c r="U24" i="1"/>
  <c r="V24" i="1"/>
  <c r="W24" i="1"/>
  <c r="U26" i="1"/>
  <c r="V26" i="1"/>
  <c r="W26" i="1"/>
  <c r="U27" i="1"/>
  <c r="V27" i="1"/>
  <c r="W27" i="1"/>
  <c r="U28" i="1"/>
  <c r="V28" i="1"/>
  <c r="W28" i="1"/>
  <c r="U29" i="1"/>
  <c r="V29" i="1"/>
  <c r="W29" i="1"/>
  <c r="U30" i="1"/>
  <c r="V30" i="1"/>
  <c r="W30" i="1"/>
  <c r="V14" i="1"/>
  <c r="W14" i="1"/>
  <c r="U14" i="1"/>
  <c r="AD15" i="1"/>
  <c r="AE15" i="1"/>
  <c r="AF15" i="1"/>
  <c r="AD16" i="1"/>
  <c r="AE16" i="1"/>
  <c r="AF16" i="1"/>
  <c r="AD17" i="1"/>
  <c r="AE17" i="1"/>
  <c r="AF17" i="1"/>
  <c r="AD20" i="1"/>
  <c r="AE20" i="1"/>
  <c r="AF20" i="1"/>
  <c r="AD21" i="1"/>
  <c r="AE21" i="1"/>
  <c r="AF21" i="1"/>
  <c r="AD22" i="1"/>
  <c r="AE22" i="1"/>
  <c r="AF22" i="1"/>
  <c r="AD23" i="1"/>
  <c r="AE23" i="1"/>
  <c r="AF23" i="1"/>
  <c r="AD24" i="1"/>
  <c r="AE24" i="1"/>
  <c r="AF24" i="1"/>
  <c r="AD26" i="1"/>
  <c r="AE26" i="1"/>
  <c r="AF26" i="1"/>
  <c r="AD27" i="1"/>
  <c r="AE27" i="1"/>
  <c r="AF27" i="1"/>
  <c r="AD28" i="1"/>
  <c r="AE28" i="1"/>
  <c r="AF28" i="1"/>
  <c r="AD29" i="1"/>
  <c r="AE29" i="1"/>
  <c r="AF29" i="1"/>
  <c r="AD30" i="1"/>
  <c r="AE30" i="1"/>
  <c r="AF30" i="1"/>
  <c r="AE14" i="1"/>
  <c r="AF14" i="1"/>
  <c r="AD14" i="1"/>
</calcChain>
</file>

<file path=xl/sharedStrings.xml><?xml version="1.0" encoding="utf-8"?>
<sst xmlns="http://schemas.openxmlformats.org/spreadsheetml/2006/main" count="980" uniqueCount="34">
  <si>
    <t>Sym</t>
  </si>
  <si>
    <t>bytes</t>
  </si>
  <si>
    <t>Asym-SH</t>
  </si>
  <si>
    <t>O(1)</t>
  </si>
  <si>
    <t>Asym-Mal</t>
  </si>
  <si>
    <t>~198</t>
  </si>
  <si>
    <t>~396</t>
  </si>
  <si>
    <t>~594</t>
  </si>
  <si>
    <t>~792</t>
  </si>
  <si>
    <t>n</t>
  </si>
  <si>
    <t>m</t>
  </si>
  <si>
    <t>t</t>
  </si>
  <si>
    <t>ms/enc</t>
  </si>
  <si>
    <t>|sk|</t>
  </si>
  <si>
    <t>gen-time</t>
  </si>
  <si>
    <t>1/2</t>
  </si>
  <si>
    <t>1/3</t>
  </si>
  <si>
    <t>2/3</t>
  </si>
  <si>
    <t>SS</t>
  </si>
  <si>
    <t>SA</t>
  </si>
  <si>
    <t>MA</t>
  </si>
  <si>
    <t>~297</t>
  </si>
  <si>
    <t>~495</t>
  </si>
  <si>
    <t>~693</t>
  </si>
  <si>
    <t>~891</t>
  </si>
  <si>
    <t>Latency</t>
  </si>
  <si>
    <t>KeyGen</t>
  </si>
  <si>
    <t>~99</t>
  </si>
  <si>
    <t>|key|</t>
  </si>
  <si>
    <t>Thoughput/thread</t>
  </si>
  <si>
    <t>m/n</t>
  </si>
  <si>
    <t>Thoughput (enc/s)</t>
  </si>
  <si>
    <t>Latency (ms/enc)</t>
  </si>
  <si>
    <t>Comm (throughput Mbps)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</si>
</sst>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9" formatCode="0.0"/>
    <numFmt numFmtId="171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1">
    <xf numFmtId="0" fontId="0" fillId="0" borderId="0" xfId="0"/>
    <xf numFmtId="0" fontId="0" fillId="0" borderId="0" xfId="0" applyFont="1"/>
    <xf numFmtId="2" fontId="0" fillId="0" borderId="0" xfId="0" applyNumberFormat="1"/>
    <xf numFmtId="49" fontId="0" fillId="0" borderId="0" xfId="0" applyNumberForma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/>
    <xf numFmtId="0" fontId="0" fillId="0" borderId="0" xfId="0" applyBorder="1"/>
    <xf numFmtId="0" fontId="0" fillId="0" borderId="2" xfId="0" applyBorder="1" applyAlignment="1">
      <alignment horizontal="center"/>
    </xf>
    <xf numFmtId="0" fontId="0" fillId="0" borderId="2" xfId="0" applyBorder="1"/>
    <xf numFmtId="1" fontId="0" fillId="0" borderId="0" xfId="0" applyNumberFormat="1"/>
    <xf numFmtId="1" fontId="0" fillId="0" borderId="0" xfId="0" applyNumberForma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" fontId="0" fillId="0" borderId="4" xfId="0" applyNumberFormat="1" applyBorder="1"/>
    <xf numFmtId="1" fontId="0" fillId="0" borderId="0" xfId="0" applyNumberFormat="1" applyFill="1" applyBorder="1"/>
    <xf numFmtId="171" fontId="0" fillId="0" borderId="3" xfId="1" applyNumberFormat="1" applyFont="1" applyBorder="1"/>
    <xf numFmtId="171" fontId="0" fillId="0" borderId="1" xfId="1" applyNumberFormat="1" applyFont="1" applyBorder="1"/>
    <xf numFmtId="171" fontId="0" fillId="0" borderId="0" xfId="1" applyNumberFormat="1" applyFont="1"/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2" xfId="0" applyNumberFormat="1" applyBorder="1"/>
    <xf numFmtId="2" fontId="0" fillId="0" borderId="4" xfId="0" applyNumberFormat="1" applyBorder="1"/>
    <xf numFmtId="169" fontId="0" fillId="0" borderId="4" xfId="0" applyNumberFormat="1" applyBorder="1"/>
    <xf numFmtId="169" fontId="0" fillId="0" borderId="0" xfId="0" applyNumberFormat="1" applyBorder="1"/>
    <xf numFmtId="169" fontId="0" fillId="0" borderId="0" xfId="1" applyNumberFormat="1" applyFont="1" applyBorder="1"/>
    <xf numFmtId="169" fontId="0" fillId="0" borderId="5" xfId="0" applyNumberFormat="1" applyBorder="1"/>
    <xf numFmtId="169" fontId="0" fillId="0" borderId="2" xfId="0" applyNumberForma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AR58"/>
  <sheetViews>
    <sheetView tabSelected="1" topLeftCell="P1" workbookViewId="0">
      <selection activeCell="AH43" sqref="AH43"/>
    </sheetView>
  </sheetViews>
  <sheetFormatPr defaultRowHeight="14.4" x14ac:dyDescent="0.3"/>
  <cols>
    <col min="19" max="19" width="8.88671875" style="2"/>
    <col min="21" max="21" width="12.5546875" bestFit="1" customWidth="1"/>
    <col min="23" max="23" width="8.88671875" customWidth="1"/>
    <col min="24" max="24" width="6.6640625" customWidth="1"/>
    <col min="25" max="25" width="5.33203125" customWidth="1"/>
    <col min="26" max="26" width="6.6640625" customWidth="1"/>
    <col min="27" max="27" width="6.77734375" customWidth="1"/>
    <col min="30" max="30" width="10.5546875" bestFit="1" customWidth="1"/>
    <col min="31" max="32" width="9" bestFit="1" customWidth="1"/>
  </cols>
  <sheetData>
    <row r="5" spans="2:44" x14ac:dyDescent="0.3">
      <c r="B5" s="1"/>
    </row>
    <row r="6" spans="2:44" x14ac:dyDescent="0.3">
      <c r="B6" t="s">
        <v>0</v>
      </c>
      <c r="C6" t="s">
        <v>9</v>
      </c>
      <c r="D6">
        <v>6</v>
      </c>
      <c r="E6" t="s">
        <v>10</v>
      </c>
      <c r="F6">
        <v>2</v>
      </c>
      <c r="G6" t="s">
        <v>11</v>
      </c>
      <c r="H6">
        <v>2000</v>
      </c>
      <c r="I6" t="s">
        <v>12</v>
      </c>
      <c r="J6">
        <v>0.10199999999999999</v>
      </c>
      <c r="K6" t="s">
        <v>13</v>
      </c>
      <c r="L6">
        <v>80</v>
      </c>
      <c r="M6" t="s">
        <v>1</v>
      </c>
      <c r="N6" t="s">
        <v>14</v>
      </c>
      <c r="O6">
        <v>4</v>
      </c>
    </row>
    <row r="7" spans="2:44" x14ac:dyDescent="0.3">
      <c r="B7" t="s">
        <v>0</v>
      </c>
      <c r="C7" t="s">
        <v>9</v>
      </c>
      <c r="D7">
        <v>12</v>
      </c>
      <c r="E7" t="s">
        <v>10</v>
      </c>
      <c r="F7">
        <v>4</v>
      </c>
      <c r="G7" t="s">
        <v>11</v>
      </c>
      <c r="H7">
        <v>2000</v>
      </c>
      <c r="I7" t="s">
        <v>12</v>
      </c>
      <c r="J7">
        <v>0.34150000000000003</v>
      </c>
      <c r="K7" t="s">
        <v>13</v>
      </c>
      <c r="L7">
        <v>2640</v>
      </c>
      <c r="M7" t="s">
        <v>1</v>
      </c>
      <c r="N7" t="s">
        <v>14</v>
      </c>
      <c r="O7">
        <v>13</v>
      </c>
    </row>
    <row r="8" spans="2:44" x14ac:dyDescent="0.3">
      <c r="B8" t="s">
        <v>0</v>
      </c>
      <c r="C8" t="s">
        <v>9</v>
      </c>
      <c r="D8">
        <v>18</v>
      </c>
      <c r="E8" t="s">
        <v>10</v>
      </c>
      <c r="F8">
        <v>6</v>
      </c>
      <c r="G8" t="s">
        <v>11</v>
      </c>
      <c r="H8">
        <v>2000</v>
      </c>
      <c r="I8" t="s">
        <v>12</v>
      </c>
      <c r="J8">
        <v>0.57250000000000001</v>
      </c>
      <c r="K8" t="s">
        <v>13</v>
      </c>
      <c r="L8">
        <v>99008</v>
      </c>
      <c r="M8" t="s">
        <v>1</v>
      </c>
      <c r="N8" t="s">
        <v>14</v>
      </c>
      <c r="O8">
        <v>75</v>
      </c>
    </row>
    <row r="9" spans="2:44" x14ac:dyDescent="0.3">
      <c r="B9" t="s">
        <v>0</v>
      </c>
      <c r="C9" t="s">
        <v>9</v>
      </c>
      <c r="D9">
        <v>24</v>
      </c>
      <c r="E9" t="s">
        <v>10</v>
      </c>
      <c r="F9">
        <v>8</v>
      </c>
      <c r="G9" t="s">
        <v>11</v>
      </c>
      <c r="H9">
        <v>2000</v>
      </c>
      <c r="I9" t="s">
        <v>12</v>
      </c>
      <c r="J9">
        <v>7.5339999999999998</v>
      </c>
      <c r="K9" t="s">
        <v>13</v>
      </c>
      <c r="L9">
        <v>3922512</v>
      </c>
      <c r="M9" t="s">
        <v>1</v>
      </c>
      <c r="N9" t="s">
        <v>14</v>
      </c>
      <c r="O9">
        <v>5473</v>
      </c>
    </row>
    <row r="12" spans="2:44" x14ac:dyDescent="0.3">
      <c r="B12" t="s">
        <v>0</v>
      </c>
      <c r="C12" t="s">
        <v>9</v>
      </c>
      <c r="D12">
        <v>6</v>
      </c>
      <c r="E12" t="s">
        <v>10</v>
      </c>
      <c r="F12">
        <v>3</v>
      </c>
      <c r="G12" t="s">
        <v>11</v>
      </c>
      <c r="H12">
        <v>8000</v>
      </c>
      <c r="I12" t="s">
        <v>12</v>
      </c>
      <c r="J12">
        <v>0.18062500000000001</v>
      </c>
      <c r="K12" t="s">
        <v>13</v>
      </c>
      <c r="L12">
        <v>160</v>
      </c>
      <c r="M12" t="s">
        <v>1</v>
      </c>
      <c r="N12" t="s">
        <v>14</v>
      </c>
      <c r="O12">
        <v>4</v>
      </c>
      <c r="U12" s="4" t="s">
        <v>31</v>
      </c>
      <c r="V12" s="4"/>
      <c r="W12" s="4"/>
      <c r="X12" s="5" t="s">
        <v>32</v>
      </c>
      <c r="Y12" s="6"/>
      <c r="Z12" s="9"/>
      <c r="AA12" s="5" t="s">
        <v>33</v>
      </c>
      <c r="AB12" s="4"/>
      <c r="AC12" s="4"/>
      <c r="AJ12" s="5" t="s">
        <v>28</v>
      </c>
      <c r="AK12" s="6"/>
      <c r="AL12" s="9"/>
      <c r="AM12" s="5" t="s">
        <v>26</v>
      </c>
      <c r="AN12" s="4"/>
      <c r="AO12" s="4"/>
    </row>
    <row r="13" spans="2:44" x14ac:dyDescent="0.3">
      <c r="B13" t="s">
        <v>0</v>
      </c>
      <c r="C13" t="s">
        <v>9</v>
      </c>
      <c r="D13">
        <v>12</v>
      </c>
      <c r="E13" t="s">
        <v>10</v>
      </c>
      <c r="F13">
        <v>6</v>
      </c>
      <c r="G13" t="s">
        <v>11</v>
      </c>
      <c r="H13">
        <v>8000</v>
      </c>
      <c r="I13" t="s">
        <v>12</v>
      </c>
      <c r="J13">
        <v>0.71662499999999996</v>
      </c>
      <c r="K13" t="s">
        <v>13</v>
      </c>
      <c r="L13">
        <v>7392</v>
      </c>
      <c r="M13" t="s">
        <v>1</v>
      </c>
      <c r="N13" t="s">
        <v>14</v>
      </c>
      <c r="O13">
        <v>16</v>
      </c>
      <c r="S13" s="2" t="s">
        <v>30</v>
      </c>
      <c r="T13" t="s">
        <v>9</v>
      </c>
      <c r="U13" t="s">
        <v>18</v>
      </c>
      <c r="V13" t="s">
        <v>19</v>
      </c>
      <c r="W13" t="s">
        <v>20</v>
      </c>
      <c r="X13" s="7" t="s">
        <v>18</v>
      </c>
      <c r="Y13" s="8" t="s">
        <v>19</v>
      </c>
      <c r="Z13" s="10" t="s">
        <v>20</v>
      </c>
      <c r="AJ13" s="7" t="s">
        <v>18</v>
      </c>
      <c r="AK13" s="8" t="s">
        <v>19</v>
      </c>
      <c r="AL13" s="10" t="s">
        <v>20</v>
      </c>
      <c r="AM13" t="s">
        <v>18</v>
      </c>
      <c r="AN13" t="s">
        <v>19</v>
      </c>
      <c r="AO13" t="s">
        <v>20</v>
      </c>
    </row>
    <row r="14" spans="2:44" x14ac:dyDescent="0.3">
      <c r="B14" t="s">
        <v>0</v>
      </c>
      <c r="C14" t="s">
        <v>9</v>
      </c>
      <c r="D14">
        <v>18</v>
      </c>
      <c r="E14" t="s">
        <v>10</v>
      </c>
      <c r="F14">
        <v>9</v>
      </c>
      <c r="G14" t="s">
        <v>11</v>
      </c>
      <c r="H14">
        <v>8000</v>
      </c>
      <c r="I14" t="s">
        <v>12</v>
      </c>
      <c r="J14">
        <v>1.1447499999999999</v>
      </c>
      <c r="K14" t="s">
        <v>13</v>
      </c>
      <c r="L14">
        <v>388960</v>
      </c>
      <c r="M14" t="s">
        <v>1</v>
      </c>
      <c r="N14" t="s">
        <v>14</v>
      </c>
      <c r="O14">
        <v>202</v>
      </c>
      <c r="S14" s="2">
        <v>0.33333333333333331</v>
      </c>
      <c r="T14">
        <v>6</v>
      </c>
      <c r="U14" s="18">
        <f>1000/U36</f>
        <v>1095770.3265395574</v>
      </c>
      <c r="V14" s="16">
        <f t="shared" ref="V14:W14" si="0">1000/V36</f>
        <v>555.78713352785883</v>
      </c>
      <c r="W14" s="23">
        <f t="shared" si="0"/>
        <v>231.60210757917895</v>
      </c>
      <c r="X14" s="26">
        <v>0.10199999999999999</v>
      </c>
      <c r="Y14" s="26">
        <v>4.6195000000000004</v>
      </c>
      <c r="Z14" s="29">
        <v>9.3245000000000005</v>
      </c>
      <c r="AA14" s="16">
        <f>8*($T14 * $S14*U14 * 16* 2)/1024/1024</f>
        <v>535.04410475564327</v>
      </c>
      <c r="AB14" s="25">
        <f>8*($T14 * $S14*V14 * (16 +16))/1024/1024</f>
        <v>0.27138043629289982</v>
      </c>
      <c r="AC14" s="25">
        <f>8*($T14 * $S14*W14 *(33 *5))/1024/1024</f>
        <v>0.5831046714868855</v>
      </c>
      <c r="AJ14">
        <v>80</v>
      </c>
      <c r="AK14">
        <v>33</v>
      </c>
      <c r="AL14">
        <v>198</v>
      </c>
      <c r="AM14" s="16"/>
      <c r="AN14" s="16"/>
      <c r="AO14" s="16"/>
      <c r="AP14">
        <v>4</v>
      </c>
      <c r="AQ14">
        <v>51</v>
      </c>
      <c r="AR14">
        <v>25</v>
      </c>
    </row>
    <row r="15" spans="2:44" x14ac:dyDescent="0.3">
      <c r="B15" t="s">
        <v>0</v>
      </c>
      <c r="C15" t="s">
        <v>9</v>
      </c>
      <c r="D15">
        <v>24</v>
      </c>
      <c r="E15" t="s">
        <v>10</v>
      </c>
      <c r="F15">
        <v>12</v>
      </c>
      <c r="G15" t="s">
        <v>11</v>
      </c>
      <c r="H15">
        <v>8000</v>
      </c>
      <c r="I15" t="s">
        <v>12</v>
      </c>
      <c r="J15">
        <v>38.000999999999998</v>
      </c>
      <c r="K15" t="s">
        <v>13</v>
      </c>
      <c r="L15">
        <v>21633248</v>
      </c>
      <c r="M15" t="s">
        <v>1</v>
      </c>
      <c r="N15" t="s">
        <v>14</v>
      </c>
      <c r="O15">
        <v>24475</v>
      </c>
      <c r="S15" s="2">
        <v>0.33333333333333331</v>
      </c>
      <c r="T15">
        <v>12</v>
      </c>
      <c r="U15" s="19">
        <f t="shared" ref="U15:W17" si="1">1000/U37</f>
        <v>656728.18020621256</v>
      </c>
      <c r="V15" s="12">
        <f t="shared" si="1"/>
        <v>381.57016121339308</v>
      </c>
      <c r="W15" s="24">
        <f t="shared" si="1"/>
        <v>98.687456824237643</v>
      </c>
      <c r="X15" s="27">
        <v>0.34150000000000003</v>
      </c>
      <c r="Y15" s="27">
        <v>4.3855000000000004</v>
      </c>
      <c r="Z15" s="30">
        <v>15.897500000000001</v>
      </c>
      <c r="AA15" s="11">
        <f t="shared" ref="AA15:AA30" si="2">8*($T15 * $S15*U15 * 16* 2)/1024/1024</f>
        <v>641.33611348262946</v>
      </c>
      <c r="AB15" s="2">
        <f t="shared" ref="AB15:AB30" si="3">8*($T15 * $S15*V15 * (16 +16))/1024/1024</f>
        <v>0.37262711055995418</v>
      </c>
      <c r="AC15" s="2">
        <f t="shared" ref="AC15:AC30" si="4">8*($T15 * $S15*W15 *(33 *5))/1024/1024</f>
        <v>0.49693085864255404</v>
      </c>
      <c r="AJ15">
        <v>2640</v>
      </c>
      <c r="AK15">
        <v>33</v>
      </c>
      <c r="AL15">
        <v>396</v>
      </c>
      <c r="AM15" s="12"/>
      <c r="AN15" s="12"/>
      <c r="AO15" s="12"/>
      <c r="AP15">
        <v>19</v>
      </c>
      <c r="AQ15">
        <v>121</v>
      </c>
      <c r="AR15">
        <v>139</v>
      </c>
    </row>
    <row r="16" spans="2:44" x14ac:dyDescent="0.3">
      <c r="S16" s="2">
        <v>0.33333333333333331</v>
      </c>
      <c r="T16">
        <v>18</v>
      </c>
      <c r="U16" s="19">
        <f t="shared" si="1"/>
        <v>45433.893684688781</v>
      </c>
      <c r="V16" s="12">
        <f t="shared" si="1"/>
        <v>296.51593773165308</v>
      </c>
      <c r="W16" s="24">
        <f t="shared" si="1"/>
        <v>63.745019920318725</v>
      </c>
      <c r="X16" s="27">
        <v>0.57250000000000001</v>
      </c>
      <c r="Y16" s="27">
        <v>5.4074999999999998</v>
      </c>
      <c r="Z16" s="30">
        <v>21.5335</v>
      </c>
      <c r="AA16" s="11">
        <f t="shared" si="2"/>
        <v>66.553555202180831</v>
      </c>
      <c r="AB16" s="2">
        <f t="shared" si="3"/>
        <v>0.43434951816160117</v>
      </c>
      <c r="AC16" s="2">
        <f t="shared" si="4"/>
        <v>0.48147254731075695</v>
      </c>
      <c r="AJ16">
        <v>99008</v>
      </c>
      <c r="AK16">
        <v>33</v>
      </c>
      <c r="AL16">
        <v>594</v>
      </c>
      <c r="AM16" s="12"/>
      <c r="AN16" s="12"/>
      <c r="AO16" s="12"/>
      <c r="AP16">
        <v>111</v>
      </c>
      <c r="AQ16">
        <v>256</v>
      </c>
      <c r="AR16">
        <v>220</v>
      </c>
    </row>
    <row r="17" spans="2:44" x14ac:dyDescent="0.3">
      <c r="S17" s="2">
        <v>0.33333333333333331</v>
      </c>
      <c r="T17">
        <v>24</v>
      </c>
      <c r="U17" s="19">
        <f t="shared" si="1"/>
        <v>902.36419418877449</v>
      </c>
      <c r="V17" s="12">
        <f t="shared" si="1"/>
        <v>173.1451822353043</v>
      </c>
      <c r="W17" s="24">
        <f t="shared" si="1"/>
        <v>33.602715099380028</v>
      </c>
      <c r="X17" s="27">
        <v>7.5339999999999998</v>
      </c>
      <c r="Y17" s="27">
        <v>11.246499999999999</v>
      </c>
      <c r="Z17" s="30">
        <v>36.44</v>
      </c>
      <c r="AA17" s="11">
        <f t="shared" si="2"/>
        <v>1.7624300667749502</v>
      </c>
      <c r="AB17" s="2">
        <f t="shared" si="3"/>
        <v>0.33817418405332872</v>
      </c>
      <c r="AC17" s="2">
        <f t="shared" si="4"/>
        <v>0.33840624947495757</v>
      </c>
      <c r="AJ17">
        <v>3922512</v>
      </c>
      <c r="AK17">
        <v>33</v>
      </c>
      <c r="AL17">
        <v>792</v>
      </c>
      <c r="AM17" s="12"/>
      <c r="AN17" s="12"/>
      <c r="AO17" s="12"/>
      <c r="AP17">
        <v>5330</v>
      </c>
      <c r="AQ17">
        <v>476</v>
      </c>
      <c r="AR17">
        <v>439</v>
      </c>
    </row>
    <row r="18" spans="2:44" x14ac:dyDescent="0.3">
      <c r="U18" s="19"/>
      <c r="V18" s="12"/>
      <c r="W18" s="24"/>
      <c r="X18" s="28"/>
      <c r="Y18" s="27"/>
      <c r="Z18" s="30"/>
      <c r="AA18" s="11"/>
      <c r="AB18" s="2"/>
      <c r="AC18" s="2"/>
      <c r="AJ18" s="19"/>
      <c r="AK18" s="8"/>
      <c r="AL18" s="10"/>
      <c r="AM18" s="12"/>
      <c r="AN18" s="12"/>
      <c r="AO18" s="12"/>
    </row>
    <row r="19" spans="2:44" x14ac:dyDescent="0.3">
      <c r="B19" t="s">
        <v>0</v>
      </c>
      <c r="C19" t="s">
        <v>9</v>
      </c>
      <c r="D19">
        <v>6</v>
      </c>
      <c r="E19" t="s">
        <v>10</v>
      </c>
      <c r="F19">
        <v>4</v>
      </c>
      <c r="G19" t="s">
        <v>11</v>
      </c>
      <c r="H19">
        <v>8000</v>
      </c>
      <c r="I19" t="s">
        <v>12</v>
      </c>
      <c r="J19">
        <v>0.37587500000000001</v>
      </c>
      <c r="K19" t="s">
        <v>13</v>
      </c>
      <c r="L19">
        <v>160</v>
      </c>
      <c r="M19" t="s">
        <v>1</v>
      </c>
      <c r="N19" t="s">
        <v>14</v>
      </c>
      <c r="O19">
        <v>4</v>
      </c>
      <c r="U19" s="19"/>
      <c r="V19" s="12"/>
      <c r="W19" s="24"/>
      <c r="X19" s="28"/>
      <c r="Y19" s="27"/>
      <c r="Z19" s="30"/>
      <c r="AA19" s="11"/>
      <c r="AB19" s="2"/>
      <c r="AC19" s="2"/>
      <c r="AJ19" s="19"/>
      <c r="AK19" s="8"/>
      <c r="AL19" s="10"/>
      <c r="AM19" s="12"/>
      <c r="AN19" s="12"/>
      <c r="AO19" s="12"/>
    </row>
    <row r="20" spans="2:44" x14ac:dyDescent="0.3">
      <c r="B20" t="s">
        <v>0</v>
      </c>
      <c r="C20" t="s">
        <v>9</v>
      </c>
      <c r="D20">
        <v>12</v>
      </c>
      <c r="E20" t="s">
        <v>10</v>
      </c>
      <c r="F20">
        <v>8</v>
      </c>
      <c r="G20" t="s">
        <v>11</v>
      </c>
      <c r="H20">
        <v>8000</v>
      </c>
      <c r="I20" t="s">
        <v>12</v>
      </c>
      <c r="J20">
        <v>1.1020000000000001</v>
      </c>
      <c r="K20" t="s">
        <v>13</v>
      </c>
      <c r="L20">
        <v>5280</v>
      </c>
      <c r="M20" t="s">
        <v>1</v>
      </c>
      <c r="N20" t="s">
        <v>14</v>
      </c>
      <c r="O20">
        <v>15</v>
      </c>
      <c r="S20" s="2">
        <v>0.5</v>
      </c>
      <c r="T20">
        <v>4</v>
      </c>
      <c r="U20" s="19">
        <f t="shared" ref="U20:W24" si="5">1000/U42</f>
        <v>1113089.9376669633</v>
      </c>
      <c r="V20" s="12">
        <f t="shared" si="5"/>
        <v>545.03338329472672</v>
      </c>
      <c r="W20" s="24">
        <f t="shared" si="5"/>
        <v>234.74178403755869</v>
      </c>
      <c r="X20" s="28">
        <v>8.7874999999999995E-2</v>
      </c>
      <c r="Y20" s="27">
        <v>4.7359999999999998</v>
      </c>
      <c r="Z20" s="30">
        <v>9.2479999999999993</v>
      </c>
      <c r="AA20" s="11">
        <f t="shared" si="2"/>
        <v>543.50094612644693</v>
      </c>
      <c r="AB20" s="2">
        <f t="shared" si="3"/>
        <v>0.26612958168687828</v>
      </c>
      <c r="AC20" s="2">
        <f t="shared" si="4"/>
        <v>0.59100943551936624</v>
      </c>
      <c r="AJ20">
        <v>48</v>
      </c>
      <c r="AK20">
        <v>33</v>
      </c>
      <c r="AL20">
        <v>132</v>
      </c>
      <c r="AM20" s="12"/>
      <c r="AN20" s="12"/>
      <c r="AO20" s="12"/>
      <c r="AP20">
        <v>3</v>
      </c>
      <c r="AQ20">
        <v>28</v>
      </c>
      <c r="AR20">
        <v>12</v>
      </c>
    </row>
    <row r="21" spans="2:44" x14ac:dyDescent="0.3">
      <c r="B21" t="s">
        <v>0</v>
      </c>
      <c r="C21" t="s">
        <v>9</v>
      </c>
      <c r="D21">
        <v>18</v>
      </c>
      <c r="E21" t="s">
        <v>10</v>
      </c>
      <c r="F21">
        <v>12</v>
      </c>
      <c r="G21" t="s">
        <v>11</v>
      </c>
      <c r="H21">
        <v>8000</v>
      </c>
      <c r="I21" t="s">
        <v>12</v>
      </c>
      <c r="J21">
        <v>1.6413800000000001</v>
      </c>
      <c r="K21" t="s">
        <v>13</v>
      </c>
      <c r="L21">
        <v>198016</v>
      </c>
      <c r="M21" t="s">
        <v>1</v>
      </c>
      <c r="N21" t="s">
        <v>14</v>
      </c>
      <c r="O21">
        <v>132</v>
      </c>
      <c r="S21" s="2">
        <v>0.5</v>
      </c>
      <c r="T21">
        <v>6</v>
      </c>
      <c r="U21" s="19">
        <f t="shared" si="5"/>
        <v>510152.02530354046</v>
      </c>
      <c r="V21" s="12">
        <f t="shared" si="5"/>
        <v>526.66227781435157</v>
      </c>
      <c r="W21" s="24">
        <f t="shared" si="5"/>
        <v>144.94329093742073</v>
      </c>
      <c r="X21" s="27">
        <v>0.18062500000000001</v>
      </c>
      <c r="Y21" s="27">
        <v>3.9590000000000001</v>
      </c>
      <c r="Z21" s="30">
        <v>11.878</v>
      </c>
      <c r="AA21" s="11">
        <f t="shared" si="2"/>
        <v>373.64650290786653</v>
      </c>
      <c r="AB21" s="2">
        <f t="shared" si="3"/>
        <v>0.38573897300855831</v>
      </c>
      <c r="AC21" s="2">
        <f t="shared" si="4"/>
        <v>0.54738562785357103</v>
      </c>
      <c r="AJ21">
        <v>160</v>
      </c>
      <c r="AK21">
        <v>33</v>
      </c>
      <c r="AL21">
        <v>198</v>
      </c>
      <c r="AM21" s="12"/>
      <c r="AN21" s="12"/>
      <c r="AO21" s="12"/>
    </row>
    <row r="22" spans="2:44" x14ac:dyDescent="0.3">
      <c r="B22" t="s">
        <v>0</v>
      </c>
      <c r="C22" t="s">
        <v>9</v>
      </c>
      <c r="D22">
        <v>24</v>
      </c>
      <c r="E22" t="s">
        <v>10</v>
      </c>
      <c r="F22">
        <v>16</v>
      </c>
      <c r="G22" t="s">
        <v>11</v>
      </c>
      <c r="H22">
        <v>8000</v>
      </c>
      <c r="I22" t="s">
        <v>12</v>
      </c>
      <c r="J22">
        <v>16.523399999999999</v>
      </c>
      <c r="K22" t="s">
        <v>13</v>
      </c>
      <c r="L22">
        <v>7845024</v>
      </c>
      <c r="M22" t="s">
        <v>1</v>
      </c>
      <c r="N22" t="s">
        <v>14</v>
      </c>
      <c r="O22">
        <v>10252</v>
      </c>
      <c r="S22" s="2">
        <v>0.5</v>
      </c>
      <c r="T22">
        <v>12</v>
      </c>
      <c r="U22" s="19">
        <f t="shared" si="5"/>
        <v>198019.80198019804</v>
      </c>
      <c r="V22" s="12">
        <f t="shared" si="5"/>
        <v>299.805126667666</v>
      </c>
      <c r="W22" s="24">
        <f t="shared" si="5"/>
        <v>63.549762641636534</v>
      </c>
      <c r="X22" s="27">
        <v>0.71662499999999996</v>
      </c>
      <c r="Y22" s="27">
        <v>5.2380000000000004</v>
      </c>
      <c r="Z22" s="30">
        <v>21.172000000000001</v>
      </c>
      <c r="AA22" s="11">
        <f t="shared" si="2"/>
        <v>290.06806930693074</v>
      </c>
      <c r="AB22" s="2">
        <f t="shared" si="3"/>
        <v>0.4391676660170889</v>
      </c>
      <c r="AC22" s="2">
        <f t="shared" si="4"/>
        <v>0.47999774944473395</v>
      </c>
      <c r="AJ22">
        <v>7392</v>
      </c>
      <c r="AK22">
        <v>33</v>
      </c>
      <c r="AL22">
        <v>396</v>
      </c>
      <c r="AM22" s="12"/>
      <c r="AN22" s="12"/>
      <c r="AO22" s="12"/>
    </row>
    <row r="23" spans="2:44" x14ac:dyDescent="0.3">
      <c r="S23" s="2">
        <v>0.5</v>
      </c>
      <c r="T23">
        <v>18</v>
      </c>
      <c r="U23" s="19">
        <f t="shared" si="5"/>
        <v>10193.67991845056</v>
      </c>
      <c r="V23" s="12">
        <f t="shared" si="5"/>
        <v>230.94688221709006</v>
      </c>
      <c r="W23" s="24">
        <f t="shared" si="5"/>
        <v>41.704896154808573</v>
      </c>
      <c r="X23" s="27">
        <v>1.1447499999999999</v>
      </c>
      <c r="Y23" s="27">
        <v>7.9669999999999996</v>
      </c>
      <c r="Z23" s="30">
        <v>31.260999999999999</v>
      </c>
      <c r="AA23" s="11">
        <f t="shared" si="2"/>
        <v>22.39822247706422</v>
      </c>
      <c r="AB23" s="2">
        <f t="shared" si="3"/>
        <v>0.50745164549653576</v>
      </c>
      <c r="AC23" s="2">
        <f t="shared" si="4"/>
        <v>0.47250191337502084</v>
      </c>
      <c r="AJ23">
        <v>388960</v>
      </c>
      <c r="AK23">
        <v>33</v>
      </c>
      <c r="AL23">
        <v>594</v>
      </c>
      <c r="AM23" s="12"/>
      <c r="AN23" s="12"/>
      <c r="AO23" s="12"/>
    </row>
    <row r="24" spans="2:44" x14ac:dyDescent="0.3">
      <c r="S24" s="2">
        <v>0.5</v>
      </c>
      <c r="T24">
        <v>24</v>
      </c>
      <c r="U24" s="19">
        <f t="shared" si="5"/>
        <v>164.52509830374623</v>
      </c>
      <c r="V24" s="12">
        <f t="shared" si="5"/>
        <v>124.67273407305821</v>
      </c>
      <c r="W24" s="24">
        <f t="shared" si="5"/>
        <v>21.78877093900887</v>
      </c>
      <c r="X24" s="27">
        <v>38.000999999999998</v>
      </c>
      <c r="Y24" s="27">
        <v>15.944000000000001</v>
      </c>
      <c r="Z24" s="30">
        <v>54.518999999999998</v>
      </c>
      <c r="AA24" s="11">
        <f t="shared" si="2"/>
        <v>0.48200712393675654</v>
      </c>
      <c r="AB24" s="2">
        <f t="shared" si="3"/>
        <v>0.36525215060466271</v>
      </c>
      <c r="AC24" s="2">
        <f t="shared" si="4"/>
        <v>0.32914555709257176</v>
      </c>
      <c r="AJ24">
        <v>21633248</v>
      </c>
      <c r="AK24">
        <v>33</v>
      </c>
      <c r="AL24">
        <f>AK24*T24</f>
        <v>792</v>
      </c>
      <c r="AM24" s="12"/>
      <c r="AN24" s="12"/>
      <c r="AO24" s="12"/>
    </row>
    <row r="25" spans="2:44" x14ac:dyDescent="0.3">
      <c r="U25" s="19"/>
      <c r="V25" s="12"/>
      <c r="W25" s="24"/>
      <c r="X25" s="28"/>
      <c r="Y25" s="27"/>
      <c r="Z25" s="30"/>
      <c r="AA25" s="11"/>
      <c r="AB25" s="2"/>
      <c r="AC25" s="2"/>
      <c r="AJ25" s="19"/>
      <c r="AK25" s="8"/>
      <c r="AL25" s="10"/>
      <c r="AM25" s="12"/>
      <c r="AN25" s="12"/>
      <c r="AO25" s="12"/>
    </row>
    <row r="26" spans="2:44" x14ac:dyDescent="0.3">
      <c r="S26" s="2">
        <v>0.66666666666666663</v>
      </c>
      <c r="T26">
        <v>3</v>
      </c>
      <c r="U26" s="19">
        <f>1000/U48</f>
        <v>1100412.6547455294</v>
      </c>
      <c r="V26" s="12">
        <f t="shared" ref="V26:W30" si="6">1000/V48</f>
        <v>561.00981767180929</v>
      </c>
      <c r="W26" s="24">
        <f t="shared" si="6"/>
        <v>238.92008123282761</v>
      </c>
      <c r="X26" s="28">
        <v>9.1374999999999998E-2</v>
      </c>
      <c r="Y26" s="27">
        <v>3.9239999999999999</v>
      </c>
      <c r="Z26" s="30">
        <v>10.68</v>
      </c>
      <c r="AA26" s="11">
        <f t="shared" si="2"/>
        <v>537.31086657496553</v>
      </c>
      <c r="AB26" s="2">
        <f t="shared" si="3"/>
        <v>0.27393057503506313</v>
      </c>
      <c r="AC26" s="2">
        <f t="shared" si="4"/>
        <v>0.60152913518396844</v>
      </c>
      <c r="AJ26">
        <v>32</v>
      </c>
      <c r="AK26" s="8"/>
      <c r="AL26" s="10"/>
      <c r="AM26" s="12"/>
      <c r="AN26" s="12"/>
      <c r="AO26" s="12"/>
    </row>
    <row r="27" spans="2:44" x14ac:dyDescent="0.3">
      <c r="B27" t="s">
        <v>2</v>
      </c>
      <c r="C27" t="s">
        <v>9</v>
      </c>
      <c r="D27">
        <v>6</v>
      </c>
      <c r="E27" t="s">
        <v>10</v>
      </c>
      <c r="F27">
        <v>2</v>
      </c>
      <c r="G27" t="s">
        <v>11</v>
      </c>
      <c r="H27">
        <v>2000</v>
      </c>
      <c r="I27" t="s">
        <v>12</v>
      </c>
      <c r="J27">
        <v>4.6195000000000004</v>
      </c>
      <c r="K27" t="s">
        <v>13</v>
      </c>
      <c r="L27">
        <v>33</v>
      </c>
      <c r="M27" t="s">
        <v>1</v>
      </c>
      <c r="N27" t="s">
        <v>14</v>
      </c>
      <c r="O27">
        <v>62</v>
      </c>
      <c r="S27" s="2">
        <v>0.66666666666666663</v>
      </c>
      <c r="T27">
        <v>6</v>
      </c>
      <c r="U27" s="19">
        <f>1000/U49</f>
        <v>1033591.7312661498</v>
      </c>
      <c r="V27" s="12">
        <f t="shared" si="6"/>
        <v>399.20159680638722</v>
      </c>
      <c r="W27" s="24">
        <f t="shared" si="6"/>
        <v>101.0662489261711</v>
      </c>
      <c r="X27" s="27">
        <v>0.37587500000000001</v>
      </c>
      <c r="Y27" s="27">
        <v>4.2469999999999999</v>
      </c>
      <c r="Z27" s="30">
        <v>15.013999999999999</v>
      </c>
      <c r="AA27" s="11">
        <f t="shared" si="2"/>
        <v>1009.3669250645994</v>
      </c>
      <c r="AB27" s="2">
        <f t="shared" si="3"/>
        <v>0.38984530938123751</v>
      </c>
      <c r="AC27" s="2">
        <f t="shared" si="4"/>
        <v>0.50890902932184545</v>
      </c>
      <c r="AJ27">
        <v>160</v>
      </c>
      <c r="AK27" s="8"/>
      <c r="AL27" s="10"/>
      <c r="AM27" s="12"/>
      <c r="AN27" s="12"/>
      <c r="AO27" s="12"/>
    </row>
    <row r="28" spans="2:44" x14ac:dyDescent="0.3">
      <c r="B28" t="s">
        <v>2</v>
      </c>
      <c r="C28" t="s">
        <v>9</v>
      </c>
      <c r="D28">
        <v>12</v>
      </c>
      <c r="E28" t="s">
        <v>10</v>
      </c>
      <c r="F28">
        <v>4</v>
      </c>
      <c r="G28" t="s">
        <v>11</v>
      </c>
      <c r="H28">
        <v>2000</v>
      </c>
      <c r="I28" t="s">
        <v>12</v>
      </c>
      <c r="J28">
        <v>4.3855000000000004</v>
      </c>
      <c r="K28" t="s">
        <v>13</v>
      </c>
      <c r="L28">
        <v>33</v>
      </c>
      <c r="M28" t="s">
        <v>1</v>
      </c>
      <c r="N28" t="s">
        <v>14</v>
      </c>
      <c r="O28">
        <v>115</v>
      </c>
      <c r="S28" s="2">
        <v>0.66666666666666663</v>
      </c>
      <c r="T28">
        <v>12</v>
      </c>
      <c r="U28" s="19">
        <f>1000/U50</f>
        <v>438956.51257829886</v>
      </c>
      <c r="V28" s="12">
        <f t="shared" si="6"/>
        <v>245.27839097375522</v>
      </c>
      <c r="W28" s="24">
        <f t="shared" si="6"/>
        <v>47.335037394679539</v>
      </c>
      <c r="X28" s="27">
        <v>1.1020000000000001</v>
      </c>
      <c r="Y28" s="27">
        <v>6.4139999999999997</v>
      </c>
      <c r="Z28" s="30">
        <v>27.626000000000001</v>
      </c>
      <c r="AA28" s="11">
        <f t="shared" si="2"/>
        <v>857.33693862948996</v>
      </c>
      <c r="AB28" s="2">
        <f t="shared" si="3"/>
        <v>0.47905935737061567</v>
      </c>
      <c r="AC28" s="2">
        <f t="shared" si="4"/>
        <v>0.47670173157483664</v>
      </c>
      <c r="AJ28">
        <v>5280</v>
      </c>
      <c r="AK28" s="8"/>
      <c r="AL28" s="10"/>
      <c r="AM28" s="12"/>
      <c r="AN28" s="12"/>
      <c r="AO28" s="12"/>
    </row>
    <row r="29" spans="2:44" x14ac:dyDescent="0.3">
      <c r="B29" t="s">
        <v>2</v>
      </c>
      <c r="C29" t="s">
        <v>9</v>
      </c>
      <c r="D29">
        <v>18</v>
      </c>
      <c r="E29" t="s">
        <v>10</v>
      </c>
      <c r="F29">
        <v>6</v>
      </c>
      <c r="G29" t="s">
        <v>11</v>
      </c>
      <c r="H29">
        <v>2000</v>
      </c>
      <c r="I29" t="s">
        <v>12</v>
      </c>
      <c r="J29">
        <v>5.4074999999999998</v>
      </c>
      <c r="K29" t="s">
        <v>13</v>
      </c>
      <c r="L29">
        <v>33</v>
      </c>
      <c r="M29" t="s">
        <v>1</v>
      </c>
      <c r="N29" t="s">
        <v>14</v>
      </c>
      <c r="O29">
        <v>218</v>
      </c>
      <c r="S29" s="2">
        <v>0.66666666666666663</v>
      </c>
      <c r="T29">
        <v>18</v>
      </c>
      <c r="U29" s="19">
        <f>1000/U51</f>
        <v>21138.83351688887</v>
      </c>
      <c r="V29" s="12">
        <f t="shared" si="6"/>
        <v>176.24250969333801</v>
      </c>
      <c r="W29" s="24">
        <f t="shared" si="6"/>
        <v>31.025068255150163</v>
      </c>
      <c r="X29" s="27">
        <v>1.6413800000000001</v>
      </c>
      <c r="Y29" s="27">
        <v>8.9350000000000005</v>
      </c>
      <c r="Z29" s="30">
        <v>41.622</v>
      </c>
      <c r="AA29" s="11">
        <f t="shared" si="2"/>
        <v>61.930176319010357</v>
      </c>
      <c r="AB29" s="2">
        <f t="shared" si="3"/>
        <v>0.51633547761720122</v>
      </c>
      <c r="AC29" s="2">
        <f t="shared" si="4"/>
        <v>0.46867092243345126</v>
      </c>
      <c r="AJ29">
        <v>198016</v>
      </c>
      <c r="AK29" s="8"/>
      <c r="AL29" s="10"/>
      <c r="AM29" s="12"/>
      <c r="AN29" s="12"/>
      <c r="AO29" s="12"/>
    </row>
    <row r="30" spans="2:44" x14ac:dyDescent="0.3">
      <c r="B30" t="s">
        <v>2</v>
      </c>
      <c r="C30" t="s">
        <v>9</v>
      </c>
      <c r="D30">
        <v>24</v>
      </c>
      <c r="E30" t="s">
        <v>10</v>
      </c>
      <c r="F30">
        <v>8</v>
      </c>
      <c r="G30" t="s">
        <v>11</v>
      </c>
      <c r="H30">
        <v>2000</v>
      </c>
      <c r="I30" t="s">
        <v>12</v>
      </c>
      <c r="J30">
        <v>11.246499999999999</v>
      </c>
      <c r="K30" t="s">
        <v>13</v>
      </c>
      <c r="L30">
        <v>33</v>
      </c>
      <c r="M30" t="s">
        <v>1</v>
      </c>
      <c r="N30" t="s">
        <v>14</v>
      </c>
      <c r="O30">
        <v>514</v>
      </c>
      <c r="S30" s="2">
        <v>0.66666666666666663</v>
      </c>
      <c r="T30">
        <v>24</v>
      </c>
      <c r="U30" s="19">
        <f>1000/U52</f>
        <v>445.31528322052014</v>
      </c>
      <c r="V30" s="12">
        <f t="shared" si="6"/>
        <v>99.845239878188806</v>
      </c>
      <c r="W30" s="24">
        <f t="shared" si="6"/>
        <v>17.141632740518535</v>
      </c>
      <c r="X30" s="27">
        <v>16.523399999999999</v>
      </c>
      <c r="Y30" s="27">
        <v>21.489000000000001</v>
      </c>
      <c r="Z30" s="30">
        <v>72.426000000000002</v>
      </c>
      <c r="AA30" s="11">
        <f t="shared" si="2"/>
        <v>1.7395128250801568</v>
      </c>
      <c r="AB30" s="2">
        <f t="shared" si="3"/>
        <v>0.39002046827417503</v>
      </c>
      <c r="AC30" s="2">
        <f t="shared" si="4"/>
        <v>0.34525993679022926</v>
      </c>
      <c r="AJ30">
        <v>7845024</v>
      </c>
      <c r="AK30" s="8"/>
      <c r="AL30" s="10"/>
      <c r="AM30" s="12"/>
      <c r="AN30" s="12"/>
      <c r="AO30" s="12"/>
    </row>
    <row r="31" spans="2:44" x14ac:dyDescent="0.3">
      <c r="U31" s="22"/>
      <c r="V31" s="12"/>
      <c r="W31" s="12"/>
      <c r="X31" s="8"/>
      <c r="Y31" s="27"/>
      <c r="Z31" s="30"/>
      <c r="AD31" s="17"/>
      <c r="AE31" s="17"/>
      <c r="AF31" s="17"/>
    </row>
    <row r="33" spans="2:23" x14ac:dyDescent="0.3">
      <c r="B33" t="s">
        <v>4</v>
      </c>
      <c r="C33" t="s">
        <v>9</v>
      </c>
      <c r="D33">
        <v>6</v>
      </c>
      <c r="E33" t="s">
        <v>10</v>
      </c>
      <c r="F33">
        <v>2</v>
      </c>
      <c r="G33" t="s">
        <v>11</v>
      </c>
      <c r="H33">
        <v>2000</v>
      </c>
      <c r="I33" t="s">
        <v>12</v>
      </c>
      <c r="J33">
        <v>9.3245000000000005</v>
      </c>
      <c r="K33" t="s">
        <v>13</v>
      </c>
      <c r="L33">
        <v>198</v>
      </c>
      <c r="M33" t="s">
        <v>1</v>
      </c>
      <c r="N33" t="s">
        <v>14</v>
      </c>
      <c r="O33">
        <v>58</v>
      </c>
    </row>
    <row r="34" spans="2:23" x14ac:dyDescent="0.3">
      <c r="B34" t="s">
        <v>4</v>
      </c>
      <c r="C34" t="s">
        <v>9</v>
      </c>
      <c r="D34">
        <v>12</v>
      </c>
      <c r="E34" t="s">
        <v>10</v>
      </c>
      <c r="F34">
        <v>4</v>
      </c>
      <c r="G34" t="s">
        <v>11</v>
      </c>
      <c r="H34">
        <v>2000</v>
      </c>
      <c r="I34" t="s">
        <v>12</v>
      </c>
      <c r="J34">
        <v>15.897500000000001</v>
      </c>
      <c r="K34" t="s">
        <v>13</v>
      </c>
      <c r="L34">
        <v>396</v>
      </c>
      <c r="M34" t="s">
        <v>1</v>
      </c>
      <c r="N34" t="s">
        <v>14</v>
      </c>
      <c r="O34">
        <v>108</v>
      </c>
    </row>
    <row r="35" spans="2:23" x14ac:dyDescent="0.3">
      <c r="B35" t="s">
        <v>4</v>
      </c>
      <c r="C35" t="s">
        <v>9</v>
      </c>
      <c r="D35">
        <v>18</v>
      </c>
      <c r="E35" t="s">
        <v>10</v>
      </c>
      <c r="F35">
        <v>6</v>
      </c>
      <c r="G35" t="s">
        <v>11</v>
      </c>
      <c r="H35">
        <v>2000</v>
      </c>
      <c r="I35" t="s">
        <v>12</v>
      </c>
      <c r="J35">
        <v>21.5335</v>
      </c>
      <c r="K35" t="s">
        <v>13</v>
      </c>
      <c r="L35">
        <v>594</v>
      </c>
      <c r="M35" t="s">
        <v>1</v>
      </c>
      <c r="N35" t="s">
        <v>14</v>
      </c>
      <c r="O35">
        <v>226</v>
      </c>
    </row>
    <row r="36" spans="2:23" x14ac:dyDescent="0.3">
      <c r="B36" t="s">
        <v>4</v>
      </c>
      <c r="C36" t="s">
        <v>9</v>
      </c>
      <c r="D36">
        <v>24</v>
      </c>
      <c r="E36" t="s">
        <v>10</v>
      </c>
      <c r="F36">
        <v>8</v>
      </c>
      <c r="G36" t="s">
        <v>11</v>
      </c>
      <c r="H36">
        <v>2000</v>
      </c>
      <c r="I36" t="s">
        <v>12</v>
      </c>
      <c r="J36">
        <v>36.44</v>
      </c>
      <c r="K36" t="s">
        <v>13</v>
      </c>
      <c r="L36">
        <v>792</v>
      </c>
      <c r="M36" t="s">
        <v>1</v>
      </c>
      <c r="N36" t="s">
        <v>14</v>
      </c>
      <c r="O36">
        <v>493</v>
      </c>
      <c r="S36" s="2" t="s">
        <v>16</v>
      </c>
      <c r="T36">
        <v>6</v>
      </c>
      <c r="U36">
        <v>9.1259999999999996E-4</v>
      </c>
      <c r="V36">
        <v>1.79925</v>
      </c>
      <c r="W36">
        <v>4.3177500000000002</v>
      </c>
    </row>
    <row r="37" spans="2:23" x14ac:dyDescent="0.3">
      <c r="T37">
        <v>12</v>
      </c>
      <c r="U37">
        <v>1.5227000000000001E-3</v>
      </c>
      <c r="V37">
        <v>2.6207500000000001</v>
      </c>
      <c r="W37">
        <v>10.132999999999999</v>
      </c>
    </row>
    <row r="38" spans="2:23" x14ac:dyDescent="0.3">
      <c r="B38" t="s">
        <v>2</v>
      </c>
      <c r="C38" t="s">
        <v>9</v>
      </c>
      <c r="D38">
        <v>6</v>
      </c>
      <c r="E38" t="s">
        <v>10</v>
      </c>
      <c r="F38">
        <v>3</v>
      </c>
      <c r="G38" t="s">
        <v>11</v>
      </c>
      <c r="H38">
        <v>1000</v>
      </c>
      <c r="I38" t="s">
        <v>12</v>
      </c>
      <c r="J38">
        <v>3.9590000000000001</v>
      </c>
      <c r="K38" t="s">
        <v>13</v>
      </c>
      <c r="L38">
        <v>33</v>
      </c>
      <c r="M38" t="s">
        <v>1</v>
      </c>
      <c r="N38" t="s">
        <v>14</v>
      </c>
      <c r="O38">
        <v>58</v>
      </c>
      <c r="T38">
        <v>18</v>
      </c>
      <c r="U38">
        <v>2.2009999999999998E-2</v>
      </c>
      <c r="V38">
        <v>3.3725000000000001</v>
      </c>
      <c r="W38">
        <v>15.6875</v>
      </c>
    </row>
    <row r="39" spans="2:23" x14ac:dyDescent="0.3">
      <c r="B39" t="s">
        <v>2</v>
      </c>
      <c r="C39" t="s">
        <v>9</v>
      </c>
      <c r="D39">
        <v>12</v>
      </c>
      <c r="E39" t="s">
        <v>10</v>
      </c>
      <c r="F39">
        <v>6</v>
      </c>
      <c r="G39" t="s">
        <v>11</v>
      </c>
      <c r="H39">
        <v>1000</v>
      </c>
      <c r="I39" t="s">
        <v>12</v>
      </c>
      <c r="J39">
        <v>5.2380000000000004</v>
      </c>
      <c r="K39" t="s">
        <v>13</v>
      </c>
      <c r="L39">
        <v>33</v>
      </c>
      <c r="M39" t="s">
        <v>1</v>
      </c>
      <c r="N39" t="s">
        <v>14</v>
      </c>
      <c r="O39">
        <v>101</v>
      </c>
      <c r="T39">
        <v>24</v>
      </c>
      <c r="U39">
        <v>1.1082000000000001</v>
      </c>
      <c r="V39">
        <v>5.7755000000000001</v>
      </c>
      <c r="W39">
        <v>29.759499999999999</v>
      </c>
    </row>
    <row r="40" spans="2:23" x14ac:dyDescent="0.3">
      <c r="B40" t="s">
        <v>2</v>
      </c>
      <c r="C40" t="s">
        <v>9</v>
      </c>
      <c r="D40">
        <v>18</v>
      </c>
      <c r="E40" t="s">
        <v>10</v>
      </c>
      <c r="F40">
        <v>9</v>
      </c>
      <c r="G40" t="s">
        <v>11</v>
      </c>
      <c r="H40">
        <v>1000</v>
      </c>
      <c r="I40" t="s">
        <v>12</v>
      </c>
      <c r="J40">
        <v>7.9669999999999996</v>
      </c>
      <c r="K40" t="s">
        <v>13</v>
      </c>
      <c r="L40">
        <v>33</v>
      </c>
      <c r="M40" t="s">
        <v>1</v>
      </c>
      <c r="N40" t="s">
        <v>14</v>
      </c>
      <c r="O40">
        <v>262</v>
      </c>
      <c r="U40" s="7"/>
      <c r="V40" s="8"/>
      <c r="W40" s="8"/>
    </row>
    <row r="41" spans="2:23" x14ac:dyDescent="0.3">
      <c r="B41" t="s">
        <v>2</v>
      </c>
      <c r="C41" t="s">
        <v>9</v>
      </c>
      <c r="D41">
        <v>24</v>
      </c>
      <c r="E41" t="s">
        <v>10</v>
      </c>
      <c r="F41">
        <v>12</v>
      </c>
      <c r="G41" t="s">
        <v>11</v>
      </c>
      <c r="H41">
        <v>1000</v>
      </c>
      <c r="I41" t="s">
        <v>12</v>
      </c>
      <c r="J41">
        <v>15.944000000000001</v>
      </c>
      <c r="K41" t="s">
        <v>13</v>
      </c>
      <c r="L41">
        <v>33</v>
      </c>
      <c r="M41" t="s">
        <v>1</v>
      </c>
      <c r="N41" t="s">
        <v>14</v>
      </c>
      <c r="O41">
        <v>576</v>
      </c>
      <c r="U41" s="7"/>
      <c r="V41" s="8"/>
      <c r="W41" s="8"/>
    </row>
    <row r="42" spans="2:23" x14ac:dyDescent="0.3">
      <c r="S42" s="2" t="s">
        <v>15</v>
      </c>
      <c r="T42">
        <v>4</v>
      </c>
      <c r="U42">
        <v>8.9840000000000004E-4</v>
      </c>
      <c r="V42">
        <v>1.8347500000000001</v>
      </c>
      <c r="W42">
        <v>4.26</v>
      </c>
    </row>
    <row r="43" spans="2:23" x14ac:dyDescent="0.3">
      <c r="B43" t="s">
        <v>4</v>
      </c>
      <c r="C43" t="s">
        <v>9</v>
      </c>
      <c r="D43">
        <v>6</v>
      </c>
      <c r="E43" t="s">
        <v>10</v>
      </c>
      <c r="F43">
        <v>3</v>
      </c>
      <c r="G43" t="s">
        <v>11</v>
      </c>
      <c r="H43">
        <v>1000</v>
      </c>
      <c r="I43" t="s">
        <v>12</v>
      </c>
      <c r="J43">
        <v>11.878</v>
      </c>
      <c r="K43" t="s">
        <v>13</v>
      </c>
      <c r="L43">
        <v>198</v>
      </c>
      <c r="M43" t="s">
        <v>1</v>
      </c>
      <c r="N43" t="s">
        <v>14</v>
      </c>
      <c r="O43">
        <v>47</v>
      </c>
      <c r="T43">
        <v>6</v>
      </c>
      <c r="U43">
        <v>1.9602E-3</v>
      </c>
      <c r="V43">
        <v>1.8987499999999999</v>
      </c>
      <c r="W43">
        <v>6.8992500000000003</v>
      </c>
    </row>
    <row r="44" spans="2:23" x14ac:dyDescent="0.3">
      <c r="B44" t="s">
        <v>4</v>
      </c>
      <c r="C44" t="s">
        <v>9</v>
      </c>
      <c r="D44">
        <v>12</v>
      </c>
      <c r="E44" t="s">
        <v>10</v>
      </c>
      <c r="F44">
        <v>6</v>
      </c>
      <c r="G44" t="s">
        <v>11</v>
      </c>
      <c r="H44">
        <v>1000</v>
      </c>
      <c r="I44" t="s">
        <v>12</v>
      </c>
      <c r="J44">
        <v>21.172000000000001</v>
      </c>
      <c r="K44" t="s">
        <v>13</v>
      </c>
      <c r="L44">
        <v>396</v>
      </c>
      <c r="M44" t="s">
        <v>1</v>
      </c>
      <c r="N44" t="s">
        <v>14</v>
      </c>
      <c r="O44">
        <v>101</v>
      </c>
      <c r="T44">
        <v>12</v>
      </c>
      <c r="U44">
        <v>5.0499999999999998E-3</v>
      </c>
      <c r="V44">
        <v>3.3355000000000001</v>
      </c>
      <c r="W44">
        <v>15.7357</v>
      </c>
    </row>
    <row r="45" spans="2:23" x14ac:dyDescent="0.3">
      <c r="B45" t="s">
        <v>4</v>
      </c>
      <c r="C45" t="s">
        <v>9</v>
      </c>
      <c r="D45">
        <v>18</v>
      </c>
      <c r="E45" t="s">
        <v>10</v>
      </c>
      <c r="F45">
        <v>9</v>
      </c>
      <c r="G45" t="s">
        <v>11</v>
      </c>
      <c r="H45">
        <v>1000</v>
      </c>
      <c r="I45" t="s">
        <v>12</v>
      </c>
      <c r="J45">
        <v>31.260999999999999</v>
      </c>
      <c r="K45" t="s">
        <v>13</v>
      </c>
      <c r="L45">
        <v>594</v>
      </c>
      <c r="M45" t="s">
        <v>1</v>
      </c>
      <c r="N45" t="s">
        <v>14</v>
      </c>
      <c r="O45">
        <v>273</v>
      </c>
      <c r="T45">
        <v>18</v>
      </c>
      <c r="U45">
        <v>9.8100000000000007E-2</v>
      </c>
      <c r="V45">
        <v>4.33</v>
      </c>
      <c r="W45">
        <v>23.978000000000002</v>
      </c>
    </row>
    <row r="46" spans="2:23" x14ac:dyDescent="0.3">
      <c r="B46" t="s">
        <v>4</v>
      </c>
      <c r="C46" t="s">
        <v>9</v>
      </c>
      <c r="D46">
        <v>24</v>
      </c>
      <c r="E46" t="s">
        <v>10</v>
      </c>
      <c r="F46">
        <v>12</v>
      </c>
      <c r="G46" t="s">
        <v>11</v>
      </c>
      <c r="H46">
        <v>1000</v>
      </c>
      <c r="I46" t="s">
        <v>12</v>
      </c>
      <c r="J46">
        <v>54.518999999999998</v>
      </c>
      <c r="K46" t="s">
        <v>13</v>
      </c>
      <c r="L46">
        <v>792</v>
      </c>
      <c r="M46" t="s">
        <v>1</v>
      </c>
      <c r="N46" t="s">
        <v>14</v>
      </c>
      <c r="O46">
        <v>579</v>
      </c>
      <c r="T46">
        <v>24</v>
      </c>
      <c r="U46">
        <v>6.0781000000000001</v>
      </c>
      <c r="V46">
        <v>8.0210000000000008</v>
      </c>
      <c r="W46">
        <v>45.895200000000003</v>
      </c>
    </row>
    <row r="47" spans="2:23" x14ac:dyDescent="0.3">
      <c r="U47" s="7"/>
      <c r="V47" s="8"/>
      <c r="W47" s="8"/>
    </row>
    <row r="48" spans="2:23" x14ac:dyDescent="0.3">
      <c r="S48" s="2" t="s">
        <v>17</v>
      </c>
      <c r="T48">
        <v>3</v>
      </c>
      <c r="U48" s="7">
        <v>9.0875000000000005E-4</v>
      </c>
      <c r="V48">
        <v>1.7825</v>
      </c>
      <c r="W48">
        <v>4.1855000000000002</v>
      </c>
    </row>
    <row r="49" spans="2:23" x14ac:dyDescent="0.3">
      <c r="B49" t="s">
        <v>2</v>
      </c>
      <c r="C49" t="s">
        <v>9</v>
      </c>
      <c r="D49">
        <v>6</v>
      </c>
      <c r="E49" t="s">
        <v>10</v>
      </c>
      <c r="F49">
        <v>4</v>
      </c>
      <c r="G49" t="s">
        <v>11</v>
      </c>
      <c r="H49">
        <v>1000</v>
      </c>
      <c r="I49" t="s">
        <v>12</v>
      </c>
      <c r="J49">
        <v>4.2469999999999999</v>
      </c>
      <c r="K49" t="s">
        <v>13</v>
      </c>
      <c r="L49">
        <v>33</v>
      </c>
      <c r="M49" t="s">
        <v>1</v>
      </c>
      <c r="N49" t="s">
        <v>14</v>
      </c>
      <c r="O49">
        <v>63</v>
      </c>
      <c r="T49">
        <v>6</v>
      </c>
      <c r="U49">
        <v>9.6750000000000004E-4</v>
      </c>
      <c r="V49">
        <v>2.5049999999999999</v>
      </c>
      <c r="W49">
        <v>9.8945000000000007</v>
      </c>
    </row>
    <row r="50" spans="2:23" x14ac:dyDescent="0.3">
      <c r="B50" t="s">
        <v>2</v>
      </c>
      <c r="C50" t="s">
        <v>9</v>
      </c>
      <c r="D50">
        <v>12</v>
      </c>
      <c r="E50" t="s">
        <v>10</v>
      </c>
      <c r="F50">
        <v>8</v>
      </c>
      <c r="G50" t="s">
        <v>11</v>
      </c>
      <c r="H50">
        <v>1000</v>
      </c>
      <c r="I50" t="s">
        <v>12</v>
      </c>
      <c r="J50">
        <v>6.4139999999999997</v>
      </c>
      <c r="K50" t="s">
        <v>13</v>
      </c>
      <c r="L50">
        <v>33</v>
      </c>
      <c r="M50" t="s">
        <v>1</v>
      </c>
      <c r="N50" t="s">
        <v>14</v>
      </c>
      <c r="O50">
        <v>104</v>
      </c>
      <c r="T50">
        <v>12</v>
      </c>
      <c r="U50">
        <v>2.2781300000000002E-3</v>
      </c>
      <c r="V50">
        <v>4.077</v>
      </c>
      <c r="W50">
        <v>21.126000000000001</v>
      </c>
    </row>
    <row r="51" spans="2:23" x14ac:dyDescent="0.3">
      <c r="B51" t="s">
        <v>2</v>
      </c>
      <c r="C51" t="s">
        <v>9</v>
      </c>
      <c r="D51">
        <v>18</v>
      </c>
      <c r="E51" t="s">
        <v>10</v>
      </c>
      <c r="F51">
        <v>12</v>
      </c>
      <c r="G51" t="s">
        <v>11</v>
      </c>
      <c r="H51">
        <v>1000</v>
      </c>
      <c r="I51" t="s">
        <v>12</v>
      </c>
      <c r="J51">
        <v>8.9350000000000005</v>
      </c>
      <c r="K51" t="s">
        <v>13</v>
      </c>
      <c r="L51">
        <v>33</v>
      </c>
      <c r="M51" t="s">
        <v>1</v>
      </c>
      <c r="N51" t="s">
        <v>14</v>
      </c>
      <c r="O51">
        <v>264</v>
      </c>
      <c r="T51">
        <v>18</v>
      </c>
      <c r="U51">
        <v>4.7306300000000003E-2</v>
      </c>
      <c r="V51">
        <v>5.6740000000000004</v>
      </c>
      <c r="W51">
        <v>32.231999999999999</v>
      </c>
    </row>
    <row r="52" spans="2:23" x14ac:dyDescent="0.3">
      <c r="B52" t="s">
        <v>2</v>
      </c>
      <c r="C52" t="s">
        <v>9</v>
      </c>
      <c r="D52">
        <v>24</v>
      </c>
      <c r="E52" t="s">
        <v>10</v>
      </c>
      <c r="F52">
        <v>16</v>
      </c>
      <c r="G52" t="s">
        <v>11</v>
      </c>
      <c r="H52">
        <v>1000</v>
      </c>
      <c r="I52" t="s">
        <v>12</v>
      </c>
      <c r="J52">
        <v>21.489000000000001</v>
      </c>
      <c r="K52" t="s">
        <v>13</v>
      </c>
      <c r="L52">
        <v>33</v>
      </c>
      <c r="M52" t="s">
        <v>1</v>
      </c>
      <c r="N52" t="s">
        <v>14</v>
      </c>
      <c r="O52">
        <v>657</v>
      </c>
      <c r="T52">
        <v>24</v>
      </c>
      <c r="U52">
        <v>2.2456</v>
      </c>
      <c r="V52">
        <v>10.015499999999999</v>
      </c>
      <c r="W52">
        <v>58.337499999999999</v>
      </c>
    </row>
    <row r="55" spans="2:23" x14ac:dyDescent="0.3">
      <c r="B55" t="s">
        <v>4</v>
      </c>
      <c r="C55" t="s">
        <v>9</v>
      </c>
      <c r="D55">
        <v>6</v>
      </c>
      <c r="E55" t="s">
        <v>10</v>
      </c>
      <c r="F55">
        <v>4</v>
      </c>
      <c r="G55" t="s">
        <v>11</v>
      </c>
      <c r="H55">
        <v>1000</v>
      </c>
      <c r="I55" t="s">
        <v>12</v>
      </c>
      <c r="J55">
        <v>15.013999999999999</v>
      </c>
      <c r="K55" t="s">
        <v>13</v>
      </c>
      <c r="L55">
        <v>198</v>
      </c>
      <c r="M55" t="s">
        <v>1</v>
      </c>
      <c r="N55" t="s">
        <v>14</v>
      </c>
      <c r="O55">
        <v>63</v>
      </c>
    </row>
    <row r="56" spans="2:23" x14ac:dyDescent="0.3">
      <c r="B56" t="s">
        <v>4</v>
      </c>
      <c r="C56" t="s">
        <v>9</v>
      </c>
      <c r="D56">
        <v>12</v>
      </c>
      <c r="E56" t="s">
        <v>10</v>
      </c>
      <c r="F56">
        <v>8</v>
      </c>
      <c r="G56" t="s">
        <v>11</v>
      </c>
      <c r="H56">
        <v>1000</v>
      </c>
      <c r="I56" t="s">
        <v>12</v>
      </c>
      <c r="J56">
        <v>27.626000000000001</v>
      </c>
      <c r="K56" t="s">
        <v>13</v>
      </c>
      <c r="L56">
        <v>396</v>
      </c>
      <c r="M56" t="s">
        <v>1</v>
      </c>
      <c r="N56" t="s">
        <v>14</v>
      </c>
      <c r="O56">
        <v>105</v>
      </c>
    </row>
    <row r="57" spans="2:23" x14ac:dyDescent="0.3">
      <c r="B57" t="s">
        <v>4</v>
      </c>
      <c r="C57" t="s">
        <v>9</v>
      </c>
      <c r="D57">
        <v>18</v>
      </c>
      <c r="E57" t="s">
        <v>10</v>
      </c>
      <c r="F57">
        <v>12</v>
      </c>
      <c r="G57" t="s">
        <v>11</v>
      </c>
      <c r="H57">
        <v>1000</v>
      </c>
      <c r="I57" t="s">
        <v>12</v>
      </c>
      <c r="J57">
        <v>41.622</v>
      </c>
      <c r="K57" t="s">
        <v>13</v>
      </c>
      <c r="L57">
        <v>594</v>
      </c>
      <c r="M57" t="s">
        <v>1</v>
      </c>
      <c r="N57" t="s">
        <v>14</v>
      </c>
      <c r="O57">
        <v>299</v>
      </c>
    </row>
    <row r="58" spans="2:23" x14ac:dyDescent="0.3">
      <c r="B58" t="s">
        <v>4</v>
      </c>
      <c r="C58" t="s">
        <v>9</v>
      </c>
      <c r="D58">
        <v>24</v>
      </c>
      <c r="E58" t="s">
        <v>10</v>
      </c>
      <c r="F58">
        <v>16</v>
      </c>
      <c r="G58" t="s">
        <v>11</v>
      </c>
      <c r="H58">
        <v>1000</v>
      </c>
      <c r="I58" t="s">
        <v>12</v>
      </c>
      <c r="J58">
        <v>72.426000000000002</v>
      </c>
      <c r="K58" t="s">
        <v>13</v>
      </c>
      <c r="L58">
        <v>792</v>
      </c>
      <c r="M58" t="s">
        <v>1</v>
      </c>
      <c r="N58" t="s">
        <v>14</v>
      </c>
      <c r="O58">
        <v>695</v>
      </c>
    </row>
  </sheetData>
  <mergeCells count="5">
    <mergeCell ref="U12:W12"/>
    <mergeCell ref="X12:Z12"/>
    <mergeCell ref="AJ12:AL12"/>
    <mergeCell ref="AM12:AO12"/>
    <mergeCell ref="AA12:AC1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AK88"/>
  <sheetViews>
    <sheetView topLeftCell="I6" workbookViewId="0">
      <selection activeCell="T18" sqref="T18:AK18"/>
    </sheetView>
  </sheetViews>
  <sheetFormatPr defaultRowHeight="14.4" x14ac:dyDescent="0.3"/>
  <cols>
    <col min="23" max="23" width="8.88671875" customWidth="1"/>
    <col min="24" max="24" width="11" bestFit="1" customWidth="1"/>
    <col min="25" max="25" width="5.33203125" customWidth="1"/>
    <col min="26" max="26" width="6.6640625" customWidth="1"/>
    <col min="27" max="27" width="11" bestFit="1" customWidth="1"/>
    <col min="30" max="30" width="10.5546875" bestFit="1" customWidth="1"/>
    <col min="31" max="32" width="9" bestFit="1" customWidth="1"/>
  </cols>
  <sheetData>
    <row r="5" spans="2:37" x14ac:dyDescent="0.3">
      <c r="B5" s="1" t="s">
        <v>0</v>
      </c>
      <c r="C5" t="s">
        <v>9</v>
      </c>
      <c r="D5">
        <v>4</v>
      </c>
      <c r="E5" t="s">
        <v>10</v>
      </c>
      <c r="F5">
        <v>2</v>
      </c>
      <c r="G5" t="s">
        <v>11</v>
      </c>
      <c r="H5">
        <v>10000</v>
      </c>
      <c r="I5" t="s">
        <v>12</v>
      </c>
      <c r="K5" t="s">
        <v>13</v>
      </c>
      <c r="L5">
        <v>48</v>
      </c>
      <c r="M5" t="s">
        <v>1</v>
      </c>
      <c r="N5" t="s">
        <v>14</v>
      </c>
    </row>
    <row r="6" spans="2:37" x14ac:dyDescent="0.3">
      <c r="B6" t="s">
        <v>2</v>
      </c>
      <c r="C6" t="s">
        <v>9</v>
      </c>
      <c r="D6">
        <v>4</v>
      </c>
      <c r="E6" t="s">
        <v>10</v>
      </c>
      <c r="F6">
        <v>2</v>
      </c>
      <c r="G6" t="s">
        <v>11</v>
      </c>
      <c r="H6">
        <v>10000</v>
      </c>
      <c r="I6" t="s">
        <v>12</v>
      </c>
      <c r="K6" t="s">
        <v>13</v>
      </c>
      <c r="L6">
        <v>33</v>
      </c>
      <c r="M6" t="s">
        <v>1</v>
      </c>
      <c r="N6" t="s">
        <v>14</v>
      </c>
    </row>
    <row r="7" spans="2:37" x14ac:dyDescent="0.3">
      <c r="B7" t="s">
        <v>4</v>
      </c>
      <c r="C7" t="s">
        <v>9</v>
      </c>
      <c r="D7">
        <v>4</v>
      </c>
      <c r="E7" t="s">
        <v>10</v>
      </c>
      <c r="F7">
        <v>2</v>
      </c>
      <c r="G7" t="s">
        <v>11</v>
      </c>
      <c r="H7">
        <v>10000</v>
      </c>
      <c r="I7" t="s">
        <v>12</v>
      </c>
      <c r="K7" t="s">
        <v>13</v>
      </c>
      <c r="L7">
        <v>132</v>
      </c>
      <c r="M7" t="s">
        <v>1</v>
      </c>
      <c r="N7" t="s">
        <v>14</v>
      </c>
    </row>
    <row r="8" spans="2:37" x14ac:dyDescent="0.3">
      <c r="B8" t="s">
        <v>0</v>
      </c>
      <c r="C8" t="s">
        <v>9</v>
      </c>
      <c r="D8">
        <v>6</v>
      </c>
      <c r="E8" t="s">
        <v>10</v>
      </c>
      <c r="F8">
        <v>3</v>
      </c>
      <c r="G8" t="s">
        <v>11</v>
      </c>
      <c r="H8">
        <v>10000</v>
      </c>
      <c r="I8" t="s">
        <v>12</v>
      </c>
      <c r="K8" t="s">
        <v>13</v>
      </c>
      <c r="L8">
        <v>160</v>
      </c>
      <c r="M8" t="s">
        <v>1</v>
      </c>
      <c r="N8" t="s">
        <v>14</v>
      </c>
    </row>
    <row r="9" spans="2:37" x14ac:dyDescent="0.3">
      <c r="B9" t="s">
        <v>2</v>
      </c>
      <c r="C9" t="s">
        <v>9</v>
      </c>
      <c r="D9">
        <v>6</v>
      </c>
      <c r="E9" t="s">
        <v>10</v>
      </c>
      <c r="F9">
        <v>3</v>
      </c>
      <c r="G9" t="s">
        <v>11</v>
      </c>
      <c r="H9">
        <v>10000</v>
      </c>
      <c r="I9" t="s">
        <v>12</v>
      </c>
      <c r="K9" t="s">
        <v>13</v>
      </c>
      <c r="L9">
        <v>33</v>
      </c>
      <c r="M9" t="s">
        <v>1</v>
      </c>
      <c r="N9" t="s">
        <v>14</v>
      </c>
    </row>
    <row r="10" spans="2:37" x14ac:dyDescent="0.3">
      <c r="B10" t="s">
        <v>4</v>
      </c>
      <c r="C10" t="s">
        <v>9</v>
      </c>
      <c r="D10">
        <v>6</v>
      </c>
      <c r="E10" t="s">
        <v>10</v>
      </c>
      <c r="F10">
        <v>3</v>
      </c>
      <c r="G10" t="s">
        <v>11</v>
      </c>
      <c r="H10">
        <v>10000</v>
      </c>
      <c r="I10" t="s">
        <v>12</v>
      </c>
      <c r="K10" t="s">
        <v>13</v>
      </c>
      <c r="L10">
        <v>198</v>
      </c>
      <c r="M10" t="s">
        <v>1</v>
      </c>
      <c r="N10" t="s">
        <v>14</v>
      </c>
    </row>
    <row r="11" spans="2:37" x14ac:dyDescent="0.3">
      <c r="B11" t="s">
        <v>0</v>
      </c>
      <c r="C11" t="s">
        <v>9</v>
      </c>
      <c r="D11">
        <v>8</v>
      </c>
      <c r="E11" t="s">
        <v>10</v>
      </c>
      <c r="F11">
        <v>4</v>
      </c>
      <c r="G11" t="s">
        <v>11</v>
      </c>
      <c r="H11">
        <v>10000</v>
      </c>
      <c r="I11" t="s">
        <v>12</v>
      </c>
      <c r="K11" t="s">
        <v>13</v>
      </c>
      <c r="L11">
        <v>560</v>
      </c>
      <c r="M11" t="s">
        <v>1</v>
      </c>
      <c r="N11" t="s">
        <v>14</v>
      </c>
      <c r="O11">
        <v>2</v>
      </c>
    </row>
    <row r="12" spans="2:37" x14ac:dyDescent="0.3">
      <c r="B12" t="s">
        <v>0</v>
      </c>
      <c r="C12" t="s">
        <v>9</v>
      </c>
      <c r="D12">
        <v>8</v>
      </c>
      <c r="E12" t="s">
        <v>10</v>
      </c>
      <c r="F12">
        <v>4</v>
      </c>
      <c r="G12" t="s">
        <v>11</v>
      </c>
      <c r="H12">
        <v>1000</v>
      </c>
      <c r="I12" t="s">
        <v>12</v>
      </c>
      <c r="J12">
        <v>0.09</v>
      </c>
      <c r="K12" t="s">
        <v>13</v>
      </c>
      <c r="L12">
        <v>560</v>
      </c>
      <c r="M12" t="s">
        <v>1</v>
      </c>
      <c r="N12" t="s">
        <v>14</v>
      </c>
      <c r="O12">
        <v>4</v>
      </c>
      <c r="U12" s="4" t="s">
        <v>29</v>
      </c>
      <c r="V12" s="4"/>
      <c r="W12" s="4"/>
      <c r="X12" s="5" t="s">
        <v>25</v>
      </c>
      <c r="Y12" s="6"/>
      <c r="Z12" s="9"/>
      <c r="AA12" s="5" t="s">
        <v>28</v>
      </c>
      <c r="AB12" s="6"/>
      <c r="AC12" s="9"/>
      <c r="AD12" s="4" t="s">
        <v>26</v>
      </c>
      <c r="AE12" s="4"/>
      <c r="AF12" s="4"/>
    </row>
    <row r="13" spans="2:37" x14ac:dyDescent="0.3">
      <c r="B13" t="s">
        <v>2</v>
      </c>
      <c r="C13" t="s">
        <v>9</v>
      </c>
      <c r="D13">
        <v>8</v>
      </c>
      <c r="E13" t="s">
        <v>10</v>
      </c>
      <c r="F13">
        <v>4</v>
      </c>
      <c r="G13" t="s">
        <v>11</v>
      </c>
      <c r="H13">
        <v>1000</v>
      </c>
      <c r="I13" t="s">
        <v>12</v>
      </c>
      <c r="J13">
        <v>2.5680000000000001</v>
      </c>
      <c r="K13" t="s">
        <v>13</v>
      </c>
      <c r="L13">
        <v>33</v>
      </c>
      <c r="M13" t="s">
        <v>1</v>
      </c>
      <c r="N13" t="s">
        <v>14</v>
      </c>
      <c r="O13">
        <v>87</v>
      </c>
      <c r="U13" t="s">
        <v>18</v>
      </c>
      <c r="V13" t="s">
        <v>19</v>
      </c>
      <c r="W13" t="s">
        <v>20</v>
      </c>
      <c r="X13" s="7" t="s">
        <v>18</v>
      </c>
      <c r="Y13" s="8" t="s">
        <v>19</v>
      </c>
      <c r="Z13" s="10" t="s">
        <v>20</v>
      </c>
      <c r="AA13" s="7" t="s">
        <v>18</v>
      </c>
      <c r="AB13" s="8" t="s">
        <v>19</v>
      </c>
      <c r="AC13" s="10" t="s">
        <v>20</v>
      </c>
      <c r="AD13" t="s">
        <v>18</v>
      </c>
      <c r="AE13" t="s">
        <v>19</v>
      </c>
      <c r="AF13" t="s">
        <v>20</v>
      </c>
    </row>
    <row r="14" spans="2:37" x14ac:dyDescent="0.3">
      <c r="B14" t="s">
        <v>4</v>
      </c>
      <c r="C14" t="s">
        <v>9</v>
      </c>
      <c r="D14">
        <v>8</v>
      </c>
      <c r="E14" t="s">
        <v>10</v>
      </c>
      <c r="F14">
        <v>4</v>
      </c>
      <c r="G14" t="s">
        <v>11</v>
      </c>
      <c r="H14">
        <v>1000</v>
      </c>
      <c r="I14" t="s">
        <v>12</v>
      </c>
      <c r="J14">
        <v>9.9529999999999994</v>
      </c>
      <c r="K14" t="s">
        <v>13</v>
      </c>
      <c r="L14">
        <v>264</v>
      </c>
      <c r="M14" t="s">
        <v>1</v>
      </c>
      <c r="N14" t="s">
        <v>14</v>
      </c>
      <c r="O14">
        <v>63</v>
      </c>
      <c r="S14" s="3" t="s">
        <v>16</v>
      </c>
      <c r="T14">
        <v>6</v>
      </c>
      <c r="U14" s="21">
        <f>1000/U36</f>
        <v>9852.2167487684728</v>
      </c>
      <c r="V14" s="16">
        <f t="shared" ref="V14:W14" si="0">1000/V36</f>
        <v>554.24691700152425</v>
      </c>
      <c r="W14" s="16">
        <f t="shared" si="0"/>
        <v>233.89077300900479</v>
      </c>
      <c r="X14" s="18"/>
      <c r="Y14" s="14"/>
      <c r="Z14" s="15"/>
      <c r="AA14" s="18">
        <v>80</v>
      </c>
      <c r="AB14" s="14">
        <v>33</v>
      </c>
      <c r="AC14" s="15">
        <v>198</v>
      </c>
      <c r="AD14" s="16">
        <f>AI14/$T14</f>
        <v>0.33333333333333331</v>
      </c>
      <c r="AE14" s="16">
        <f t="shared" ref="AE14:AF14" si="1">AJ14/$T14</f>
        <v>9.8333333333333339</v>
      </c>
      <c r="AF14" s="16">
        <f t="shared" si="1"/>
        <v>9.6666666666666661</v>
      </c>
      <c r="AI14">
        <v>2</v>
      </c>
      <c r="AJ14">
        <v>59</v>
      </c>
      <c r="AK14">
        <v>58</v>
      </c>
    </row>
    <row r="15" spans="2:37" x14ac:dyDescent="0.3">
      <c r="B15" t="s">
        <v>0</v>
      </c>
      <c r="C15" t="s">
        <v>9</v>
      </c>
      <c r="D15">
        <v>10</v>
      </c>
      <c r="E15" t="s">
        <v>10</v>
      </c>
      <c r="F15">
        <v>5</v>
      </c>
      <c r="G15" t="s">
        <v>11</v>
      </c>
      <c r="H15">
        <v>1000</v>
      </c>
      <c r="I15" t="s">
        <v>12</v>
      </c>
      <c r="J15">
        <v>9.1999999999999998E-2</v>
      </c>
      <c r="K15" t="s">
        <v>13</v>
      </c>
      <c r="L15">
        <v>2016</v>
      </c>
      <c r="M15" t="s">
        <v>1</v>
      </c>
      <c r="N15" t="s">
        <v>14</v>
      </c>
      <c r="T15">
        <v>12</v>
      </c>
      <c r="U15" s="22">
        <f t="shared" ref="U15:W15" si="2">1000/U37</f>
        <v>9950.2487562189053</v>
      </c>
      <c r="V15" s="12">
        <f t="shared" si="2"/>
        <v>390.51059259982424</v>
      </c>
      <c r="W15" s="12">
        <f t="shared" si="2"/>
        <v>100.66438494060802</v>
      </c>
      <c r="X15" s="19"/>
      <c r="Y15" s="8"/>
      <c r="Z15" s="10"/>
      <c r="AA15" s="19">
        <v>2640</v>
      </c>
      <c r="AB15" s="8">
        <v>33</v>
      </c>
      <c r="AC15" s="10">
        <v>396</v>
      </c>
      <c r="AD15" s="12">
        <f t="shared" ref="AD15:AD31" si="3">AI15/$T15</f>
        <v>0.66666666666666663</v>
      </c>
      <c r="AE15" s="12">
        <f t="shared" ref="AE15:AE31" si="4">AJ15/$T15</f>
        <v>8.9166666666666661</v>
      </c>
      <c r="AF15" s="12">
        <f t="shared" ref="AF15:AF31" si="5">AK15/$T15</f>
        <v>13</v>
      </c>
      <c r="AI15">
        <v>8</v>
      </c>
      <c r="AJ15">
        <v>107</v>
      </c>
      <c r="AK15">
        <v>156</v>
      </c>
    </row>
    <row r="16" spans="2:37" x14ac:dyDescent="0.3">
      <c r="B16" t="s">
        <v>2</v>
      </c>
      <c r="C16" t="s">
        <v>9</v>
      </c>
      <c r="D16">
        <v>10</v>
      </c>
      <c r="E16" t="s">
        <v>10</v>
      </c>
      <c r="F16">
        <v>5</v>
      </c>
      <c r="G16" t="s">
        <v>11</v>
      </c>
      <c r="H16">
        <v>1000</v>
      </c>
      <c r="I16" t="s">
        <v>12</v>
      </c>
      <c r="J16">
        <v>2.6920000000000002</v>
      </c>
      <c r="K16" t="s">
        <v>13</v>
      </c>
      <c r="L16">
        <v>33</v>
      </c>
      <c r="M16" t="s">
        <v>1</v>
      </c>
      <c r="N16" t="s">
        <v>14</v>
      </c>
      <c r="O16">
        <v>121</v>
      </c>
      <c r="T16">
        <v>18</v>
      </c>
      <c r="U16" s="22">
        <f t="shared" ref="U16:W16" si="6">1000/U38</f>
        <v>10869.565217391304</v>
      </c>
      <c r="V16" s="12">
        <f t="shared" si="6"/>
        <v>298.37386244964938</v>
      </c>
      <c r="W16" s="12">
        <f t="shared" si="6"/>
        <v>64.026635080193358</v>
      </c>
      <c r="X16" s="19"/>
      <c r="Y16" s="8"/>
      <c r="Z16" s="10"/>
      <c r="AA16" s="19">
        <v>99008</v>
      </c>
      <c r="AB16" s="8">
        <v>33</v>
      </c>
      <c r="AC16" s="10">
        <v>594</v>
      </c>
      <c r="AD16" s="12">
        <f t="shared" si="3"/>
        <v>8.3333333333333339</v>
      </c>
      <c r="AE16" s="12">
        <f t="shared" si="4"/>
        <v>13.055555555555555</v>
      </c>
      <c r="AF16" s="12">
        <f t="shared" si="5"/>
        <v>16.111111111111111</v>
      </c>
      <c r="AI16">
        <v>150</v>
      </c>
      <c r="AJ16">
        <v>235</v>
      </c>
      <c r="AK16">
        <v>290</v>
      </c>
    </row>
    <row r="17" spans="2:37" x14ac:dyDescent="0.3">
      <c r="B17" t="s">
        <v>4</v>
      </c>
      <c r="C17" t="s">
        <v>9</v>
      </c>
      <c r="D17">
        <v>10</v>
      </c>
      <c r="E17" t="s">
        <v>10</v>
      </c>
      <c r="F17">
        <v>5</v>
      </c>
      <c r="G17" t="s">
        <v>11</v>
      </c>
      <c r="H17">
        <v>1000</v>
      </c>
      <c r="I17" t="s">
        <v>12</v>
      </c>
      <c r="J17">
        <v>12.476000000000001</v>
      </c>
      <c r="K17" t="s">
        <v>13</v>
      </c>
      <c r="L17">
        <v>330</v>
      </c>
      <c r="M17" t="s">
        <v>1</v>
      </c>
      <c r="N17" t="s">
        <v>14</v>
      </c>
      <c r="O17">
        <v>90</v>
      </c>
      <c r="T17">
        <v>24</v>
      </c>
      <c r="U17" s="22">
        <f t="shared" ref="U17:W17" si="7">1000/U39</f>
        <v>870.32201914708446</v>
      </c>
      <c r="V17" s="12">
        <f t="shared" si="7"/>
        <v>188.46588767433096</v>
      </c>
      <c r="W17" s="12">
        <f t="shared" si="7"/>
        <v>36.108904455838811</v>
      </c>
      <c r="X17" s="19"/>
      <c r="Y17" s="8"/>
      <c r="Z17" s="10"/>
      <c r="AA17" s="19">
        <v>3922512</v>
      </c>
      <c r="AB17" s="8">
        <v>33</v>
      </c>
      <c r="AC17" s="10">
        <v>792</v>
      </c>
      <c r="AD17" s="12">
        <f t="shared" si="3"/>
        <v>262.04166666666669</v>
      </c>
      <c r="AE17" s="12">
        <f t="shared" si="4"/>
        <v>20.833333333333332</v>
      </c>
      <c r="AF17" s="12">
        <f t="shared" si="5"/>
        <v>21.208333333333332</v>
      </c>
      <c r="AI17">
        <v>6289</v>
      </c>
      <c r="AJ17">
        <v>500</v>
      </c>
      <c r="AK17">
        <v>509</v>
      </c>
    </row>
    <row r="18" spans="2:37" x14ac:dyDescent="0.3">
      <c r="B18" t="s">
        <v>0</v>
      </c>
      <c r="C18" t="s">
        <v>9</v>
      </c>
      <c r="D18">
        <v>12</v>
      </c>
      <c r="E18" t="s">
        <v>10</v>
      </c>
      <c r="F18">
        <v>6</v>
      </c>
      <c r="G18" t="s">
        <v>11</v>
      </c>
      <c r="H18">
        <v>1000</v>
      </c>
      <c r="I18" t="s">
        <v>12</v>
      </c>
      <c r="K18" t="s">
        <v>13</v>
      </c>
      <c r="L18">
        <v>7392</v>
      </c>
      <c r="M18" t="s">
        <v>1</v>
      </c>
      <c r="N18" t="s">
        <v>14</v>
      </c>
      <c r="U18" s="22"/>
      <c r="V18" s="12"/>
      <c r="W18" s="12"/>
      <c r="X18" s="19"/>
      <c r="Y18" s="8"/>
      <c r="Z18" s="10"/>
      <c r="AA18" s="19"/>
      <c r="AB18" s="8"/>
      <c r="AC18" s="10"/>
      <c r="AD18" s="12"/>
      <c r="AE18" s="12"/>
      <c r="AF18" s="12"/>
    </row>
    <row r="19" spans="2:37" x14ac:dyDescent="0.3">
      <c r="B19" t="s">
        <v>2</v>
      </c>
      <c r="C19" t="s">
        <v>9</v>
      </c>
      <c r="D19">
        <v>12</v>
      </c>
      <c r="E19" t="s">
        <v>10</v>
      </c>
      <c r="F19">
        <v>6</v>
      </c>
      <c r="G19" t="s">
        <v>11</v>
      </c>
      <c r="H19">
        <v>1000</v>
      </c>
      <c r="I19" t="s">
        <v>12</v>
      </c>
      <c r="K19" t="s">
        <v>13</v>
      </c>
      <c r="L19">
        <v>33</v>
      </c>
      <c r="M19" t="s">
        <v>1</v>
      </c>
      <c r="N19" t="s">
        <v>14</v>
      </c>
      <c r="U19" s="22"/>
      <c r="V19" s="12"/>
      <c r="W19" s="12"/>
      <c r="X19" s="19"/>
      <c r="Y19" s="8"/>
      <c r="Z19" s="10"/>
      <c r="AA19" s="19"/>
      <c r="AB19" s="8"/>
      <c r="AC19" s="10"/>
      <c r="AD19" s="12"/>
      <c r="AE19" s="12"/>
      <c r="AF19" s="12"/>
    </row>
    <row r="20" spans="2:37" x14ac:dyDescent="0.3">
      <c r="B20" t="s">
        <v>4</v>
      </c>
      <c r="C20" t="s">
        <v>9</v>
      </c>
      <c r="D20">
        <v>12</v>
      </c>
      <c r="E20" t="s">
        <v>10</v>
      </c>
      <c r="F20">
        <v>6</v>
      </c>
      <c r="G20" t="s">
        <v>11</v>
      </c>
      <c r="H20">
        <v>1000</v>
      </c>
      <c r="I20" t="s">
        <v>12</v>
      </c>
      <c r="K20" t="s">
        <v>13</v>
      </c>
      <c r="L20">
        <v>396</v>
      </c>
      <c r="M20" t="s">
        <v>1</v>
      </c>
      <c r="N20" t="s">
        <v>14</v>
      </c>
      <c r="S20" s="3" t="s">
        <v>15</v>
      </c>
      <c r="T20">
        <v>4</v>
      </c>
      <c r="U20" s="22">
        <f t="shared" ref="U20:W20" si="8">1000/U42</f>
        <v>11248.59392575928</v>
      </c>
      <c r="V20" s="12">
        <f t="shared" si="8"/>
        <v>563.66608421171293</v>
      </c>
      <c r="W20" s="12">
        <f t="shared" si="8"/>
        <v>233.5193704317773</v>
      </c>
      <c r="X20" s="19"/>
      <c r="Y20" s="8"/>
      <c r="Z20" s="10"/>
      <c r="AA20" s="19">
        <v>48</v>
      </c>
      <c r="AB20" s="8">
        <v>33</v>
      </c>
      <c r="AC20" s="10">
        <v>132</v>
      </c>
      <c r="AD20" s="12">
        <f t="shared" si="3"/>
        <v>0.25</v>
      </c>
      <c r="AE20" s="12">
        <f t="shared" si="4"/>
        <v>4.5</v>
      </c>
      <c r="AF20" s="12">
        <f t="shared" si="5"/>
        <v>4.5</v>
      </c>
      <c r="AI20">
        <v>1</v>
      </c>
      <c r="AJ20">
        <v>18</v>
      </c>
      <c r="AK20">
        <v>18</v>
      </c>
    </row>
    <row r="21" spans="2:37" x14ac:dyDescent="0.3">
      <c r="B21" t="s">
        <v>0</v>
      </c>
      <c r="C21" t="s">
        <v>9</v>
      </c>
      <c r="D21">
        <v>14</v>
      </c>
      <c r="E21" t="s">
        <v>10</v>
      </c>
      <c r="F21">
        <v>7</v>
      </c>
      <c r="G21" t="s">
        <v>11</v>
      </c>
      <c r="H21">
        <v>1000</v>
      </c>
      <c r="I21" t="s">
        <v>12</v>
      </c>
      <c r="J21">
        <v>9.9000000000000005E-2</v>
      </c>
      <c r="K21" t="s">
        <v>13</v>
      </c>
      <c r="L21">
        <v>27456</v>
      </c>
      <c r="M21" t="s">
        <v>1</v>
      </c>
      <c r="N21" t="s">
        <v>14</v>
      </c>
      <c r="O21">
        <v>31</v>
      </c>
      <c r="T21">
        <v>6</v>
      </c>
      <c r="U21" s="22">
        <f t="shared" ref="U21:W21" si="9">1000/U43</f>
        <v>11248.59392575928</v>
      </c>
      <c r="V21" s="12">
        <f t="shared" si="9"/>
        <v>528.48536095550151</v>
      </c>
      <c r="W21" s="12">
        <f t="shared" si="9"/>
        <v>148.0100054763702</v>
      </c>
      <c r="X21" s="19"/>
      <c r="Y21" s="8"/>
      <c r="Z21" s="10"/>
      <c r="AA21" s="19">
        <v>160</v>
      </c>
      <c r="AB21" s="8">
        <v>33</v>
      </c>
      <c r="AC21" s="10">
        <v>198</v>
      </c>
      <c r="AD21" s="12">
        <f t="shared" si="3"/>
        <v>0.16666666666666666</v>
      </c>
      <c r="AE21" s="12">
        <f t="shared" si="4"/>
        <v>6.666666666666667</v>
      </c>
      <c r="AF21" s="12">
        <f t="shared" si="5"/>
        <v>9.1666666666666661</v>
      </c>
      <c r="AI21">
        <v>1</v>
      </c>
      <c r="AJ21">
        <v>40</v>
      </c>
      <c r="AK21">
        <v>55</v>
      </c>
    </row>
    <row r="22" spans="2:37" x14ac:dyDescent="0.3">
      <c r="B22" t="s">
        <v>2</v>
      </c>
      <c r="C22" t="s">
        <v>9</v>
      </c>
      <c r="D22">
        <v>14</v>
      </c>
      <c r="E22" t="s">
        <v>10</v>
      </c>
      <c r="F22">
        <v>7</v>
      </c>
      <c r="G22" t="s">
        <v>11</v>
      </c>
      <c r="H22">
        <v>1000</v>
      </c>
      <c r="I22" t="s">
        <v>12</v>
      </c>
      <c r="J22">
        <v>3.512</v>
      </c>
      <c r="K22" t="s">
        <v>13</v>
      </c>
      <c r="L22">
        <v>33</v>
      </c>
      <c r="M22" t="s">
        <v>1</v>
      </c>
      <c r="N22" t="s">
        <v>14</v>
      </c>
      <c r="O22">
        <v>189</v>
      </c>
      <c r="T22">
        <v>12</v>
      </c>
      <c r="U22" s="22">
        <f t="shared" ref="U22:W22" si="10">1000/U44</f>
        <v>10416.666666666666</v>
      </c>
      <c r="V22" s="12">
        <f t="shared" si="10"/>
        <v>299.04306220095697</v>
      </c>
      <c r="W22" s="12">
        <f t="shared" si="10"/>
        <v>63.755180108383804</v>
      </c>
      <c r="X22" s="19"/>
      <c r="Y22" s="8"/>
      <c r="Z22" s="10"/>
      <c r="AA22" s="19">
        <v>7392</v>
      </c>
      <c r="AB22" s="8">
        <v>33</v>
      </c>
      <c r="AC22" s="10">
        <v>396</v>
      </c>
      <c r="AD22" s="12">
        <f t="shared" si="3"/>
        <v>0.83333333333333337</v>
      </c>
      <c r="AE22" s="12">
        <f t="shared" si="4"/>
        <v>9.3333333333333339</v>
      </c>
      <c r="AF22" s="12">
        <f t="shared" si="5"/>
        <v>12.833333333333334</v>
      </c>
      <c r="AI22">
        <v>10</v>
      </c>
      <c r="AJ22">
        <v>112</v>
      </c>
      <c r="AK22">
        <v>154</v>
      </c>
    </row>
    <row r="23" spans="2:37" x14ac:dyDescent="0.3">
      <c r="B23" t="s">
        <v>4</v>
      </c>
      <c r="C23" t="s">
        <v>9</v>
      </c>
      <c r="D23">
        <v>14</v>
      </c>
      <c r="E23" t="s">
        <v>10</v>
      </c>
      <c r="F23">
        <v>7</v>
      </c>
      <c r="G23" t="s">
        <v>11</v>
      </c>
      <c r="H23">
        <v>1000</v>
      </c>
      <c r="I23" t="s">
        <v>12</v>
      </c>
      <c r="J23">
        <v>18.172000000000001</v>
      </c>
      <c r="K23" t="s">
        <v>13</v>
      </c>
      <c r="L23">
        <v>462</v>
      </c>
      <c r="M23" t="s">
        <v>1</v>
      </c>
      <c r="N23" t="s">
        <v>14</v>
      </c>
      <c r="O23">
        <v>175</v>
      </c>
      <c r="T23">
        <v>18</v>
      </c>
      <c r="U23" s="22">
        <f t="shared" ref="U23:W23" si="11">1000/U45</f>
        <v>5319.1489361702124</v>
      </c>
      <c r="V23" s="12">
        <f t="shared" si="11"/>
        <v>233.42670401493933</v>
      </c>
      <c r="W23" s="12">
        <f t="shared" si="11"/>
        <v>41.538589349505685</v>
      </c>
      <c r="X23" s="19"/>
      <c r="Y23" s="8"/>
      <c r="Z23" s="10"/>
      <c r="AA23" s="19">
        <v>388960</v>
      </c>
      <c r="AB23" s="8">
        <v>33</v>
      </c>
      <c r="AC23" s="10">
        <v>594</v>
      </c>
      <c r="AD23" s="12">
        <f t="shared" si="3"/>
        <v>18.666666666666668</v>
      </c>
      <c r="AE23" s="12">
        <f t="shared" si="4"/>
        <v>15.5</v>
      </c>
      <c r="AF23" s="12">
        <f t="shared" si="5"/>
        <v>15.555555555555555</v>
      </c>
      <c r="AI23">
        <v>336</v>
      </c>
      <c r="AJ23">
        <v>279</v>
      </c>
      <c r="AK23">
        <v>280</v>
      </c>
    </row>
    <row r="24" spans="2:37" x14ac:dyDescent="0.3">
      <c r="B24" t="s">
        <v>0</v>
      </c>
      <c r="C24" t="s">
        <v>9</v>
      </c>
      <c r="D24">
        <v>16</v>
      </c>
      <c r="E24" t="s">
        <v>10</v>
      </c>
      <c r="F24">
        <v>8</v>
      </c>
      <c r="G24" t="s">
        <v>11</v>
      </c>
      <c r="H24">
        <v>1000</v>
      </c>
      <c r="I24" t="s">
        <v>12</v>
      </c>
      <c r="J24">
        <v>0.109</v>
      </c>
      <c r="K24" t="s">
        <v>13</v>
      </c>
      <c r="L24">
        <v>102960</v>
      </c>
      <c r="M24" t="s">
        <v>1</v>
      </c>
      <c r="N24" t="s">
        <v>14</v>
      </c>
      <c r="O24">
        <v>110</v>
      </c>
      <c r="T24">
        <v>24</v>
      </c>
      <c r="U24" s="22">
        <f t="shared" ref="U24:W24" si="12">1000/U46</f>
        <v>162.46953696181964</v>
      </c>
      <c r="V24" s="12">
        <f t="shared" si="12"/>
        <v>131.87392852433075</v>
      </c>
      <c r="W24" s="12">
        <f t="shared" si="12"/>
        <v>23.064858381769536</v>
      </c>
      <c r="X24" s="19"/>
      <c r="Y24" s="8"/>
      <c r="Z24" s="10"/>
      <c r="AA24" s="19">
        <v>21633248</v>
      </c>
      <c r="AB24" s="8">
        <v>33</v>
      </c>
      <c r="AC24" s="10">
        <v>792</v>
      </c>
      <c r="AD24" s="12">
        <f t="shared" si="3"/>
        <v>1272.2916666666667</v>
      </c>
      <c r="AE24" s="12">
        <f t="shared" si="4"/>
        <v>22.958333333333332</v>
      </c>
      <c r="AF24" s="12">
        <f t="shared" si="5"/>
        <v>24.25</v>
      </c>
      <c r="AI24">
        <v>30535</v>
      </c>
      <c r="AJ24">
        <v>551</v>
      </c>
      <c r="AK24">
        <v>582</v>
      </c>
    </row>
    <row r="25" spans="2:37" x14ac:dyDescent="0.3">
      <c r="B25" t="s">
        <v>2</v>
      </c>
      <c r="C25" t="s">
        <v>9</v>
      </c>
      <c r="D25">
        <v>16</v>
      </c>
      <c r="E25" t="s">
        <v>10</v>
      </c>
      <c r="F25">
        <v>8</v>
      </c>
      <c r="G25" t="s">
        <v>11</v>
      </c>
      <c r="H25">
        <v>1000</v>
      </c>
      <c r="I25" t="s">
        <v>12</v>
      </c>
      <c r="J25">
        <v>4.1890000000000001</v>
      </c>
      <c r="K25" t="s">
        <v>13</v>
      </c>
      <c r="L25">
        <v>33</v>
      </c>
      <c r="M25" t="s">
        <v>1</v>
      </c>
      <c r="N25" t="s">
        <v>14</v>
      </c>
      <c r="O25">
        <v>234</v>
      </c>
      <c r="U25" s="22"/>
      <c r="V25" s="12"/>
      <c r="W25" s="12"/>
      <c r="X25" s="19"/>
      <c r="Y25" s="8"/>
      <c r="Z25" s="10"/>
      <c r="AA25" s="19"/>
      <c r="AB25" s="8"/>
      <c r="AC25" s="10"/>
      <c r="AD25" s="12"/>
      <c r="AE25" s="12"/>
      <c r="AF25" s="12"/>
    </row>
    <row r="26" spans="2:37" x14ac:dyDescent="0.3">
      <c r="B26" t="s">
        <v>4</v>
      </c>
      <c r="C26" t="s">
        <v>9</v>
      </c>
      <c r="D26">
        <v>16</v>
      </c>
      <c r="E26" t="s">
        <v>10</v>
      </c>
      <c r="F26">
        <v>8</v>
      </c>
      <c r="G26" t="s">
        <v>11</v>
      </c>
      <c r="H26">
        <v>1000</v>
      </c>
      <c r="I26" t="s">
        <v>12</v>
      </c>
      <c r="J26">
        <v>21.652000000000001</v>
      </c>
      <c r="K26" t="s">
        <v>13</v>
      </c>
      <c r="L26">
        <v>528</v>
      </c>
      <c r="M26" t="s">
        <v>1</v>
      </c>
      <c r="N26" t="s">
        <v>14</v>
      </c>
      <c r="O26">
        <v>202</v>
      </c>
      <c r="S26" s="3" t="s">
        <v>17</v>
      </c>
      <c r="T26">
        <v>3</v>
      </c>
      <c r="U26" s="22">
        <f t="shared" ref="U26:W26" si="13">1000/U48</f>
        <v>9852.2167487684728</v>
      </c>
      <c r="V26" s="12">
        <f t="shared" si="13"/>
        <v>542.22583706113596</v>
      </c>
      <c r="W26" s="12">
        <f t="shared" si="13"/>
        <v>234.63162834350072</v>
      </c>
      <c r="X26" s="19"/>
      <c r="Y26" s="8"/>
      <c r="Z26" s="10"/>
      <c r="AA26" s="19">
        <v>32</v>
      </c>
      <c r="AB26" s="8">
        <v>33</v>
      </c>
      <c r="AC26" s="10">
        <v>99</v>
      </c>
      <c r="AD26" s="12">
        <f t="shared" si="3"/>
        <v>0</v>
      </c>
      <c r="AE26" s="12">
        <f t="shared" si="4"/>
        <v>3.6666666666666665</v>
      </c>
      <c r="AF26" s="12">
        <f t="shared" si="5"/>
        <v>6.333333333333333</v>
      </c>
      <c r="AI26">
        <v>0</v>
      </c>
      <c r="AJ26">
        <v>11</v>
      </c>
      <c r="AK26">
        <v>19</v>
      </c>
    </row>
    <row r="27" spans="2:37" x14ac:dyDescent="0.3">
      <c r="B27" t="s">
        <v>0</v>
      </c>
      <c r="C27" t="s">
        <v>9</v>
      </c>
      <c r="D27">
        <v>18</v>
      </c>
      <c r="E27" t="s">
        <v>10</v>
      </c>
      <c r="F27">
        <v>9</v>
      </c>
      <c r="G27" t="s">
        <v>11</v>
      </c>
      <c r="H27">
        <v>1000</v>
      </c>
      <c r="I27" t="s">
        <v>12</v>
      </c>
      <c r="K27" t="s">
        <v>13</v>
      </c>
      <c r="L27">
        <v>388960</v>
      </c>
      <c r="M27" t="s">
        <v>1</v>
      </c>
      <c r="N27" t="s">
        <v>14</v>
      </c>
      <c r="T27">
        <v>6</v>
      </c>
      <c r="U27" s="22">
        <f t="shared" ref="U27:W27" si="14">1000/U49</f>
        <v>9828.0098280098282</v>
      </c>
      <c r="V27" s="12">
        <f t="shared" si="14"/>
        <v>389.4080996884735</v>
      </c>
      <c r="W27" s="12">
        <f t="shared" si="14"/>
        <v>99.998000039999198</v>
      </c>
      <c r="X27" s="19"/>
      <c r="Y27" s="8"/>
      <c r="Z27" s="10"/>
      <c r="AA27" s="19">
        <v>160</v>
      </c>
      <c r="AB27" s="8">
        <v>33</v>
      </c>
      <c r="AC27" s="10">
        <v>198</v>
      </c>
      <c r="AD27" s="12">
        <f t="shared" si="3"/>
        <v>0.16666666666666666</v>
      </c>
      <c r="AE27" s="12">
        <f t="shared" si="4"/>
        <v>6.833333333333333</v>
      </c>
      <c r="AF27" s="12">
        <f t="shared" si="5"/>
        <v>9.5</v>
      </c>
      <c r="AI27">
        <v>1</v>
      </c>
      <c r="AJ27">
        <v>41</v>
      </c>
      <c r="AK27">
        <v>57</v>
      </c>
    </row>
    <row r="28" spans="2:37" x14ac:dyDescent="0.3">
      <c r="B28" t="s">
        <v>2</v>
      </c>
      <c r="C28" t="s">
        <v>9</v>
      </c>
      <c r="D28">
        <v>18</v>
      </c>
      <c r="E28" t="s">
        <v>10</v>
      </c>
      <c r="F28">
        <v>9</v>
      </c>
      <c r="G28" t="s">
        <v>11</v>
      </c>
      <c r="H28">
        <v>1000</v>
      </c>
      <c r="I28" t="s">
        <v>12</v>
      </c>
      <c r="K28" t="s">
        <v>13</v>
      </c>
      <c r="L28">
        <v>33</v>
      </c>
      <c r="M28" t="s">
        <v>1</v>
      </c>
      <c r="N28" t="s">
        <v>14</v>
      </c>
      <c r="T28">
        <v>12</v>
      </c>
      <c r="U28" s="22">
        <f t="shared" ref="U28:W28" si="15">1000/U50</f>
        <v>9852.2167487684728</v>
      </c>
      <c r="V28" s="12">
        <f t="shared" si="15"/>
        <v>238.6634844868735</v>
      </c>
      <c r="W28" s="12">
        <f t="shared" si="15"/>
        <v>46.008106628387928</v>
      </c>
      <c r="X28" s="19"/>
      <c r="Y28" s="8"/>
      <c r="Z28" s="10"/>
      <c r="AA28" s="19">
        <v>5280</v>
      </c>
      <c r="AB28" s="8">
        <v>33</v>
      </c>
      <c r="AC28" s="10">
        <v>396</v>
      </c>
      <c r="AD28" s="12">
        <f t="shared" si="3"/>
        <v>1.25</v>
      </c>
      <c r="AE28" s="12">
        <f t="shared" si="4"/>
        <v>11.75</v>
      </c>
      <c r="AF28" s="12">
        <f t="shared" si="5"/>
        <v>12.666666666666666</v>
      </c>
      <c r="AI28">
        <v>15</v>
      </c>
      <c r="AJ28">
        <v>141</v>
      </c>
      <c r="AK28">
        <v>152</v>
      </c>
    </row>
    <row r="29" spans="2:37" x14ac:dyDescent="0.3">
      <c r="B29" t="s">
        <v>4</v>
      </c>
      <c r="C29" t="s">
        <v>9</v>
      </c>
      <c r="D29">
        <v>18</v>
      </c>
      <c r="E29" t="s">
        <v>10</v>
      </c>
      <c r="F29">
        <v>9</v>
      </c>
      <c r="G29" t="s">
        <v>11</v>
      </c>
      <c r="H29">
        <v>1000</v>
      </c>
      <c r="I29" t="s">
        <v>12</v>
      </c>
      <c r="K29" t="s">
        <v>13</v>
      </c>
      <c r="L29">
        <v>594</v>
      </c>
      <c r="M29" t="s">
        <v>1</v>
      </c>
      <c r="N29" t="s">
        <v>14</v>
      </c>
      <c r="T29">
        <v>18</v>
      </c>
      <c r="U29" s="22">
        <f t="shared" ref="U29:W29" si="16">1000/U51</f>
        <v>9259.2592592592591</v>
      </c>
      <c r="V29" s="12">
        <f t="shared" si="16"/>
        <v>168.44232955741779</v>
      </c>
      <c r="W29" s="12">
        <f t="shared" si="16"/>
        <v>30.089848286984935</v>
      </c>
      <c r="X29" s="19"/>
      <c r="Y29" s="8"/>
      <c r="Z29" s="10"/>
      <c r="AA29" s="19">
        <v>198016</v>
      </c>
      <c r="AB29" s="8">
        <v>33</v>
      </c>
      <c r="AC29" s="10">
        <v>594</v>
      </c>
      <c r="AD29" s="12">
        <f t="shared" si="3"/>
        <v>13.777777777777779</v>
      </c>
      <c r="AE29" s="12">
        <f t="shared" si="4"/>
        <v>17.055555555555557</v>
      </c>
      <c r="AF29" s="12">
        <f t="shared" si="5"/>
        <v>18.055555555555557</v>
      </c>
      <c r="AI29">
        <v>248</v>
      </c>
      <c r="AJ29">
        <v>307</v>
      </c>
      <c r="AK29">
        <v>325</v>
      </c>
    </row>
    <row r="30" spans="2:37" x14ac:dyDescent="0.3">
      <c r="B30" t="s">
        <v>0</v>
      </c>
      <c r="C30" t="s">
        <v>9</v>
      </c>
      <c r="D30">
        <v>20</v>
      </c>
      <c r="E30" t="s">
        <v>10</v>
      </c>
      <c r="F30">
        <v>10</v>
      </c>
      <c r="G30" t="s">
        <v>11</v>
      </c>
      <c r="H30">
        <v>1000</v>
      </c>
      <c r="I30" t="s">
        <v>12</v>
      </c>
      <c r="J30">
        <v>0.45200000000000001</v>
      </c>
      <c r="K30" t="s">
        <v>13</v>
      </c>
      <c r="L30">
        <v>1478048</v>
      </c>
      <c r="M30" t="s">
        <v>1</v>
      </c>
      <c r="N30" t="s">
        <v>14</v>
      </c>
      <c r="O30">
        <v>1249</v>
      </c>
      <c r="T30">
        <v>24</v>
      </c>
      <c r="U30" s="22">
        <f t="shared" ref="U30:W30" si="17">1000/U52</f>
        <v>441.11160123511252</v>
      </c>
      <c r="V30" s="12">
        <f t="shared" si="17"/>
        <v>99.725754176015954</v>
      </c>
      <c r="W30" s="12">
        <f t="shared" si="17"/>
        <v>16.701879796571102</v>
      </c>
      <c r="X30" s="20"/>
      <c r="Y30" s="8"/>
      <c r="Z30" s="10"/>
      <c r="AA30" s="20">
        <v>7845024</v>
      </c>
      <c r="AB30" s="8">
        <v>33</v>
      </c>
      <c r="AC30" s="10">
        <v>792</v>
      </c>
      <c r="AD30" s="12">
        <f t="shared" si="3"/>
        <v>0</v>
      </c>
      <c r="AE30" s="12">
        <f t="shared" si="4"/>
        <v>0</v>
      </c>
      <c r="AF30" s="12">
        <f t="shared" si="5"/>
        <v>0</v>
      </c>
    </row>
    <row r="31" spans="2:37" x14ac:dyDescent="0.3">
      <c r="B31" t="s">
        <v>2</v>
      </c>
      <c r="C31" t="s">
        <v>9</v>
      </c>
      <c r="D31">
        <v>20</v>
      </c>
      <c r="E31" t="s">
        <v>10</v>
      </c>
      <c r="F31">
        <v>10</v>
      </c>
      <c r="G31" t="s">
        <v>11</v>
      </c>
      <c r="H31">
        <v>1000</v>
      </c>
      <c r="I31" t="s">
        <v>12</v>
      </c>
      <c r="J31">
        <v>4.9249999999999998</v>
      </c>
      <c r="K31" t="s">
        <v>13</v>
      </c>
      <c r="L31">
        <v>33</v>
      </c>
      <c r="M31" t="s">
        <v>1</v>
      </c>
      <c r="N31" t="s">
        <v>14</v>
      </c>
      <c r="O31">
        <v>345</v>
      </c>
      <c r="U31" s="22"/>
      <c r="V31" s="12"/>
      <c r="W31" s="12"/>
      <c r="AD31" s="17"/>
      <c r="AE31" s="17"/>
      <c r="AF31" s="17"/>
    </row>
    <row r="32" spans="2:37" x14ac:dyDescent="0.3">
      <c r="B32" t="s">
        <v>4</v>
      </c>
      <c r="C32" t="s">
        <v>9</v>
      </c>
      <c r="D32">
        <v>20</v>
      </c>
      <c r="E32" t="s">
        <v>10</v>
      </c>
      <c r="F32">
        <v>10</v>
      </c>
      <c r="G32" t="s">
        <v>11</v>
      </c>
      <c r="H32">
        <v>1000</v>
      </c>
      <c r="I32" t="s">
        <v>12</v>
      </c>
      <c r="J32">
        <v>27.207000000000001</v>
      </c>
      <c r="K32" t="s">
        <v>13</v>
      </c>
      <c r="L32">
        <v>660</v>
      </c>
      <c r="M32" t="s">
        <v>1</v>
      </c>
      <c r="N32" t="s">
        <v>14</v>
      </c>
      <c r="O32">
        <v>363</v>
      </c>
    </row>
    <row r="33" spans="2:23" x14ac:dyDescent="0.3">
      <c r="B33" t="s">
        <v>0</v>
      </c>
      <c r="C33" t="s">
        <v>9</v>
      </c>
      <c r="D33">
        <v>22</v>
      </c>
      <c r="E33" t="s">
        <v>10</v>
      </c>
      <c r="F33">
        <v>11</v>
      </c>
      <c r="G33" t="s">
        <v>11</v>
      </c>
      <c r="H33">
        <v>1000</v>
      </c>
      <c r="I33" t="s">
        <v>12</v>
      </c>
      <c r="J33">
        <v>1.462</v>
      </c>
      <c r="K33" t="s">
        <v>13</v>
      </c>
      <c r="L33">
        <v>5643456</v>
      </c>
      <c r="M33" t="s">
        <v>1</v>
      </c>
      <c r="N33" t="s">
        <v>14</v>
      </c>
      <c r="O33">
        <v>6481</v>
      </c>
    </row>
    <row r="34" spans="2:23" x14ac:dyDescent="0.3">
      <c r="B34" t="s">
        <v>2</v>
      </c>
      <c r="C34" t="s">
        <v>9</v>
      </c>
      <c r="D34">
        <v>22</v>
      </c>
      <c r="E34" t="s">
        <v>10</v>
      </c>
      <c r="F34">
        <v>11</v>
      </c>
      <c r="G34" t="s">
        <v>11</v>
      </c>
      <c r="H34">
        <v>1000</v>
      </c>
      <c r="I34" t="s">
        <v>12</v>
      </c>
      <c r="J34">
        <v>5.0640000000000001</v>
      </c>
      <c r="K34" t="s">
        <v>13</v>
      </c>
      <c r="L34">
        <v>33</v>
      </c>
      <c r="M34" t="s">
        <v>1</v>
      </c>
      <c r="N34" t="s">
        <v>14</v>
      </c>
      <c r="O34">
        <v>483</v>
      </c>
    </row>
    <row r="35" spans="2:23" x14ac:dyDescent="0.3">
      <c r="B35" t="s">
        <v>4</v>
      </c>
      <c r="C35" t="s">
        <v>9</v>
      </c>
      <c r="D35">
        <v>22</v>
      </c>
      <c r="E35" t="s">
        <v>10</v>
      </c>
      <c r="F35">
        <v>11</v>
      </c>
      <c r="G35" t="s">
        <v>11</v>
      </c>
      <c r="H35">
        <v>1000</v>
      </c>
      <c r="I35" t="s">
        <v>12</v>
      </c>
      <c r="J35">
        <v>29.831</v>
      </c>
      <c r="K35" t="s">
        <v>13</v>
      </c>
      <c r="L35">
        <v>726</v>
      </c>
      <c r="M35" t="s">
        <v>1</v>
      </c>
      <c r="N35" t="s">
        <v>14</v>
      </c>
      <c r="O35">
        <v>483</v>
      </c>
    </row>
    <row r="36" spans="2:23" x14ac:dyDescent="0.3">
      <c r="B36" t="s">
        <v>0</v>
      </c>
      <c r="C36" t="s">
        <v>9</v>
      </c>
      <c r="D36">
        <v>24</v>
      </c>
      <c r="E36" t="s">
        <v>10</v>
      </c>
      <c r="F36">
        <v>12</v>
      </c>
      <c r="G36" t="s">
        <v>11</v>
      </c>
      <c r="H36">
        <v>1000</v>
      </c>
      <c r="I36" t="s">
        <v>12</v>
      </c>
      <c r="K36" t="s">
        <v>13</v>
      </c>
      <c r="L36">
        <v>21633248</v>
      </c>
      <c r="M36" t="s">
        <v>1</v>
      </c>
      <c r="N36" t="s">
        <v>14</v>
      </c>
      <c r="U36" s="13">
        <v>0.10150000000000001</v>
      </c>
      <c r="V36" s="14">
        <v>1.8042499999999999</v>
      </c>
      <c r="W36" s="14">
        <v>4.2755000000000001</v>
      </c>
    </row>
    <row r="37" spans="2:23" x14ac:dyDescent="0.3">
      <c r="B37" t="s">
        <v>2</v>
      </c>
      <c r="C37" t="s">
        <v>9</v>
      </c>
      <c r="D37">
        <v>24</v>
      </c>
      <c r="E37" t="s">
        <v>10</v>
      </c>
      <c r="F37">
        <v>12</v>
      </c>
      <c r="G37" t="s">
        <v>11</v>
      </c>
      <c r="H37">
        <v>1000</v>
      </c>
      <c r="I37" t="s">
        <v>12</v>
      </c>
      <c r="K37" t="s">
        <v>13</v>
      </c>
      <c r="L37">
        <v>33</v>
      </c>
      <c r="M37" t="s">
        <v>1</v>
      </c>
      <c r="N37" t="s">
        <v>14</v>
      </c>
      <c r="U37" s="7">
        <v>0.10050000000000001</v>
      </c>
      <c r="V37" s="8">
        <v>2.5607500000000001</v>
      </c>
      <c r="W37" s="8">
        <v>9.9339999999999993</v>
      </c>
    </row>
    <row r="38" spans="2:23" x14ac:dyDescent="0.3">
      <c r="B38" t="s">
        <v>4</v>
      </c>
      <c r="C38" t="s">
        <v>9</v>
      </c>
      <c r="D38">
        <v>24</v>
      </c>
      <c r="E38" t="s">
        <v>10</v>
      </c>
      <c r="F38">
        <v>12</v>
      </c>
      <c r="G38" t="s">
        <v>11</v>
      </c>
      <c r="H38">
        <v>1000</v>
      </c>
      <c r="I38" t="s">
        <v>12</v>
      </c>
      <c r="K38" t="s">
        <v>13</v>
      </c>
      <c r="L38">
        <v>792</v>
      </c>
      <c r="M38" t="s">
        <v>1</v>
      </c>
      <c r="N38" t="s">
        <v>14</v>
      </c>
      <c r="U38" s="7">
        <v>9.1999999999999998E-2</v>
      </c>
      <c r="V38" s="8">
        <v>3.3515000000000001</v>
      </c>
      <c r="W38" s="8">
        <v>15.618499999999999</v>
      </c>
    </row>
    <row r="39" spans="2:23" x14ac:dyDescent="0.3">
      <c r="B39" t="s">
        <v>0</v>
      </c>
      <c r="C39" t="s">
        <v>9</v>
      </c>
      <c r="D39">
        <v>26</v>
      </c>
      <c r="E39" t="s">
        <v>10</v>
      </c>
      <c r="F39">
        <v>13</v>
      </c>
      <c r="G39" t="s">
        <v>11</v>
      </c>
      <c r="H39">
        <v>1000</v>
      </c>
      <c r="I39" t="s">
        <v>12</v>
      </c>
      <c r="J39">
        <v>23.966000000000001</v>
      </c>
      <c r="K39" t="s">
        <v>13</v>
      </c>
      <c r="L39">
        <v>83204800</v>
      </c>
      <c r="M39" t="s">
        <v>1</v>
      </c>
      <c r="N39" t="s">
        <v>14</v>
      </c>
      <c r="O39">
        <v>148012</v>
      </c>
      <c r="U39" s="7">
        <v>1.149</v>
      </c>
      <c r="V39" s="8">
        <v>5.306</v>
      </c>
      <c r="W39" s="8">
        <v>27.693999999999999</v>
      </c>
    </row>
    <row r="40" spans="2:23" x14ac:dyDescent="0.3">
      <c r="B40" t="s">
        <v>2</v>
      </c>
      <c r="C40" t="s">
        <v>9</v>
      </c>
      <c r="D40">
        <v>26</v>
      </c>
      <c r="E40" t="s">
        <v>10</v>
      </c>
      <c r="F40">
        <v>13</v>
      </c>
      <c r="G40" t="s">
        <v>11</v>
      </c>
      <c r="H40">
        <v>1000</v>
      </c>
      <c r="I40" t="s">
        <v>12</v>
      </c>
      <c r="J40">
        <v>8.9109999999999996</v>
      </c>
      <c r="K40" t="s">
        <v>13</v>
      </c>
      <c r="L40">
        <v>33</v>
      </c>
      <c r="M40" t="s">
        <v>1</v>
      </c>
      <c r="N40" t="s">
        <v>14</v>
      </c>
      <c r="O40">
        <v>850</v>
      </c>
      <c r="U40" s="7">
        <v>46.5</v>
      </c>
      <c r="V40" s="8"/>
      <c r="W40" s="8"/>
    </row>
    <row r="41" spans="2:23" x14ac:dyDescent="0.3">
      <c r="B41" t="s">
        <v>4</v>
      </c>
      <c r="C41" t="s">
        <v>9</v>
      </c>
      <c r="D41">
        <v>26</v>
      </c>
      <c r="E41" t="s">
        <v>10</v>
      </c>
      <c r="F41">
        <v>13</v>
      </c>
      <c r="G41" t="s">
        <v>11</v>
      </c>
      <c r="H41">
        <v>1000</v>
      </c>
      <c r="I41" t="s">
        <v>12</v>
      </c>
      <c r="J41">
        <v>51.866999999999997</v>
      </c>
      <c r="K41" t="s">
        <v>13</v>
      </c>
      <c r="L41">
        <v>858</v>
      </c>
      <c r="M41" t="s">
        <v>1</v>
      </c>
      <c r="N41" t="s">
        <v>14</v>
      </c>
      <c r="O41">
        <v>764</v>
      </c>
      <c r="U41" s="7"/>
      <c r="V41" s="8"/>
      <c r="W41" s="8"/>
    </row>
    <row r="42" spans="2:23" x14ac:dyDescent="0.3">
      <c r="U42" s="7">
        <v>8.8900000000000007E-2</v>
      </c>
      <c r="V42" s="8">
        <v>1.7741</v>
      </c>
      <c r="W42" s="8">
        <v>4.2823000000000002</v>
      </c>
    </row>
    <row r="43" spans="2:23" x14ac:dyDescent="0.3">
      <c r="U43" s="7">
        <v>8.8900000000000007E-2</v>
      </c>
      <c r="V43" s="8">
        <v>1.8922000000000001</v>
      </c>
      <c r="W43" s="8">
        <v>6.7563000000000004</v>
      </c>
    </row>
    <row r="44" spans="2:23" x14ac:dyDescent="0.3">
      <c r="B44" t="s">
        <v>0</v>
      </c>
      <c r="C44" t="s">
        <v>9</v>
      </c>
      <c r="D44">
        <v>6</v>
      </c>
      <c r="E44" t="s">
        <v>10</v>
      </c>
      <c r="F44">
        <v>2</v>
      </c>
      <c r="G44" t="s">
        <v>11</v>
      </c>
      <c r="H44">
        <v>4000</v>
      </c>
      <c r="I44" t="s">
        <v>12</v>
      </c>
      <c r="J44">
        <v>0.10150000000000001</v>
      </c>
      <c r="K44" t="s">
        <v>13</v>
      </c>
      <c r="L44">
        <v>80</v>
      </c>
      <c r="M44" t="s">
        <v>1</v>
      </c>
      <c r="N44" t="s">
        <v>14</v>
      </c>
      <c r="O44">
        <v>2</v>
      </c>
      <c r="U44" s="7">
        <v>9.6000000000000002E-2</v>
      </c>
      <c r="V44" s="8">
        <v>3.3439999999999999</v>
      </c>
      <c r="W44" s="8">
        <v>15.685</v>
      </c>
    </row>
    <row r="45" spans="2:23" x14ac:dyDescent="0.3">
      <c r="B45" t="s">
        <v>2</v>
      </c>
      <c r="C45" t="s">
        <v>9</v>
      </c>
      <c r="D45">
        <v>6</v>
      </c>
      <c r="E45" t="s">
        <v>10</v>
      </c>
      <c r="F45">
        <v>2</v>
      </c>
      <c r="G45" t="s">
        <v>11</v>
      </c>
      <c r="H45">
        <v>4000</v>
      </c>
      <c r="I45" t="s">
        <v>12</v>
      </c>
      <c r="J45">
        <v>1.8042499999999999</v>
      </c>
      <c r="K45" t="s">
        <v>13</v>
      </c>
      <c r="L45" t="s">
        <v>3</v>
      </c>
      <c r="M45" t="s">
        <v>1</v>
      </c>
      <c r="N45" t="s">
        <v>14</v>
      </c>
      <c r="O45">
        <v>58</v>
      </c>
      <c r="U45" s="7">
        <v>0.188</v>
      </c>
      <c r="V45" s="8">
        <v>4.2839999999999998</v>
      </c>
      <c r="W45" s="8">
        <v>24.074000000000002</v>
      </c>
    </row>
    <row r="46" spans="2:23" x14ac:dyDescent="0.3">
      <c r="B46" t="s">
        <v>4</v>
      </c>
      <c r="C46" t="s">
        <v>9</v>
      </c>
      <c r="D46">
        <v>6</v>
      </c>
      <c r="E46" t="s">
        <v>10</v>
      </c>
      <c r="F46">
        <v>2</v>
      </c>
      <c r="G46" t="s">
        <v>11</v>
      </c>
      <c r="H46">
        <v>4000</v>
      </c>
      <c r="I46" t="s">
        <v>12</v>
      </c>
      <c r="J46">
        <v>4.2755000000000001</v>
      </c>
      <c r="K46" t="s">
        <v>13</v>
      </c>
      <c r="L46" t="s">
        <v>5</v>
      </c>
      <c r="M46" t="s">
        <v>1</v>
      </c>
      <c r="N46" t="s">
        <v>14</v>
      </c>
      <c r="O46">
        <v>59</v>
      </c>
      <c r="U46" s="7">
        <v>6.1550000000000002</v>
      </c>
      <c r="V46" s="8">
        <v>7.5830000000000002</v>
      </c>
      <c r="W46" s="8">
        <v>43.356000000000002</v>
      </c>
    </row>
    <row r="47" spans="2:23" x14ac:dyDescent="0.3">
      <c r="B47" t="s">
        <v>0</v>
      </c>
      <c r="C47" t="s">
        <v>9</v>
      </c>
      <c r="D47">
        <v>9</v>
      </c>
      <c r="E47" t="s">
        <v>10</v>
      </c>
      <c r="F47">
        <v>3</v>
      </c>
      <c r="G47" t="s">
        <v>11</v>
      </c>
      <c r="H47">
        <v>4000</v>
      </c>
      <c r="I47" t="s">
        <v>12</v>
      </c>
      <c r="J47">
        <v>0.10150000000000001</v>
      </c>
      <c r="K47" t="s">
        <v>13</v>
      </c>
      <c r="L47">
        <v>448</v>
      </c>
      <c r="M47" t="s">
        <v>1</v>
      </c>
      <c r="N47" t="s">
        <v>14</v>
      </c>
      <c r="O47">
        <v>4</v>
      </c>
      <c r="U47" s="7"/>
      <c r="V47" s="8"/>
      <c r="W47" s="8"/>
    </row>
    <row r="48" spans="2:23" x14ac:dyDescent="0.3">
      <c r="B48" t="s">
        <v>2</v>
      </c>
      <c r="C48" t="s">
        <v>9</v>
      </c>
      <c r="D48">
        <v>9</v>
      </c>
      <c r="E48" t="s">
        <v>10</v>
      </c>
      <c r="F48">
        <v>3</v>
      </c>
      <c r="G48" t="s">
        <v>11</v>
      </c>
      <c r="H48">
        <v>4000</v>
      </c>
      <c r="I48" t="s">
        <v>12</v>
      </c>
      <c r="J48">
        <v>1.954</v>
      </c>
      <c r="K48" t="s">
        <v>13</v>
      </c>
      <c r="L48" t="s">
        <v>3</v>
      </c>
      <c r="M48" t="s">
        <v>1</v>
      </c>
      <c r="N48" t="s">
        <v>14</v>
      </c>
      <c r="O48">
        <v>105</v>
      </c>
      <c r="U48" s="7">
        <v>0.10150000000000001</v>
      </c>
      <c r="V48" s="8">
        <v>1.8442499999999999</v>
      </c>
      <c r="W48" s="8">
        <v>4.2619999999999996</v>
      </c>
    </row>
    <row r="49" spans="2:23" x14ac:dyDescent="0.3">
      <c r="B49" t="s">
        <v>4</v>
      </c>
      <c r="C49" t="s">
        <v>9</v>
      </c>
      <c r="D49">
        <v>9</v>
      </c>
      <c r="E49" t="s">
        <v>10</v>
      </c>
      <c r="F49">
        <v>3</v>
      </c>
      <c r="G49" t="s">
        <v>11</v>
      </c>
      <c r="H49">
        <v>4000</v>
      </c>
      <c r="I49" t="s">
        <v>12</v>
      </c>
      <c r="J49">
        <v>6.8070000000000004</v>
      </c>
      <c r="K49" t="s">
        <v>13</v>
      </c>
      <c r="L49" t="s">
        <v>21</v>
      </c>
      <c r="M49" t="s">
        <v>1</v>
      </c>
      <c r="N49" t="s">
        <v>14</v>
      </c>
      <c r="O49">
        <v>79</v>
      </c>
      <c r="U49" s="7">
        <v>0.10174999999999999</v>
      </c>
      <c r="V49" s="8">
        <v>2.5680000000000001</v>
      </c>
      <c r="W49" s="8">
        <v>10.0002</v>
      </c>
    </row>
    <row r="50" spans="2:23" x14ac:dyDescent="0.3">
      <c r="B50" t="s">
        <v>0</v>
      </c>
      <c r="C50" t="s">
        <v>9</v>
      </c>
      <c r="D50">
        <v>12</v>
      </c>
      <c r="E50" t="s">
        <v>10</v>
      </c>
      <c r="F50">
        <v>4</v>
      </c>
      <c r="G50" t="s">
        <v>11</v>
      </c>
      <c r="H50">
        <v>4000</v>
      </c>
      <c r="I50" t="s">
        <v>12</v>
      </c>
      <c r="J50">
        <v>0.10050000000000001</v>
      </c>
      <c r="K50" t="s">
        <v>13</v>
      </c>
      <c r="L50">
        <v>2640</v>
      </c>
      <c r="M50" t="s">
        <v>1</v>
      </c>
      <c r="N50" t="s">
        <v>14</v>
      </c>
      <c r="O50">
        <v>8</v>
      </c>
      <c r="U50" s="7">
        <v>0.10150000000000001</v>
      </c>
      <c r="V50" s="8">
        <v>4.1900000000000004</v>
      </c>
      <c r="W50" s="8">
        <v>21.735299999999999</v>
      </c>
    </row>
    <row r="51" spans="2:23" x14ac:dyDescent="0.3">
      <c r="B51" t="s">
        <v>2</v>
      </c>
      <c r="C51" t="s">
        <v>9</v>
      </c>
      <c r="D51">
        <v>12</v>
      </c>
      <c r="E51" t="s">
        <v>10</v>
      </c>
      <c r="F51">
        <v>4</v>
      </c>
      <c r="G51" t="s">
        <v>11</v>
      </c>
      <c r="H51">
        <v>4000</v>
      </c>
      <c r="I51" t="s">
        <v>12</v>
      </c>
      <c r="J51">
        <v>2.5607500000000001</v>
      </c>
      <c r="K51" t="s">
        <v>13</v>
      </c>
      <c r="L51" t="s">
        <v>3</v>
      </c>
      <c r="M51" t="s">
        <v>1</v>
      </c>
      <c r="N51" t="s">
        <v>14</v>
      </c>
      <c r="O51">
        <v>156</v>
      </c>
      <c r="U51" s="7">
        <v>0.108</v>
      </c>
      <c r="V51" s="8">
        <v>5.93675</v>
      </c>
      <c r="W51" s="8">
        <v>33.233800000000002</v>
      </c>
    </row>
    <row r="52" spans="2:23" x14ac:dyDescent="0.3">
      <c r="B52" t="s">
        <v>4</v>
      </c>
      <c r="C52" t="s">
        <v>9</v>
      </c>
      <c r="D52">
        <v>12</v>
      </c>
      <c r="E52" t="s">
        <v>10</v>
      </c>
      <c r="F52">
        <v>4</v>
      </c>
      <c r="G52" t="s">
        <v>11</v>
      </c>
      <c r="H52">
        <v>4000</v>
      </c>
      <c r="I52" t="s">
        <v>12</v>
      </c>
      <c r="J52">
        <v>9.9339999999999993</v>
      </c>
      <c r="K52" t="s">
        <v>13</v>
      </c>
      <c r="L52" t="s">
        <v>6</v>
      </c>
      <c r="M52" t="s">
        <v>1</v>
      </c>
      <c r="N52" t="s">
        <v>14</v>
      </c>
      <c r="O52">
        <v>107</v>
      </c>
      <c r="U52" s="7">
        <v>2.2669999999999999</v>
      </c>
      <c r="V52" s="8">
        <v>10.0275</v>
      </c>
      <c r="W52" s="8">
        <v>59.8735</v>
      </c>
    </row>
    <row r="53" spans="2:23" x14ac:dyDescent="0.3">
      <c r="B53" t="s">
        <v>0</v>
      </c>
      <c r="C53" t="s">
        <v>9</v>
      </c>
      <c r="D53">
        <v>15</v>
      </c>
      <c r="E53" t="s">
        <v>10</v>
      </c>
      <c r="F53">
        <v>5</v>
      </c>
      <c r="G53" t="s">
        <v>11</v>
      </c>
      <c r="H53">
        <v>4000</v>
      </c>
      <c r="I53" t="s">
        <v>12</v>
      </c>
      <c r="J53">
        <v>9.9750000000000005E-2</v>
      </c>
      <c r="K53" t="s">
        <v>13</v>
      </c>
      <c r="L53">
        <v>16016</v>
      </c>
      <c r="M53" t="s">
        <v>1</v>
      </c>
      <c r="N53" t="s">
        <v>14</v>
      </c>
      <c r="O53">
        <v>18</v>
      </c>
    </row>
    <row r="54" spans="2:23" x14ac:dyDescent="0.3">
      <c r="B54" t="s">
        <v>2</v>
      </c>
      <c r="C54" t="s">
        <v>9</v>
      </c>
      <c r="D54">
        <v>15</v>
      </c>
      <c r="E54" t="s">
        <v>10</v>
      </c>
      <c r="F54">
        <v>5</v>
      </c>
      <c r="G54" t="s">
        <v>11</v>
      </c>
      <c r="H54">
        <v>4000</v>
      </c>
      <c r="I54" t="s">
        <v>12</v>
      </c>
      <c r="J54">
        <v>2.8174999999999999</v>
      </c>
      <c r="K54" t="s">
        <v>13</v>
      </c>
      <c r="L54" t="s">
        <v>3</v>
      </c>
      <c r="M54" t="s">
        <v>1</v>
      </c>
      <c r="N54" t="s">
        <v>14</v>
      </c>
      <c r="O54">
        <v>211</v>
      </c>
    </row>
    <row r="55" spans="2:23" x14ac:dyDescent="0.3">
      <c r="B55" t="s">
        <v>4</v>
      </c>
      <c r="C55" t="s">
        <v>9</v>
      </c>
      <c r="D55">
        <v>15</v>
      </c>
      <c r="E55" t="s">
        <v>10</v>
      </c>
      <c r="F55">
        <v>5</v>
      </c>
      <c r="G55" t="s">
        <v>11</v>
      </c>
      <c r="H55">
        <v>4000</v>
      </c>
      <c r="I55" t="s">
        <v>12</v>
      </c>
      <c r="J55">
        <v>12.632999999999999</v>
      </c>
      <c r="K55" t="s">
        <v>13</v>
      </c>
      <c r="L55" t="s">
        <v>22</v>
      </c>
      <c r="M55" t="s">
        <v>1</v>
      </c>
      <c r="N55" t="s">
        <v>14</v>
      </c>
      <c r="O55">
        <v>195</v>
      </c>
    </row>
    <row r="56" spans="2:23" x14ac:dyDescent="0.3">
      <c r="B56" t="s">
        <v>0</v>
      </c>
      <c r="C56" t="s">
        <v>9</v>
      </c>
      <c r="D56">
        <v>18</v>
      </c>
      <c r="E56" t="s">
        <v>10</v>
      </c>
      <c r="F56">
        <v>6</v>
      </c>
      <c r="G56" t="s">
        <v>11</v>
      </c>
      <c r="H56">
        <v>4000</v>
      </c>
      <c r="I56" t="s">
        <v>12</v>
      </c>
      <c r="J56">
        <v>9.1999999999999998E-2</v>
      </c>
      <c r="K56" t="s">
        <v>13</v>
      </c>
      <c r="L56">
        <v>99008</v>
      </c>
      <c r="M56" t="s">
        <v>1</v>
      </c>
      <c r="N56" t="s">
        <v>14</v>
      </c>
      <c r="O56">
        <v>150</v>
      </c>
    </row>
    <row r="57" spans="2:23" x14ac:dyDescent="0.3">
      <c r="B57" t="s">
        <v>2</v>
      </c>
      <c r="C57" t="s">
        <v>9</v>
      </c>
      <c r="D57">
        <v>18</v>
      </c>
      <c r="E57" t="s">
        <v>10</v>
      </c>
      <c r="F57">
        <v>6</v>
      </c>
      <c r="G57" t="s">
        <v>11</v>
      </c>
      <c r="H57">
        <v>4000</v>
      </c>
      <c r="I57" t="s">
        <v>12</v>
      </c>
      <c r="J57">
        <v>3.3515000000000001</v>
      </c>
      <c r="K57" t="s">
        <v>13</v>
      </c>
      <c r="L57" t="s">
        <v>3</v>
      </c>
      <c r="M57" t="s">
        <v>1</v>
      </c>
      <c r="N57" t="s">
        <v>14</v>
      </c>
      <c r="O57">
        <v>290</v>
      </c>
    </row>
    <row r="58" spans="2:23" x14ac:dyDescent="0.3">
      <c r="B58" t="s">
        <v>4</v>
      </c>
      <c r="C58" t="s">
        <v>9</v>
      </c>
      <c r="D58">
        <v>18</v>
      </c>
      <c r="E58" t="s">
        <v>10</v>
      </c>
      <c r="F58">
        <v>6</v>
      </c>
      <c r="G58" t="s">
        <v>11</v>
      </c>
      <c r="H58">
        <v>4000</v>
      </c>
      <c r="I58" t="s">
        <v>12</v>
      </c>
      <c r="J58">
        <v>15.618499999999999</v>
      </c>
      <c r="K58" t="s">
        <v>13</v>
      </c>
      <c r="L58" t="s">
        <v>7</v>
      </c>
      <c r="M58" t="s">
        <v>1</v>
      </c>
      <c r="N58" t="s">
        <v>14</v>
      </c>
      <c r="O58">
        <v>235</v>
      </c>
    </row>
    <row r="59" spans="2:23" x14ac:dyDescent="0.3">
      <c r="B59" t="s">
        <v>0</v>
      </c>
      <c r="C59" t="s">
        <v>9</v>
      </c>
      <c r="D59">
        <v>21</v>
      </c>
      <c r="E59" t="s">
        <v>10</v>
      </c>
      <c r="F59">
        <v>7</v>
      </c>
      <c r="G59" t="s">
        <v>11</v>
      </c>
      <c r="H59">
        <v>4000</v>
      </c>
      <c r="I59" t="s">
        <v>12</v>
      </c>
      <c r="J59">
        <v>0.159</v>
      </c>
      <c r="K59" t="s">
        <v>13</v>
      </c>
      <c r="L59">
        <v>620160</v>
      </c>
      <c r="M59" t="s">
        <v>1</v>
      </c>
      <c r="N59" t="s">
        <v>14</v>
      </c>
      <c r="O59">
        <v>782</v>
      </c>
    </row>
    <row r="60" spans="2:23" x14ac:dyDescent="0.3">
      <c r="B60" t="s">
        <v>2</v>
      </c>
      <c r="C60" t="s">
        <v>9</v>
      </c>
      <c r="D60">
        <v>21</v>
      </c>
      <c r="E60" t="s">
        <v>10</v>
      </c>
      <c r="F60">
        <v>7</v>
      </c>
      <c r="G60" t="s">
        <v>11</v>
      </c>
      <c r="H60">
        <v>4000</v>
      </c>
      <c r="I60" t="s">
        <v>12</v>
      </c>
      <c r="J60">
        <v>3.4495</v>
      </c>
      <c r="K60" t="s">
        <v>13</v>
      </c>
      <c r="L60" t="s">
        <v>3</v>
      </c>
      <c r="M60" t="s">
        <v>1</v>
      </c>
      <c r="N60" t="s">
        <v>14</v>
      </c>
      <c r="O60">
        <v>360</v>
      </c>
    </row>
    <row r="61" spans="2:23" x14ac:dyDescent="0.3">
      <c r="B61" t="s">
        <v>4</v>
      </c>
      <c r="C61" t="s">
        <v>9</v>
      </c>
      <c r="D61">
        <v>21</v>
      </c>
      <c r="E61" t="s">
        <v>10</v>
      </c>
      <c r="F61">
        <v>7</v>
      </c>
      <c r="G61" t="s">
        <v>11</v>
      </c>
      <c r="H61">
        <v>4000</v>
      </c>
      <c r="I61" t="s">
        <v>12</v>
      </c>
      <c r="J61">
        <v>18.21</v>
      </c>
      <c r="K61" t="s">
        <v>13</v>
      </c>
      <c r="L61" t="s">
        <v>23</v>
      </c>
      <c r="M61" t="s">
        <v>1</v>
      </c>
      <c r="N61" t="s">
        <v>14</v>
      </c>
      <c r="O61">
        <v>366</v>
      </c>
    </row>
    <row r="62" spans="2:23" x14ac:dyDescent="0.3">
      <c r="B62" t="s">
        <v>0</v>
      </c>
      <c r="C62" t="s">
        <v>9</v>
      </c>
      <c r="D62">
        <v>24</v>
      </c>
      <c r="E62" t="s">
        <v>10</v>
      </c>
      <c r="F62">
        <v>8</v>
      </c>
      <c r="G62" t="s">
        <v>11</v>
      </c>
      <c r="H62">
        <v>4000</v>
      </c>
      <c r="I62" t="s">
        <v>12</v>
      </c>
      <c r="J62">
        <v>1.149</v>
      </c>
      <c r="K62" t="s">
        <v>13</v>
      </c>
      <c r="L62">
        <v>3922512</v>
      </c>
      <c r="M62" t="s">
        <v>1</v>
      </c>
      <c r="N62" t="s">
        <v>14</v>
      </c>
      <c r="O62">
        <v>6289</v>
      </c>
    </row>
    <row r="63" spans="2:23" x14ac:dyDescent="0.3">
      <c r="B63" t="s">
        <v>2</v>
      </c>
      <c r="C63" t="s">
        <v>9</v>
      </c>
      <c r="D63">
        <v>24</v>
      </c>
      <c r="E63" t="s">
        <v>10</v>
      </c>
      <c r="F63">
        <v>8</v>
      </c>
      <c r="G63" t="s">
        <v>11</v>
      </c>
      <c r="H63">
        <v>4000</v>
      </c>
      <c r="I63" t="s">
        <v>12</v>
      </c>
      <c r="J63">
        <v>5.306</v>
      </c>
      <c r="K63" t="s">
        <v>13</v>
      </c>
      <c r="L63" t="s">
        <v>3</v>
      </c>
      <c r="M63" t="s">
        <v>1</v>
      </c>
      <c r="N63" t="s">
        <v>14</v>
      </c>
      <c r="O63">
        <v>500</v>
      </c>
    </row>
    <row r="64" spans="2:23" x14ac:dyDescent="0.3">
      <c r="B64" t="s">
        <v>4</v>
      </c>
      <c r="C64" t="s">
        <v>9</v>
      </c>
      <c r="D64">
        <v>24</v>
      </c>
      <c r="E64" t="s">
        <v>10</v>
      </c>
      <c r="F64">
        <v>8</v>
      </c>
      <c r="G64" t="s">
        <v>11</v>
      </c>
      <c r="H64">
        <v>4000</v>
      </c>
      <c r="I64" t="s">
        <v>12</v>
      </c>
      <c r="J64">
        <v>27.693999999999999</v>
      </c>
      <c r="K64" t="s">
        <v>13</v>
      </c>
      <c r="L64" t="s">
        <v>8</v>
      </c>
      <c r="M64" t="s">
        <v>1</v>
      </c>
      <c r="N64" t="s">
        <v>14</v>
      </c>
      <c r="O64">
        <v>509</v>
      </c>
    </row>
    <row r="65" spans="2:15" x14ac:dyDescent="0.3">
      <c r="B65" t="s">
        <v>0</v>
      </c>
      <c r="C65" t="s">
        <v>9</v>
      </c>
      <c r="D65">
        <v>27</v>
      </c>
      <c r="E65" t="s">
        <v>10</v>
      </c>
      <c r="F65">
        <v>9</v>
      </c>
      <c r="G65" t="s">
        <v>11</v>
      </c>
      <c r="H65">
        <v>4000</v>
      </c>
      <c r="I65" t="s">
        <v>12</v>
      </c>
      <c r="J65">
        <v>7.2125000000000004</v>
      </c>
      <c r="K65" t="s">
        <v>13</v>
      </c>
      <c r="L65">
        <v>24996400</v>
      </c>
      <c r="M65" t="s">
        <v>1</v>
      </c>
      <c r="N65" t="s">
        <v>14</v>
      </c>
      <c r="O65">
        <v>62187</v>
      </c>
    </row>
    <row r="66" spans="2:15" x14ac:dyDescent="0.3">
      <c r="B66" t="s">
        <v>2</v>
      </c>
      <c r="C66" t="s">
        <v>9</v>
      </c>
      <c r="D66">
        <v>27</v>
      </c>
      <c r="E66" t="s">
        <v>10</v>
      </c>
      <c r="F66">
        <v>9</v>
      </c>
      <c r="G66" t="s">
        <v>11</v>
      </c>
      <c r="H66">
        <v>4000</v>
      </c>
      <c r="I66" t="s">
        <v>12</v>
      </c>
      <c r="J66">
        <v>6.7787499999999996</v>
      </c>
      <c r="K66" t="s">
        <v>13</v>
      </c>
      <c r="L66" t="s">
        <v>3</v>
      </c>
      <c r="M66" t="s">
        <v>1</v>
      </c>
      <c r="N66" t="s">
        <v>14</v>
      </c>
      <c r="O66">
        <v>721</v>
      </c>
    </row>
    <row r="67" spans="2:15" x14ac:dyDescent="0.3">
      <c r="B67" t="s">
        <v>4</v>
      </c>
      <c r="C67" t="s">
        <v>9</v>
      </c>
      <c r="D67">
        <v>27</v>
      </c>
      <c r="E67" t="s">
        <v>10</v>
      </c>
      <c r="F67">
        <v>9</v>
      </c>
      <c r="G67" t="s">
        <v>11</v>
      </c>
      <c r="H67">
        <v>4000</v>
      </c>
      <c r="I67" t="s">
        <v>12</v>
      </c>
      <c r="J67">
        <v>38.560699999999997</v>
      </c>
      <c r="K67" t="s">
        <v>13</v>
      </c>
      <c r="L67" t="s">
        <v>24</v>
      </c>
      <c r="M67" t="s">
        <v>1</v>
      </c>
      <c r="N67" t="s">
        <v>14</v>
      </c>
      <c r="O67">
        <v>771</v>
      </c>
    </row>
    <row r="71" spans="2:15" x14ac:dyDescent="0.3">
      <c r="B71" t="s">
        <v>0</v>
      </c>
      <c r="C71" t="s">
        <v>9</v>
      </c>
      <c r="D71">
        <v>3</v>
      </c>
      <c r="E71" t="s">
        <v>10</v>
      </c>
      <c r="F71">
        <v>2</v>
      </c>
      <c r="G71" t="s">
        <v>11</v>
      </c>
      <c r="H71">
        <v>4000</v>
      </c>
      <c r="I71" t="s">
        <v>12</v>
      </c>
      <c r="J71">
        <v>0.10150000000000001</v>
      </c>
      <c r="K71" t="s">
        <v>13</v>
      </c>
      <c r="L71">
        <v>32</v>
      </c>
      <c r="M71" t="s">
        <v>1</v>
      </c>
      <c r="N71" t="s">
        <v>14</v>
      </c>
      <c r="O71">
        <v>0</v>
      </c>
    </row>
    <row r="72" spans="2:15" x14ac:dyDescent="0.3">
      <c r="B72" t="s">
        <v>2</v>
      </c>
      <c r="C72" t="s">
        <v>9</v>
      </c>
      <c r="D72">
        <v>3</v>
      </c>
      <c r="E72" t="s">
        <v>10</v>
      </c>
      <c r="F72">
        <v>2</v>
      </c>
      <c r="G72" t="s">
        <v>11</v>
      </c>
      <c r="H72">
        <v>4000</v>
      </c>
      <c r="I72" t="s">
        <v>12</v>
      </c>
      <c r="J72">
        <v>1.8442499999999999</v>
      </c>
      <c r="K72" t="s">
        <v>13</v>
      </c>
      <c r="L72" t="s">
        <v>3</v>
      </c>
      <c r="M72" t="s">
        <v>1</v>
      </c>
      <c r="N72" t="s">
        <v>14</v>
      </c>
      <c r="O72">
        <v>19</v>
      </c>
    </row>
    <row r="73" spans="2:15" x14ac:dyDescent="0.3">
      <c r="B73" t="s">
        <v>4</v>
      </c>
      <c r="C73" t="s">
        <v>9</v>
      </c>
      <c r="D73">
        <v>3</v>
      </c>
      <c r="E73" t="s">
        <v>10</v>
      </c>
      <c r="F73">
        <v>2</v>
      </c>
      <c r="G73" t="s">
        <v>11</v>
      </c>
      <c r="H73">
        <v>4000</v>
      </c>
      <c r="I73" t="s">
        <v>12</v>
      </c>
      <c r="J73">
        <v>4.2619999999999996</v>
      </c>
      <c r="K73" t="s">
        <v>13</v>
      </c>
      <c r="L73" t="s">
        <v>27</v>
      </c>
      <c r="M73" t="s">
        <v>1</v>
      </c>
      <c r="N73" t="s">
        <v>14</v>
      </c>
      <c r="O73">
        <v>11</v>
      </c>
    </row>
    <row r="74" spans="2:15" x14ac:dyDescent="0.3">
      <c r="B74" t="s">
        <v>0</v>
      </c>
      <c r="C74" t="s">
        <v>9</v>
      </c>
      <c r="D74">
        <v>6</v>
      </c>
      <c r="E74" t="s">
        <v>10</v>
      </c>
      <c r="F74">
        <v>4</v>
      </c>
      <c r="G74" t="s">
        <v>11</v>
      </c>
      <c r="H74">
        <v>4000</v>
      </c>
      <c r="I74" t="s">
        <v>12</v>
      </c>
      <c r="J74">
        <v>0.10174999999999999</v>
      </c>
      <c r="K74" t="s">
        <v>13</v>
      </c>
      <c r="L74">
        <v>160</v>
      </c>
      <c r="M74" t="s">
        <v>1</v>
      </c>
      <c r="N74" t="s">
        <v>14</v>
      </c>
    </row>
    <row r="75" spans="2:15" x14ac:dyDescent="0.3">
      <c r="B75" t="s">
        <v>2</v>
      </c>
      <c r="C75" t="s">
        <v>9</v>
      </c>
      <c r="D75">
        <v>6</v>
      </c>
      <c r="E75" t="s">
        <v>10</v>
      </c>
      <c r="F75">
        <v>4</v>
      </c>
      <c r="G75" t="s">
        <v>11</v>
      </c>
      <c r="H75">
        <v>4000</v>
      </c>
      <c r="I75" t="s">
        <v>12</v>
      </c>
      <c r="J75">
        <v>2.5680000000000001</v>
      </c>
      <c r="K75" t="s">
        <v>13</v>
      </c>
      <c r="L75" t="s">
        <v>3</v>
      </c>
      <c r="M75" t="s">
        <v>1</v>
      </c>
      <c r="N75" t="s">
        <v>14</v>
      </c>
    </row>
    <row r="76" spans="2:15" x14ac:dyDescent="0.3">
      <c r="B76" t="s">
        <v>4</v>
      </c>
      <c r="C76" t="s">
        <v>9</v>
      </c>
      <c r="D76">
        <v>6</v>
      </c>
      <c r="E76" t="s">
        <v>10</v>
      </c>
      <c r="F76">
        <v>4</v>
      </c>
      <c r="G76" t="s">
        <v>11</v>
      </c>
      <c r="H76">
        <v>4000</v>
      </c>
      <c r="I76" t="s">
        <v>12</v>
      </c>
      <c r="J76">
        <v>10.0002</v>
      </c>
      <c r="K76" t="s">
        <v>13</v>
      </c>
      <c r="L76" t="s">
        <v>5</v>
      </c>
      <c r="M76" t="s">
        <v>1</v>
      </c>
      <c r="N76" t="s">
        <v>14</v>
      </c>
    </row>
    <row r="77" spans="2:15" x14ac:dyDescent="0.3">
      <c r="B77" t="s">
        <v>0</v>
      </c>
      <c r="C77" t="s">
        <v>9</v>
      </c>
      <c r="D77">
        <v>9</v>
      </c>
      <c r="E77" t="s">
        <v>10</v>
      </c>
      <c r="F77">
        <v>6</v>
      </c>
      <c r="G77" t="s">
        <v>11</v>
      </c>
      <c r="H77">
        <v>4000</v>
      </c>
      <c r="I77" t="s">
        <v>12</v>
      </c>
      <c r="J77">
        <v>0.10324999999999999</v>
      </c>
      <c r="K77" t="s">
        <v>13</v>
      </c>
      <c r="L77">
        <v>896</v>
      </c>
      <c r="M77" t="s">
        <v>1</v>
      </c>
      <c r="N77" t="s">
        <v>14</v>
      </c>
      <c r="O77">
        <v>3</v>
      </c>
    </row>
    <row r="78" spans="2:15" x14ac:dyDescent="0.3">
      <c r="B78" t="s">
        <v>2</v>
      </c>
      <c r="C78" t="s">
        <v>9</v>
      </c>
      <c r="D78">
        <v>9</v>
      </c>
      <c r="E78" t="s">
        <v>10</v>
      </c>
      <c r="F78">
        <v>6</v>
      </c>
      <c r="G78" t="s">
        <v>11</v>
      </c>
      <c r="H78">
        <v>4000</v>
      </c>
      <c r="I78" t="s">
        <v>12</v>
      </c>
      <c r="J78">
        <v>3.3319999999999999</v>
      </c>
      <c r="K78" t="s">
        <v>13</v>
      </c>
      <c r="L78" t="s">
        <v>3</v>
      </c>
      <c r="M78" t="s">
        <v>1</v>
      </c>
      <c r="N78" t="s">
        <v>14</v>
      </c>
      <c r="O78">
        <v>106</v>
      </c>
    </row>
    <row r="79" spans="2:15" x14ac:dyDescent="0.3">
      <c r="B79" t="s">
        <v>0</v>
      </c>
      <c r="C79" t="s">
        <v>9</v>
      </c>
      <c r="D79">
        <v>12</v>
      </c>
      <c r="E79" t="s">
        <v>10</v>
      </c>
      <c r="F79">
        <v>8</v>
      </c>
      <c r="G79" t="s">
        <v>11</v>
      </c>
      <c r="H79">
        <v>4000</v>
      </c>
      <c r="I79" t="s">
        <v>12</v>
      </c>
      <c r="J79">
        <v>0.10150000000000001</v>
      </c>
      <c r="K79" t="s">
        <v>13</v>
      </c>
      <c r="L79">
        <v>5280</v>
      </c>
      <c r="M79" t="s">
        <v>1</v>
      </c>
      <c r="N79" t="s">
        <v>14</v>
      </c>
      <c r="O79">
        <v>15</v>
      </c>
    </row>
    <row r="80" spans="2:15" x14ac:dyDescent="0.3">
      <c r="B80" t="s">
        <v>2</v>
      </c>
      <c r="C80" t="s">
        <v>9</v>
      </c>
      <c r="D80">
        <v>12</v>
      </c>
      <c r="E80" t="s">
        <v>10</v>
      </c>
      <c r="F80">
        <v>8</v>
      </c>
      <c r="G80" t="s">
        <v>11</v>
      </c>
      <c r="H80">
        <v>4000</v>
      </c>
      <c r="I80" t="s">
        <v>12</v>
      </c>
      <c r="J80">
        <v>4.1900000000000004</v>
      </c>
      <c r="K80" t="s">
        <v>13</v>
      </c>
      <c r="L80" t="s">
        <v>3</v>
      </c>
      <c r="M80" t="s">
        <v>1</v>
      </c>
      <c r="N80" t="s">
        <v>14</v>
      </c>
      <c r="O80">
        <v>152</v>
      </c>
    </row>
    <row r="81" spans="2:15" x14ac:dyDescent="0.3">
      <c r="B81" t="s">
        <v>4</v>
      </c>
      <c r="C81" t="s">
        <v>9</v>
      </c>
      <c r="D81">
        <v>12</v>
      </c>
      <c r="E81" t="s">
        <v>10</v>
      </c>
      <c r="F81">
        <v>8</v>
      </c>
      <c r="G81" t="s">
        <v>11</v>
      </c>
      <c r="H81">
        <v>4000</v>
      </c>
      <c r="I81" t="s">
        <v>12</v>
      </c>
      <c r="J81">
        <v>21.735299999999999</v>
      </c>
      <c r="K81" t="s">
        <v>13</v>
      </c>
      <c r="L81" t="s">
        <v>6</v>
      </c>
      <c r="M81" t="s">
        <v>1</v>
      </c>
      <c r="N81" t="s">
        <v>14</v>
      </c>
      <c r="O81">
        <v>141</v>
      </c>
    </row>
    <row r="82" spans="2:15" x14ac:dyDescent="0.3">
      <c r="B82" t="s">
        <v>0</v>
      </c>
      <c r="C82" t="s">
        <v>9</v>
      </c>
      <c r="D82">
        <v>18</v>
      </c>
      <c r="E82" t="s">
        <v>10</v>
      </c>
      <c r="F82">
        <v>12</v>
      </c>
      <c r="G82" t="s">
        <v>11</v>
      </c>
      <c r="H82">
        <v>4000</v>
      </c>
      <c r="I82" t="s">
        <v>12</v>
      </c>
      <c r="J82">
        <v>0.108</v>
      </c>
      <c r="K82" t="s">
        <v>13</v>
      </c>
      <c r="L82">
        <v>198016</v>
      </c>
      <c r="M82" t="s">
        <v>1</v>
      </c>
      <c r="N82" t="s">
        <v>14</v>
      </c>
      <c r="O82">
        <v>248</v>
      </c>
    </row>
    <row r="83" spans="2:15" x14ac:dyDescent="0.3">
      <c r="B83" t="s">
        <v>2</v>
      </c>
      <c r="C83" t="s">
        <v>9</v>
      </c>
      <c r="D83">
        <v>18</v>
      </c>
      <c r="E83" t="s">
        <v>10</v>
      </c>
      <c r="F83">
        <v>12</v>
      </c>
      <c r="G83" t="s">
        <v>11</v>
      </c>
      <c r="H83">
        <v>4000</v>
      </c>
      <c r="I83" t="s">
        <v>12</v>
      </c>
      <c r="J83">
        <v>5.93675</v>
      </c>
      <c r="K83" t="s">
        <v>13</v>
      </c>
      <c r="L83" t="s">
        <v>3</v>
      </c>
      <c r="M83" t="s">
        <v>1</v>
      </c>
      <c r="N83" t="s">
        <v>14</v>
      </c>
      <c r="O83">
        <v>307</v>
      </c>
    </row>
    <row r="84" spans="2:15" x14ac:dyDescent="0.3">
      <c r="B84" t="s">
        <v>4</v>
      </c>
      <c r="C84" t="s">
        <v>9</v>
      </c>
      <c r="D84">
        <v>18</v>
      </c>
      <c r="E84" t="s">
        <v>10</v>
      </c>
      <c r="F84">
        <v>12</v>
      </c>
      <c r="G84" t="s">
        <v>11</v>
      </c>
      <c r="H84">
        <v>4000</v>
      </c>
      <c r="I84" t="s">
        <v>12</v>
      </c>
      <c r="J84">
        <v>33.233800000000002</v>
      </c>
      <c r="K84" t="s">
        <v>13</v>
      </c>
      <c r="L84" t="s">
        <v>7</v>
      </c>
      <c r="M84" t="s">
        <v>1</v>
      </c>
      <c r="N84" t="s">
        <v>14</v>
      </c>
      <c r="O84">
        <v>325</v>
      </c>
    </row>
    <row r="86" spans="2:15" x14ac:dyDescent="0.3">
      <c r="B86" t="s">
        <v>0</v>
      </c>
      <c r="C86" t="s">
        <v>9</v>
      </c>
      <c r="D86">
        <v>24</v>
      </c>
      <c r="E86" t="s">
        <v>10</v>
      </c>
      <c r="F86">
        <v>16</v>
      </c>
      <c r="G86" t="s">
        <v>11</v>
      </c>
      <c r="H86">
        <v>4000</v>
      </c>
      <c r="I86" t="s">
        <v>12</v>
      </c>
      <c r="J86">
        <v>2.2669999999999999</v>
      </c>
      <c r="K86" t="s">
        <v>13</v>
      </c>
      <c r="L86">
        <v>7845024</v>
      </c>
      <c r="M86" t="s">
        <v>1</v>
      </c>
      <c r="N86" t="s">
        <v>14</v>
      </c>
      <c r="O86">
        <v>12427</v>
      </c>
    </row>
    <row r="87" spans="2:15" x14ac:dyDescent="0.3">
      <c r="B87" t="s">
        <v>2</v>
      </c>
      <c r="C87" t="s">
        <v>9</v>
      </c>
      <c r="D87">
        <v>24</v>
      </c>
      <c r="E87" t="s">
        <v>10</v>
      </c>
      <c r="F87">
        <v>16</v>
      </c>
      <c r="G87" t="s">
        <v>11</v>
      </c>
      <c r="H87">
        <v>4000</v>
      </c>
      <c r="I87" t="s">
        <v>12</v>
      </c>
      <c r="J87">
        <v>10.0275</v>
      </c>
      <c r="K87" t="s">
        <v>13</v>
      </c>
      <c r="L87" t="s">
        <v>3</v>
      </c>
      <c r="M87" t="s">
        <v>1</v>
      </c>
      <c r="N87" t="s">
        <v>14</v>
      </c>
      <c r="O87">
        <v>653</v>
      </c>
    </row>
    <row r="88" spans="2:15" x14ac:dyDescent="0.3">
      <c r="B88" t="s">
        <v>4</v>
      </c>
      <c r="C88" t="s">
        <v>9</v>
      </c>
      <c r="D88">
        <v>24</v>
      </c>
      <c r="E88" t="s">
        <v>10</v>
      </c>
      <c r="F88">
        <v>16</v>
      </c>
      <c r="G88" t="s">
        <v>11</v>
      </c>
      <c r="H88">
        <v>4000</v>
      </c>
      <c r="I88" t="s">
        <v>12</v>
      </c>
      <c r="J88">
        <v>59.8735</v>
      </c>
      <c r="K88" t="s">
        <v>13</v>
      </c>
      <c r="L88" t="s">
        <v>8</v>
      </c>
      <c r="M88" t="s">
        <v>1</v>
      </c>
      <c r="N88" t="s">
        <v>14</v>
      </c>
      <c r="O88">
        <v>655</v>
      </c>
    </row>
  </sheetData>
  <sortState ref="B5:O41">
    <sortCondition ref="D5:D41"/>
    <sortCondition descending="1" ref="B5:B41"/>
  </sortState>
  <mergeCells count="4">
    <mergeCell ref="U12:W12"/>
    <mergeCell ref="AA12:AC12"/>
    <mergeCell ref="AD12:AF12"/>
    <mergeCell ref="X12:Z1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lan</vt:lpstr>
      <vt:lpstr>40ms,8000Mbps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Rindal</dc:creator>
  <cp:lastModifiedBy>peter Rindal</cp:lastModifiedBy>
  <dcterms:created xsi:type="dcterms:W3CDTF">2017-09-14T03:25:42Z</dcterms:created>
  <dcterms:modified xsi:type="dcterms:W3CDTF">2017-09-14T08:08:20Z</dcterms:modified>
</cp:coreProperties>
</file>