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PSI_private\frontend\cuckoo\"/>
    </mc:Choice>
  </mc:AlternateContent>
  <bookViews>
    <workbookView xWindow="0" yWindow="0" windowWidth="14385" windowHeight="8355" activeTab="1"/>
  </bookViews>
  <sheets>
    <sheet name="Sheet1" sheetId="1" r:id="rId1"/>
    <sheet name="Sheet1 (2)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" i="3" l="1"/>
  <c r="AO4" i="3"/>
  <c r="AP4" i="3"/>
  <c r="AQ4" i="3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AM4" i="3"/>
  <c r="L58" i="1" l="1"/>
  <c r="F85" i="3" l="1"/>
  <c r="F86" i="3" s="1"/>
  <c r="F87" i="3" s="1"/>
  <c r="F88" i="3" s="1"/>
  <c r="F71" i="3"/>
  <c r="F72" i="3" s="1"/>
  <c r="F73" i="3" s="1"/>
  <c r="F74" i="3" s="1"/>
  <c r="F57" i="3"/>
  <c r="F58" i="3" s="1"/>
  <c r="F59" i="3" s="1"/>
  <c r="F60" i="3" s="1"/>
  <c r="F43" i="3"/>
  <c r="F44" i="3" s="1"/>
  <c r="F45" i="3" s="1"/>
  <c r="F46" i="3" s="1"/>
  <c r="F29" i="3"/>
  <c r="F30" i="3" s="1"/>
  <c r="F31" i="3" s="1"/>
  <c r="F32" i="3" s="1"/>
  <c r="H4" i="3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F15" i="3"/>
  <c r="F16" i="3" s="1"/>
  <c r="F17" i="3" s="1"/>
  <c r="F18" i="3" s="1"/>
  <c r="L74" i="1"/>
  <c r="M59" i="1" s="1"/>
  <c r="P60" i="1"/>
  <c r="P61" i="1"/>
  <c r="P62" i="1"/>
  <c r="P64" i="1"/>
  <c r="P65" i="1"/>
  <c r="P66" i="1"/>
  <c r="P67" i="1"/>
  <c r="P68" i="1"/>
  <c r="P69" i="1"/>
  <c r="P58" i="1"/>
  <c r="T66" i="1"/>
  <c r="T65" i="1" s="1"/>
  <c r="T64" i="1" s="1"/>
  <c r="T63" i="1" s="1"/>
  <c r="T62" i="1" s="1"/>
  <c r="T61" i="1" s="1"/>
  <c r="T60" i="1" s="1"/>
  <c r="T59" i="1" s="1"/>
  <c r="T58" i="1" s="1"/>
  <c r="T57" i="1" s="1"/>
  <c r="AF56" i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D56" i="1"/>
  <c r="AC56" i="1" s="1"/>
  <c r="AB56" i="1" s="1"/>
  <c r="AA56" i="1" s="1"/>
  <c r="Z56" i="1" s="1"/>
  <c r="Y56" i="1" s="1"/>
  <c r="X56" i="1" s="1"/>
  <c r="W56" i="1" s="1"/>
  <c r="V56" i="1" s="1"/>
  <c r="U56" i="1" s="1"/>
  <c r="M58" i="1"/>
  <c r="M62" i="1"/>
  <c r="M66" i="1"/>
  <c r="K66" i="1"/>
  <c r="K65" i="1" s="1"/>
  <c r="K64" i="1" s="1"/>
  <c r="K63" i="1" s="1"/>
  <c r="K62" i="1" s="1"/>
  <c r="K61" i="1" s="1"/>
  <c r="K60" i="1" s="1"/>
  <c r="K59" i="1" s="1"/>
  <c r="K58" i="1" s="1"/>
  <c r="K57" i="1" s="1"/>
  <c r="AW58" i="1" l="1"/>
  <c r="AW66" i="1"/>
  <c r="AS62" i="1"/>
  <c r="M69" i="1"/>
  <c r="M65" i="1"/>
  <c r="AV65" i="1" s="1"/>
  <c r="M61" i="1"/>
  <c r="AL61" i="1" s="1"/>
  <c r="M68" i="1"/>
  <c r="M64" i="1"/>
  <c r="AG64" i="1" s="1"/>
  <c r="M60" i="1"/>
  <c r="AY68" i="1"/>
  <c r="AY60" i="1"/>
  <c r="M67" i="1"/>
  <c r="M63" i="1"/>
  <c r="AX67" i="1"/>
  <c r="P63" i="1"/>
  <c r="AT63" i="1" s="1"/>
  <c r="P59" i="1"/>
  <c r="AX59" i="1" s="1"/>
  <c r="AM58" i="1"/>
  <c r="AK60" i="1"/>
  <c r="AM62" i="1"/>
  <c r="AQ58" i="1"/>
  <c r="AO60" i="1"/>
  <c r="AQ62" i="1"/>
  <c r="AU58" i="1"/>
  <c r="AS60" i="1"/>
  <c r="AU62" i="1"/>
  <c r="AY58" i="1"/>
  <c r="AW60" i="1"/>
  <c r="AY62" i="1"/>
  <c r="W58" i="1"/>
  <c r="U60" i="1"/>
  <c r="V61" i="1"/>
  <c r="W62" i="1"/>
  <c r="AA58" i="1"/>
  <c r="Y60" i="1"/>
  <c r="AA62" i="1"/>
  <c r="AE58" i="1"/>
  <c r="AC60" i="1"/>
  <c r="AE62" i="1"/>
  <c r="AC64" i="1"/>
  <c r="AI58" i="1"/>
  <c r="AG60" i="1"/>
  <c r="AI62" i="1"/>
  <c r="AF59" i="1"/>
  <c r="AV59" i="1"/>
  <c r="Z58" i="1"/>
  <c r="AH58" i="1"/>
  <c r="AP58" i="1"/>
  <c r="AX58" i="1"/>
  <c r="AA59" i="1"/>
  <c r="AI59" i="1"/>
  <c r="AQ59" i="1"/>
  <c r="AY59" i="1"/>
  <c r="AB60" i="1"/>
  <c r="AJ60" i="1"/>
  <c r="AR60" i="1"/>
  <c r="AC61" i="1"/>
  <c r="V62" i="1"/>
  <c r="AD62" i="1"/>
  <c r="AL62" i="1"/>
  <c r="AT62" i="1"/>
  <c r="AE63" i="1"/>
  <c r="AF64" i="1"/>
  <c r="Y65" i="1"/>
  <c r="AG65" i="1"/>
  <c r="AO65" i="1"/>
  <c r="AW65" i="1"/>
  <c r="Z66" i="1"/>
  <c r="AH66" i="1"/>
  <c r="AP66" i="1"/>
  <c r="AX66" i="1"/>
  <c r="AA67" i="1"/>
  <c r="AI67" i="1"/>
  <c r="AQ67" i="1"/>
  <c r="AY67" i="1"/>
  <c r="AB68" i="1"/>
  <c r="AJ68" i="1"/>
  <c r="AR68" i="1"/>
  <c r="AB59" i="1"/>
  <c r="AN63" i="1"/>
  <c r="Z65" i="1"/>
  <c r="AH65" i="1"/>
  <c r="AP65" i="1"/>
  <c r="AX65" i="1"/>
  <c r="AA66" i="1"/>
  <c r="AI66" i="1"/>
  <c r="AQ66" i="1"/>
  <c r="AY66" i="1"/>
  <c r="AB67" i="1"/>
  <c r="AJ67" i="1"/>
  <c r="AR67" i="1"/>
  <c r="U68" i="1"/>
  <c r="AC68" i="1"/>
  <c r="AK68" i="1"/>
  <c r="AS68" i="1"/>
  <c r="AB58" i="1"/>
  <c r="AJ58" i="1"/>
  <c r="AR58" i="1"/>
  <c r="U59" i="1"/>
  <c r="AC59" i="1"/>
  <c r="AK59" i="1"/>
  <c r="AS59" i="1"/>
  <c r="V60" i="1"/>
  <c r="AD60" i="1"/>
  <c r="AL60" i="1"/>
  <c r="AT60" i="1"/>
  <c r="AU61" i="1"/>
  <c r="X62" i="1"/>
  <c r="AF62" i="1"/>
  <c r="AN62" i="1"/>
  <c r="AV62" i="1"/>
  <c r="AW63" i="1"/>
  <c r="AX64" i="1"/>
  <c r="AA65" i="1"/>
  <c r="AI65" i="1"/>
  <c r="AQ65" i="1"/>
  <c r="AY65" i="1"/>
  <c r="AB66" i="1"/>
  <c r="AJ66" i="1"/>
  <c r="AR66" i="1"/>
  <c r="U67" i="1"/>
  <c r="AC67" i="1"/>
  <c r="AK67" i="1"/>
  <c r="AS67" i="1"/>
  <c r="V68" i="1"/>
  <c r="AD68" i="1"/>
  <c r="AL68" i="1"/>
  <c r="AT68" i="1"/>
  <c r="AJ59" i="1"/>
  <c r="U58" i="1"/>
  <c r="AC58" i="1"/>
  <c r="AK58" i="1"/>
  <c r="AS58" i="1"/>
  <c r="V59" i="1"/>
  <c r="AD59" i="1"/>
  <c r="AL59" i="1"/>
  <c r="AT59" i="1"/>
  <c r="W60" i="1"/>
  <c r="AE60" i="1"/>
  <c r="AM60" i="1"/>
  <c r="AU60" i="1"/>
  <c r="AN61" i="1"/>
  <c r="Y62" i="1"/>
  <c r="AG62" i="1"/>
  <c r="AO62" i="1"/>
  <c r="AW62" i="1"/>
  <c r="AP63" i="1"/>
  <c r="AQ64" i="1"/>
  <c r="AB65" i="1"/>
  <c r="AJ65" i="1"/>
  <c r="AR65" i="1"/>
  <c r="U66" i="1"/>
  <c r="AC66" i="1"/>
  <c r="AK66" i="1"/>
  <c r="AS66" i="1"/>
  <c r="V67" i="1"/>
  <c r="AD67" i="1"/>
  <c r="AL67" i="1"/>
  <c r="AT67" i="1"/>
  <c r="W68" i="1"/>
  <c r="AE68" i="1"/>
  <c r="AM68" i="1"/>
  <c r="AU68" i="1"/>
  <c r="AR59" i="1"/>
  <c r="V58" i="1"/>
  <c r="AD58" i="1"/>
  <c r="AL58" i="1"/>
  <c r="AT58" i="1"/>
  <c r="W59" i="1"/>
  <c r="AE59" i="1"/>
  <c r="AM59" i="1"/>
  <c r="AU59" i="1"/>
  <c r="X60" i="1"/>
  <c r="AF60" i="1"/>
  <c r="AN60" i="1"/>
  <c r="AV60" i="1"/>
  <c r="AG61" i="1"/>
  <c r="Z62" i="1"/>
  <c r="AH62" i="1"/>
  <c r="AP62" i="1"/>
  <c r="AX62" i="1"/>
  <c r="AI63" i="1"/>
  <c r="AJ64" i="1"/>
  <c r="U65" i="1"/>
  <c r="AC65" i="1"/>
  <c r="AK65" i="1"/>
  <c r="AS65" i="1"/>
  <c r="V66" i="1"/>
  <c r="AD66" i="1"/>
  <c r="AL66" i="1"/>
  <c r="AT66" i="1"/>
  <c r="W67" i="1"/>
  <c r="AE67" i="1"/>
  <c r="AM67" i="1"/>
  <c r="AU67" i="1"/>
  <c r="X68" i="1"/>
  <c r="AF68" i="1"/>
  <c r="AN68" i="1"/>
  <c r="AV68" i="1"/>
  <c r="AN59" i="1"/>
  <c r="AJ63" i="1"/>
  <c r="V65" i="1"/>
  <c r="AD65" i="1"/>
  <c r="AL65" i="1"/>
  <c r="AT65" i="1"/>
  <c r="W66" i="1"/>
  <c r="AE66" i="1"/>
  <c r="AM66" i="1"/>
  <c r="AU66" i="1"/>
  <c r="X67" i="1"/>
  <c r="AF67" i="1"/>
  <c r="AN67" i="1"/>
  <c r="AV67" i="1"/>
  <c r="Y68" i="1"/>
  <c r="AG68" i="1"/>
  <c r="AO68" i="1"/>
  <c r="AW68" i="1"/>
  <c r="X58" i="1"/>
  <c r="AF58" i="1"/>
  <c r="AN58" i="1"/>
  <c r="AV58" i="1"/>
  <c r="Y59" i="1"/>
  <c r="AG59" i="1"/>
  <c r="AO59" i="1"/>
  <c r="AW59" i="1"/>
  <c r="Z60" i="1"/>
  <c r="AH60" i="1"/>
  <c r="AP60" i="1"/>
  <c r="AX60" i="1"/>
  <c r="AA61" i="1"/>
  <c r="AI61" i="1"/>
  <c r="AB62" i="1"/>
  <c r="AJ62" i="1"/>
  <c r="AR62" i="1"/>
  <c r="AC63" i="1"/>
  <c r="AK63" i="1"/>
  <c r="AD64" i="1"/>
  <c r="AL64" i="1"/>
  <c r="W65" i="1"/>
  <c r="AE65" i="1"/>
  <c r="AM65" i="1"/>
  <c r="AU65" i="1"/>
  <c r="X66" i="1"/>
  <c r="AF66" i="1"/>
  <c r="AN66" i="1"/>
  <c r="AV66" i="1"/>
  <c r="Y67" i="1"/>
  <c r="AG67" i="1"/>
  <c r="AO67" i="1"/>
  <c r="AW67" i="1"/>
  <c r="Z68" i="1"/>
  <c r="AH68" i="1"/>
  <c r="AP68" i="1"/>
  <c r="AX68" i="1"/>
  <c r="X59" i="1"/>
  <c r="Y58" i="1"/>
  <c r="AG58" i="1"/>
  <c r="AO58" i="1"/>
  <c r="Z59" i="1"/>
  <c r="AH59" i="1"/>
  <c r="AP59" i="1"/>
  <c r="AA60" i="1"/>
  <c r="AI60" i="1"/>
  <c r="AQ60" i="1"/>
  <c r="AB61" i="1"/>
  <c r="AJ61" i="1"/>
  <c r="U62" i="1"/>
  <c r="AC62" i="1"/>
  <c r="AK62" i="1"/>
  <c r="AL63" i="1"/>
  <c r="W64" i="1"/>
  <c r="AE64" i="1"/>
  <c r="X65" i="1"/>
  <c r="AF65" i="1"/>
  <c r="AN65" i="1"/>
  <c r="Y66" i="1"/>
  <c r="AG66" i="1"/>
  <c r="AO66" i="1"/>
  <c r="Z67" i="1"/>
  <c r="AH67" i="1"/>
  <c r="AP67" i="1"/>
  <c r="AA68" i="1"/>
  <c r="AI68" i="1"/>
  <c r="AQ68" i="1"/>
  <c r="P4" i="1"/>
  <c r="O4" i="1" s="1"/>
  <c r="N4" i="1" s="1"/>
  <c r="M4" i="1" s="1"/>
  <c r="L4" i="1" s="1"/>
  <c r="K4" i="1" s="1"/>
  <c r="J4" i="1" s="1"/>
  <c r="I4" i="1" s="1"/>
  <c r="H4" i="1" s="1"/>
  <c r="G4" i="1" s="1"/>
  <c r="F15" i="1"/>
  <c r="F16" i="1" s="1"/>
  <c r="F17" i="1" s="1"/>
  <c r="F18" i="1" s="1"/>
  <c r="AM64" i="1" l="1"/>
  <c r="AD63" i="1"/>
  <c r="V64" i="1"/>
  <c r="U63" i="1"/>
  <c r="AY61" i="1"/>
  <c r="AS64" i="1"/>
  <c r="AB63" i="1"/>
  <c r="AB64" i="1"/>
  <c r="AA63" i="1"/>
  <c r="Y61" i="1"/>
  <c r="AI64" i="1"/>
  <c r="AH63" i="1"/>
  <c r="AF61" i="1"/>
  <c r="AP64" i="1"/>
  <c r="AO63" i="1"/>
  <c r="AM61" i="1"/>
  <c r="X63" i="1"/>
  <c r="X64" i="1"/>
  <c r="W63" i="1"/>
  <c r="U61" i="1"/>
  <c r="AH61" i="1"/>
  <c r="Y64" i="1"/>
  <c r="AX61" i="1"/>
  <c r="AT61" i="1"/>
  <c r="AP61" i="1"/>
  <c r="AU64" i="1"/>
  <c r="V63" i="1"/>
  <c r="AT64" i="1"/>
  <c r="AS63" i="1"/>
  <c r="AQ61" i="1"/>
  <c r="AK64" i="1"/>
  <c r="AY63" i="1"/>
  <c r="AW61" i="1"/>
  <c r="AF63" i="1"/>
  <c r="AA64" i="1"/>
  <c r="Z63" i="1"/>
  <c r="X61" i="1"/>
  <c r="AH64" i="1"/>
  <c r="AG63" i="1"/>
  <c r="AE61" i="1"/>
  <c r="AW64" i="1"/>
  <c r="AV64" i="1"/>
  <c r="AU63" i="1"/>
  <c r="AS61" i="1"/>
  <c r="AD61" i="1"/>
  <c r="U64" i="1"/>
  <c r="AR61" i="1"/>
  <c r="AR63" i="1"/>
  <c r="AR64" i="1"/>
  <c r="AQ63" i="1"/>
  <c r="AO61" i="1"/>
  <c r="AY64" i="1"/>
  <c r="AX63" i="1"/>
  <c r="AV61" i="1"/>
  <c r="AV63" i="1"/>
  <c r="Z64" i="1"/>
  <c r="Y63" i="1"/>
  <c r="W61" i="1"/>
  <c r="AO64" i="1"/>
  <c r="AN64" i="1"/>
  <c r="AM63" i="1"/>
  <c r="AK61" i="1"/>
  <c r="Z61" i="1"/>
  <c r="R4" i="1"/>
  <c r="S4" i="1" s="1"/>
  <c r="T4" i="1" s="1"/>
  <c r="U4" i="1" s="1"/>
  <c r="V4" i="1" s="1"/>
  <c r="L68" i="1" l="1"/>
  <c r="O66" i="1"/>
  <c r="O65" i="1"/>
  <c r="O68" i="1"/>
  <c r="O64" i="1"/>
  <c r="O63" i="1"/>
  <c r="W4" i="1"/>
  <c r="L64" i="1"/>
  <c r="X4" i="1" l="1"/>
  <c r="L63" i="1"/>
  <c r="O59" i="1" l="1"/>
  <c r="O62" i="1"/>
  <c r="O61" i="1"/>
  <c r="O58" i="1"/>
  <c r="O60" i="1"/>
  <c r="Y4" i="1"/>
  <c r="Z4" i="1" s="1"/>
  <c r="AA4" i="1" s="1"/>
  <c r="O67" i="1" s="1"/>
  <c r="L61" i="1"/>
  <c r="L62" i="1"/>
  <c r="AB4" i="1" l="1"/>
  <c r="AC4" i="1" s="1"/>
  <c r="AD4" i="1" s="1"/>
  <c r="AE4" i="1" s="1"/>
  <c r="AF4" i="1" s="1"/>
  <c r="AG4" i="1" s="1"/>
  <c r="AH4" i="1" s="1"/>
  <c r="AI4" i="1" s="1"/>
  <c r="AJ4" i="1" s="1"/>
  <c r="AK4" i="1" s="1"/>
  <c r="L67" i="1" s="1"/>
  <c r="L66" i="1"/>
  <c r="L65" i="1"/>
  <c r="L59" i="1"/>
  <c r="L60" i="1"/>
</calcChain>
</file>

<file path=xl/sharedStrings.xml><?xml version="1.0" encoding="utf-8"?>
<sst xmlns="http://schemas.openxmlformats.org/spreadsheetml/2006/main" count="16" uniqueCount="14">
  <si>
    <t>recurse=100, h=3</t>
  </si>
  <si>
    <t>e =|cuckoo|/|set|</t>
  </si>
  <si>
    <t>|set|</t>
  </si>
  <si>
    <t>sd</t>
  </si>
  <si>
    <t>mean</t>
  </si>
  <si>
    <t>max</t>
  </si>
  <si>
    <t>y=ax+b</t>
  </si>
  <si>
    <t>x=-b/a</t>
  </si>
  <si>
    <t>a</t>
  </si>
  <si>
    <t>exp(a)</t>
  </si>
  <si>
    <t>exp(b)</t>
  </si>
  <si>
    <t>b</t>
  </si>
  <si>
    <t>recurse=100, h=2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</si>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</sst>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h=3,</a:t>
            </a:r>
            <a:r>
              <a:rPr lang="en-US" baseline="0"/>
              <a:t> r=100,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6454820328425"/>
          <c:y val="0.10547420682768399"/>
          <c:w val="0.82528001164655651"/>
          <c:h val="0.57279583724144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Sheet1!$H$5:$AK$5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0-4FEB-94EC-58C9ACC54B3A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Sheet1!$H$6:$AK$6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C00-4023-9B71-459D26B437D9}"/>
            </c:ext>
          </c:extLst>
        </c:ser>
        <c:ser>
          <c:idx val="2"/>
          <c:order val="2"/>
          <c:tx>
            <c:strRef>
              <c:f>Sheet1!$F$7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Sheet1!$H$7:$AK$7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C00-4023-9B71-459D26B437D9}"/>
            </c:ext>
          </c:extLst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Sheet1!$H$8:$AK$8</c:f>
              <c:numCache>
                <c:formatCode>General</c:formatCode>
                <c:ptCount val="30"/>
                <c:pt idx="13">
                  <c:v>1.1599999999999999</c:v>
                </c:pt>
                <c:pt idx="14">
                  <c:v>2.54</c:v>
                </c:pt>
                <c:pt idx="15">
                  <c:v>3.83</c:v>
                </c:pt>
                <c:pt idx="16">
                  <c:v>5.0599999999999996</c:v>
                </c:pt>
                <c:pt idx="17">
                  <c:v>6.28</c:v>
                </c:pt>
                <c:pt idx="18">
                  <c:v>7.49</c:v>
                </c:pt>
                <c:pt idx="19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C00-4023-9B71-459D26B437D9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Sheet1!$H$9:$AK$9</c:f>
              <c:numCache>
                <c:formatCode>General</c:formatCode>
                <c:ptCount val="30"/>
                <c:pt idx="12">
                  <c:v>2</c:v>
                </c:pt>
                <c:pt idx="13">
                  <c:v>3.35</c:v>
                </c:pt>
                <c:pt idx="14">
                  <c:v>4.63</c:v>
                </c:pt>
                <c:pt idx="15">
                  <c:v>5.86</c:v>
                </c:pt>
                <c:pt idx="16">
                  <c:v>7.1</c:v>
                </c:pt>
                <c:pt idx="17">
                  <c:v>8.33</c:v>
                </c:pt>
                <c:pt idx="18">
                  <c:v>9.5</c:v>
                </c:pt>
                <c:pt idx="19">
                  <c:v>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C00-4023-9B71-459D26B437D9}"/>
            </c:ext>
          </c:extLst>
        </c:ser>
        <c:ser>
          <c:idx val="5"/>
          <c:order val="5"/>
          <c:tx>
            <c:strRef>
              <c:f>Sheet1!$F$10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Sheet1!$H$10:$AK$10</c:f>
              <c:numCache>
                <c:formatCode>General</c:formatCode>
                <c:ptCount val="30"/>
                <c:pt idx="10">
                  <c:v>1.55</c:v>
                </c:pt>
                <c:pt idx="11">
                  <c:v>2.9</c:v>
                </c:pt>
                <c:pt idx="12">
                  <c:v>4.17</c:v>
                </c:pt>
                <c:pt idx="13">
                  <c:v>5.43</c:v>
                </c:pt>
                <c:pt idx="14">
                  <c:v>6.6429999999999998</c:v>
                </c:pt>
                <c:pt idx="15">
                  <c:v>7.85</c:v>
                </c:pt>
                <c:pt idx="16">
                  <c:v>9.08</c:v>
                </c:pt>
                <c:pt idx="17">
                  <c:v>10.36</c:v>
                </c:pt>
                <c:pt idx="18">
                  <c:v>11.56</c:v>
                </c:pt>
                <c:pt idx="19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C00-4023-9B71-459D26B437D9}"/>
            </c:ext>
          </c:extLst>
        </c:ser>
        <c:ser>
          <c:idx val="6"/>
          <c:order val="6"/>
          <c:tx>
            <c:strRef>
              <c:f>Sheet1!$F$11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Sheet1!$H$11:$AK$11</c:f>
              <c:numCache>
                <c:formatCode>General</c:formatCode>
                <c:ptCount val="30"/>
                <c:pt idx="9">
                  <c:v>2.4</c:v>
                </c:pt>
                <c:pt idx="10">
                  <c:v>3.68</c:v>
                </c:pt>
                <c:pt idx="11">
                  <c:v>4.95</c:v>
                </c:pt>
                <c:pt idx="12">
                  <c:v>6.18</c:v>
                </c:pt>
                <c:pt idx="13">
                  <c:v>7.42</c:v>
                </c:pt>
                <c:pt idx="14">
                  <c:v>8.64</c:v>
                </c:pt>
                <c:pt idx="15">
                  <c:v>9.8000000000000007</c:v>
                </c:pt>
                <c:pt idx="16">
                  <c:v>11.02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C00-4023-9B71-459D26B437D9}"/>
            </c:ext>
          </c:extLst>
        </c:ser>
        <c:ser>
          <c:idx val="7"/>
          <c:order val="7"/>
          <c:tx>
            <c:strRef>
              <c:f>Sheet1!$F$12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Sheet1!$H$12:$AK$12</c:f>
              <c:numCache>
                <c:formatCode>General</c:formatCode>
                <c:ptCount val="30"/>
                <c:pt idx="6">
                  <c:v>0.7</c:v>
                </c:pt>
                <c:pt idx="7">
                  <c:v>1.89</c:v>
                </c:pt>
                <c:pt idx="8">
                  <c:v>3.266</c:v>
                </c:pt>
                <c:pt idx="9">
                  <c:v>4.45</c:v>
                </c:pt>
                <c:pt idx="10">
                  <c:v>5.7</c:v>
                </c:pt>
                <c:pt idx="11">
                  <c:v>6.9</c:v>
                </c:pt>
                <c:pt idx="12">
                  <c:v>8.1370000000000005</c:v>
                </c:pt>
                <c:pt idx="13">
                  <c:v>9.4</c:v>
                </c:pt>
                <c:pt idx="14">
                  <c:v>10.6</c:v>
                </c:pt>
                <c:pt idx="15">
                  <c:v>11.81</c:v>
                </c:pt>
                <c:pt idx="16">
                  <c:v>13.05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C00-4023-9B71-459D26B437D9}"/>
            </c:ext>
          </c:extLst>
        </c:ser>
        <c:ser>
          <c:idx val="8"/>
          <c:order val="8"/>
          <c:tx>
            <c:strRef>
              <c:f>Sheet1!$F$13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Sheet1!$H$13:$AK$13</c:f>
              <c:numCache>
                <c:formatCode>General</c:formatCode>
                <c:ptCount val="30"/>
                <c:pt idx="4">
                  <c:v>0.03</c:v>
                </c:pt>
                <c:pt idx="5">
                  <c:v>1.41</c:v>
                </c:pt>
                <c:pt idx="6">
                  <c:v>2.69</c:v>
                </c:pt>
                <c:pt idx="7">
                  <c:v>3.9</c:v>
                </c:pt>
                <c:pt idx="8">
                  <c:v>5.234</c:v>
                </c:pt>
                <c:pt idx="9">
                  <c:v>6.3</c:v>
                </c:pt>
                <c:pt idx="10">
                  <c:v>7.5</c:v>
                </c:pt>
                <c:pt idx="11">
                  <c:v>8.6999999999999993</c:v>
                </c:pt>
                <c:pt idx="12">
                  <c:v>9.9499999999999993</c:v>
                </c:pt>
                <c:pt idx="13">
                  <c:v>11.1</c:v>
                </c:pt>
                <c:pt idx="14">
                  <c:v>12.3</c:v>
                </c:pt>
                <c:pt idx="15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C00-4023-9B71-459D26B437D9}"/>
            </c:ext>
          </c:extLst>
        </c:ser>
        <c:ser>
          <c:idx val="9"/>
          <c:order val="9"/>
          <c:tx>
            <c:strRef>
              <c:f>Sheet1!$F$14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Sheet1!$H$4:$AK$4</c:f>
              <c:numCache>
                <c:formatCode>General</c:formatCode>
                <c:ptCount val="30"/>
                <c:pt idx="0">
                  <c:v>1.1099999999999999</c:v>
                </c:pt>
                <c:pt idx="1">
                  <c:v>1.1199999999999999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1.3800000000000001</c:v>
                </c:pt>
                <c:pt idx="28">
                  <c:v>1.3900000000000001</c:v>
                </c:pt>
                <c:pt idx="29">
                  <c:v>1.4000000000000001</c:v>
                </c:pt>
              </c:numCache>
            </c:numRef>
          </c:xVal>
          <c:yVal>
            <c:numRef>
              <c:f>Sheet1!$H$14:$AK$14</c:f>
              <c:numCache>
                <c:formatCode>General</c:formatCode>
                <c:ptCount val="30"/>
                <c:pt idx="3">
                  <c:v>1</c:v>
                </c:pt>
                <c:pt idx="4">
                  <c:v>1.99</c:v>
                </c:pt>
                <c:pt idx="5">
                  <c:v>3.09</c:v>
                </c:pt>
                <c:pt idx="6">
                  <c:v>4.25</c:v>
                </c:pt>
                <c:pt idx="7">
                  <c:v>5.25</c:v>
                </c:pt>
                <c:pt idx="8">
                  <c:v>6.3</c:v>
                </c:pt>
                <c:pt idx="9">
                  <c:v>7.5</c:v>
                </c:pt>
                <c:pt idx="10">
                  <c:v>8.8000000000000007</c:v>
                </c:pt>
                <c:pt idx="11">
                  <c:v>9.9</c:v>
                </c:pt>
                <c:pt idx="12">
                  <c:v>11.1</c:v>
                </c:pt>
                <c:pt idx="13">
                  <c:v>12.3</c:v>
                </c:pt>
                <c:pt idx="14">
                  <c:v>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1C00-4023-9B71-459D26B4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Sheet1!$F$15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Sheet1!$H$15:$AK$15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3.59</c:v>
                      </c:pt>
                      <c:pt idx="6">
                        <c:v>4.59</c:v>
                      </c:pt>
                      <c:pt idx="7">
                        <c:v>5.57</c:v>
                      </c:pt>
                      <c:pt idx="8">
                        <c:v>6.31</c:v>
                      </c:pt>
                      <c:pt idx="9">
                        <c:v>7.3440000000000003</c:v>
                      </c:pt>
                      <c:pt idx="10">
                        <c:v>8.14</c:v>
                      </c:pt>
                      <c:pt idx="11">
                        <c:v>9.42</c:v>
                      </c:pt>
                      <c:pt idx="12">
                        <c:v>10.16</c:v>
                      </c:pt>
                      <c:pt idx="13">
                        <c:v>11.09</c:v>
                      </c:pt>
                      <c:pt idx="14">
                        <c:v>12.43</c:v>
                      </c:pt>
                      <c:pt idx="15">
                        <c:v>13.12</c:v>
                      </c:pt>
                      <c:pt idx="16">
                        <c:v>14.28</c:v>
                      </c:pt>
                      <c:pt idx="17">
                        <c:v>15.07</c:v>
                      </c:pt>
                      <c:pt idx="18">
                        <c:v>16.28</c:v>
                      </c:pt>
                      <c:pt idx="19">
                        <c:v>17.100000000000001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48-1C00-4023-9B71-459D26B437D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Sheet1!$H$4:$AK$4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1.1099999999999999</c:v>
                      </c:pt>
                      <c:pt idx="1">
                        <c:v>1.1199999999999999</c:v>
                      </c:pt>
                      <c:pt idx="2">
                        <c:v>1.1299999999999999</c:v>
                      </c:pt>
                      <c:pt idx="3">
                        <c:v>1.1399999999999999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1.17</c:v>
                      </c:pt>
                      <c:pt idx="7">
                        <c:v>1.18</c:v>
                      </c:pt>
                      <c:pt idx="8">
                        <c:v>1.19</c:v>
                      </c:pt>
                      <c:pt idx="9">
                        <c:v>1.2</c:v>
                      </c:pt>
                      <c:pt idx="10">
                        <c:v>1.21</c:v>
                      </c:pt>
                      <c:pt idx="11">
                        <c:v>1.22</c:v>
                      </c:pt>
                      <c:pt idx="12">
                        <c:v>1.23</c:v>
                      </c:pt>
                      <c:pt idx="13">
                        <c:v>1.24</c:v>
                      </c:pt>
                      <c:pt idx="14">
                        <c:v>1.25</c:v>
                      </c:pt>
                      <c:pt idx="15">
                        <c:v>1.26</c:v>
                      </c:pt>
                      <c:pt idx="16">
                        <c:v>1.27</c:v>
                      </c:pt>
                      <c:pt idx="17">
                        <c:v>1.28</c:v>
                      </c:pt>
                      <c:pt idx="18">
                        <c:v>1.29</c:v>
                      </c:pt>
                      <c:pt idx="19">
                        <c:v>1.3</c:v>
                      </c:pt>
                      <c:pt idx="20">
                        <c:v>1.31</c:v>
                      </c:pt>
                      <c:pt idx="21">
                        <c:v>1.32</c:v>
                      </c:pt>
                      <c:pt idx="22">
                        <c:v>1.33</c:v>
                      </c:pt>
                      <c:pt idx="23">
                        <c:v>1.34</c:v>
                      </c:pt>
                      <c:pt idx="24">
                        <c:v>1.35</c:v>
                      </c:pt>
                      <c:pt idx="25">
                        <c:v>1.36</c:v>
                      </c:pt>
                      <c:pt idx="26">
                        <c:v>1.37</c:v>
                      </c:pt>
                      <c:pt idx="27">
                        <c:v>1.3800000000000001</c:v>
                      </c:pt>
                      <c:pt idx="28">
                        <c:v>1.3900000000000001</c:v>
                      </c:pt>
                      <c:pt idx="29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Sheet1!$H$16:$AK$16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5">
                        <c:v>3.4750000000000001</c:v>
                      </c:pt>
                      <c:pt idx="6">
                        <c:v>3.4750000000000001</c:v>
                      </c:pt>
                      <c:pt idx="7">
                        <c:v>4.1900000000000004</c:v>
                      </c:pt>
                      <c:pt idx="8">
                        <c:v>4.92</c:v>
                      </c:pt>
                      <c:pt idx="9">
                        <c:v>4.92</c:v>
                      </c:pt>
                      <c:pt idx="10">
                        <c:v>5.6710000000000003</c:v>
                      </c:pt>
                      <c:pt idx="11">
                        <c:v>6.43</c:v>
                      </c:pt>
                      <c:pt idx="12">
                        <c:v>6.43</c:v>
                      </c:pt>
                      <c:pt idx="13">
                        <c:v>7.21</c:v>
                      </c:pt>
                      <c:pt idx="14">
                        <c:v>7.99</c:v>
                      </c:pt>
                      <c:pt idx="15">
                        <c:v>7.99</c:v>
                      </c:pt>
                      <c:pt idx="16">
                        <c:v>8.7899999999999991</c:v>
                      </c:pt>
                      <c:pt idx="17">
                        <c:v>8.7899999999999991</c:v>
                      </c:pt>
                      <c:pt idx="18">
                        <c:v>9.6</c:v>
                      </c:pt>
                      <c:pt idx="19">
                        <c:v>10.41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1C00-4023-9B71-459D26B437D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Sheet1!$P$66 p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Sheet1!$U$66:$AY$66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0.50592710875029212</c:v>
                      </c:pt>
                      <c:pt idx="1">
                        <c:v>1.0593444710698137</c:v>
                      </c:pt>
                      <c:pt idx="2">
                        <c:v>1.6127618333893423</c:v>
                      </c:pt>
                      <c:pt idx="3">
                        <c:v>2.1661791957088639</c:v>
                      </c:pt>
                      <c:pt idx="4">
                        <c:v>2.7195965580283925</c:v>
                      </c:pt>
                      <c:pt idx="5">
                        <c:v>3.2730139203479141</c:v>
                      </c:pt>
                      <c:pt idx="6">
                        <c:v>3.8264312826674427</c:v>
                      </c:pt>
                      <c:pt idx="7">
                        <c:v>4.3798486449869642</c:v>
                      </c:pt>
                      <c:pt idx="8">
                        <c:v>4.9332660073064858</c:v>
                      </c:pt>
                      <c:pt idx="9">
                        <c:v>5.4866833696260215</c:v>
                      </c:pt>
                      <c:pt idx="10">
                        <c:v>6.0401007319455431</c:v>
                      </c:pt>
                      <c:pt idx="11">
                        <c:v>6.5935180942650646</c:v>
                      </c:pt>
                      <c:pt idx="12">
                        <c:v>7.1469354565846004</c:v>
                      </c:pt>
                      <c:pt idx="13">
                        <c:v>7.7003528189041219</c:v>
                      </c:pt>
                      <c:pt idx="14">
                        <c:v>8.2537701812236435</c:v>
                      </c:pt>
                      <c:pt idx="15">
                        <c:v>8.807187543543165</c:v>
                      </c:pt>
                      <c:pt idx="16">
                        <c:v>9.3606049058627008</c:v>
                      </c:pt>
                      <c:pt idx="17">
                        <c:v>9.9140222681822223</c:v>
                      </c:pt>
                      <c:pt idx="18">
                        <c:v>10.467439630501744</c:v>
                      </c:pt>
                      <c:pt idx="19">
                        <c:v>11.020856992821265</c:v>
                      </c:pt>
                      <c:pt idx="20">
                        <c:v>11.574274355140801</c:v>
                      </c:pt>
                      <c:pt idx="21">
                        <c:v>12.127691717460323</c:v>
                      </c:pt>
                      <c:pt idx="22">
                        <c:v>12.681109079779844</c:v>
                      </c:pt>
                      <c:pt idx="23">
                        <c:v>13.23452644209938</c:v>
                      </c:pt>
                      <c:pt idx="24">
                        <c:v>13.787943804418902</c:v>
                      </c:pt>
                      <c:pt idx="25">
                        <c:v>14.341361166738423</c:v>
                      </c:pt>
                      <c:pt idx="26">
                        <c:v>14.894778529057945</c:v>
                      </c:pt>
                      <c:pt idx="27">
                        <c:v>15.44819589137748</c:v>
                      </c:pt>
                      <c:pt idx="28">
                        <c:v>16.001613253697002</c:v>
                      </c:pt>
                      <c:pt idx="29">
                        <c:v>16.555030616016523</c:v>
                      </c:pt>
                      <c:pt idx="30">
                        <c:v>17.108447978336045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1C00-4023-9B71-459D26B437D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Sheet1!$P$65 p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Sheet1!$U$65:$AY$65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-2.3736973572993634</c:v>
                      </c:pt>
                      <c:pt idx="1">
                        <c:v>-1.4226410223153749</c:v>
                      </c:pt>
                      <c:pt idx="2">
                        <c:v>-0.47158468733140069</c:v>
                      </c:pt>
                      <c:pt idx="3">
                        <c:v>0.47947164765257355</c:v>
                      </c:pt>
                      <c:pt idx="4">
                        <c:v>1.430527982636562</c:v>
                      </c:pt>
                      <c:pt idx="5">
                        <c:v>2.3815843176205362</c:v>
                      </c:pt>
                      <c:pt idx="6">
                        <c:v>3.3326406526045105</c:v>
                      </c:pt>
                      <c:pt idx="7">
                        <c:v>4.2836969875884989</c:v>
                      </c:pt>
                      <c:pt idx="8">
                        <c:v>5.2347533225724732</c:v>
                      </c:pt>
                      <c:pt idx="9">
                        <c:v>6.1858096575564616</c:v>
                      </c:pt>
                      <c:pt idx="10">
                        <c:v>7.1368659925404359</c:v>
                      </c:pt>
                      <c:pt idx="11">
                        <c:v>8.0879223275244101</c:v>
                      </c:pt>
                      <c:pt idx="12">
                        <c:v>9.0389786625083985</c:v>
                      </c:pt>
                      <c:pt idx="13">
                        <c:v>9.9900349974923728</c:v>
                      </c:pt>
                      <c:pt idx="14">
                        <c:v>10.941091332476347</c:v>
                      </c:pt>
                      <c:pt idx="15">
                        <c:v>11.892147667460335</c:v>
                      </c:pt>
                      <c:pt idx="16">
                        <c:v>12.84320400244431</c:v>
                      </c:pt>
                      <c:pt idx="17">
                        <c:v>13.794260337428284</c:v>
                      </c:pt>
                      <c:pt idx="18">
                        <c:v>14.745316672412272</c:v>
                      </c:pt>
                      <c:pt idx="19">
                        <c:v>15.696373007396247</c:v>
                      </c:pt>
                      <c:pt idx="20">
                        <c:v>16.647429342380235</c:v>
                      </c:pt>
                      <c:pt idx="21">
                        <c:v>17.598485677364209</c:v>
                      </c:pt>
                      <c:pt idx="22">
                        <c:v>18.549542012348184</c:v>
                      </c:pt>
                      <c:pt idx="23">
                        <c:v>19.500598347332172</c:v>
                      </c:pt>
                      <c:pt idx="24">
                        <c:v>20.451654682316146</c:v>
                      </c:pt>
                      <c:pt idx="25">
                        <c:v>21.40271101730012</c:v>
                      </c:pt>
                      <c:pt idx="26">
                        <c:v>22.353767352284095</c:v>
                      </c:pt>
                      <c:pt idx="27">
                        <c:v>23.304823687268097</c:v>
                      </c:pt>
                      <c:pt idx="28">
                        <c:v>24.255880022252072</c:v>
                      </c:pt>
                      <c:pt idx="29">
                        <c:v>25.206936357236046</c:v>
                      </c:pt>
                      <c:pt idx="30">
                        <c:v>26.15799269222002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1C00-4023-9B71-459D26B437D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+Sheet1!$T$58 p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Sheet1!$U$56:$AY$56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1.0999999999999999</c:v>
                      </c:pt>
                      <c:pt idx="1">
                        <c:v>1.1099999999999999</c:v>
                      </c:pt>
                      <c:pt idx="2">
                        <c:v>1.1199999999999999</c:v>
                      </c:pt>
                      <c:pt idx="3">
                        <c:v>1.1299999999999999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1.1599999999999999</c:v>
                      </c:pt>
                      <c:pt idx="7">
                        <c:v>1.17</c:v>
                      </c:pt>
                      <c:pt idx="8">
                        <c:v>1.18</c:v>
                      </c:pt>
                      <c:pt idx="9">
                        <c:v>1.19</c:v>
                      </c:pt>
                      <c:pt idx="10">
                        <c:v>1.2</c:v>
                      </c:pt>
                      <c:pt idx="11">
                        <c:v>1.21</c:v>
                      </c:pt>
                      <c:pt idx="12">
                        <c:v>1.22</c:v>
                      </c:pt>
                      <c:pt idx="13">
                        <c:v>1.23</c:v>
                      </c:pt>
                      <c:pt idx="14">
                        <c:v>1.24</c:v>
                      </c:pt>
                      <c:pt idx="15">
                        <c:v>1.25</c:v>
                      </c:pt>
                      <c:pt idx="16">
                        <c:v>1.26</c:v>
                      </c:pt>
                      <c:pt idx="17">
                        <c:v>1.27</c:v>
                      </c:pt>
                      <c:pt idx="18">
                        <c:v>1.28</c:v>
                      </c:pt>
                      <c:pt idx="19">
                        <c:v>1.29</c:v>
                      </c:pt>
                      <c:pt idx="20">
                        <c:v>1.3</c:v>
                      </c:pt>
                      <c:pt idx="21">
                        <c:v>1.31</c:v>
                      </c:pt>
                      <c:pt idx="22">
                        <c:v>1.32</c:v>
                      </c:pt>
                      <c:pt idx="23">
                        <c:v>1.33</c:v>
                      </c:pt>
                      <c:pt idx="24">
                        <c:v>1.34</c:v>
                      </c:pt>
                      <c:pt idx="25">
                        <c:v>1.35</c:v>
                      </c:pt>
                      <c:pt idx="26">
                        <c:v>1.36</c:v>
                      </c:pt>
                      <c:pt idx="27">
                        <c:v>1.37</c:v>
                      </c:pt>
                      <c:pt idx="28">
                        <c:v>1.3800000000000001</c:v>
                      </c:pt>
                      <c:pt idx="29">
                        <c:v>1.3900000000000001</c:v>
                      </c:pt>
                      <c:pt idx="30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Sheet1!$U$58:$AY$58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-16.150000000528905</c:v>
                      </c:pt>
                      <c:pt idx="1">
                        <c:v>-14.915000000534292</c:v>
                      </c:pt>
                      <c:pt idx="2">
                        <c:v>-13.680000000539678</c:v>
                      </c:pt>
                      <c:pt idx="3">
                        <c:v>-12.445000000545065</c:v>
                      </c:pt>
                      <c:pt idx="4">
                        <c:v>-11.210000000550451</c:v>
                      </c:pt>
                      <c:pt idx="5">
                        <c:v>-9.9750000005558377</c:v>
                      </c:pt>
                      <c:pt idx="6">
                        <c:v>-8.7400000005612242</c:v>
                      </c:pt>
                      <c:pt idx="7">
                        <c:v>-7.5050000005666107</c:v>
                      </c:pt>
                      <c:pt idx="8">
                        <c:v>-6.2700000005720256</c:v>
                      </c:pt>
                      <c:pt idx="9">
                        <c:v>-5.035000000577412</c:v>
                      </c:pt>
                      <c:pt idx="10">
                        <c:v>-3.8000000005827985</c:v>
                      </c:pt>
                      <c:pt idx="11">
                        <c:v>-2.565000000588185</c:v>
                      </c:pt>
                      <c:pt idx="12">
                        <c:v>-1.3300000005935715</c:v>
                      </c:pt>
                      <c:pt idx="13">
                        <c:v>-9.5000000598957968E-2</c:v>
                      </c:pt>
                      <c:pt idx="14">
                        <c:v>1.1399999993956555</c:v>
                      </c:pt>
                      <c:pt idx="15">
                        <c:v>2.3749999993902691</c:v>
                      </c:pt>
                      <c:pt idx="16">
                        <c:v>3.6099999993848826</c:v>
                      </c:pt>
                      <c:pt idx="17">
                        <c:v>4.8449999993794961</c:v>
                      </c:pt>
                      <c:pt idx="18">
                        <c:v>6.0799999993741096</c:v>
                      </c:pt>
                      <c:pt idx="19">
                        <c:v>7.3149999993687231</c:v>
                      </c:pt>
                      <c:pt idx="20">
                        <c:v>8.5499999993633367</c:v>
                      </c:pt>
                      <c:pt idx="21">
                        <c:v>9.7849999993579502</c:v>
                      </c:pt>
                      <c:pt idx="22">
                        <c:v>11.019999999352564</c:v>
                      </c:pt>
                      <c:pt idx="23">
                        <c:v>12.254999999347177</c:v>
                      </c:pt>
                      <c:pt idx="24">
                        <c:v>13.489999999341791</c:v>
                      </c:pt>
                      <c:pt idx="25">
                        <c:v>14.724999999336404</c:v>
                      </c:pt>
                      <c:pt idx="26">
                        <c:v>15.959999999331018</c:v>
                      </c:pt>
                      <c:pt idx="27">
                        <c:v>17.194999999325631</c:v>
                      </c:pt>
                      <c:pt idx="28">
                        <c:v>18.429999999320245</c:v>
                      </c:pt>
                      <c:pt idx="29">
                        <c:v>19.664999999314858</c:v>
                      </c:pt>
                      <c:pt idx="30">
                        <c:v>20.899999999309472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1C00-4023-9B71-459D26B437D9}"/>
                  </c:ext>
                </c:extLst>
              </c15:ser>
            </c15:filteredScatterSeries>
          </c:ext>
        </c:extLst>
      </c:scatterChart>
      <c:valAx>
        <c:axId val="551917720"/>
        <c:scaling>
          <c:orientation val="minMax"/>
          <c:max val="1.6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8234779431040139"/>
          <c:h val="0.17792115272987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Sheet1!$G$5:$G$15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4-4B85-A683-BEE9A51FEE9B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1.11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Sheet1!$H$5:$H$15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4-4B85-A683-BEE9A51FEE9B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1.12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Sheet1!$I$5:$I$15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4-4B85-A683-BEE9A51FEE9B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1.13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Sheet1!$J$5:$J$15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4-4B85-A683-BEE9A51FEE9B}"/>
            </c:ext>
          </c:extLst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1.14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Sheet1!$K$5:$K$15</c:f>
              <c:numCache>
                <c:formatCode>General</c:formatCode>
                <c:ptCount val="11"/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B4-4B85-A683-BEE9A51FEE9B}"/>
            </c:ext>
          </c:extLst>
        </c:ser>
        <c:ser>
          <c:idx val="5"/>
          <c:order val="5"/>
          <c:tx>
            <c:strRef>
              <c:f>Sheet1!$L$4</c:f>
              <c:strCache>
                <c:ptCount val="1"/>
                <c:pt idx="0">
                  <c:v>1.15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Sheet1!$L$5:$L$15</c:f>
              <c:numCache>
                <c:formatCode>General</c:formatCode>
                <c:ptCount val="11"/>
                <c:pt idx="8">
                  <c:v>0.03</c:v>
                </c:pt>
                <c:pt idx="9">
                  <c:v>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B4-4B85-A683-BEE9A51FEE9B}"/>
            </c:ext>
          </c:extLst>
        </c:ser>
        <c:ser>
          <c:idx val="6"/>
          <c:order val="6"/>
          <c:tx>
            <c:strRef>
              <c:f>Sheet1!$M$4</c:f>
              <c:strCache>
                <c:ptCount val="1"/>
                <c:pt idx="0">
                  <c:v>1.16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Sheet1!$M$5:$M$15</c:f>
              <c:numCache>
                <c:formatCode>General</c:formatCode>
                <c:ptCount val="11"/>
                <c:pt idx="8">
                  <c:v>1.41</c:v>
                </c:pt>
                <c:pt idx="9">
                  <c:v>3.09</c:v>
                </c:pt>
                <c:pt idx="10">
                  <c:v>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B4-4B85-A683-BEE9A51FEE9B}"/>
            </c:ext>
          </c:extLst>
        </c:ser>
        <c:ser>
          <c:idx val="7"/>
          <c:order val="7"/>
          <c:tx>
            <c:strRef>
              <c:f>Sheet1!$N$4</c:f>
              <c:strCache>
                <c:ptCount val="1"/>
                <c:pt idx="0">
                  <c:v>1.17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Sheet1!$N$5:$N$15</c:f>
              <c:numCache>
                <c:formatCode>General</c:formatCode>
                <c:ptCount val="11"/>
                <c:pt idx="7">
                  <c:v>0.7</c:v>
                </c:pt>
                <c:pt idx="8">
                  <c:v>2.69</c:v>
                </c:pt>
                <c:pt idx="9">
                  <c:v>4.25</c:v>
                </c:pt>
                <c:pt idx="10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B4-4B85-A683-BEE9A51FEE9B}"/>
            </c:ext>
          </c:extLst>
        </c:ser>
        <c:ser>
          <c:idx val="8"/>
          <c:order val="8"/>
          <c:tx>
            <c:strRef>
              <c:f>Sheet1!$O$4</c:f>
              <c:strCache>
                <c:ptCount val="1"/>
                <c:pt idx="0">
                  <c:v>1.18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Sheet1!$O$5:$O$15</c:f>
              <c:numCache>
                <c:formatCode>General</c:formatCode>
                <c:ptCount val="11"/>
                <c:pt idx="7">
                  <c:v>1.89</c:v>
                </c:pt>
                <c:pt idx="8">
                  <c:v>3.9</c:v>
                </c:pt>
                <c:pt idx="9">
                  <c:v>5.25</c:v>
                </c:pt>
                <c:pt idx="10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B4-4B85-A683-BEE9A51FEE9B}"/>
            </c:ext>
          </c:extLst>
        </c:ser>
        <c:ser>
          <c:idx val="9"/>
          <c:order val="9"/>
          <c:tx>
            <c:strRef>
              <c:f>Sheet1!$P$4</c:f>
              <c:strCache>
                <c:ptCount val="1"/>
                <c:pt idx="0">
                  <c:v>1.19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Sheet1!$P$5:$P$15</c:f>
              <c:numCache>
                <c:formatCode>General</c:formatCode>
                <c:ptCount val="11"/>
                <c:pt idx="7">
                  <c:v>3.266</c:v>
                </c:pt>
                <c:pt idx="8">
                  <c:v>5.234</c:v>
                </c:pt>
                <c:pt idx="9">
                  <c:v>6.3</c:v>
                </c:pt>
                <c:pt idx="10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B4-4B85-A683-BEE9A51FEE9B}"/>
            </c:ext>
          </c:extLst>
        </c:ser>
        <c:ser>
          <c:idx val="10"/>
          <c:order val="10"/>
          <c:tx>
            <c:strRef>
              <c:f>Sheet1!$Q$4</c:f>
              <c:strCache>
                <c:ptCount val="1"/>
                <c:pt idx="0">
                  <c:v>1.2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Sheet1!$Q$5:$Q$15</c:f>
              <c:numCache>
                <c:formatCode>General</c:formatCode>
                <c:ptCount val="11"/>
                <c:pt idx="6">
                  <c:v>2.4</c:v>
                </c:pt>
                <c:pt idx="7">
                  <c:v>4.45</c:v>
                </c:pt>
                <c:pt idx="8">
                  <c:v>6.3</c:v>
                </c:pt>
                <c:pt idx="9">
                  <c:v>7.5</c:v>
                </c:pt>
                <c:pt idx="10">
                  <c:v>7.3440000000000003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B4-4B85-A683-BEE9A51FEE9B}"/>
            </c:ext>
          </c:extLst>
        </c:ser>
        <c:ser>
          <c:idx val="11"/>
          <c:order val="11"/>
          <c:tx>
            <c:strRef>
              <c:f>Sheet1!$R$4</c:f>
              <c:strCache>
                <c:ptCount val="1"/>
                <c:pt idx="0">
                  <c:v>1.21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Sheet1!$R$5:$R$15</c:f>
              <c:numCache>
                <c:formatCode>General</c:formatCode>
                <c:ptCount val="11"/>
                <c:pt idx="5">
                  <c:v>1.55</c:v>
                </c:pt>
                <c:pt idx="6">
                  <c:v>3.68</c:v>
                </c:pt>
                <c:pt idx="7">
                  <c:v>5.7</c:v>
                </c:pt>
                <c:pt idx="8">
                  <c:v>7.5</c:v>
                </c:pt>
                <c:pt idx="9">
                  <c:v>8.8000000000000007</c:v>
                </c:pt>
                <c:pt idx="10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B4-4B85-A683-BEE9A51FEE9B}"/>
            </c:ext>
          </c:extLst>
        </c:ser>
        <c:ser>
          <c:idx val="12"/>
          <c:order val="12"/>
          <c:tx>
            <c:strRef>
              <c:f>Sheet1!$S$4</c:f>
              <c:strCache>
                <c:ptCount val="1"/>
                <c:pt idx="0">
                  <c:v>1.22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Sheet1!$S$5:$S$15</c:f>
              <c:numCache>
                <c:formatCode>General</c:formatCode>
                <c:ptCount val="11"/>
                <c:pt idx="5">
                  <c:v>2.9</c:v>
                </c:pt>
                <c:pt idx="6">
                  <c:v>4.95</c:v>
                </c:pt>
                <c:pt idx="7">
                  <c:v>6.9</c:v>
                </c:pt>
                <c:pt idx="8">
                  <c:v>8.6999999999999993</c:v>
                </c:pt>
                <c:pt idx="9">
                  <c:v>9.9</c:v>
                </c:pt>
                <c:pt idx="10">
                  <c:v>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9-4844-9F04-54FA76488E1C}"/>
            </c:ext>
          </c:extLst>
        </c:ser>
        <c:ser>
          <c:idx val="13"/>
          <c:order val="13"/>
          <c:tx>
            <c:strRef>
              <c:f>Sheet1!$T$4</c:f>
              <c:strCache>
                <c:ptCount val="1"/>
                <c:pt idx="0">
                  <c:v>1.23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Sheet1!$T$5:$T$15</c:f>
              <c:numCache>
                <c:formatCode>General</c:formatCode>
                <c:ptCount val="11"/>
                <c:pt idx="4">
                  <c:v>2</c:v>
                </c:pt>
                <c:pt idx="5">
                  <c:v>4.17</c:v>
                </c:pt>
                <c:pt idx="6">
                  <c:v>6.18</c:v>
                </c:pt>
                <c:pt idx="7">
                  <c:v>8.1370000000000005</c:v>
                </c:pt>
                <c:pt idx="8">
                  <c:v>9.9499999999999993</c:v>
                </c:pt>
                <c:pt idx="9">
                  <c:v>11.1</c:v>
                </c:pt>
                <c:pt idx="10">
                  <c:v>10.16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9-4844-9F04-54FA76488E1C}"/>
            </c:ext>
          </c:extLst>
        </c:ser>
        <c:ser>
          <c:idx val="14"/>
          <c:order val="14"/>
          <c:tx>
            <c:strRef>
              <c:f>Sheet1!$U$4</c:f>
              <c:strCache>
                <c:ptCount val="1"/>
                <c:pt idx="0">
                  <c:v>1.24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Sheet1!$U$5:$U$15</c:f>
              <c:numCache>
                <c:formatCode>General</c:formatCode>
                <c:ptCount val="11"/>
                <c:pt idx="3">
                  <c:v>1.1599999999999999</c:v>
                </c:pt>
                <c:pt idx="4">
                  <c:v>3.35</c:v>
                </c:pt>
                <c:pt idx="5">
                  <c:v>5.43</c:v>
                </c:pt>
                <c:pt idx="6">
                  <c:v>7.42</c:v>
                </c:pt>
                <c:pt idx="7">
                  <c:v>9.4</c:v>
                </c:pt>
                <c:pt idx="8">
                  <c:v>11.1</c:v>
                </c:pt>
                <c:pt idx="9">
                  <c:v>12.3</c:v>
                </c:pt>
                <c:pt idx="10">
                  <c:v>11.09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09-4844-9F04-54FA76488E1C}"/>
            </c:ext>
          </c:extLst>
        </c:ser>
        <c:ser>
          <c:idx val="15"/>
          <c:order val="15"/>
          <c:tx>
            <c:strRef>
              <c:f>Sheet1!$V$4</c:f>
              <c:strCache>
                <c:ptCount val="1"/>
                <c:pt idx="0">
                  <c:v>1.25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Sheet1!$V$5:$V$15</c:f>
              <c:numCache>
                <c:formatCode>General</c:formatCode>
                <c:ptCount val="11"/>
                <c:pt idx="3">
                  <c:v>2.54</c:v>
                </c:pt>
                <c:pt idx="4">
                  <c:v>4.63</c:v>
                </c:pt>
                <c:pt idx="5">
                  <c:v>6.6429999999999998</c:v>
                </c:pt>
                <c:pt idx="6">
                  <c:v>8.64</c:v>
                </c:pt>
                <c:pt idx="7">
                  <c:v>10.6</c:v>
                </c:pt>
                <c:pt idx="8">
                  <c:v>12.3</c:v>
                </c:pt>
                <c:pt idx="9">
                  <c:v>13.6</c:v>
                </c:pt>
                <c:pt idx="10">
                  <c:v>12.43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09-4844-9F04-54FA76488E1C}"/>
            </c:ext>
          </c:extLst>
        </c:ser>
        <c:ser>
          <c:idx val="16"/>
          <c:order val="16"/>
          <c:tx>
            <c:strRef>
              <c:f>Sheet1!$W$4</c:f>
              <c:strCache>
                <c:ptCount val="1"/>
                <c:pt idx="0">
                  <c:v>1.26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Sheet1!$W$5:$W$15</c:f>
              <c:numCache>
                <c:formatCode>General</c:formatCode>
                <c:ptCount val="11"/>
                <c:pt idx="3">
                  <c:v>3.83</c:v>
                </c:pt>
                <c:pt idx="4">
                  <c:v>5.86</c:v>
                </c:pt>
                <c:pt idx="5">
                  <c:v>7.85</c:v>
                </c:pt>
                <c:pt idx="6">
                  <c:v>9.8000000000000007</c:v>
                </c:pt>
                <c:pt idx="7">
                  <c:v>11.81</c:v>
                </c:pt>
                <c:pt idx="8">
                  <c:v>13.6</c:v>
                </c:pt>
                <c:pt idx="10">
                  <c:v>13.12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09-4844-9F04-54FA76488E1C}"/>
            </c:ext>
          </c:extLst>
        </c:ser>
        <c:ser>
          <c:idx val="17"/>
          <c:order val="17"/>
          <c:tx>
            <c:strRef>
              <c:f>Sheet1!$X$4</c:f>
              <c:strCache>
                <c:ptCount val="1"/>
                <c:pt idx="0">
                  <c:v>1.27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Sheet1!$X$5:$X$15</c:f>
              <c:numCache>
                <c:formatCode>General</c:formatCode>
                <c:ptCount val="11"/>
                <c:pt idx="3">
                  <c:v>5.0599999999999996</c:v>
                </c:pt>
                <c:pt idx="4">
                  <c:v>7.1</c:v>
                </c:pt>
                <c:pt idx="5">
                  <c:v>9.08</c:v>
                </c:pt>
                <c:pt idx="6">
                  <c:v>11.02</c:v>
                </c:pt>
                <c:pt idx="7">
                  <c:v>13.05</c:v>
                </c:pt>
                <c:pt idx="10">
                  <c:v>14.28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09-4844-9F04-54FA76488E1C}"/>
            </c:ext>
          </c:extLst>
        </c:ser>
        <c:ser>
          <c:idx val="18"/>
          <c:order val="18"/>
          <c:tx>
            <c:strRef>
              <c:f>Sheet1!$Y$4</c:f>
              <c:strCache>
                <c:ptCount val="1"/>
                <c:pt idx="0">
                  <c:v>1.28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Sheet1!$Y$5:$Y$15</c:f>
              <c:numCache>
                <c:formatCode>General</c:formatCode>
                <c:ptCount val="11"/>
                <c:pt idx="3">
                  <c:v>6.28</c:v>
                </c:pt>
                <c:pt idx="4">
                  <c:v>8.33</c:v>
                </c:pt>
                <c:pt idx="5">
                  <c:v>10.36</c:v>
                </c:pt>
                <c:pt idx="10">
                  <c:v>15.07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09-4844-9F04-54FA76488E1C}"/>
            </c:ext>
          </c:extLst>
        </c:ser>
        <c:ser>
          <c:idx val="19"/>
          <c:order val="19"/>
          <c:tx>
            <c:strRef>
              <c:f>Sheet1!$Z$4</c:f>
              <c:strCache>
                <c:ptCount val="1"/>
                <c:pt idx="0">
                  <c:v>1.29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Sheet1!$Z$5:$Z$15</c:f>
              <c:numCache>
                <c:formatCode>General</c:formatCode>
                <c:ptCount val="11"/>
                <c:pt idx="3">
                  <c:v>7.49</c:v>
                </c:pt>
                <c:pt idx="4">
                  <c:v>9.5</c:v>
                </c:pt>
                <c:pt idx="5">
                  <c:v>11.56</c:v>
                </c:pt>
                <c:pt idx="10">
                  <c:v>16.28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09-4844-9F04-54FA76488E1C}"/>
            </c:ext>
          </c:extLst>
        </c:ser>
        <c:ser>
          <c:idx val="20"/>
          <c:order val="20"/>
          <c:tx>
            <c:strRef>
              <c:f>Sheet1!$AA$4</c:f>
              <c:strCache>
                <c:ptCount val="1"/>
                <c:pt idx="0">
                  <c:v>1.3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Sheet1!$AA$5:$AA$15</c:f>
              <c:numCache>
                <c:formatCode>General</c:formatCode>
                <c:ptCount val="11"/>
                <c:pt idx="3">
                  <c:v>8.65</c:v>
                </c:pt>
                <c:pt idx="4">
                  <c:v>10.62</c:v>
                </c:pt>
                <c:pt idx="5">
                  <c:v>12.7</c:v>
                </c:pt>
                <c:pt idx="10">
                  <c:v>17.100000000000001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09-4844-9F04-54FA76488E1C}"/>
            </c:ext>
          </c:extLst>
        </c:ser>
        <c:ser>
          <c:idx val="21"/>
          <c:order val="21"/>
          <c:tx>
            <c:strRef>
              <c:f>Sheet1!$AB$4</c:f>
              <c:strCache>
                <c:ptCount val="1"/>
                <c:pt idx="0">
                  <c:v>1.31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Sheet1!$AB$5:$AB$15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09-4844-9F04-54FA76488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92344"/>
        <c:axId val="548589392"/>
      </c:scatterChart>
      <c:valAx>
        <c:axId val="5485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9392"/>
        <c:crosses val="autoZero"/>
        <c:crossBetween val="midCat"/>
      </c:valAx>
      <c:valAx>
        <c:axId val="5485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Slope: </a:t>
            </a:r>
          </a:p>
          <a:p>
            <a:pPr>
              <a:defRPr/>
            </a:pPr>
            <a:r>
              <a:rPr lang="en-US"/>
              <a:t>h=3, r=100,</a:t>
            </a:r>
            <a:r>
              <a:rPr lang="en-US" baseline="0"/>
              <a:t> s=0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Sheet1!$L$57:$L$69</c:f>
              <c:numCache>
                <c:formatCode>General</c:formatCode>
                <c:ptCount val="13"/>
                <c:pt idx="1">
                  <c:v>124.83333333333323</c:v>
                </c:pt>
                <c:pt idx="2">
                  <c:v>123.14285714285703</c:v>
                </c:pt>
                <c:pt idx="3">
                  <c:v>123.88888888888876</c:v>
                </c:pt>
                <c:pt idx="4">
                  <c:v>123.14285714285703</c:v>
                </c:pt>
                <c:pt idx="5">
                  <c:v>123.99999999999989</c:v>
                </c:pt>
                <c:pt idx="6">
                  <c:v>121.89999999999989</c:v>
                </c:pt>
                <c:pt idx="7">
                  <c:v>116.09999999999989</c:v>
                </c:pt>
                <c:pt idx="8">
                  <c:v>96.083333333333258</c:v>
                </c:pt>
                <c:pt idx="9">
                  <c:v>54.899999999999956</c:v>
                </c:pt>
                <c:pt idx="10">
                  <c:v>18.099999999999987</c:v>
                </c:pt>
                <c:pt idx="11">
                  <c:v>7.8559999999999981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9-4C1E-8299-FBECACEB0B62}"/>
            </c:ext>
          </c:extLst>
        </c:ser>
        <c:ser>
          <c:idx val="1"/>
          <c:order val="1"/>
          <c:tx>
            <c:strRef>
              <c:f>Sheet1!$M$56</c:f>
              <c:strCache>
                <c:ptCount val="1"/>
                <c:pt idx="0">
                  <c:v>exp(a)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Sheet1!$K$57:$K$69</c:f>
              <c:numCache>
                <c:formatCode>General</c:formatCode>
                <c:ptCount val="13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xVal>
          <c:yVal>
            <c:numRef>
              <c:f>Sheet1!$M$57:$M$69</c:f>
              <c:numCache>
                <c:formatCode>General</c:formatCode>
                <c:ptCount val="13"/>
                <c:pt idx="1">
                  <c:v>123.49999999946115</c:v>
                </c:pt>
                <c:pt idx="2">
                  <c:v>123.4999998408932</c:v>
                </c:pt>
                <c:pt idx="3">
                  <c:v>123.49997753194106</c:v>
                </c:pt>
                <c:pt idx="4">
                  <c:v>123.4984738803301</c:v>
                </c:pt>
                <c:pt idx="5">
                  <c:v>123.44970579473093</c:v>
                </c:pt>
                <c:pt idx="6">
                  <c:v>122.68474823638708</c:v>
                </c:pt>
                <c:pt idx="7">
                  <c:v>116.85058049416271</c:v>
                </c:pt>
                <c:pt idx="8">
                  <c:v>95.105633498397864</c:v>
                </c:pt>
                <c:pt idx="9">
                  <c:v>55.341736231952488</c:v>
                </c:pt>
                <c:pt idx="10">
                  <c:v>19.593923860534957</c:v>
                </c:pt>
                <c:pt idx="11">
                  <c:v>3.8003555356498455</c:v>
                </c:pt>
                <c:pt idx="12">
                  <c:v>0.38039190778140614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9-4C1E-8299-FBECACE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6112"/>
        <c:axId val="609886768"/>
      </c:scatterChart>
      <c:valAx>
        <c:axId val="6098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768"/>
        <c:crosses val="autoZero"/>
        <c:crossBetween val="midCat"/>
      </c:valAx>
      <c:valAx>
        <c:axId val="6098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Cuckoo</a:t>
            </a:r>
            <a:r>
              <a:rPr lang="en-US" baseline="0"/>
              <a:t> Y-intercept:</a:t>
            </a:r>
          </a:p>
          <a:p>
            <a:pPr>
              <a:defRPr/>
            </a:pPr>
            <a:r>
              <a:rPr lang="en-US" baseline="0"/>
              <a:t>h=3, r=100, s=0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Sheet1!$O$56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Sheet1!$O$58:$O$69</c:f>
              <c:numCache>
                <c:formatCode>General</c:formatCode>
                <c:ptCount val="12"/>
                <c:pt idx="0">
                  <c:v>-151.78499999931566</c:v>
                </c:pt>
                <c:pt idx="1">
                  <c:v>-149.74499979793436</c:v>
                </c:pt>
                <c:pt idx="2">
                  <c:v>-147.76497146556514</c:v>
                </c:pt>
                <c:pt idx="3">
                  <c:v>-145.82306182801921</c:v>
                </c:pt>
                <c:pt idx="4">
                  <c:v>-143.73112635930826</c:v>
                </c:pt>
                <c:pt idx="5">
                  <c:v>-141.05593529548383</c:v>
                </c:pt>
                <c:pt idx="6">
                  <c:v>-132.46322561770339</c:v>
                </c:pt>
                <c:pt idx="7">
                  <c:v>-106.45204187299734</c:v>
                </c:pt>
                <c:pt idx="8">
                  <c:v>-61.187170289940603</c:v>
                </c:pt>
                <c:pt idx="9">
                  <c:v>-20.392101018695442</c:v>
                </c:pt>
                <c:pt idx="10">
                  <c:v>0.39955558043769379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4-41E4-A9F8-9945BA89EF66}"/>
            </c:ext>
          </c:extLst>
        </c:ser>
        <c:ser>
          <c:idx val="1"/>
          <c:order val="1"/>
          <c:tx>
            <c:strRef>
              <c:f>Sheet1!$P$56</c:f>
              <c:strCache>
                <c:ptCount val="1"/>
                <c:pt idx="0">
                  <c:v>exp(b)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Sheet1!$K$58:$K$69</c:f>
              <c:numCache>
                <c:formatCode>General</c:formatCode>
                <c:ptCount val="12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xVal>
          <c:yVal>
            <c:numRef>
              <c:f>Sheet1!$P$58:$P$69</c:f>
              <c:numCache>
                <c:formatCode>General</c:formatCode>
                <c:ptCount val="12"/>
                <c:pt idx="0">
                  <c:v>-151.99999999993616</c:v>
                </c:pt>
                <c:pt idx="1">
                  <c:v>-149.99999996676544</c:v>
                </c:pt>
                <c:pt idx="2">
                  <c:v>-147.99999239680992</c:v>
                </c:pt>
                <c:pt idx="3">
                  <c:v>-145.99923117854877</c:v>
                </c:pt>
                <c:pt idx="4">
                  <c:v>-143.96531680271201</c:v>
                </c:pt>
                <c:pt idx="5">
                  <c:v>-141.29146562894277</c:v>
                </c:pt>
                <c:pt idx="6">
                  <c:v>-133.27694963319777</c:v>
                </c:pt>
                <c:pt idx="7">
                  <c:v>-106.989894205537</c:v>
                </c:pt>
                <c:pt idx="8">
                  <c:v>-60.36998274639744</c:v>
                </c:pt>
                <c:pt idx="9">
                  <c:v>-20.969894720105216</c:v>
                </c:pt>
                <c:pt idx="10">
                  <c:v>-4.679466815087963</c:v>
                </c:pt>
                <c:pt idx="11">
                  <c:v>-0.20080064080639559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4-41E4-A9F8-9945BA89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82504"/>
        <c:axId val="609887096"/>
      </c:scatterChart>
      <c:valAx>
        <c:axId val="6098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7096"/>
        <c:crosses val="autoZero"/>
        <c:crossBetween val="midCat"/>
      </c:valAx>
      <c:valAx>
        <c:axId val="6098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r=100, s=0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36452016419853"/>
          <c:y val="0.15564029806558366"/>
          <c:w val="0.82528001164655651"/>
          <c:h val="0.51510483231786497"/>
        </c:manualLayout>
      </c:layout>
      <c:scatterChart>
        <c:scatterStyle val="smoothMarker"/>
        <c:varyColors val="0"/>
        <c:ser>
          <c:idx val="16"/>
          <c:order val="0"/>
          <c:tx>
            <c:strRef>
              <c:f>'Sheet1 (2)'!$F$15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(2)'!$G$15:$AL$15</c:f>
              <c:numCache>
                <c:formatCode>General</c:formatCode>
                <c:ptCount val="32"/>
                <c:pt idx="0">
                  <c:v>2.6339999999999999</c:v>
                </c:pt>
                <c:pt idx="1">
                  <c:v>3.5</c:v>
                </c:pt>
                <c:pt idx="2">
                  <c:v>4.3289999999999997</c:v>
                </c:pt>
                <c:pt idx="3">
                  <c:v>5.0599999999999996</c:v>
                </c:pt>
                <c:pt idx="4">
                  <c:v>5.75</c:v>
                </c:pt>
                <c:pt idx="5">
                  <c:v>6.383</c:v>
                </c:pt>
                <c:pt idx="6">
                  <c:v>6.9349999999999996</c:v>
                </c:pt>
                <c:pt idx="7">
                  <c:v>7.4749999999999996</c:v>
                </c:pt>
                <c:pt idx="8">
                  <c:v>7.9320000000000004</c:v>
                </c:pt>
                <c:pt idx="9">
                  <c:v>8.3719999999999999</c:v>
                </c:pt>
                <c:pt idx="10">
                  <c:v>8.7910000000000004</c:v>
                </c:pt>
                <c:pt idx="11">
                  <c:v>9.17</c:v>
                </c:pt>
                <c:pt idx="12">
                  <c:v>9.5220000000000002</c:v>
                </c:pt>
                <c:pt idx="13">
                  <c:v>9.8629999999999995</c:v>
                </c:pt>
                <c:pt idx="14">
                  <c:v>10.151999999999999</c:v>
                </c:pt>
                <c:pt idx="15">
                  <c:v>10.441000000000001</c:v>
                </c:pt>
                <c:pt idx="16">
                  <c:v>10.711</c:v>
                </c:pt>
                <c:pt idx="17">
                  <c:v>10.977</c:v>
                </c:pt>
                <c:pt idx="18">
                  <c:v>11.231</c:v>
                </c:pt>
                <c:pt idx="19">
                  <c:v>11.487</c:v>
                </c:pt>
                <c:pt idx="20">
                  <c:v>11.667999999999999</c:v>
                </c:pt>
                <c:pt idx="21">
                  <c:v>11.881</c:v>
                </c:pt>
                <c:pt idx="22">
                  <c:v>12.073</c:v>
                </c:pt>
                <c:pt idx="23">
                  <c:v>12.281000000000001</c:v>
                </c:pt>
                <c:pt idx="24">
                  <c:v>12.445</c:v>
                </c:pt>
                <c:pt idx="25">
                  <c:v>12.663</c:v>
                </c:pt>
                <c:pt idx="26">
                  <c:v>12.804</c:v>
                </c:pt>
                <c:pt idx="27">
                  <c:v>13.015000000000001</c:v>
                </c:pt>
                <c:pt idx="28">
                  <c:v>13.172000000000001</c:v>
                </c:pt>
                <c:pt idx="29">
                  <c:v>13.361000000000001</c:v>
                </c:pt>
                <c:pt idx="30">
                  <c:v>13.423999999999999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02B7-48E6-83F9-EB6F296D8C0B}"/>
            </c:ext>
          </c:extLst>
        </c:ser>
        <c:ser>
          <c:idx val="17"/>
          <c:order val="1"/>
          <c:tx>
            <c:strRef>
              <c:f>'Sheet1 (2)'!$F$14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(2)'!$G$14:$AL$14</c:f>
              <c:numCache>
                <c:formatCode>General</c:formatCode>
                <c:ptCount val="32"/>
                <c:pt idx="0">
                  <c:v>2.4479600000000001</c:v>
                </c:pt>
                <c:pt idx="1">
                  <c:v>3.7943899999999999</c:v>
                </c:pt>
                <c:pt idx="2">
                  <c:v>4.9908099999999997</c:v>
                </c:pt>
                <c:pt idx="3">
                  <c:v>6.0481100000000003</c:v>
                </c:pt>
                <c:pt idx="4">
                  <c:v>6.9569999999999999</c:v>
                </c:pt>
                <c:pt idx="5">
                  <c:v>7.7480000000000002</c:v>
                </c:pt>
                <c:pt idx="6">
                  <c:v>8.4440000000000008</c:v>
                </c:pt>
                <c:pt idx="7">
                  <c:v>9.07</c:v>
                </c:pt>
                <c:pt idx="8">
                  <c:v>9.6310000000000002</c:v>
                </c:pt>
                <c:pt idx="9">
                  <c:v>10.128</c:v>
                </c:pt>
                <c:pt idx="10">
                  <c:v>10.558999999999999</c:v>
                </c:pt>
                <c:pt idx="11">
                  <c:v>10.974</c:v>
                </c:pt>
                <c:pt idx="12">
                  <c:v>11.377000000000001</c:v>
                </c:pt>
                <c:pt idx="13">
                  <c:v>11.708</c:v>
                </c:pt>
                <c:pt idx="14">
                  <c:v>12.042999999999999</c:v>
                </c:pt>
                <c:pt idx="15">
                  <c:v>12.308</c:v>
                </c:pt>
                <c:pt idx="16">
                  <c:v>12.625999999999999</c:v>
                </c:pt>
                <c:pt idx="17">
                  <c:v>12.856999999999999</c:v>
                </c:pt>
                <c:pt idx="18">
                  <c:v>13.164</c:v>
                </c:pt>
                <c:pt idx="19">
                  <c:v>13.343999999999999</c:v>
                </c:pt>
                <c:pt idx="20">
                  <c:v>13.634</c:v>
                </c:pt>
                <c:pt idx="21">
                  <c:v>13.782</c:v>
                </c:pt>
                <c:pt idx="22">
                  <c:v>14.061999999999999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02B7-48E6-83F9-EB6F296D8C0B}"/>
            </c:ext>
          </c:extLst>
        </c:ser>
        <c:ser>
          <c:idx val="18"/>
          <c:order val="2"/>
          <c:tx>
            <c:strRef>
              <c:f>'Sheet1 (2)'!$F$13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(2)'!$G$13:$AL$13</c:f>
              <c:numCache>
                <c:formatCode>General</c:formatCode>
                <c:ptCount val="32"/>
                <c:pt idx="0">
                  <c:v>2.2685</c:v>
                </c:pt>
                <c:pt idx="1">
                  <c:v>4.3526800000000003</c:v>
                </c:pt>
                <c:pt idx="2">
                  <c:v>6.0853299999999999</c:v>
                </c:pt>
                <c:pt idx="3">
                  <c:v>7.4613399999999999</c:v>
                </c:pt>
                <c:pt idx="4">
                  <c:v>8.5850000000000009</c:v>
                </c:pt>
                <c:pt idx="5">
                  <c:v>9.5</c:v>
                </c:pt>
                <c:pt idx="6">
                  <c:v>10.278</c:v>
                </c:pt>
                <c:pt idx="7">
                  <c:v>10.922000000000001</c:v>
                </c:pt>
                <c:pt idx="8">
                  <c:v>11.487</c:v>
                </c:pt>
                <c:pt idx="9">
                  <c:v>12.026999999999999</c:v>
                </c:pt>
                <c:pt idx="10">
                  <c:v>12.553000000000001</c:v>
                </c:pt>
                <c:pt idx="11">
                  <c:v>12.928000000000001</c:v>
                </c:pt>
                <c:pt idx="12">
                  <c:v>13.331</c:v>
                </c:pt>
                <c:pt idx="13">
                  <c:v>13.648</c:v>
                </c:pt>
                <c:pt idx="14">
                  <c:v>13.997</c:v>
                </c:pt>
                <c:pt idx="15">
                  <c:v>14.294</c:v>
                </c:pt>
                <c:pt idx="16">
                  <c:v>14.548999999999999</c:v>
                </c:pt>
                <c:pt idx="17">
                  <c:v>14.813000000000001</c:v>
                </c:pt>
                <c:pt idx="18">
                  <c:v>15.272</c:v>
                </c:pt>
                <c:pt idx="19">
                  <c:v>15.433999999999999</c:v>
                </c:pt>
                <c:pt idx="20">
                  <c:v>15.523999999999999</c:v>
                </c:pt>
                <c:pt idx="21">
                  <c:v>15.835000000000001</c:v>
                </c:pt>
                <c:pt idx="22">
                  <c:v>15.989000000000001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02B7-48E6-83F9-EB6F296D8C0B}"/>
            </c:ext>
          </c:extLst>
        </c:ser>
        <c:ser>
          <c:idx val="19"/>
          <c:order val="3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02B7-48E6-83F9-EB6F296D8C0B}"/>
            </c:ext>
          </c:extLst>
        </c:ser>
        <c:ser>
          <c:idx val="20"/>
          <c:order val="4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02B7-48E6-83F9-EB6F296D8C0B}"/>
            </c:ext>
          </c:extLst>
        </c:ser>
        <c:ser>
          <c:idx val="21"/>
          <c:order val="5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02B7-48E6-83F9-EB6F296D8C0B}"/>
            </c:ext>
          </c:extLst>
        </c:ser>
        <c:ser>
          <c:idx val="22"/>
          <c:order val="6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02B7-48E6-83F9-EB6F296D8C0B}"/>
            </c:ext>
          </c:extLst>
        </c:ser>
        <c:ser>
          <c:idx val="23"/>
          <c:order val="7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02B7-48E6-83F9-EB6F296D8C0B}"/>
            </c:ext>
          </c:extLst>
        </c:ser>
        <c:ser>
          <c:idx val="26"/>
          <c:order val="8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02B7-48E6-83F9-EB6F296D8C0B}"/>
            </c:ext>
          </c:extLst>
        </c:ser>
        <c:ser>
          <c:idx val="27"/>
          <c:order val="9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02B7-48E6-83F9-EB6F296D8C0B}"/>
            </c:ext>
          </c:extLst>
        </c:ser>
        <c:ser>
          <c:idx val="28"/>
          <c:order val="10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02B7-48E6-83F9-EB6F296D8C0B}"/>
            </c:ext>
          </c:extLst>
        </c:ser>
        <c:ser>
          <c:idx val="29"/>
          <c:order val="11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02B7-48E6-83F9-EB6F296D8C0B}"/>
            </c:ext>
          </c:extLst>
        </c:ser>
        <c:ser>
          <c:idx val="30"/>
          <c:order val="12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02B7-48E6-83F9-EB6F296D8C0B}"/>
            </c:ext>
          </c:extLst>
        </c:ser>
        <c:ser>
          <c:idx val="31"/>
          <c:order val="13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02B7-48E6-83F9-EB6F296D8C0B}"/>
            </c:ext>
          </c:extLst>
        </c:ser>
        <c:ser>
          <c:idx val="11"/>
          <c:order val="14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02B7-48E6-83F9-EB6F296D8C0B}"/>
            </c:ext>
          </c:extLst>
        </c:ser>
        <c:ser>
          <c:idx val="12"/>
          <c:order val="15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02B7-48E6-83F9-EB6F296D8C0B}"/>
            </c:ext>
          </c:extLst>
        </c:ser>
        <c:ser>
          <c:idx val="13"/>
          <c:order val="16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02B7-48E6-83F9-EB6F296D8C0B}"/>
            </c:ext>
          </c:extLst>
        </c:ser>
        <c:ser>
          <c:idx val="14"/>
          <c:order val="17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02B7-48E6-83F9-EB6F296D8C0B}"/>
            </c:ext>
          </c:extLst>
        </c:ser>
        <c:ser>
          <c:idx val="15"/>
          <c:order val="18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02B7-48E6-83F9-EB6F296D8C0B}"/>
            </c:ext>
          </c:extLst>
        </c:ser>
        <c:ser>
          <c:idx val="2"/>
          <c:order val="19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02B7-48E6-83F9-EB6F296D8C0B}"/>
            </c:ext>
          </c:extLst>
        </c:ser>
        <c:ser>
          <c:idx val="3"/>
          <c:order val="20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02B7-48E6-83F9-EB6F296D8C0B}"/>
            </c:ext>
          </c:extLst>
        </c:ser>
        <c:ser>
          <c:idx val="4"/>
          <c:order val="21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02B7-48E6-83F9-EB6F296D8C0B}"/>
            </c:ext>
          </c:extLst>
        </c:ser>
        <c:ser>
          <c:idx val="5"/>
          <c:order val="22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02B7-48E6-83F9-EB6F296D8C0B}"/>
            </c:ext>
          </c:extLst>
        </c:ser>
        <c:ser>
          <c:idx val="6"/>
          <c:order val="23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02B7-48E6-83F9-EB6F296D8C0B}"/>
            </c:ext>
          </c:extLst>
        </c:ser>
        <c:ser>
          <c:idx val="7"/>
          <c:order val="24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02B7-48E6-83F9-EB6F296D8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/>
      </c:scatterChart>
      <c:valAx>
        <c:axId val="5519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7177382752210183"/>
          <c:h val="6.795346766472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(2)'!$G$4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(2)'!$G$5:$G$15</c:f>
              <c:numCache>
                <c:formatCode>General</c:formatCode>
                <c:ptCount val="11"/>
                <c:pt idx="5">
                  <c:v>-2.7210000000000001</c:v>
                </c:pt>
                <c:pt idx="6">
                  <c:v>0.217</c:v>
                </c:pt>
                <c:pt idx="7">
                  <c:v>1.694</c:v>
                </c:pt>
                <c:pt idx="8">
                  <c:v>2.2685</c:v>
                </c:pt>
                <c:pt idx="9">
                  <c:v>2.4479600000000001</c:v>
                </c:pt>
                <c:pt idx="10">
                  <c:v>2.6339999999999999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1-41E9-9E21-CEB24B7BE15B}"/>
            </c:ext>
          </c:extLst>
        </c:ser>
        <c:ser>
          <c:idx val="1"/>
          <c:order val="1"/>
          <c:tx>
            <c:strRef>
              <c:f>'Sheet1 (2)'!$H$4</c:f>
              <c:strCache>
                <c:ptCount val="1"/>
                <c:pt idx="0">
                  <c:v>2.1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(2)'!$H$5:$H$15</c:f>
              <c:numCache>
                <c:formatCode>General</c:formatCode>
                <c:ptCount val="11"/>
                <c:pt idx="4">
                  <c:v>2.093</c:v>
                </c:pt>
                <c:pt idx="5">
                  <c:v>3.915</c:v>
                </c:pt>
                <c:pt idx="6">
                  <c:v>4.9649999999999999</c:v>
                </c:pt>
                <c:pt idx="7">
                  <c:v>4.9690000000000003</c:v>
                </c:pt>
                <c:pt idx="8">
                  <c:v>4.3526800000000003</c:v>
                </c:pt>
                <c:pt idx="9">
                  <c:v>3.7943899999999999</c:v>
                </c:pt>
                <c:pt idx="10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61-41E9-9E21-CEB24B7BE15B}"/>
            </c:ext>
          </c:extLst>
        </c:ser>
        <c:ser>
          <c:idx val="2"/>
          <c:order val="2"/>
          <c:tx>
            <c:strRef>
              <c:f>'Sheet1 (2)'!$I$4</c:f>
              <c:strCache>
                <c:ptCount val="1"/>
                <c:pt idx="0">
                  <c:v>2.2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(2)'!$I$5:$I$15</c:f>
              <c:numCache>
                <c:formatCode>General</c:formatCode>
                <c:ptCount val="11"/>
                <c:pt idx="4">
                  <c:v>7.8090000000000002</c:v>
                </c:pt>
                <c:pt idx="5">
                  <c:v>8.8610000000000007</c:v>
                </c:pt>
                <c:pt idx="6">
                  <c:v>8.6739999999999995</c:v>
                </c:pt>
                <c:pt idx="7">
                  <c:v>7.4720000000000004</c:v>
                </c:pt>
                <c:pt idx="8">
                  <c:v>6.0853299999999999</c:v>
                </c:pt>
                <c:pt idx="9">
                  <c:v>4.9908099999999997</c:v>
                </c:pt>
                <c:pt idx="10">
                  <c:v>4.3289999999999997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61-41E9-9E21-CEB24B7BE15B}"/>
            </c:ext>
          </c:extLst>
        </c:ser>
        <c:ser>
          <c:idx val="3"/>
          <c:order val="3"/>
          <c:tx>
            <c:strRef>
              <c:f>'Sheet1 (2)'!$J$4</c:f>
              <c:strCache>
                <c:ptCount val="1"/>
                <c:pt idx="0">
                  <c:v>2.3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(2)'!$J$5:$J$15</c:f>
              <c:numCache>
                <c:formatCode>General</c:formatCode>
                <c:ptCount val="11"/>
                <c:pt idx="4">
                  <c:v>12.298999999999999</c:v>
                </c:pt>
                <c:pt idx="5">
                  <c:v>12.356</c:v>
                </c:pt>
                <c:pt idx="6">
                  <c:v>10.904</c:v>
                </c:pt>
                <c:pt idx="7">
                  <c:v>9.1859999999999999</c:v>
                </c:pt>
                <c:pt idx="8">
                  <c:v>7.4613399999999999</c:v>
                </c:pt>
                <c:pt idx="9">
                  <c:v>6.0481100000000003</c:v>
                </c:pt>
                <c:pt idx="10">
                  <c:v>5.0599999999999996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61-41E9-9E21-CEB24B7BE15B}"/>
            </c:ext>
          </c:extLst>
        </c:ser>
        <c:ser>
          <c:idx val="4"/>
          <c:order val="4"/>
          <c:tx>
            <c:strRef>
              <c:f>'Sheet1 (2)'!$K$4</c:f>
              <c:strCache>
                <c:ptCount val="1"/>
                <c:pt idx="0">
                  <c:v>2.4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(2)'!$K$5:$K$15</c:f>
              <c:numCache>
                <c:formatCode>General</c:formatCode>
                <c:ptCount val="11"/>
                <c:pt idx="5">
                  <c:v>13.978</c:v>
                </c:pt>
                <c:pt idx="6">
                  <c:v>12.371</c:v>
                </c:pt>
                <c:pt idx="7">
                  <c:v>10.430999999999999</c:v>
                </c:pt>
                <c:pt idx="8">
                  <c:v>8.5850000000000009</c:v>
                </c:pt>
                <c:pt idx="9">
                  <c:v>6.9569999999999999</c:v>
                </c:pt>
                <c:pt idx="10">
                  <c:v>5.75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61-41E9-9E21-CEB24B7BE15B}"/>
            </c:ext>
          </c:extLst>
        </c:ser>
        <c:ser>
          <c:idx val="5"/>
          <c:order val="5"/>
          <c:tx>
            <c:strRef>
              <c:f>'Sheet1 (2)'!$L$4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(2)'!$L$5:$L$15</c:f>
              <c:numCache>
                <c:formatCode>General</c:formatCode>
                <c:ptCount val="11"/>
                <c:pt idx="5">
                  <c:v>15.452999999999999</c:v>
                </c:pt>
                <c:pt idx="6">
                  <c:v>13.361000000000001</c:v>
                </c:pt>
                <c:pt idx="7">
                  <c:v>11.404</c:v>
                </c:pt>
                <c:pt idx="8">
                  <c:v>9.5</c:v>
                </c:pt>
                <c:pt idx="9">
                  <c:v>7.7480000000000002</c:v>
                </c:pt>
                <c:pt idx="10">
                  <c:v>6.383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61-41E9-9E21-CEB24B7BE15B}"/>
            </c:ext>
          </c:extLst>
        </c:ser>
        <c:ser>
          <c:idx val="6"/>
          <c:order val="6"/>
          <c:tx>
            <c:strRef>
              <c:f>'Sheet1 (2)'!$M$4</c:f>
              <c:strCache>
                <c:ptCount val="1"/>
                <c:pt idx="0">
                  <c:v>2.6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(2)'!$M$5:$M$15</c:f>
              <c:numCache>
                <c:formatCode>General</c:formatCode>
                <c:ptCount val="11"/>
                <c:pt idx="5">
                  <c:v>16.279</c:v>
                </c:pt>
                <c:pt idx="6">
                  <c:v>14.145</c:v>
                </c:pt>
                <c:pt idx="7">
                  <c:v>12.222</c:v>
                </c:pt>
                <c:pt idx="8">
                  <c:v>10.278</c:v>
                </c:pt>
                <c:pt idx="9">
                  <c:v>8.4440000000000008</c:v>
                </c:pt>
                <c:pt idx="10">
                  <c:v>6.9349999999999996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61-41E9-9E21-CEB24B7BE15B}"/>
            </c:ext>
          </c:extLst>
        </c:ser>
        <c:ser>
          <c:idx val="7"/>
          <c:order val="7"/>
          <c:tx>
            <c:strRef>
              <c:f>'Sheet1 (2)'!$N$4</c:f>
              <c:strCache>
                <c:ptCount val="1"/>
                <c:pt idx="0">
                  <c:v>2.7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(2)'!$N$5:$N$15</c:f>
              <c:numCache>
                <c:formatCode>General</c:formatCode>
                <c:ptCount val="11"/>
                <c:pt idx="5">
                  <c:v>16.850000000000001</c:v>
                </c:pt>
                <c:pt idx="6">
                  <c:v>14.83</c:v>
                </c:pt>
                <c:pt idx="7">
                  <c:v>12.856</c:v>
                </c:pt>
                <c:pt idx="8">
                  <c:v>10.922000000000001</c:v>
                </c:pt>
                <c:pt idx="9">
                  <c:v>9.07</c:v>
                </c:pt>
                <c:pt idx="10">
                  <c:v>7.4749999999999996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61-41E9-9E21-CEB24B7BE15B}"/>
            </c:ext>
          </c:extLst>
        </c:ser>
        <c:ser>
          <c:idx val="8"/>
          <c:order val="8"/>
          <c:tx>
            <c:strRef>
              <c:f>'Sheet1 (2)'!$O$4</c:f>
              <c:strCache>
                <c:ptCount val="1"/>
                <c:pt idx="0">
                  <c:v>2.8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(2)'!$O$5:$O$15</c:f>
              <c:numCache>
                <c:formatCode>General</c:formatCode>
                <c:ptCount val="11"/>
                <c:pt idx="5">
                  <c:v>17.492000000000001</c:v>
                </c:pt>
                <c:pt idx="6">
                  <c:v>15.488</c:v>
                </c:pt>
                <c:pt idx="7">
                  <c:v>13.448</c:v>
                </c:pt>
                <c:pt idx="8">
                  <c:v>11.487</c:v>
                </c:pt>
                <c:pt idx="9">
                  <c:v>9.6310000000000002</c:v>
                </c:pt>
                <c:pt idx="10">
                  <c:v>7.9320000000000004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61-41E9-9E21-CEB24B7BE15B}"/>
            </c:ext>
          </c:extLst>
        </c:ser>
        <c:ser>
          <c:idx val="9"/>
          <c:order val="9"/>
          <c:tx>
            <c:strRef>
              <c:f>'Sheet1 (2)'!$P$4</c:f>
              <c:strCache>
                <c:ptCount val="1"/>
                <c:pt idx="0">
                  <c:v>2.9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(2)'!$P$5:$P$15</c:f>
              <c:numCache>
                <c:formatCode>General</c:formatCode>
                <c:ptCount val="11"/>
                <c:pt idx="5">
                  <c:v>17.956</c:v>
                </c:pt>
                <c:pt idx="6">
                  <c:v>16.062999999999999</c:v>
                </c:pt>
                <c:pt idx="7">
                  <c:v>14.000999999999999</c:v>
                </c:pt>
                <c:pt idx="8">
                  <c:v>12.026999999999999</c:v>
                </c:pt>
                <c:pt idx="9">
                  <c:v>10.128</c:v>
                </c:pt>
                <c:pt idx="10">
                  <c:v>8.3719999999999999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61-41E9-9E21-CEB24B7BE15B}"/>
            </c:ext>
          </c:extLst>
        </c:ser>
        <c:ser>
          <c:idx val="10"/>
          <c:order val="10"/>
          <c:tx>
            <c:strRef>
              <c:f>'Sheet1 (2)'!$Q$4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(2)'!$Q$5:$Q$15</c:f>
              <c:numCache>
                <c:formatCode>General</c:formatCode>
                <c:ptCount val="11"/>
                <c:pt idx="5">
                  <c:v>18.3</c:v>
                </c:pt>
                <c:pt idx="6">
                  <c:v>16.5</c:v>
                </c:pt>
                <c:pt idx="7">
                  <c:v>14.516</c:v>
                </c:pt>
                <c:pt idx="8">
                  <c:v>12.553000000000001</c:v>
                </c:pt>
                <c:pt idx="9">
                  <c:v>10.558999999999999</c:v>
                </c:pt>
                <c:pt idx="10">
                  <c:v>8.7910000000000004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961-41E9-9E21-CEB24B7BE15B}"/>
            </c:ext>
          </c:extLst>
        </c:ser>
        <c:ser>
          <c:idx val="11"/>
          <c:order val="11"/>
          <c:tx>
            <c:strRef>
              <c:f>'Sheet1 (2)'!$R$4</c:f>
              <c:strCache>
                <c:ptCount val="1"/>
                <c:pt idx="0">
                  <c:v>3.1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(2)'!$R$5:$R$15</c:f>
              <c:numCache>
                <c:formatCode>General</c:formatCode>
                <c:ptCount val="11"/>
                <c:pt idx="5">
                  <c:v>19</c:v>
                </c:pt>
                <c:pt idx="6">
                  <c:v>16.966999999999999</c:v>
                </c:pt>
                <c:pt idx="7">
                  <c:v>14.79</c:v>
                </c:pt>
                <c:pt idx="8">
                  <c:v>12.928000000000001</c:v>
                </c:pt>
                <c:pt idx="9">
                  <c:v>10.974</c:v>
                </c:pt>
                <c:pt idx="10">
                  <c:v>9.17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961-41E9-9E21-CEB24B7BE15B}"/>
            </c:ext>
          </c:extLst>
        </c:ser>
        <c:ser>
          <c:idx val="12"/>
          <c:order val="12"/>
          <c:tx>
            <c:strRef>
              <c:f>'Sheet1 (2)'!$S$4</c:f>
              <c:strCache>
                <c:ptCount val="1"/>
                <c:pt idx="0">
                  <c:v>3.2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(2)'!$S$5:$S$15</c:f>
              <c:numCache>
                <c:formatCode>General</c:formatCode>
                <c:ptCount val="11"/>
                <c:pt idx="5">
                  <c:v>19.414999999999999</c:v>
                </c:pt>
                <c:pt idx="6">
                  <c:v>17.010999999999999</c:v>
                </c:pt>
                <c:pt idx="7">
                  <c:v>15.36</c:v>
                </c:pt>
                <c:pt idx="8">
                  <c:v>13.331</c:v>
                </c:pt>
                <c:pt idx="9">
                  <c:v>11.377000000000001</c:v>
                </c:pt>
                <c:pt idx="10">
                  <c:v>9.5220000000000002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61-41E9-9E21-CEB24B7BE15B}"/>
            </c:ext>
          </c:extLst>
        </c:ser>
        <c:ser>
          <c:idx val="13"/>
          <c:order val="13"/>
          <c:tx>
            <c:strRef>
              <c:f>'Sheet1 (2)'!$T$4</c:f>
              <c:strCache>
                <c:ptCount val="1"/>
                <c:pt idx="0">
                  <c:v>3.3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(2)'!$T$5:$T$15</c:f>
              <c:numCache>
                <c:formatCode>General</c:formatCode>
                <c:ptCount val="11"/>
                <c:pt idx="5">
                  <c:v>19.751999999999999</c:v>
                </c:pt>
                <c:pt idx="6">
                  <c:v>17.524000000000001</c:v>
                </c:pt>
                <c:pt idx="7">
                  <c:v>15.528</c:v>
                </c:pt>
                <c:pt idx="8">
                  <c:v>13.648</c:v>
                </c:pt>
                <c:pt idx="9">
                  <c:v>11.708</c:v>
                </c:pt>
                <c:pt idx="10">
                  <c:v>9.8629999999999995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61-41E9-9E21-CEB24B7BE15B}"/>
            </c:ext>
          </c:extLst>
        </c:ser>
        <c:ser>
          <c:idx val="14"/>
          <c:order val="14"/>
          <c:tx>
            <c:strRef>
              <c:f>'Sheet1 (2)'!$U$4</c:f>
              <c:strCache>
                <c:ptCount val="1"/>
                <c:pt idx="0">
                  <c:v>3.4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(2)'!$U$5:$U$15</c:f>
              <c:numCache>
                <c:formatCode>General</c:formatCode>
                <c:ptCount val="11"/>
                <c:pt idx="6">
                  <c:v>18.141999999999999</c:v>
                </c:pt>
                <c:pt idx="7">
                  <c:v>15.907</c:v>
                </c:pt>
                <c:pt idx="8">
                  <c:v>13.997</c:v>
                </c:pt>
                <c:pt idx="9">
                  <c:v>12.042999999999999</c:v>
                </c:pt>
                <c:pt idx="10">
                  <c:v>10.151999999999999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961-41E9-9E21-CEB24B7BE15B}"/>
            </c:ext>
          </c:extLst>
        </c:ser>
        <c:ser>
          <c:idx val="15"/>
          <c:order val="15"/>
          <c:tx>
            <c:strRef>
              <c:f>'Sheet1 (2)'!$V$4</c:f>
              <c:strCache>
                <c:ptCount val="1"/>
                <c:pt idx="0">
                  <c:v>3.5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(2)'!$V$5:$V$15</c:f>
              <c:numCache>
                <c:formatCode>General</c:formatCode>
                <c:ptCount val="11"/>
                <c:pt idx="6">
                  <c:v>18.245000000000001</c:v>
                </c:pt>
                <c:pt idx="7">
                  <c:v>16.356000000000002</c:v>
                </c:pt>
                <c:pt idx="8">
                  <c:v>14.294</c:v>
                </c:pt>
                <c:pt idx="9">
                  <c:v>12.308</c:v>
                </c:pt>
                <c:pt idx="10">
                  <c:v>10.441000000000001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961-41E9-9E21-CEB24B7BE15B}"/>
            </c:ext>
          </c:extLst>
        </c:ser>
        <c:ser>
          <c:idx val="16"/>
          <c:order val="16"/>
          <c:tx>
            <c:strRef>
              <c:f>'Sheet1 (2)'!$W$4</c:f>
              <c:strCache>
                <c:ptCount val="1"/>
                <c:pt idx="0">
                  <c:v>3.6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(2)'!$W$5:$W$15</c:f>
              <c:numCache>
                <c:formatCode>General</c:formatCode>
                <c:ptCount val="11"/>
                <c:pt idx="6">
                  <c:v>18.356000000000002</c:v>
                </c:pt>
                <c:pt idx="7">
                  <c:v>16.651</c:v>
                </c:pt>
                <c:pt idx="8">
                  <c:v>14.548999999999999</c:v>
                </c:pt>
                <c:pt idx="9">
                  <c:v>12.625999999999999</c:v>
                </c:pt>
                <c:pt idx="10">
                  <c:v>10.711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961-41E9-9E21-CEB24B7BE15B}"/>
            </c:ext>
          </c:extLst>
        </c:ser>
        <c:ser>
          <c:idx val="17"/>
          <c:order val="17"/>
          <c:tx>
            <c:strRef>
              <c:f>'Sheet1 (2)'!$X$4</c:f>
              <c:strCache>
                <c:ptCount val="1"/>
                <c:pt idx="0">
                  <c:v>3.7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(2)'!$X$5:$X$15</c:f>
              <c:numCache>
                <c:formatCode>General</c:formatCode>
                <c:ptCount val="11"/>
                <c:pt idx="6">
                  <c:v>18.715</c:v>
                </c:pt>
                <c:pt idx="7">
                  <c:v>16.84</c:v>
                </c:pt>
                <c:pt idx="8">
                  <c:v>14.813000000000001</c:v>
                </c:pt>
                <c:pt idx="9">
                  <c:v>12.856999999999999</c:v>
                </c:pt>
                <c:pt idx="10">
                  <c:v>10.977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961-41E9-9E21-CEB24B7BE15B}"/>
            </c:ext>
          </c:extLst>
        </c:ser>
        <c:ser>
          <c:idx val="18"/>
          <c:order val="18"/>
          <c:tx>
            <c:strRef>
              <c:f>'Sheet1 (2)'!$Y$4</c:f>
              <c:strCache>
                <c:ptCount val="1"/>
                <c:pt idx="0">
                  <c:v>3.8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(2)'!$Y$5:$Y$15</c:f>
              <c:numCache>
                <c:formatCode>General</c:formatCode>
                <c:ptCount val="11"/>
                <c:pt idx="6">
                  <c:v>18.870999999999999</c:v>
                </c:pt>
                <c:pt idx="7">
                  <c:v>17.105</c:v>
                </c:pt>
                <c:pt idx="8">
                  <c:v>15.272</c:v>
                </c:pt>
                <c:pt idx="9">
                  <c:v>13.164</c:v>
                </c:pt>
                <c:pt idx="10">
                  <c:v>11.231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961-41E9-9E21-CEB24B7BE15B}"/>
            </c:ext>
          </c:extLst>
        </c:ser>
        <c:ser>
          <c:idx val="19"/>
          <c:order val="19"/>
          <c:tx>
            <c:strRef>
              <c:f>'Sheet1 (2)'!$Z$4</c:f>
              <c:strCache>
                <c:ptCount val="1"/>
                <c:pt idx="0">
                  <c:v>3.9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(2)'!$Z$5:$Z$15</c:f>
              <c:numCache>
                <c:formatCode>General</c:formatCode>
                <c:ptCount val="11"/>
                <c:pt idx="6">
                  <c:v>19.356000000000002</c:v>
                </c:pt>
                <c:pt idx="7">
                  <c:v>17.524000000000001</c:v>
                </c:pt>
                <c:pt idx="8">
                  <c:v>15.433999999999999</c:v>
                </c:pt>
                <c:pt idx="9">
                  <c:v>13.343999999999999</c:v>
                </c:pt>
                <c:pt idx="10">
                  <c:v>11.487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961-41E9-9E21-CEB24B7BE15B}"/>
            </c:ext>
          </c:extLst>
        </c:ser>
        <c:ser>
          <c:idx val="20"/>
          <c:order val="20"/>
          <c:tx>
            <c:strRef>
              <c:f>'Sheet1 (2)'!$AA$4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(2)'!$AA$5:$AA$15</c:f>
              <c:numCache>
                <c:formatCode>General</c:formatCode>
                <c:ptCount val="11"/>
                <c:pt idx="6">
                  <c:v>19.829999999999998</c:v>
                </c:pt>
                <c:pt idx="7">
                  <c:v>17.475999999999999</c:v>
                </c:pt>
                <c:pt idx="8">
                  <c:v>15.523999999999999</c:v>
                </c:pt>
                <c:pt idx="9">
                  <c:v>13.634</c:v>
                </c:pt>
                <c:pt idx="10">
                  <c:v>11.667999999999999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961-41E9-9E21-CEB24B7BE15B}"/>
            </c:ext>
          </c:extLst>
        </c:ser>
        <c:ser>
          <c:idx val="21"/>
          <c:order val="21"/>
          <c:tx>
            <c:strRef>
              <c:f>'Sheet1 (2)'!$AB$4</c:f>
              <c:strCache>
                <c:ptCount val="1"/>
                <c:pt idx="0">
                  <c:v>4.1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'Sheet1 (2)'!$F$5:$F$15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xVal>
          <c:yVal>
            <c:numRef>
              <c:f>'Sheet1 (2)'!$AB$5:$AB$15</c:f>
              <c:numCache>
                <c:formatCode>General</c:formatCode>
                <c:ptCount val="11"/>
                <c:pt idx="6">
                  <c:v>19.751999999999999</c:v>
                </c:pt>
                <c:pt idx="7">
                  <c:v>18.023</c:v>
                </c:pt>
                <c:pt idx="8">
                  <c:v>15.835000000000001</c:v>
                </c:pt>
                <c:pt idx="9">
                  <c:v>13.782</c:v>
                </c:pt>
                <c:pt idx="10">
                  <c:v>11.881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961-41E9-9E21-CEB24B7BE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92344"/>
        <c:axId val="548589392"/>
      </c:scatterChart>
      <c:valAx>
        <c:axId val="54859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9392"/>
        <c:crosses val="autoZero"/>
        <c:crossBetween val="midCat"/>
      </c:valAx>
      <c:valAx>
        <c:axId val="5485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9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r=100, s=1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36452016419853"/>
          <c:y val="0.15564029806558366"/>
          <c:w val="0.82528001164655651"/>
          <c:h val="0.51510483231786497"/>
        </c:manualLayout>
      </c:layout>
      <c:scatterChart>
        <c:scatterStyle val="smoothMarker"/>
        <c:varyColors val="0"/>
        <c:ser>
          <c:idx val="19"/>
          <c:order val="0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3C-4ADD-82DC-046095EA4FF2}"/>
            </c:ext>
          </c:extLst>
        </c:ser>
        <c:ser>
          <c:idx val="20"/>
          <c:order val="1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3C-4ADD-82DC-046095EA4FF2}"/>
            </c:ext>
          </c:extLst>
        </c:ser>
        <c:ser>
          <c:idx val="21"/>
          <c:order val="2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3C-4ADD-82DC-046095EA4FF2}"/>
            </c:ext>
          </c:extLst>
        </c:ser>
        <c:ser>
          <c:idx val="22"/>
          <c:order val="3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3C-4ADD-82DC-046095EA4FF2}"/>
            </c:ext>
          </c:extLst>
        </c:ser>
        <c:ser>
          <c:idx val="23"/>
          <c:order val="4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3C-4ADD-82DC-046095EA4FF2}"/>
            </c:ext>
          </c:extLst>
        </c:ser>
        <c:ser>
          <c:idx val="26"/>
          <c:order val="5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3C-4ADD-82DC-046095EA4FF2}"/>
            </c:ext>
          </c:extLst>
        </c:ser>
        <c:ser>
          <c:idx val="27"/>
          <c:order val="6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3C-4ADD-82DC-046095EA4FF2}"/>
            </c:ext>
          </c:extLst>
        </c:ser>
        <c:ser>
          <c:idx val="28"/>
          <c:order val="7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3C-4ADD-82DC-046095EA4FF2}"/>
            </c:ext>
          </c:extLst>
        </c:ser>
        <c:ser>
          <c:idx val="29"/>
          <c:order val="8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3C-4ADD-82DC-046095EA4FF2}"/>
            </c:ext>
          </c:extLst>
        </c:ser>
        <c:ser>
          <c:idx val="30"/>
          <c:order val="9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3C-4ADD-82DC-046095EA4FF2}"/>
            </c:ext>
          </c:extLst>
        </c:ser>
        <c:ser>
          <c:idx val="31"/>
          <c:order val="10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3C-4ADD-82DC-046095EA4FF2}"/>
            </c:ext>
          </c:extLst>
        </c:ser>
        <c:ser>
          <c:idx val="8"/>
          <c:order val="11"/>
          <c:tx>
            <c:strRef>
              <c:f>'Sheet1 (2)'!$F$27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(2)'!$G$27:$AL$27</c:f>
              <c:numCache>
                <c:formatCode>General</c:formatCode>
                <c:ptCount val="32"/>
                <c:pt idx="0">
                  <c:v>4.0570500000000003</c:v>
                </c:pt>
                <c:pt idx="1">
                  <c:v>7.0775199999999998</c:v>
                </c:pt>
                <c:pt idx="2">
                  <c:v>9.89086</c:v>
                </c:pt>
                <c:pt idx="3">
                  <c:v>12.279</c:v>
                </c:pt>
                <c:pt idx="4">
                  <c:v>14.3597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3C-4ADD-82DC-046095EA4FF2}"/>
            </c:ext>
          </c:extLst>
        </c:ser>
        <c:ser>
          <c:idx val="10"/>
          <c:order val="12"/>
          <c:tx>
            <c:strRef>
              <c:f>'Sheet1 (2)'!$F$28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(2)'!$G$28:$AL$28</c:f>
              <c:numCache>
                <c:formatCode>General</c:formatCode>
                <c:ptCount val="32"/>
                <c:pt idx="0">
                  <c:v>4.3207100000000001</c:v>
                </c:pt>
                <c:pt idx="1">
                  <c:v>6.2733600000000003</c:v>
                </c:pt>
                <c:pt idx="2">
                  <c:v>8.1318400000000004</c:v>
                </c:pt>
                <c:pt idx="3">
                  <c:v>9.8653099999999991</c:v>
                </c:pt>
                <c:pt idx="4">
                  <c:v>11.4223</c:v>
                </c:pt>
                <c:pt idx="5">
                  <c:v>12.823</c:v>
                </c:pt>
                <c:pt idx="6">
                  <c:v>14.012600000000001</c:v>
                </c:pt>
                <c:pt idx="7">
                  <c:v>15.3489</c:v>
                </c:pt>
                <c:pt idx="8">
                  <c:v>16.238399999999999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13C-4ADD-82DC-046095EA4FF2}"/>
            </c:ext>
          </c:extLst>
        </c:ser>
        <c:ser>
          <c:idx val="11"/>
          <c:order val="13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13C-4ADD-82DC-046095EA4FF2}"/>
            </c:ext>
          </c:extLst>
        </c:ser>
        <c:ser>
          <c:idx val="12"/>
          <c:order val="14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13C-4ADD-82DC-046095EA4FF2}"/>
            </c:ext>
          </c:extLst>
        </c:ser>
        <c:ser>
          <c:idx val="13"/>
          <c:order val="15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13C-4ADD-82DC-046095EA4FF2}"/>
            </c:ext>
          </c:extLst>
        </c:ser>
        <c:ser>
          <c:idx val="14"/>
          <c:order val="16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13C-4ADD-82DC-046095EA4FF2}"/>
            </c:ext>
          </c:extLst>
        </c:ser>
        <c:ser>
          <c:idx val="15"/>
          <c:order val="17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13C-4ADD-82DC-046095EA4FF2}"/>
            </c:ext>
          </c:extLst>
        </c:ser>
        <c:ser>
          <c:idx val="0"/>
          <c:order val="18"/>
          <c:tx>
            <c:strRef>
              <c:f>'Sheet1 (2)'!$F$29</c:f>
              <c:strCache>
                <c:ptCount val="1"/>
                <c:pt idx="0">
                  <c:v>8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(2)'!$G$29:$AL$29</c:f>
              <c:numCache>
                <c:formatCode>General</c:formatCode>
                <c:ptCount val="32"/>
                <c:pt idx="0">
                  <c:v>4.7186300000000001</c:v>
                </c:pt>
                <c:pt idx="1">
                  <c:v>5.9755900000000004</c:v>
                </c:pt>
                <c:pt idx="2">
                  <c:v>7.2346399999999997</c:v>
                </c:pt>
                <c:pt idx="3">
                  <c:v>8.3918199999999992</c:v>
                </c:pt>
                <c:pt idx="4">
                  <c:v>9.5009700000000006</c:v>
                </c:pt>
                <c:pt idx="5">
                  <c:v>10.5642</c:v>
                </c:pt>
                <c:pt idx="6">
                  <c:v>11.5054</c:v>
                </c:pt>
                <c:pt idx="7">
                  <c:v>12.466900000000001</c:v>
                </c:pt>
                <c:pt idx="8">
                  <c:v>13.285600000000001</c:v>
                </c:pt>
                <c:pt idx="9">
                  <c:v>14.0707</c:v>
                </c:pt>
                <c:pt idx="10">
                  <c:v>14.696199999999999</c:v>
                </c:pt>
                <c:pt idx="11">
                  <c:v>15.520200000000001</c:v>
                </c:pt>
                <c:pt idx="12">
                  <c:v>16.0931</c:v>
                </c:pt>
                <c:pt idx="13">
                  <c:v>16.9556</c:v>
                </c:pt>
                <c:pt idx="14">
                  <c:v>17.3276</c:v>
                </c:pt>
                <c:pt idx="15">
                  <c:v>17.7712</c:v>
                </c:pt>
                <c:pt idx="16">
                  <c:v>18.356100000000001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13C-4ADD-82DC-046095EA4FF2}"/>
            </c:ext>
          </c:extLst>
        </c:ser>
        <c:ser>
          <c:idx val="2"/>
          <c:order val="19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13C-4ADD-82DC-046095EA4FF2}"/>
            </c:ext>
          </c:extLst>
        </c:ser>
        <c:ser>
          <c:idx val="3"/>
          <c:order val="20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13C-4ADD-82DC-046095EA4FF2}"/>
            </c:ext>
          </c:extLst>
        </c:ser>
        <c:ser>
          <c:idx val="4"/>
          <c:order val="21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13C-4ADD-82DC-046095EA4FF2}"/>
            </c:ext>
          </c:extLst>
        </c:ser>
        <c:ser>
          <c:idx val="5"/>
          <c:order val="22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13C-4ADD-82DC-046095EA4FF2}"/>
            </c:ext>
          </c:extLst>
        </c:ser>
        <c:ser>
          <c:idx val="6"/>
          <c:order val="23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13C-4ADD-82DC-046095EA4FF2}"/>
            </c:ext>
          </c:extLst>
        </c:ser>
        <c:ser>
          <c:idx val="7"/>
          <c:order val="24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13C-4ADD-82DC-046095EA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/>
      </c:scatterChart>
      <c:valAx>
        <c:axId val="5519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7177382752210183"/>
          <c:h val="6.795346766472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h=2,</a:t>
            </a:r>
            <a:r>
              <a:rPr lang="en-US" baseline="0"/>
              <a:t> r=100, s=2</a:t>
            </a:r>
            <a:endParaRPr lang="en-US"/>
          </a:p>
        </c:rich>
      </c:tx>
      <c:layout>
        <c:manualLayout>
          <c:xMode val="edge"/>
          <c:yMode val="edge"/>
          <c:x val="0.38459802261267628"/>
          <c:y val="1.66666666666666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36452016419853"/>
          <c:y val="0.15564029806558366"/>
          <c:w val="0.82528001164655651"/>
          <c:h val="0.51510483231786497"/>
        </c:manualLayout>
      </c:layout>
      <c:scatterChart>
        <c:scatterStyle val="smoothMarker"/>
        <c:varyColors val="0"/>
        <c:ser>
          <c:idx val="19"/>
          <c:order val="0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C-466A-8BEE-C723C4A9DBA6}"/>
            </c:ext>
          </c:extLst>
        </c:ser>
        <c:ser>
          <c:idx val="20"/>
          <c:order val="1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5C-466A-8BEE-C723C4A9DBA6}"/>
            </c:ext>
          </c:extLst>
        </c:ser>
        <c:ser>
          <c:idx val="21"/>
          <c:order val="2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5C-466A-8BEE-C723C4A9DBA6}"/>
            </c:ext>
          </c:extLst>
        </c:ser>
        <c:ser>
          <c:idx val="22"/>
          <c:order val="3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5C-466A-8BEE-C723C4A9DBA6}"/>
            </c:ext>
          </c:extLst>
        </c:ser>
        <c:ser>
          <c:idx val="23"/>
          <c:order val="4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5C-466A-8BEE-C723C4A9DBA6}"/>
            </c:ext>
          </c:extLst>
        </c:ser>
        <c:ser>
          <c:idx val="26"/>
          <c:order val="5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5C-466A-8BEE-C723C4A9DBA6}"/>
            </c:ext>
          </c:extLst>
        </c:ser>
        <c:ser>
          <c:idx val="27"/>
          <c:order val="6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B5C-466A-8BEE-C723C4A9DBA6}"/>
            </c:ext>
          </c:extLst>
        </c:ser>
        <c:ser>
          <c:idx val="28"/>
          <c:order val="7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B5C-466A-8BEE-C723C4A9DBA6}"/>
            </c:ext>
          </c:extLst>
        </c:ser>
        <c:ser>
          <c:idx val="29"/>
          <c:order val="8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B5C-466A-8BEE-C723C4A9DBA6}"/>
            </c:ext>
          </c:extLst>
        </c:ser>
        <c:ser>
          <c:idx val="30"/>
          <c:order val="9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5C-466A-8BEE-C723C4A9DBA6}"/>
            </c:ext>
          </c:extLst>
        </c:ser>
        <c:ser>
          <c:idx val="31"/>
          <c:order val="10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B5C-466A-8BEE-C723C4A9DBA6}"/>
            </c:ext>
          </c:extLst>
        </c:ser>
        <c:ser>
          <c:idx val="8"/>
          <c:order val="11"/>
          <c:tx>
            <c:strRef>
              <c:f>'Sheet1 (2)'!$F$41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(2)'!$G$41:$AL$41</c:f>
              <c:numCache>
                <c:formatCode>General</c:formatCode>
                <c:ptCount val="32"/>
                <c:pt idx="0">
                  <c:v>5.5843499999999997</c:v>
                </c:pt>
                <c:pt idx="1">
                  <c:v>9.44665</c:v>
                </c:pt>
                <c:pt idx="2">
                  <c:v>13.192500000000001</c:v>
                </c:pt>
                <c:pt idx="3">
                  <c:v>16.445399999999999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5C-466A-8BEE-C723C4A9DBA6}"/>
            </c:ext>
          </c:extLst>
        </c:ser>
        <c:ser>
          <c:idx val="10"/>
          <c:order val="12"/>
          <c:tx>
            <c:strRef>
              <c:f>'Sheet1 (2)'!$F$42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(2)'!$G$42:$AL$42</c:f>
              <c:numCache>
                <c:formatCode>General</c:formatCode>
                <c:ptCount val="32"/>
                <c:pt idx="0">
                  <c:v>5.98238</c:v>
                </c:pt>
                <c:pt idx="1">
                  <c:v>8.4856200000000008</c:v>
                </c:pt>
                <c:pt idx="2">
                  <c:v>10.942</c:v>
                </c:pt>
                <c:pt idx="3">
                  <c:v>13.270200000000001</c:v>
                </c:pt>
                <c:pt idx="4">
                  <c:v>15.296099999999999</c:v>
                </c:pt>
                <c:pt idx="5">
                  <c:v>17.141999999999999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B5C-466A-8BEE-C723C4A9DBA6}"/>
            </c:ext>
          </c:extLst>
        </c:ser>
        <c:ser>
          <c:idx val="11"/>
          <c:order val="13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B5C-466A-8BEE-C723C4A9DBA6}"/>
            </c:ext>
          </c:extLst>
        </c:ser>
        <c:ser>
          <c:idx val="12"/>
          <c:order val="14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B5C-466A-8BEE-C723C4A9DBA6}"/>
            </c:ext>
          </c:extLst>
        </c:ser>
        <c:ser>
          <c:idx val="13"/>
          <c:order val="15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B5C-466A-8BEE-C723C4A9DBA6}"/>
            </c:ext>
          </c:extLst>
        </c:ser>
        <c:ser>
          <c:idx val="14"/>
          <c:order val="16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B5C-466A-8BEE-C723C4A9DBA6}"/>
            </c:ext>
          </c:extLst>
        </c:ser>
        <c:ser>
          <c:idx val="15"/>
          <c:order val="17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B5C-466A-8BEE-C723C4A9DBA6}"/>
            </c:ext>
          </c:extLst>
        </c:ser>
        <c:ser>
          <c:idx val="0"/>
          <c:order val="18"/>
          <c:tx>
            <c:strRef>
              <c:f>'Sheet1 (2)'!$F$43</c:f>
              <c:strCache>
                <c:ptCount val="1"/>
                <c:pt idx="0">
                  <c:v>8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(2)'!$G$43:$AL$43</c:f>
              <c:numCache>
                <c:formatCode>General</c:formatCode>
                <c:ptCount val="32"/>
                <c:pt idx="0">
                  <c:v>6.6496399999999998</c:v>
                </c:pt>
                <c:pt idx="1">
                  <c:v>8.2709299999999999</c:v>
                </c:pt>
                <c:pt idx="2">
                  <c:v>9.9124499999999998</c:v>
                </c:pt>
                <c:pt idx="3">
                  <c:v>11.4329</c:v>
                </c:pt>
                <c:pt idx="4">
                  <c:v>12.949299999999999</c:v>
                </c:pt>
                <c:pt idx="5">
                  <c:v>14.270300000000001</c:v>
                </c:pt>
                <c:pt idx="6">
                  <c:v>15.673500000000001</c:v>
                </c:pt>
                <c:pt idx="7">
                  <c:v>17.154499999999999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B5C-466A-8BEE-C723C4A9DBA6}"/>
            </c:ext>
          </c:extLst>
        </c:ser>
        <c:ser>
          <c:idx val="2"/>
          <c:order val="19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B5C-466A-8BEE-C723C4A9DBA6}"/>
            </c:ext>
          </c:extLst>
        </c:ser>
        <c:ser>
          <c:idx val="3"/>
          <c:order val="20"/>
          <c:tx>
            <c:strRef>
              <c:f>'Sheet1 (2)'!$F$12</c:f>
              <c:strCache>
                <c:ptCount val="1"/>
                <c:pt idx="0">
                  <c:v>14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(2)'!$G$12:$AL$12</c:f>
              <c:numCache>
                <c:formatCode>General</c:formatCode>
                <c:ptCount val="32"/>
                <c:pt idx="0">
                  <c:v>1.694</c:v>
                </c:pt>
                <c:pt idx="1">
                  <c:v>4.9690000000000003</c:v>
                </c:pt>
                <c:pt idx="2">
                  <c:v>7.4720000000000004</c:v>
                </c:pt>
                <c:pt idx="3">
                  <c:v>9.1859999999999999</c:v>
                </c:pt>
                <c:pt idx="4">
                  <c:v>10.430999999999999</c:v>
                </c:pt>
                <c:pt idx="5">
                  <c:v>11.404</c:v>
                </c:pt>
                <c:pt idx="6">
                  <c:v>12.222</c:v>
                </c:pt>
                <c:pt idx="7">
                  <c:v>12.856</c:v>
                </c:pt>
                <c:pt idx="8">
                  <c:v>13.448</c:v>
                </c:pt>
                <c:pt idx="9">
                  <c:v>14.000999999999999</c:v>
                </c:pt>
                <c:pt idx="10">
                  <c:v>14.516</c:v>
                </c:pt>
                <c:pt idx="11">
                  <c:v>14.79</c:v>
                </c:pt>
                <c:pt idx="12">
                  <c:v>15.36</c:v>
                </c:pt>
                <c:pt idx="13">
                  <c:v>15.528</c:v>
                </c:pt>
                <c:pt idx="14">
                  <c:v>15.907</c:v>
                </c:pt>
                <c:pt idx="15">
                  <c:v>16.356000000000002</c:v>
                </c:pt>
                <c:pt idx="16">
                  <c:v>16.651</c:v>
                </c:pt>
                <c:pt idx="17">
                  <c:v>16.84</c:v>
                </c:pt>
                <c:pt idx="18">
                  <c:v>17.105</c:v>
                </c:pt>
                <c:pt idx="19">
                  <c:v>17.524000000000001</c:v>
                </c:pt>
                <c:pt idx="20">
                  <c:v>17.475999999999999</c:v>
                </c:pt>
                <c:pt idx="21">
                  <c:v>18.023</c:v>
                </c:pt>
                <c:pt idx="22">
                  <c:v>18.507999999999999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B5C-466A-8BEE-C723C4A9DBA6}"/>
            </c:ext>
          </c:extLst>
        </c:ser>
        <c:ser>
          <c:idx val="4"/>
          <c:order val="21"/>
          <c:tx>
            <c:strRef>
              <c:f>'Sheet1 (2)'!$F$11</c:f>
              <c:strCache>
                <c:ptCount val="1"/>
                <c:pt idx="0">
                  <c:v>16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(2)'!$G$11:$AL$11</c:f>
              <c:numCache>
                <c:formatCode>General</c:formatCode>
                <c:ptCount val="32"/>
                <c:pt idx="0">
                  <c:v>0.217</c:v>
                </c:pt>
                <c:pt idx="1">
                  <c:v>4.9649999999999999</c:v>
                </c:pt>
                <c:pt idx="2">
                  <c:v>8.6739999999999995</c:v>
                </c:pt>
                <c:pt idx="3">
                  <c:v>10.904</c:v>
                </c:pt>
                <c:pt idx="4">
                  <c:v>12.371</c:v>
                </c:pt>
                <c:pt idx="5">
                  <c:v>13.361000000000001</c:v>
                </c:pt>
                <c:pt idx="6">
                  <c:v>14.145</c:v>
                </c:pt>
                <c:pt idx="7">
                  <c:v>14.83</c:v>
                </c:pt>
                <c:pt idx="8">
                  <c:v>15.488</c:v>
                </c:pt>
                <c:pt idx="9">
                  <c:v>16.062999999999999</c:v>
                </c:pt>
                <c:pt idx="10">
                  <c:v>16.5</c:v>
                </c:pt>
                <c:pt idx="11">
                  <c:v>16.966999999999999</c:v>
                </c:pt>
                <c:pt idx="12">
                  <c:v>17.010999999999999</c:v>
                </c:pt>
                <c:pt idx="13">
                  <c:v>17.524000000000001</c:v>
                </c:pt>
                <c:pt idx="14">
                  <c:v>18.141999999999999</c:v>
                </c:pt>
                <c:pt idx="15">
                  <c:v>18.245000000000001</c:v>
                </c:pt>
                <c:pt idx="16">
                  <c:v>18.356000000000002</c:v>
                </c:pt>
                <c:pt idx="17">
                  <c:v>18.715</c:v>
                </c:pt>
                <c:pt idx="18">
                  <c:v>18.870999999999999</c:v>
                </c:pt>
                <c:pt idx="19">
                  <c:v>19.356000000000002</c:v>
                </c:pt>
                <c:pt idx="20">
                  <c:v>19.829999999999998</c:v>
                </c:pt>
                <c:pt idx="21">
                  <c:v>19.751999999999999</c:v>
                </c:pt>
                <c:pt idx="22">
                  <c:v>20.193000000000001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B5C-466A-8BEE-C723C4A9DBA6}"/>
            </c:ext>
          </c:extLst>
        </c:ser>
        <c:ser>
          <c:idx val="5"/>
          <c:order val="22"/>
          <c:tx>
            <c:strRef>
              <c:f>'Sheet1 (2)'!$F$10</c:f>
              <c:strCache>
                <c:ptCount val="1"/>
                <c:pt idx="0">
                  <c:v>18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(2)'!$G$10:$AL$10</c:f>
              <c:numCache>
                <c:formatCode>General</c:formatCode>
                <c:ptCount val="32"/>
                <c:pt idx="0">
                  <c:v>-2.7210000000000001</c:v>
                </c:pt>
                <c:pt idx="1">
                  <c:v>3.915</c:v>
                </c:pt>
                <c:pt idx="2">
                  <c:v>8.8610000000000007</c:v>
                </c:pt>
                <c:pt idx="3">
                  <c:v>12.356</c:v>
                </c:pt>
                <c:pt idx="4">
                  <c:v>13.978</c:v>
                </c:pt>
                <c:pt idx="5">
                  <c:v>15.452999999999999</c:v>
                </c:pt>
                <c:pt idx="6">
                  <c:v>16.279</c:v>
                </c:pt>
                <c:pt idx="7">
                  <c:v>16.850000000000001</c:v>
                </c:pt>
                <c:pt idx="8">
                  <c:v>17.492000000000001</c:v>
                </c:pt>
                <c:pt idx="9">
                  <c:v>17.956</c:v>
                </c:pt>
                <c:pt idx="10">
                  <c:v>18.3</c:v>
                </c:pt>
                <c:pt idx="11">
                  <c:v>19</c:v>
                </c:pt>
                <c:pt idx="12">
                  <c:v>19.414999999999999</c:v>
                </c:pt>
                <c:pt idx="13">
                  <c:v>19.751999999999999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B5C-466A-8BEE-C723C4A9DBA6}"/>
            </c:ext>
          </c:extLst>
        </c:ser>
        <c:ser>
          <c:idx val="6"/>
          <c:order val="23"/>
          <c:tx>
            <c:strRef>
              <c:f>'Sheet1 (2)'!$F$9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(2)'!$G$9:$AL$9</c:f>
              <c:numCache>
                <c:formatCode>General</c:formatCode>
                <c:ptCount val="32"/>
                <c:pt idx="1">
                  <c:v>2.093</c:v>
                </c:pt>
                <c:pt idx="2">
                  <c:v>7.8090000000000002</c:v>
                </c:pt>
                <c:pt idx="3">
                  <c:v>12.298999999999999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B5C-466A-8BEE-C723C4A9DBA6}"/>
            </c:ext>
          </c:extLst>
        </c:ser>
        <c:ser>
          <c:idx val="7"/>
          <c:order val="24"/>
          <c:tx>
            <c:strRef>
              <c:f>'Sheet1 (2)'!$F$8</c:f>
              <c:strCache>
                <c:ptCount val="1"/>
                <c:pt idx="0">
                  <c:v>22</c:v>
                </c:pt>
              </c:strCache>
            </c:strRef>
          </c:tx>
          <c:xVal>
            <c:numRef>
              <c:f>'Sheet1 (2)'!$G$4:$AL$4</c:f>
              <c:numCache>
                <c:formatCode>General</c:formatCode>
                <c:ptCount val="32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</c:numCache>
            </c:numRef>
          </c:xVal>
          <c:yVal>
            <c:numRef>
              <c:f>'Sheet1 (2)'!$G$8:$AL$8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B5C-466A-8BEE-C723C4A9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17720"/>
        <c:axId val="551918704"/>
        <c:extLst/>
      </c:scatterChart>
      <c:valAx>
        <c:axId val="55191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e=|Cuckoo|/|set|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8704"/>
        <c:crosses val="autoZero"/>
        <c:crossBetween val="midCat"/>
      </c:valAx>
      <c:valAx>
        <c:axId val="55191870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17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8261028447993065E-2"/>
          <c:y val="0.80702901989875531"/>
          <c:w val="0.7177382752210183"/>
          <c:h val="6.7953467664724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175395</xdr:colOff>
      <xdr:row>23</xdr:row>
      <xdr:rowOff>166789</xdr:rowOff>
    </xdr:from>
    <xdr:to>
      <xdr:col>21</xdr:col>
      <xdr:colOff>32331</xdr:colOff>
      <xdr:row>51</xdr:row>
      <xdr:rowOff>61622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DC686-DB96-44F7-AB90-8161C796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239482</xdr:colOff>
      <xdr:row>35</xdr:row>
      <xdr:rowOff>25185</xdr:rowOff>
    </xdr:from>
    <xdr:to>
      <xdr:col>34</xdr:col>
      <xdr:colOff>528178</xdr:colOff>
      <xdr:row>55</xdr:row>
      <xdr:rowOff>76895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D277A-959C-4F51-9287-B243DC65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9204</xdr:colOff>
      <xdr:row>56</xdr:row>
      <xdr:rowOff>69625</xdr:rowOff>
    </xdr:from>
    <xdr:to>
      <xdr:col>35</xdr:col>
      <xdr:colOff>602603</xdr:colOff>
      <xdr:row>71</xdr:row>
      <xdr:rowOff>38733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324BF-7740-40B4-A368-1DB4E0ACF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378631</xdr:colOff>
      <xdr:row>55</xdr:row>
      <xdr:rowOff>79037</xdr:rowOff>
    </xdr:from>
    <xdr:to>
      <xdr:col>26</xdr:col>
      <xdr:colOff>170385</xdr:colOff>
      <xdr:row>71</xdr:row>
      <xdr:rowOff>185767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3DC3F-BF76-4C83-8B7C-2FECDFF31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318568</xdr:colOff>
      <xdr:row>10</xdr:row>
      <xdr:rowOff>13850</xdr:rowOff>
    </xdr:from>
    <xdr:to>
      <xdr:col>44</xdr:col>
      <xdr:colOff>186710</xdr:colOff>
      <xdr:row>33</xdr:row>
      <xdr:rowOff>57725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1922B-AD8A-45CB-8C22-828A12EE6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239482</xdr:colOff>
      <xdr:row>49</xdr:row>
      <xdr:rowOff>25185</xdr:rowOff>
    </xdr:from>
    <xdr:to>
      <xdr:col>34</xdr:col>
      <xdr:colOff>528178</xdr:colOff>
      <xdr:row>69</xdr:row>
      <xdr:rowOff>76895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4B86D-1C62-4DDC-AE67-43B0BF3EA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227179</xdr:colOff>
      <xdr:row>25</xdr:row>
      <xdr:rowOff>170385</xdr:rowOff>
    </xdr:from>
    <xdr:to>
      <xdr:col>36</xdr:col>
      <xdr:colOff>415699</xdr:colOff>
      <xdr:row>50</xdr:row>
      <xdr:rowOff>127790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2625D8-E929-41DE-A4AF-005DA184E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274508</xdr:colOff>
      <xdr:row>48</xdr:row>
      <xdr:rowOff>175119</xdr:rowOff>
    </xdr:from>
    <xdr:to>
      <xdr:col>36</xdr:col>
      <xdr:colOff>463028</xdr:colOff>
      <xdr:row>73</xdr:row>
      <xdr:rowOff>132523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B9143-041C-444A-B2A5-D67018663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76"/>
  <sheetViews>
    <sheetView topLeftCell="F40" zoomScale="115" zoomScaleNormal="115" workbookViewId="0">
      <selection activeCell="M11" sqref="M11"/>
    </sheetView>
  </sheetViews>
  <sheetFormatPr defaultRowHeight="15" x14ac:dyDescent="0.25"/>
  <cols>
    <col min="1" max="5" width="0" hidden="1" customWidth="1"/>
    <col min="7" max="7" width="5.42578125" bestFit="1" customWidth="1"/>
    <col min="8" max="8" width="5.42578125" customWidth="1"/>
    <col min="9" max="9" width="6.85546875" bestFit="1" customWidth="1"/>
    <col min="10" max="10" width="5.85546875" bestFit="1" customWidth="1"/>
    <col min="11" max="11" width="4.85546875" bestFit="1" customWidth="1"/>
    <col min="12" max="12" width="7.140625" bestFit="1" customWidth="1"/>
    <col min="13" max="13" width="7.7109375" customWidth="1"/>
    <col min="14" max="14" width="4.85546875" bestFit="1" customWidth="1"/>
    <col min="15" max="15" width="6.5703125" bestFit="1" customWidth="1"/>
    <col min="16" max="16" width="6.42578125" customWidth="1"/>
    <col min="17" max="18" width="5.42578125" bestFit="1" customWidth="1"/>
    <col min="19" max="19" width="4.85546875" bestFit="1" customWidth="1"/>
    <col min="20" max="20" width="5.85546875" bestFit="1" customWidth="1"/>
    <col min="21" max="21" width="7.140625" bestFit="1" customWidth="1"/>
    <col min="22" max="26" width="5.85546875" bestFit="1" customWidth="1"/>
    <col min="27" max="28" width="4.85546875" bestFit="1" customWidth="1"/>
  </cols>
  <sheetData>
    <row r="2" spans="1:38" x14ac:dyDescent="0.25">
      <c r="Q2" s="8" t="s">
        <v>0</v>
      </c>
      <c r="R2" s="8"/>
      <c r="S2" s="8"/>
      <c r="T2" s="8"/>
      <c r="U2" s="8"/>
      <c r="V2" s="8"/>
    </row>
    <row r="3" spans="1:38" x14ac:dyDescent="0.25">
      <c r="Q3" s="8" t="s">
        <v>1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8" x14ac:dyDescent="0.25">
      <c r="F4" t="s">
        <v>2</v>
      </c>
      <c r="G4">
        <f t="shared" ref="G4:K4" si="0">H4-0.01</f>
        <v>1.0999999999999999</v>
      </c>
      <c r="H4">
        <f t="shared" si="0"/>
        <v>1.1099999999999999</v>
      </c>
      <c r="I4">
        <f t="shared" si="0"/>
        <v>1.1199999999999999</v>
      </c>
      <c r="J4">
        <f t="shared" si="0"/>
        <v>1.1299999999999999</v>
      </c>
      <c r="K4">
        <f t="shared" si="0"/>
        <v>1.1399999999999999</v>
      </c>
      <c r="L4">
        <f t="shared" ref="L4:O4" si="1">M4-0.01</f>
        <v>1.1499999999999999</v>
      </c>
      <c r="M4">
        <f t="shared" si="1"/>
        <v>1.1599999999999999</v>
      </c>
      <c r="N4">
        <f t="shared" si="1"/>
        <v>1.17</v>
      </c>
      <c r="O4">
        <f t="shared" si="1"/>
        <v>1.18</v>
      </c>
      <c r="P4">
        <f>Q4-0.01</f>
        <v>1.19</v>
      </c>
      <c r="Q4">
        <v>1.2</v>
      </c>
      <c r="R4">
        <f>Q4+0.01</f>
        <v>1.21</v>
      </c>
      <c r="S4">
        <f t="shared" ref="S4:AK4" si="2">R4+0.01</f>
        <v>1.22</v>
      </c>
      <c r="T4">
        <f t="shared" si="2"/>
        <v>1.23</v>
      </c>
      <c r="U4">
        <f t="shared" si="2"/>
        <v>1.24</v>
      </c>
      <c r="V4">
        <f t="shared" si="2"/>
        <v>1.25</v>
      </c>
      <c r="W4">
        <f t="shared" si="2"/>
        <v>1.26</v>
      </c>
      <c r="X4">
        <f t="shared" si="2"/>
        <v>1.27</v>
      </c>
      <c r="Y4">
        <f t="shared" si="2"/>
        <v>1.28</v>
      </c>
      <c r="Z4">
        <f t="shared" si="2"/>
        <v>1.29</v>
      </c>
      <c r="AA4">
        <f t="shared" si="2"/>
        <v>1.3</v>
      </c>
      <c r="AB4">
        <f t="shared" si="2"/>
        <v>1.31</v>
      </c>
      <c r="AC4">
        <f>AB4+0.01</f>
        <v>1.32</v>
      </c>
      <c r="AD4">
        <f t="shared" si="2"/>
        <v>1.33</v>
      </c>
      <c r="AE4">
        <f t="shared" si="2"/>
        <v>1.34</v>
      </c>
      <c r="AF4">
        <f t="shared" si="2"/>
        <v>1.35</v>
      </c>
      <c r="AG4">
        <f t="shared" si="2"/>
        <v>1.36</v>
      </c>
      <c r="AH4">
        <f t="shared" si="2"/>
        <v>1.37</v>
      </c>
      <c r="AI4">
        <f t="shared" si="2"/>
        <v>1.3800000000000001</v>
      </c>
      <c r="AJ4">
        <f t="shared" si="2"/>
        <v>1.3900000000000001</v>
      </c>
      <c r="AK4">
        <f t="shared" si="2"/>
        <v>1.4000000000000001</v>
      </c>
      <c r="AL4">
        <v>1.5</v>
      </c>
    </row>
    <row r="5" spans="1:38" s="1" customFormat="1" x14ac:dyDescent="0.25">
      <c r="A5"/>
      <c r="B5"/>
      <c r="C5"/>
      <c r="D5"/>
      <c r="E5" s="2"/>
      <c r="F5">
        <v>28</v>
      </c>
      <c r="G5"/>
      <c r="H5"/>
      <c r="I5"/>
      <c r="J5"/>
      <c r="K5"/>
      <c r="L5"/>
      <c r="M5"/>
      <c r="N5"/>
      <c r="O5"/>
      <c r="P5"/>
    </row>
    <row r="6" spans="1:38" s="1" customFormat="1" x14ac:dyDescent="0.25">
      <c r="A6"/>
      <c r="B6"/>
      <c r="C6"/>
      <c r="D6"/>
      <c r="E6" s="2"/>
      <c r="F6">
        <v>26</v>
      </c>
      <c r="G6"/>
      <c r="H6"/>
      <c r="I6"/>
      <c r="J6"/>
      <c r="K6"/>
      <c r="L6"/>
      <c r="M6"/>
      <c r="N6"/>
      <c r="O6"/>
      <c r="P6"/>
    </row>
    <row r="7" spans="1:38" s="1" customFormat="1" x14ac:dyDescent="0.25">
      <c r="A7"/>
      <c r="B7"/>
      <c r="C7"/>
      <c r="D7"/>
      <c r="E7" s="2"/>
      <c r="F7">
        <v>24</v>
      </c>
      <c r="G7"/>
      <c r="H7"/>
      <c r="I7"/>
      <c r="J7"/>
      <c r="K7"/>
      <c r="L7"/>
      <c r="M7"/>
      <c r="N7"/>
      <c r="O7"/>
      <c r="P7"/>
    </row>
    <row r="8" spans="1:38" s="1" customFormat="1" x14ac:dyDescent="0.25">
      <c r="A8"/>
      <c r="B8"/>
      <c r="C8"/>
      <c r="D8"/>
      <c r="E8" s="2"/>
      <c r="F8">
        <v>22</v>
      </c>
      <c r="G8"/>
      <c r="H8"/>
      <c r="I8"/>
      <c r="J8"/>
      <c r="K8"/>
      <c r="L8"/>
      <c r="M8"/>
      <c r="N8"/>
      <c r="O8"/>
      <c r="P8"/>
      <c r="U8" s="1">
        <v>1.1599999999999999</v>
      </c>
      <c r="V8" s="1">
        <v>2.54</v>
      </c>
      <c r="W8" s="1">
        <v>3.83</v>
      </c>
      <c r="X8" s="1">
        <v>5.0599999999999996</v>
      </c>
      <c r="Y8" s="1">
        <v>6.28</v>
      </c>
      <c r="Z8" s="1">
        <v>7.49</v>
      </c>
      <c r="AA8" s="1">
        <v>8.65</v>
      </c>
    </row>
    <row r="9" spans="1:38" s="1" customFormat="1" x14ac:dyDescent="0.25">
      <c r="A9"/>
      <c r="B9"/>
      <c r="C9"/>
      <c r="D9"/>
      <c r="E9" s="2"/>
      <c r="F9">
        <v>20</v>
      </c>
      <c r="G9"/>
      <c r="H9"/>
      <c r="I9"/>
      <c r="J9"/>
      <c r="K9"/>
      <c r="L9"/>
      <c r="M9"/>
      <c r="N9"/>
      <c r="O9"/>
      <c r="P9"/>
      <c r="T9" s="1">
        <v>2</v>
      </c>
      <c r="U9" s="1">
        <v>3.35</v>
      </c>
      <c r="V9" s="1">
        <v>4.63</v>
      </c>
      <c r="W9" s="1">
        <v>5.86</v>
      </c>
      <c r="X9" s="1">
        <v>7.1</v>
      </c>
      <c r="Y9" s="1">
        <v>8.33</v>
      </c>
      <c r="Z9" s="1">
        <v>9.5</v>
      </c>
      <c r="AA9" s="1">
        <v>10.62</v>
      </c>
    </row>
    <row r="10" spans="1:38" s="1" customFormat="1" x14ac:dyDescent="0.25">
      <c r="A10"/>
      <c r="B10"/>
      <c r="C10"/>
      <c r="D10"/>
      <c r="E10" s="2"/>
      <c r="F10">
        <v>18</v>
      </c>
      <c r="G10"/>
      <c r="H10"/>
      <c r="I10"/>
      <c r="J10"/>
      <c r="K10"/>
      <c r="L10"/>
      <c r="M10"/>
      <c r="N10"/>
      <c r="O10"/>
      <c r="P10"/>
      <c r="R10" s="1">
        <v>1.55</v>
      </c>
      <c r="S10" s="1">
        <v>2.9</v>
      </c>
      <c r="T10" s="1">
        <v>4.17</v>
      </c>
      <c r="U10" s="1">
        <v>5.43</v>
      </c>
      <c r="V10" s="1">
        <v>6.6429999999999998</v>
      </c>
      <c r="W10" s="1">
        <v>7.85</v>
      </c>
      <c r="X10" s="1">
        <v>9.08</v>
      </c>
      <c r="Y10" s="1">
        <v>10.36</v>
      </c>
      <c r="Z10" s="1">
        <v>11.56</v>
      </c>
      <c r="AA10" s="1">
        <v>12.7</v>
      </c>
    </row>
    <row r="11" spans="1:38" s="1" customFormat="1" x14ac:dyDescent="0.25">
      <c r="A11"/>
      <c r="B11"/>
      <c r="C11"/>
      <c r="D11"/>
      <c r="E11" s="2"/>
      <c r="F11">
        <v>16</v>
      </c>
      <c r="G11"/>
      <c r="H11"/>
      <c r="I11"/>
      <c r="J11"/>
      <c r="K11"/>
      <c r="L11"/>
      <c r="M11"/>
      <c r="N11"/>
      <c r="O11"/>
      <c r="P11"/>
      <c r="Q11" s="1">
        <v>2.4</v>
      </c>
      <c r="R11" s="1">
        <v>3.68</v>
      </c>
      <c r="S11" s="1">
        <v>4.95</v>
      </c>
      <c r="T11" s="1">
        <v>6.18</v>
      </c>
      <c r="U11" s="1">
        <v>7.42</v>
      </c>
      <c r="V11" s="1">
        <v>8.64</v>
      </c>
      <c r="W11" s="1">
        <v>9.8000000000000007</v>
      </c>
      <c r="X11" s="1">
        <v>11.02</v>
      </c>
    </row>
    <row r="12" spans="1:38" s="1" customFormat="1" x14ac:dyDescent="0.25">
      <c r="A12"/>
      <c r="B12"/>
      <c r="C12"/>
      <c r="D12"/>
      <c r="E12" s="2"/>
      <c r="F12">
        <v>14</v>
      </c>
      <c r="G12"/>
      <c r="H12"/>
      <c r="I12"/>
      <c r="J12"/>
      <c r="K12"/>
      <c r="L12"/>
      <c r="M12"/>
      <c r="N12">
        <v>0.7</v>
      </c>
      <c r="O12">
        <v>1.89</v>
      </c>
      <c r="P12">
        <v>3.266</v>
      </c>
      <c r="Q12" s="1">
        <v>4.45</v>
      </c>
      <c r="R12" s="1">
        <v>5.7</v>
      </c>
      <c r="S12" s="1">
        <v>6.9</v>
      </c>
      <c r="T12" s="1">
        <v>8.1370000000000005</v>
      </c>
      <c r="U12" s="1">
        <v>9.4</v>
      </c>
      <c r="V12" s="1">
        <v>10.6</v>
      </c>
      <c r="W12" s="1">
        <v>11.81</v>
      </c>
      <c r="X12" s="1">
        <v>13.05</v>
      </c>
    </row>
    <row r="13" spans="1:38" s="1" customFormat="1" x14ac:dyDescent="0.25">
      <c r="A13"/>
      <c r="B13"/>
      <c r="C13"/>
      <c r="D13"/>
      <c r="E13" s="2"/>
      <c r="F13">
        <v>12</v>
      </c>
      <c r="G13"/>
      <c r="H13"/>
      <c r="I13"/>
      <c r="J13"/>
      <c r="K13"/>
      <c r="L13">
        <v>0.03</v>
      </c>
      <c r="M13">
        <v>1.41</v>
      </c>
      <c r="N13">
        <v>2.69</v>
      </c>
      <c r="O13">
        <v>3.9</v>
      </c>
      <c r="P13">
        <v>5.234</v>
      </c>
      <c r="Q13" s="1">
        <v>6.3</v>
      </c>
      <c r="R13" s="1">
        <v>7.5</v>
      </c>
      <c r="S13" s="1">
        <v>8.6999999999999993</v>
      </c>
      <c r="T13" s="1">
        <v>9.9499999999999993</v>
      </c>
      <c r="U13" s="1">
        <v>11.1</v>
      </c>
      <c r="V13" s="1">
        <v>12.3</v>
      </c>
      <c r="W13" s="1">
        <v>13.6</v>
      </c>
    </row>
    <row r="14" spans="1:38" s="1" customFormat="1" x14ac:dyDescent="0.25">
      <c r="A14"/>
      <c r="B14"/>
      <c r="C14"/>
      <c r="D14"/>
      <c r="E14" s="2"/>
      <c r="F14">
        <v>10</v>
      </c>
      <c r="G14"/>
      <c r="H14"/>
      <c r="I14"/>
      <c r="J14"/>
      <c r="K14">
        <v>1</v>
      </c>
      <c r="L14">
        <v>1.99</v>
      </c>
      <c r="M14">
        <v>3.09</v>
      </c>
      <c r="N14">
        <v>4.25</v>
      </c>
      <c r="O14">
        <v>5.25</v>
      </c>
      <c r="P14">
        <v>6.3</v>
      </c>
      <c r="Q14" s="1">
        <v>7.5</v>
      </c>
      <c r="R14" s="1">
        <v>8.8000000000000007</v>
      </c>
      <c r="S14" s="1">
        <v>9.9</v>
      </c>
      <c r="T14" s="1">
        <v>11.1</v>
      </c>
      <c r="U14" s="1">
        <v>12.3</v>
      </c>
      <c r="V14" s="1">
        <v>13.6</v>
      </c>
    </row>
    <row r="15" spans="1:38" x14ac:dyDescent="0.25">
      <c r="F15">
        <f>F14-2</f>
        <v>8</v>
      </c>
      <c r="M15">
        <v>3.59</v>
      </c>
      <c r="N15">
        <v>4.59</v>
      </c>
      <c r="O15">
        <v>5.57</v>
      </c>
      <c r="P15">
        <v>6.31</v>
      </c>
      <c r="Q15" s="1">
        <v>7.3440000000000003</v>
      </c>
      <c r="R15" s="1">
        <v>8.14</v>
      </c>
      <c r="S15" s="1">
        <v>9.42</v>
      </c>
      <c r="T15" s="1">
        <v>10.16</v>
      </c>
      <c r="U15" s="1">
        <v>11.09</v>
      </c>
      <c r="V15" s="1">
        <v>12.43</v>
      </c>
      <c r="W15" s="1">
        <v>13.12</v>
      </c>
      <c r="X15" s="1">
        <v>14.28</v>
      </c>
      <c r="Y15" s="1">
        <v>15.07</v>
      </c>
      <c r="Z15" s="1">
        <v>16.28</v>
      </c>
      <c r="AA15" s="1">
        <v>17.100000000000001</v>
      </c>
    </row>
    <row r="16" spans="1:38" x14ac:dyDescent="0.25">
      <c r="F16">
        <f t="shared" ref="F16:F18" si="3">F15-2</f>
        <v>6</v>
      </c>
      <c r="M16">
        <v>3.4750000000000001</v>
      </c>
      <c r="N16">
        <v>3.4750000000000001</v>
      </c>
      <c r="O16">
        <v>4.1900000000000004</v>
      </c>
      <c r="P16">
        <v>4.92</v>
      </c>
      <c r="Q16" s="1">
        <v>4.92</v>
      </c>
      <c r="R16" s="1">
        <v>5.6710000000000003</v>
      </c>
      <c r="S16" s="1">
        <v>6.43</v>
      </c>
      <c r="T16" s="1">
        <v>6.43</v>
      </c>
      <c r="U16" s="1">
        <v>7.21</v>
      </c>
      <c r="V16" s="1">
        <v>7.99</v>
      </c>
      <c r="W16" s="1">
        <v>7.99</v>
      </c>
      <c r="X16" s="1">
        <v>8.7899999999999991</v>
      </c>
      <c r="Y16" s="1">
        <v>8.7899999999999991</v>
      </c>
      <c r="Z16" s="1">
        <v>9.6</v>
      </c>
      <c r="AA16" s="1">
        <v>10.41</v>
      </c>
    </row>
    <row r="17" spans="6:38" x14ac:dyDescent="0.25">
      <c r="F17">
        <f t="shared" si="3"/>
        <v>4</v>
      </c>
      <c r="G17">
        <v>1.04</v>
      </c>
      <c r="Q17" s="1">
        <v>3.82</v>
      </c>
      <c r="W17" s="1"/>
      <c r="AA17">
        <v>5.08</v>
      </c>
      <c r="AK17">
        <v>7.44</v>
      </c>
    </row>
    <row r="18" spans="6:38" x14ac:dyDescent="0.25">
      <c r="F18">
        <f t="shared" si="3"/>
        <v>2</v>
      </c>
      <c r="V18" s="1">
        <v>5.15</v>
      </c>
      <c r="AL18">
        <v>7.1139999999999999</v>
      </c>
    </row>
    <row r="23" spans="6:38" x14ac:dyDescent="0.25">
      <c r="AA23" t="s">
        <v>6</v>
      </c>
    </row>
    <row r="24" spans="6:38" x14ac:dyDescent="0.25">
      <c r="AA24" t="s">
        <v>7</v>
      </c>
    </row>
    <row r="56" spans="11:51" x14ac:dyDescent="0.25">
      <c r="L56" t="s">
        <v>8</v>
      </c>
      <c r="M56" t="s">
        <v>9</v>
      </c>
      <c r="O56" t="s">
        <v>11</v>
      </c>
      <c r="P56" t="s">
        <v>10</v>
      </c>
      <c r="U56">
        <f t="shared" ref="U56" si="4">V56-0.01</f>
        <v>1.0999999999999999</v>
      </c>
      <c r="V56">
        <f t="shared" ref="V56" si="5">W56-0.01</f>
        <v>1.1099999999999999</v>
      </c>
      <c r="W56">
        <f t="shared" ref="W56" si="6">X56-0.01</f>
        <v>1.1199999999999999</v>
      </c>
      <c r="X56">
        <f t="shared" ref="X56" si="7">Y56-0.01</f>
        <v>1.1299999999999999</v>
      </c>
      <c r="Y56">
        <f t="shared" ref="Y56" si="8">Z56-0.01</f>
        <v>1.1399999999999999</v>
      </c>
      <c r="Z56">
        <f t="shared" ref="Z56" si="9">AA56-0.01</f>
        <v>1.1499999999999999</v>
      </c>
      <c r="AA56">
        <f t="shared" ref="AA56" si="10">AB56-0.01</f>
        <v>1.1599999999999999</v>
      </c>
      <c r="AB56">
        <f t="shared" ref="AB56" si="11">AC56-0.01</f>
        <v>1.17</v>
      </c>
      <c r="AC56">
        <f t="shared" ref="AC56" si="12">AD56-0.01</f>
        <v>1.18</v>
      </c>
      <c r="AD56">
        <f>AE56-0.01</f>
        <v>1.19</v>
      </c>
      <c r="AE56">
        <v>1.2</v>
      </c>
      <c r="AF56">
        <f>AE56+0.01</f>
        <v>1.21</v>
      </c>
      <c r="AG56">
        <f t="shared" ref="AG56" si="13">AF56+0.01</f>
        <v>1.22</v>
      </c>
      <c r="AH56">
        <f t="shared" ref="AH56" si="14">AG56+0.01</f>
        <v>1.23</v>
      </c>
      <c r="AI56">
        <f t="shared" ref="AI56" si="15">AH56+0.01</f>
        <v>1.24</v>
      </c>
      <c r="AJ56">
        <f t="shared" ref="AJ56" si="16">AI56+0.01</f>
        <v>1.25</v>
      </c>
      <c r="AK56">
        <f t="shared" ref="AK56" si="17">AJ56+0.01</f>
        <v>1.26</v>
      </c>
      <c r="AL56">
        <f t="shared" ref="AL56" si="18">AK56+0.01</f>
        <v>1.27</v>
      </c>
      <c r="AM56">
        <f t="shared" ref="AM56" si="19">AL56+0.01</f>
        <v>1.28</v>
      </c>
      <c r="AN56">
        <f t="shared" ref="AN56" si="20">AM56+0.01</f>
        <v>1.29</v>
      </c>
      <c r="AO56">
        <f t="shared" ref="AO56" si="21">AN56+0.01</f>
        <v>1.3</v>
      </c>
      <c r="AP56">
        <f t="shared" ref="AP56" si="22">AO56+0.01</f>
        <v>1.31</v>
      </c>
      <c r="AQ56">
        <f>AP56+0.01</f>
        <v>1.32</v>
      </c>
      <c r="AR56">
        <f t="shared" ref="AR56" si="23">AQ56+0.01</f>
        <v>1.33</v>
      </c>
      <c r="AS56">
        <f t="shared" ref="AS56" si="24">AR56+0.01</f>
        <v>1.34</v>
      </c>
      <c r="AT56">
        <f t="shared" ref="AT56" si="25">AS56+0.01</f>
        <v>1.35</v>
      </c>
      <c r="AU56">
        <f t="shared" ref="AU56" si="26">AT56+0.01</f>
        <v>1.36</v>
      </c>
      <c r="AV56">
        <f t="shared" ref="AV56" si="27">AU56+0.01</f>
        <v>1.37</v>
      </c>
      <c r="AW56">
        <f t="shared" ref="AW56" si="28">AV56+0.01</f>
        <v>1.3800000000000001</v>
      </c>
      <c r="AX56">
        <f t="shared" ref="AX56" si="29">AW56+0.01</f>
        <v>1.3900000000000001</v>
      </c>
      <c r="AY56">
        <f t="shared" ref="AY56" si="30">AX56+0.01</f>
        <v>1.4000000000000001</v>
      </c>
    </row>
    <row r="57" spans="11:51" x14ac:dyDescent="0.25">
      <c r="K57">
        <f t="shared" ref="K57:K65" si="31">K58+2</f>
        <v>24</v>
      </c>
      <c r="T57">
        <f t="shared" ref="T57:T65" si="32">T58+2</f>
        <v>24</v>
      </c>
    </row>
    <row r="58" spans="11:51" x14ac:dyDescent="0.25">
      <c r="K58">
        <f t="shared" si="31"/>
        <v>22</v>
      </c>
      <c r="L58">
        <f>(AA8-U8)/(AA$4-U$4)</f>
        <v>124.83333333333323</v>
      </c>
      <c r="M58">
        <f t="shared" ref="M58:M68" si="33">$L$74/2 *(1 +ERF((K58-$L$76)/($L$75 *SQRT(2))))</f>
        <v>123.49999999946115</v>
      </c>
      <c r="O58">
        <f>X8-M58*X$4</f>
        <v>-151.78499999931566</v>
      </c>
      <c r="P58">
        <f>-K58+$P$74/2 *(1 +ERF((K58-$P$76)/($P$75 *SQRT(2))))</f>
        <v>-151.99999999993616</v>
      </c>
      <c r="T58">
        <f t="shared" si="32"/>
        <v>22</v>
      </c>
      <c r="U58">
        <f>$M58*U$56+$P58</f>
        <v>-16.150000000528905</v>
      </c>
      <c r="V58">
        <f t="shared" ref="V58:AY66" si="34">$M58*V$56+$P58</f>
        <v>-14.915000000534292</v>
      </c>
      <c r="W58">
        <f t="shared" si="34"/>
        <v>-13.680000000539678</v>
      </c>
      <c r="X58">
        <f t="shared" si="34"/>
        <v>-12.445000000545065</v>
      </c>
      <c r="Y58">
        <f t="shared" si="34"/>
        <v>-11.210000000550451</v>
      </c>
      <c r="Z58">
        <f t="shared" si="34"/>
        <v>-9.9750000005558377</v>
      </c>
      <c r="AA58">
        <f t="shared" si="34"/>
        <v>-8.7400000005612242</v>
      </c>
      <c r="AB58">
        <f t="shared" si="34"/>
        <v>-7.5050000005666107</v>
      </c>
      <c r="AC58">
        <f t="shared" si="34"/>
        <v>-6.2700000005720256</v>
      </c>
      <c r="AD58">
        <f t="shared" si="34"/>
        <v>-5.035000000577412</v>
      </c>
      <c r="AE58">
        <f t="shared" si="34"/>
        <v>-3.8000000005827985</v>
      </c>
      <c r="AF58">
        <f t="shared" si="34"/>
        <v>-2.565000000588185</v>
      </c>
      <c r="AG58">
        <f t="shared" si="34"/>
        <v>-1.3300000005935715</v>
      </c>
      <c r="AH58">
        <f t="shared" si="34"/>
        <v>-9.5000000598957968E-2</v>
      </c>
      <c r="AI58">
        <f t="shared" si="34"/>
        <v>1.1399999993956555</v>
      </c>
      <c r="AJ58">
        <f t="shared" si="34"/>
        <v>2.3749999993902691</v>
      </c>
      <c r="AK58">
        <f t="shared" si="34"/>
        <v>3.6099999993848826</v>
      </c>
      <c r="AL58">
        <f t="shared" si="34"/>
        <v>4.8449999993794961</v>
      </c>
      <c r="AM58">
        <f t="shared" si="34"/>
        <v>6.0799999993741096</v>
      </c>
      <c r="AN58">
        <f t="shared" si="34"/>
        <v>7.3149999993687231</v>
      </c>
      <c r="AO58">
        <f t="shared" si="34"/>
        <v>8.5499999993633367</v>
      </c>
      <c r="AP58">
        <f t="shared" si="34"/>
        <v>9.7849999993579502</v>
      </c>
      <c r="AQ58">
        <f t="shared" si="34"/>
        <v>11.019999999352564</v>
      </c>
      <c r="AR58">
        <f t="shared" si="34"/>
        <v>12.254999999347177</v>
      </c>
      <c r="AS58">
        <f t="shared" si="34"/>
        <v>13.489999999341791</v>
      </c>
      <c r="AT58">
        <f t="shared" si="34"/>
        <v>14.724999999336404</v>
      </c>
      <c r="AU58">
        <f t="shared" si="34"/>
        <v>15.959999999331018</v>
      </c>
      <c r="AV58">
        <f t="shared" si="34"/>
        <v>17.194999999325631</v>
      </c>
      <c r="AW58">
        <f t="shared" si="34"/>
        <v>18.429999999320245</v>
      </c>
      <c r="AX58">
        <f t="shared" si="34"/>
        <v>19.664999999314858</v>
      </c>
      <c r="AY58">
        <f t="shared" si="34"/>
        <v>20.899999999309472</v>
      </c>
    </row>
    <row r="59" spans="11:51" x14ac:dyDescent="0.25">
      <c r="K59">
        <f t="shared" si="31"/>
        <v>20</v>
      </c>
      <c r="L59">
        <f>(AA9-T9)/(AA$4-T$4)</f>
        <v>123.14285714285703</v>
      </c>
      <c r="M59">
        <f t="shared" si="33"/>
        <v>123.4999998408932</v>
      </c>
      <c r="O59">
        <f>X9-M59*X$4</f>
        <v>-149.74499979793436</v>
      </c>
      <c r="P59">
        <f t="shared" ref="P59:P69" si="35">-K59+$P$74/2 *(1 +ERF((K59-$P$76)/($P$75 *SQRT(2))))</f>
        <v>-149.99999996676544</v>
      </c>
      <c r="T59">
        <f t="shared" si="32"/>
        <v>20</v>
      </c>
      <c r="U59">
        <f t="shared" ref="U59:AJ68" si="36">$M59*U$56+$P59</f>
        <v>-14.150000141782954</v>
      </c>
      <c r="V59">
        <f t="shared" si="34"/>
        <v>-12.915000143374016</v>
      </c>
      <c r="W59">
        <f t="shared" si="34"/>
        <v>-11.680000144965078</v>
      </c>
      <c r="X59">
        <f t="shared" si="34"/>
        <v>-10.44500014655614</v>
      </c>
      <c r="Y59">
        <f t="shared" si="34"/>
        <v>-9.210000148147202</v>
      </c>
      <c r="Z59">
        <f t="shared" si="34"/>
        <v>-7.9750001497382925</v>
      </c>
      <c r="AA59">
        <f t="shared" si="34"/>
        <v>-6.7400001513293546</v>
      </c>
      <c r="AB59">
        <f t="shared" si="34"/>
        <v>-5.5050001529204167</v>
      </c>
      <c r="AC59">
        <f t="shared" si="34"/>
        <v>-4.2700001545114787</v>
      </c>
      <c r="AD59">
        <f t="shared" si="34"/>
        <v>-3.0350001561025408</v>
      </c>
      <c r="AE59">
        <f t="shared" si="34"/>
        <v>-1.8000001576936029</v>
      </c>
      <c r="AF59">
        <f t="shared" si="34"/>
        <v>-0.56500015928469338</v>
      </c>
      <c r="AG59">
        <f t="shared" si="34"/>
        <v>0.66999983912424455</v>
      </c>
      <c r="AH59">
        <f t="shared" si="34"/>
        <v>1.9049998375331825</v>
      </c>
      <c r="AI59">
        <f t="shared" si="34"/>
        <v>3.1399998359421204</v>
      </c>
      <c r="AJ59">
        <f t="shared" si="34"/>
        <v>4.3749998343510583</v>
      </c>
      <c r="AK59">
        <f t="shared" si="34"/>
        <v>5.6099998327599963</v>
      </c>
      <c r="AL59">
        <f t="shared" si="34"/>
        <v>6.8449998311689058</v>
      </c>
      <c r="AM59">
        <f t="shared" si="34"/>
        <v>8.0799998295778437</v>
      </c>
      <c r="AN59">
        <f t="shared" si="34"/>
        <v>9.3149998279867816</v>
      </c>
      <c r="AO59">
        <f t="shared" si="34"/>
        <v>10.54999982639572</v>
      </c>
      <c r="AP59">
        <f t="shared" si="34"/>
        <v>11.784999824804657</v>
      </c>
      <c r="AQ59">
        <f t="shared" si="34"/>
        <v>13.019999823213595</v>
      </c>
      <c r="AR59">
        <f t="shared" si="34"/>
        <v>14.254999821622505</v>
      </c>
      <c r="AS59">
        <f t="shared" si="34"/>
        <v>15.489999820031443</v>
      </c>
      <c r="AT59">
        <f t="shared" si="34"/>
        <v>16.724999818440381</v>
      </c>
      <c r="AU59">
        <f t="shared" si="34"/>
        <v>17.959999816849319</v>
      </c>
      <c r="AV59">
        <f t="shared" si="34"/>
        <v>19.194999815258257</v>
      </c>
      <c r="AW59">
        <f t="shared" si="34"/>
        <v>20.429999813667195</v>
      </c>
      <c r="AX59">
        <f t="shared" si="34"/>
        <v>21.664999812076104</v>
      </c>
      <c r="AY59">
        <f t="shared" si="34"/>
        <v>22.899999810485042</v>
      </c>
    </row>
    <row r="60" spans="11:51" x14ac:dyDescent="0.25">
      <c r="K60">
        <f t="shared" si="31"/>
        <v>18</v>
      </c>
      <c r="L60">
        <f>(AA10-R10)/(AA$4-R$4)</f>
        <v>123.88888888888876</v>
      </c>
      <c r="M60">
        <f t="shared" si="33"/>
        <v>123.49997753194106</v>
      </c>
      <c r="O60">
        <f>X10-M60*X$4</f>
        <v>-147.76497146556514</v>
      </c>
      <c r="P60">
        <f t="shared" si="35"/>
        <v>-147.99999239680992</v>
      </c>
      <c r="T60">
        <f t="shared" si="32"/>
        <v>18</v>
      </c>
      <c r="U60">
        <f t="shared" si="36"/>
        <v>-12.150017111674771</v>
      </c>
      <c r="V60">
        <f t="shared" si="34"/>
        <v>-10.915017336355362</v>
      </c>
      <c r="W60">
        <f t="shared" si="34"/>
        <v>-9.6800175610359531</v>
      </c>
      <c r="X60">
        <f t="shared" si="34"/>
        <v>-8.4450177857165443</v>
      </c>
      <c r="Y60">
        <f t="shared" si="34"/>
        <v>-7.2100180103971354</v>
      </c>
      <c r="Z60">
        <f t="shared" si="34"/>
        <v>-5.9750182350776981</v>
      </c>
      <c r="AA60">
        <f t="shared" si="34"/>
        <v>-4.7400184597582893</v>
      </c>
      <c r="AB60">
        <f t="shared" si="34"/>
        <v>-3.5050186844388804</v>
      </c>
      <c r="AC60">
        <f t="shared" si="34"/>
        <v>-2.2700189091194716</v>
      </c>
      <c r="AD60">
        <f t="shared" si="34"/>
        <v>-1.0350191338000627</v>
      </c>
      <c r="AE60">
        <f t="shared" si="34"/>
        <v>0.19998064151934614</v>
      </c>
      <c r="AF60">
        <f t="shared" si="34"/>
        <v>1.434980416838755</v>
      </c>
      <c r="AG60">
        <f t="shared" si="34"/>
        <v>2.6699801921581638</v>
      </c>
      <c r="AH60">
        <f t="shared" si="34"/>
        <v>3.9049799674775727</v>
      </c>
      <c r="AI60">
        <f t="shared" si="34"/>
        <v>5.1399797427969816</v>
      </c>
      <c r="AJ60">
        <f t="shared" si="34"/>
        <v>6.3749795181164188</v>
      </c>
      <c r="AK60">
        <f t="shared" si="34"/>
        <v>7.6099792934358277</v>
      </c>
      <c r="AL60">
        <f t="shared" si="34"/>
        <v>8.8449790687552365</v>
      </c>
      <c r="AM60">
        <f t="shared" si="34"/>
        <v>10.079978844074645</v>
      </c>
      <c r="AN60">
        <f t="shared" si="34"/>
        <v>11.314978619394054</v>
      </c>
      <c r="AO60">
        <f t="shared" si="34"/>
        <v>12.549978394713463</v>
      </c>
      <c r="AP60">
        <f t="shared" si="34"/>
        <v>13.784978170032872</v>
      </c>
      <c r="AQ60">
        <f t="shared" si="34"/>
        <v>15.019977945352281</v>
      </c>
      <c r="AR60">
        <f t="shared" si="34"/>
        <v>16.25497772067169</v>
      </c>
      <c r="AS60">
        <f t="shared" si="34"/>
        <v>17.489977495991099</v>
      </c>
      <c r="AT60">
        <f t="shared" si="34"/>
        <v>18.724977271310507</v>
      </c>
      <c r="AU60">
        <f t="shared" si="34"/>
        <v>19.959977046629945</v>
      </c>
      <c r="AV60">
        <f t="shared" si="34"/>
        <v>21.194976821949354</v>
      </c>
      <c r="AW60">
        <f t="shared" si="34"/>
        <v>22.429976597268762</v>
      </c>
      <c r="AX60">
        <f t="shared" si="34"/>
        <v>23.664976372588171</v>
      </c>
      <c r="AY60">
        <f t="shared" si="34"/>
        <v>24.89997614790758</v>
      </c>
    </row>
    <row r="61" spans="11:51" x14ac:dyDescent="0.25">
      <c r="K61">
        <f t="shared" si="31"/>
        <v>16</v>
      </c>
      <c r="L61">
        <f>(X11-Q11)/(X$4-Q$4)</f>
        <v>123.14285714285703</v>
      </c>
      <c r="M61">
        <f t="shared" si="33"/>
        <v>123.4984738803301</v>
      </c>
      <c r="O61">
        <f>X11-M61*X$4</f>
        <v>-145.82306182801921</v>
      </c>
      <c r="P61">
        <f t="shared" si="35"/>
        <v>-145.99923117854877</v>
      </c>
      <c r="T61">
        <f t="shared" si="32"/>
        <v>16</v>
      </c>
      <c r="U61">
        <f t="shared" si="36"/>
        <v>-10.150909910185675</v>
      </c>
      <c r="V61">
        <f t="shared" si="34"/>
        <v>-8.9159251713823835</v>
      </c>
      <c r="W61">
        <f t="shared" si="34"/>
        <v>-7.6809404325790638</v>
      </c>
      <c r="X61">
        <f t="shared" si="34"/>
        <v>-6.4459556937757725</v>
      </c>
      <c r="Y61">
        <f t="shared" si="34"/>
        <v>-5.2109709549724812</v>
      </c>
      <c r="Z61">
        <f t="shared" si="34"/>
        <v>-3.9759862161691615</v>
      </c>
      <c r="AA61">
        <f t="shared" si="34"/>
        <v>-2.7410014773658702</v>
      </c>
      <c r="AB61">
        <f t="shared" si="34"/>
        <v>-1.5060167385625789</v>
      </c>
      <c r="AC61">
        <f t="shared" si="34"/>
        <v>-0.27103199975925918</v>
      </c>
      <c r="AD61">
        <f t="shared" si="34"/>
        <v>0.96395273904403211</v>
      </c>
      <c r="AE61">
        <f t="shared" si="34"/>
        <v>2.1989374778473518</v>
      </c>
      <c r="AF61">
        <f t="shared" si="34"/>
        <v>3.4339222166506431</v>
      </c>
      <c r="AG61">
        <f t="shared" si="34"/>
        <v>4.6689069554539344</v>
      </c>
      <c r="AH61">
        <f t="shared" si="34"/>
        <v>5.9038916942572541</v>
      </c>
      <c r="AI61">
        <f t="shared" si="34"/>
        <v>7.1388764330605454</v>
      </c>
      <c r="AJ61">
        <f t="shared" si="34"/>
        <v>8.3738611718638367</v>
      </c>
      <c r="AK61">
        <f t="shared" si="34"/>
        <v>9.6088459106671564</v>
      </c>
      <c r="AL61">
        <f t="shared" si="34"/>
        <v>10.843830649470448</v>
      </c>
      <c r="AM61">
        <f t="shared" si="34"/>
        <v>12.078815388273767</v>
      </c>
      <c r="AN61">
        <f t="shared" si="34"/>
        <v>13.313800127077059</v>
      </c>
      <c r="AO61">
        <f t="shared" si="34"/>
        <v>14.54878486588035</v>
      </c>
      <c r="AP61">
        <f t="shared" si="34"/>
        <v>15.78376960468367</v>
      </c>
      <c r="AQ61">
        <f t="shared" si="34"/>
        <v>17.018754343486961</v>
      </c>
      <c r="AR61">
        <f t="shared" si="34"/>
        <v>18.253739082290281</v>
      </c>
      <c r="AS61">
        <f t="shared" si="34"/>
        <v>19.488723821093572</v>
      </c>
      <c r="AT61">
        <f t="shared" si="34"/>
        <v>20.723708559896863</v>
      </c>
      <c r="AU61">
        <f t="shared" si="34"/>
        <v>21.958693298700183</v>
      </c>
      <c r="AV61">
        <f t="shared" si="34"/>
        <v>23.193678037503474</v>
      </c>
      <c r="AW61">
        <f t="shared" si="34"/>
        <v>24.428662776306766</v>
      </c>
      <c r="AX61">
        <f t="shared" si="34"/>
        <v>25.663647515110085</v>
      </c>
      <c r="AY61">
        <f t="shared" si="34"/>
        <v>26.898632253913377</v>
      </c>
    </row>
    <row r="62" spans="11:51" x14ac:dyDescent="0.25">
      <c r="K62">
        <f t="shared" si="31"/>
        <v>14</v>
      </c>
      <c r="L62">
        <f>(X12-O12)/(X$4-O$4)</f>
        <v>123.99999999999989</v>
      </c>
      <c r="M62">
        <f t="shared" si="33"/>
        <v>123.44970579473093</v>
      </c>
      <c r="O62">
        <f>X12-M62*X$4</f>
        <v>-143.73112635930826</v>
      </c>
      <c r="P62">
        <f t="shared" si="35"/>
        <v>-143.96531680271201</v>
      </c>
      <c r="T62">
        <f t="shared" si="32"/>
        <v>14</v>
      </c>
      <c r="U62">
        <f t="shared" si="36"/>
        <v>-8.1706404285079941</v>
      </c>
      <c r="V62">
        <f t="shared" si="34"/>
        <v>-6.9361433705606999</v>
      </c>
      <c r="W62">
        <f t="shared" si="34"/>
        <v>-5.7016463126133772</v>
      </c>
      <c r="X62">
        <f t="shared" si="34"/>
        <v>-4.4671492546660829</v>
      </c>
      <c r="Y62">
        <f t="shared" si="34"/>
        <v>-3.2326521967187603</v>
      </c>
      <c r="Z62">
        <f t="shared" si="34"/>
        <v>-1.9981551387714376</v>
      </c>
      <c r="AA62">
        <f t="shared" si="34"/>
        <v>-0.76365808082414333</v>
      </c>
      <c r="AB62">
        <f t="shared" si="34"/>
        <v>0.47083897712317935</v>
      </c>
      <c r="AC62">
        <f t="shared" si="34"/>
        <v>1.7053360350704736</v>
      </c>
      <c r="AD62">
        <f t="shared" si="34"/>
        <v>2.9398330930177963</v>
      </c>
      <c r="AE62">
        <f t="shared" si="34"/>
        <v>4.1743301509650905</v>
      </c>
      <c r="AF62">
        <f t="shared" si="34"/>
        <v>5.4088272089124132</v>
      </c>
      <c r="AG62">
        <f t="shared" si="34"/>
        <v>6.6433242668597359</v>
      </c>
      <c r="AH62">
        <f t="shared" si="34"/>
        <v>7.8778213248070301</v>
      </c>
      <c r="AI62">
        <f t="shared" si="34"/>
        <v>9.1123183827543528</v>
      </c>
      <c r="AJ62">
        <f t="shared" si="34"/>
        <v>10.346815440701647</v>
      </c>
      <c r="AK62">
        <f t="shared" si="34"/>
        <v>11.58131249864897</v>
      </c>
      <c r="AL62">
        <f t="shared" si="34"/>
        <v>12.815809556596264</v>
      </c>
      <c r="AM62">
        <f t="shared" si="34"/>
        <v>14.050306614543587</v>
      </c>
      <c r="AN62">
        <f t="shared" si="34"/>
        <v>15.284803672490909</v>
      </c>
      <c r="AO62">
        <f t="shared" si="34"/>
        <v>16.519300730438204</v>
      </c>
      <c r="AP62">
        <f t="shared" si="34"/>
        <v>17.753797788385526</v>
      </c>
      <c r="AQ62">
        <f t="shared" si="34"/>
        <v>18.98829484633282</v>
      </c>
      <c r="AR62">
        <f t="shared" si="34"/>
        <v>20.222791904280143</v>
      </c>
      <c r="AS62">
        <f t="shared" si="34"/>
        <v>21.457288962227437</v>
      </c>
      <c r="AT62">
        <f t="shared" si="34"/>
        <v>22.69178602017476</v>
      </c>
      <c r="AU62">
        <f t="shared" si="34"/>
        <v>23.926283078122083</v>
      </c>
      <c r="AV62">
        <f t="shared" si="34"/>
        <v>25.160780136069377</v>
      </c>
      <c r="AW62">
        <f t="shared" si="34"/>
        <v>26.3952771940167</v>
      </c>
      <c r="AX62">
        <f t="shared" si="34"/>
        <v>27.629774251963994</v>
      </c>
      <c r="AY62">
        <f t="shared" si="34"/>
        <v>28.864271309911317</v>
      </c>
    </row>
    <row r="63" spans="11:51" x14ac:dyDescent="0.25">
      <c r="K63">
        <f t="shared" si="31"/>
        <v>12</v>
      </c>
      <c r="L63">
        <f>(W13-M13)/(W$4-M$4)</f>
        <v>121.89999999999989</v>
      </c>
      <c r="M63">
        <f t="shared" si="33"/>
        <v>122.68474823638708</v>
      </c>
      <c r="O63">
        <f>V13-M63*V$4</f>
        <v>-141.05593529548383</v>
      </c>
      <c r="P63">
        <f t="shared" si="35"/>
        <v>-141.29146562894277</v>
      </c>
      <c r="T63">
        <f t="shared" si="32"/>
        <v>12</v>
      </c>
      <c r="U63">
        <f t="shared" si="36"/>
        <v>-6.3382425689169963</v>
      </c>
      <c r="V63">
        <f t="shared" si="34"/>
        <v>-5.1113950865531308</v>
      </c>
      <c r="W63">
        <f t="shared" si="34"/>
        <v>-3.8845476041892653</v>
      </c>
      <c r="X63">
        <f t="shared" si="34"/>
        <v>-2.6577001218253997</v>
      </c>
      <c r="Y63">
        <f t="shared" si="34"/>
        <v>-1.4308526394615058</v>
      </c>
      <c r="Z63">
        <f t="shared" si="34"/>
        <v>-0.20400515709764022</v>
      </c>
      <c r="AA63">
        <f t="shared" si="34"/>
        <v>1.0228423252662253</v>
      </c>
      <c r="AB63">
        <f t="shared" si="34"/>
        <v>2.2496898076300909</v>
      </c>
      <c r="AC63">
        <f t="shared" si="34"/>
        <v>3.4765372899939848</v>
      </c>
      <c r="AD63">
        <f t="shared" si="34"/>
        <v>4.7033847723578504</v>
      </c>
      <c r="AE63">
        <f t="shared" si="34"/>
        <v>5.9302322547217159</v>
      </c>
      <c r="AF63">
        <f t="shared" si="34"/>
        <v>7.1570797370855814</v>
      </c>
      <c r="AG63">
        <f t="shared" si="34"/>
        <v>8.383927219449447</v>
      </c>
      <c r="AH63">
        <f t="shared" si="34"/>
        <v>9.6107747018133409</v>
      </c>
      <c r="AI63">
        <f t="shared" si="34"/>
        <v>10.837622184177206</v>
      </c>
      <c r="AJ63">
        <f t="shared" si="34"/>
        <v>12.064469666541072</v>
      </c>
      <c r="AK63">
        <f t="shared" si="34"/>
        <v>13.291317148904938</v>
      </c>
      <c r="AL63">
        <f t="shared" si="34"/>
        <v>14.518164631268831</v>
      </c>
      <c r="AM63">
        <f t="shared" si="34"/>
        <v>15.745012113632697</v>
      </c>
      <c r="AN63">
        <f t="shared" si="34"/>
        <v>16.971859595996563</v>
      </c>
      <c r="AO63">
        <f t="shared" si="34"/>
        <v>18.198707078360428</v>
      </c>
      <c r="AP63">
        <f t="shared" si="34"/>
        <v>19.425554560724294</v>
      </c>
      <c r="AQ63">
        <f t="shared" si="34"/>
        <v>20.652402043088188</v>
      </c>
      <c r="AR63">
        <f t="shared" si="34"/>
        <v>21.879249525452053</v>
      </c>
      <c r="AS63">
        <f t="shared" si="34"/>
        <v>23.106097007815919</v>
      </c>
      <c r="AT63">
        <f t="shared" si="34"/>
        <v>24.332944490179784</v>
      </c>
      <c r="AU63">
        <f t="shared" si="34"/>
        <v>25.559791972543678</v>
      </c>
      <c r="AV63">
        <f t="shared" si="34"/>
        <v>26.786639454907544</v>
      </c>
      <c r="AW63">
        <f t="shared" si="34"/>
        <v>28.013486937271409</v>
      </c>
      <c r="AX63">
        <f t="shared" si="34"/>
        <v>29.240334419635275</v>
      </c>
      <c r="AY63">
        <f t="shared" si="34"/>
        <v>30.46718190199914</v>
      </c>
    </row>
    <row r="64" spans="11:51" x14ac:dyDescent="0.25">
      <c r="K64">
        <f t="shared" si="31"/>
        <v>10</v>
      </c>
      <c r="L64">
        <f>(V14-L14)/(V$4-L$4)</f>
        <v>116.09999999999989</v>
      </c>
      <c r="M64">
        <f t="shared" si="33"/>
        <v>116.85058049416271</v>
      </c>
      <c r="O64">
        <f>V14-M64*V$4</f>
        <v>-132.46322561770339</v>
      </c>
      <c r="P64">
        <f t="shared" si="35"/>
        <v>-133.27694963319777</v>
      </c>
      <c r="T64">
        <f t="shared" si="32"/>
        <v>10</v>
      </c>
      <c r="U64">
        <f t="shared" si="36"/>
        <v>-4.7413110896187902</v>
      </c>
      <c r="V64">
        <f t="shared" si="34"/>
        <v>-3.5728052846771732</v>
      </c>
      <c r="W64">
        <f t="shared" si="34"/>
        <v>-2.4042994797355561</v>
      </c>
      <c r="X64">
        <f t="shared" si="34"/>
        <v>-1.2357936747939107</v>
      </c>
      <c r="Y64">
        <f t="shared" si="34"/>
        <v>-6.7287869852293625E-2</v>
      </c>
      <c r="Z64">
        <f t="shared" si="34"/>
        <v>1.1012179350893234</v>
      </c>
      <c r="AA64">
        <f t="shared" si="34"/>
        <v>2.2697237400309689</v>
      </c>
      <c r="AB64">
        <f t="shared" si="34"/>
        <v>3.4382295449725859</v>
      </c>
      <c r="AC64">
        <f t="shared" si="34"/>
        <v>4.6067353499142314</v>
      </c>
      <c r="AD64">
        <f t="shared" si="34"/>
        <v>5.7752411548558484</v>
      </c>
      <c r="AE64">
        <f t="shared" si="34"/>
        <v>6.9437469597974655</v>
      </c>
      <c r="AF64">
        <f t="shared" si="34"/>
        <v>8.1122527647391109</v>
      </c>
      <c r="AG64">
        <f t="shared" si="34"/>
        <v>9.280758569680728</v>
      </c>
      <c r="AH64">
        <f t="shared" si="34"/>
        <v>10.449264374622373</v>
      </c>
      <c r="AI64">
        <f t="shared" si="34"/>
        <v>11.61777017956399</v>
      </c>
      <c r="AJ64">
        <f t="shared" si="34"/>
        <v>12.786275984505608</v>
      </c>
      <c r="AK64">
        <f t="shared" si="34"/>
        <v>13.954781789447253</v>
      </c>
      <c r="AL64">
        <f t="shared" si="34"/>
        <v>15.12328759438887</v>
      </c>
      <c r="AM64">
        <f t="shared" si="34"/>
        <v>16.291793399330516</v>
      </c>
      <c r="AN64">
        <f t="shared" si="34"/>
        <v>17.460299204272133</v>
      </c>
      <c r="AO64">
        <f t="shared" si="34"/>
        <v>18.62880500921375</v>
      </c>
      <c r="AP64">
        <f t="shared" si="34"/>
        <v>19.797310814155395</v>
      </c>
      <c r="AQ64">
        <f t="shared" si="34"/>
        <v>20.965816619097012</v>
      </c>
      <c r="AR64">
        <f t="shared" si="34"/>
        <v>22.134322424038658</v>
      </c>
      <c r="AS64">
        <f t="shared" si="34"/>
        <v>23.302828228980275</v>
      </c>
      <c r="AT64">
        <f t="shared" si="34"/>
        <v>24.471334033921892</v>
      </c>
      <c r="AU64">
        <f t="shared" si="34"/>
        <v>25.639839838863537</v>
      </c>
      <c r="AV64">
        <f t="shared" si="34"/>
        <v>26.808345643805154</v>
      </c>
      <c r="AW64">
        <f t="shared" si="34"/>
        <v>27.976851448746771</v>
      </c>
      <c r="AX64">
        <f t="shared" si="34"/>
        <v>29.145357253688417</v>
      </c>
      <c r="AY64">
        <f t="shared" si="34"/>
        <v>30.313863058630034</v>
      </c>
    </row>
    <row r="65" spans="11:51" x14ac:dyDescent="0.25">
      <c r="K65">
        <f t="shared" si="31"/>
        <v>8</v>
      </c>
      <c r="L65">
        <f>(AA15-O15)/(AA$4-O$4)</f>
        <v>96.083333333333258</v>
      </c>
      <c r="M65">
        <f t="shared" si="33"/>
        <v>95.105633498397864</v>
      </c>
      <c r="O65">
        <f>V15-M65*V$4</f>
        <v>-106.45204187299734</v>
      </c>
      <c r="P65">
        <f t="shared" si="35"/>
        <v>-106.989894205537</v>
      </c>
      <c r="T65">
        <f t="shared" si="32"/>
        <v>8</v>
      </c>
      <c r="U65">
        <f t="shared" si="36"/>
        <v>-2.3736973572993634</v>
      </c>
      <c r="V65">
        <f t="shared" si="34"/>
        <v>-1.4226410223153749</v>
      </c>
      <c r="W65">
        <f t="shared" si="34"/>
        <v>-0.47158468733140069</v>
      </c>
      <c r="X65">
        <f t="shared" si="34"/>
        <v>0.47947164765257355</v>
      </c>
      <c r="Y65">
        <f t="shared" si="34"/>
        <v>1.430527982636562</v>
      </c>
      <c r="Z65">
        <f t="shared" si="34"/>
        <v>2.3815843176205362</v>
      </c>
      <c r="AA65">
        <f t="shared" si="34"/>
        <v>3.3326406526045105</v>
      </c>
      <c r="AB65">
        <f t="shared" si="34"/>
        <v>4.2836969875884989</v>
      </c>
      <c r="AC65">
        <f t="shared" si="34"/>
        <v>5.2347533225724732</v>
      </c>
      <c r="AD65">
        <f t="shared" si="34"/>
        <v>6.1858096575564616</v>
      </c>
      <c r="AE65">
        <f t="shared" si="34"/>
        <v>7.1368659925404359</v>
      </c>
      <c r="AF65">
        <f t="shared" si="34"/>
        <v>8.0879223275244101</v>
      </c>
      <c r="AG65">
        <f t="shared" si="34"/>
        <v>9.0389786625083985</v>
      </c>
      <c r="AH65">
        <f t="shared" si="34"/>
        <v>9.9900349974923728</v>
      </c>
      <c r="AI65">
        <f t="shared" si="34"/>
        <v>10.941091332476347</v>
      </c>
      <c r="AJ65">
        <f t="shared" si="34"/>
        <v>11.892147667460335</v>
      </c>
      <c r="AK65">
        <f t="shared" si="34"/>
        <v>12.84320400244431</v>
      </c>
      <c r="AL65">
        <f t="shared" si="34"/>
        <v>13.794260337428284</v>
      </c>
      <c r="AM65">
        <f t="shared" si="34"/>
        <v>14.745316672412272</v>
      </c>
      <c r="AN65">
        <f t="shared" si="34"/>
        <v>15.696373007396247</v>
      </c>
      <c r="AO65">
        <f t="shared" si="34"/>
        <v>16.647429342380235</v>
      </c>
      <c r="AP65">
        <f t="shared" si="34"/>
        <v>17.598485677364209</v>
      </c>
      <c r="AQ65">
        <f t="shared" si="34"/>
        <v>18.549542012348184</v>
      </c>
      <c r="AR65">
        <f t="shared" si="34"/>
        <v>19.500598347332172</v>
      </c>
      <c r="AS65">
        <f t="shared" si="34"/>
        <v>20.451654682316146</v>
      </c>
      <c r="AT65">
        <f t="shared" si="34"/>
        <v>21.40271101730012</v>
      </c>
      <c r="AU65">
        <f t="shared" si="34"/>
        <v>22.353767352284095</v>
      </c>
      <c r="AV65">
        <f t="shared" si="34"/>
        <v>23.304823687268097</v>
      </c>
      <c r="AW65">
        <f t="shared" si="34"/>
        <v>24.255880022252072</v>
      </c>
      <c r="AX65">
        <f t="shared" si="34"/>
        <v>25.206936357236046</v>
      </c>
      <c r="AY65">
        <f t="shared" si="34"/>
        <v>26.15799269222002</v>
      </c>
    </row>
    <row r="66" spans="11:51" x14ac:dyDescent="0.25">
      <c r="K66">
        <f>K67+2</f>
        <v>6</v>
      </c>
      <c r="L66">
        <f>(AA16-Q16)/(AA$4-Q$4)</f>
        <v>54.899999999999956</v>
      </c>
      <c r="M66">
        <f t="shared" si="33"/>
        <v>55.341736231952488</v>
      </c>
      <c r="O66">
        <f>V16-M66*V$4</f>
        <v>-61.187170289940603</v>
      </c>
      <c r="P66">
        <f t="shared" si="35"/>
        <v>-60.36998274639744</v>
      </c>
      <c r="T66">
        <f>T67+2</f>
        <v>6</v>
      </c>
      <c r="U66">
        <f t="shared" si="36"/>
        <v>0.50592710875029212</v>
      </c>
      <c r="V66">
        <f t="shared" si="34"/>
        <v>1.0593444710698137</v>
      </c>
      <c r="W66">
        <f t="shared" si="34"/>
        <v>1.6127618333893423</v>
      </c>
      <c r="X66">
        <f t="shared" si="34"/>
        <v>2.1661791957088639</v>
      </c>
      <c r="Y66">
        <f t="shared" si="34"/>
        <v>2.7195965580283925</v>
      </c>
      <c r="Z66">
        <f t="shared" si="34"/>
        <v>3.2730139203479141</v>
      </c>
      <c r="AA66">
        <f t="shared" si="34"/>
        <v>3.8264312826674427</v>
      </c>
      <c r="AB66">
        <f t="shared" si="34"/>
        <v>4.3798486449869642</v>
      </c>
      <c r="AC66">
        <f t="shared" si="34"/>
        <v>4.9332660073064858</v>
      </c>
      <c r="AD66">
        <f t="shared" si="34"/>
        <v>5.4866833696260215</v>
      </c>
      <c r="AE66">
        <f t="shared" si="34"/>
        <v>6.0401007319455431</v>
      </c>
      <c r="AF66">
        <f t="shared" si="34"/>
        <v>6.5935180942650646</v>
      </c>
      <c r="AG66">
        <f t="shared" si="34"/>
        <v>7.1469354565846004</v>
      </c>
      <c r="AH66">
        <f t="shared" si="34"/>
        <v>7.7003528189041219</v>
      </c>
      <c r="AI66">
        <f t="shared" si="34"/>
        <v>8.2537701812236435</v>
      </c>
      <c r="AJ66">
        <f t="shared" si="34"/>
        <v>8.807187543543165</v>
      </c>
      <c r="AK66">
        <f t="shared" ref="AK66:AY68" si="37">$M66*AK$56+$P66</f>
        <v>9.3606049058627008</v>
      </c>
      <c r="AL66">
        <f t="shared" si="37"/>
        <v>9.9140222681822223</v>
      </c>
      <c r="AM66">
        <f t="shared" si="37"/>
        <v>10.467439630501744</v>
      </c>
      <c r="AN66">
        <f t="shared" si="37"/>
        <v>11.020856992821265</v>
      </c>
      <c r="AO66">
        <f t="shared" si="37"/>
        <v>11.574274355140801</v>
      </c>
      <c r="AP66">
        <f t="shared" si="37"/>
        <v>12.127691717460323</v>
      </c>
      <c r="AQ66">
        <f t="shared" si="37"/>
        <v>12.681109079779844</v>
      </c>
      <c r="AR66">
        <f t="shared" si="37"/>
        <v>13.23452644209938</v>
      </c>
      <c r="AS66">
        <f t="shared" si="37"/>
        <v>13.787943804418902</v>
      </c>
      <c r="AT66">
        <f t="shared" si="37"/>
        <v>14.341361166738423</v>
      </c>
      <c r="AU66">
        <f t="shared" si="37"/>
        <v>14.894778529057945</v>
      </c>
      <c r="AV66">
        <f t="shared" si="37"/>
        <v>15.44819589137748</v>
      </c>
      <c r="AW66">
        <f t="shared" si="37"/>
        <v>16.001613253697002</v>
      </c>
      <c r="AX66">
        <f t="shared" si="37"/>
        <v>16.555030616016523</v>
      </c>
      <c r="AY66">
        <f t="shared" si="37"/>
        <v>17.108447978336045</v>
      </c>
    </row>
    <row r="67" spans="11:51" x14ac:dyDescent="0.25">
      <c r="K67">
        <v>4</v>
      </c>
      <c r="L67">
        <f>(AK17-Q17)/(AK$4-Q$4)</f>
        <v>18.099999999999987</v>
      </c>
      <c r="M67">
        <f t="shared" si="33"/>
        <v>19.593923860534957</v>
      </c>
      <c r="O67">
        <f>AA17-M67*AA$4</f>
        <v>-20.392101018695442</v>
      </c>
      <c r="P67">
        <f t="shared" si="35"/>
        <v>-20.969894720105216</v>
      </c>
      <c r="T67">
        <v>4</v>
      </c>
      <c r="U67">
        <f t="shared" si="36"/>
        <v>0.5834215264832352</v>
      </c>
      <c r="V67">
        <f t="shared" si="36"/>
        <v>0.77936076508858321</v>
      </c>
      <c r="W67">
        <f t="shared" si="36"/>
        <v>0.97530000369393477</v>
      </c>
      <c r="X67">
        <f t="shared" si="36"/>
        <v>1.1712392422992828</v>
      </c>
      <c r="Y67">
        <f t="shared" si="36"/>
        <v>1.3671784809046343</v>
      </c>
      <c r="Z67">
        <f t="shared" si="36"/>
        <v>1.5631177195099824</v>
      </c>
      <c r="AA67">
        <f t="shared" si="36"/>
        <v>1.7590569581153339</v>
      </c>
      <c r="AB67">
        <f t="shared" si="36"/>
        <v>1.9549961967206819</v>
      </c>
      <c r="AC67">
        <f t="shared" si="36"/>
        <v>2.1509354353260335</v>
      </c>
      <c r="AD67">
        <f t="shared" si="36"/>
        <v>2.3468746739313815</v>
      </c>
      <c r="AE67">
        <f t="shared" si="36"/>
        <v>2.5428139125367331</v>
      </c>
      <c r="AF67">
        <f t="shared" si="36"/>
        <v>2.7387531511420811</v>
      </c>
      <c r="AG67">
        <f t="shared" si="36"/>
        <v>2.9346923897474326</v>
      </c>
      <c r="AH67">
        <f t="shared" si="36"/>
        <v>3.1306316283527806</v>
      </c>
      <c r="AI67">
        <f t="shared" si="36"/>
        <v>3.3265708669581322</v>
      </c>
      <c r="AJ67">
        <f t="shared" si="36"/>
        <v>3.5225101055634802</v>
      </c>
      <c r="AK67">
        <f t="shared" si="37"/>
        <v>3.7184493441688282</v>
      </c>
      <c r="AL67">
        <f t="shared" si="37"/>
        <v>3.9143885827741798</v>
      </c>
      <c r="AM67">
        <f t="shared" si="37"/>
        <v>4.1103278213795278</v>
      </c>
      <c r="AN67">
        <f t="shared" si="37"/>
        <v>4.3062670599848794</v>
      </c>
      <c r="AO67">
        <f t="shared" si="37"/>
        <v>4.5022062985902274</v>
      </c>
      <c r="AP67">
        <f t="shared" si="37"/>
        <v>4.6981455371955789</v>
      </c>
      <c r="AQ67">
        <f t="shared" si="37"/>
        <v>4.8940847758009269</v>
      </c>
      <c r="AR67">
        <f t="shared" si="37"/>
        <v>5.0900240144062785</v>
      </c>
      <c r="AS67">
        <f t="shared" si="37"/>
        <v>5.2859632530116265</v>
      </c>
      <c r="AT67">
        <f t="shared" si="37"/>
        <v>5.4819024916169781</v>
      </c>
      <c r="AU67">
        <f t="shared" si="37"/>
        <v>5.6778417302223261</v>
      </c>
      <c r="AV67">
        <f t="shared" si="37"/>
        <v>5.8737809688276776</v>
      </c>
      <c r="AW67">
        <f t="shared" si="37"/>
        <v>6.0697202074330256</v>
      </c>
      <c r="AX67">
        <f t="shared" si="37"/>
        <v>6.2656594460383772</v>
      </c>
      <c r="AY67">
        <f t="shared" si="37"/>
        <v>6.4615986846437252</v>
      </c>
    </row>
    <row r="68" spans="11:51" x14ac:dyDescent="0.25">
      <c r="K68">
        <v>2</v>
      </c>
      <c r="L68">
        <f>(AL18-V18)/(AL$4-V$4)</f>
        <v>7.8559999999999981</v>
      </c>
      <c r="M68">
        <f t="shared" si="33"/>
        <v>3.8003555356498455</v>
      </c>
      <c r="O68">
        <f>V18-M68*V$4</f>
        <v>0.39955558043769379</v>
      </c>
      <c r="P68">
        <f t="shared" si="35"/>
        <v>-4.679466815087963</v>
      </c>
      <c r="T68">
        <v>2</v>
      </c>
      <c r="U68">
        <f t="shared" si="36"/>
        <v>-0.49907572587313354</v>
      </c>
      <c r="V68">
        <f t="shared" si="36"/>
        <v>-0.46107217051663518</v>
      </c>
      <c r="W68">
        <f t="shared" si="36"/>
        <v>-0.42306861516013683</v>
      </c>
      <c r="X68">
        <f t="shared" si="36"/>
        <v>-0.38506505980363759</v>
      </c>
      <c r="Y68">
        <f t="shared" si="36"/>
        <v>-0.34706150444713924</v>
      </c>
      <c r="Z68">
        <f t="shared" si="36"/>
        <v>-0.30905794909064088</v>
      </c>
      <c r="AA68">
        <f t="shared" si="36"/>
        <v>-0.27105439373414253</v>
      </c>
      <c r="AB68">
        <f t="shared" si="36"/>
        <v>-0.23305083837764418</v>
      </c>
      <c r="AC68">
        <f t="shared" si="36"/>
        <v>-0.19504728302114582</v>
      </c>
      <c r="AD68">
        <f t="shared" si="36"/>
        <v>-0.15704372766464747</v>
      </c>
      <c r="AE68">
        <f t="shared" si="36"/>
        <v>-0.11904017230814823</v>
      </c>
      <c r="AF68">
        <f t="shared" si="36"/>
        <v>-8.1036616951649876E-2</v>
      </c>
      <c r="AG68">
        <f t="shared" si="36"/>
        <v>-4.3033061595151523E-2</v>
      </c>
      <c r="AH68">
        <f t="shared" si="36"/>
        <v>-5.0295062386531697E-3</v>
      </c>
      <c r="AI68">
        <f t="shared" si="36"/>
        <v>3.2974049117845183E-2</v>
      </c>
      <c r="AJ68">
        <f t="shared" si="36"/>
        <v>7.0977604474343536E-2</v>
      </c>
      <c r="AK68">
        <f t="shared" si="37"/>
        <v>0.10898115983084278</v>
      </c>
      <c r="AL68">
        <f t="shared" si="37"/>
        <v>0.14698471518734113</v>
      </c>
      <c r="AM68">
        <f t="shared" si="37"/>
        <v>0.18498827054383948</v>
      </c>
      <c r="AN68">
        <f t="shared" si="37"/>
        <v>0.22299182590033784</v>
      </c>
      <c r="AO68">
        <f t="shared" si="37"/>
        <v>0.26099538125683619</v>
      </c>
      <c r="AP68">
        <f t="shared" si="37"/>
        <v>0.29899893661333454</v>
      </c>
      <c r="AQ68">
        <f t="shared" si="37"/>
        <v>0.3370024919698329</v>
      </c>
      <c r="AR68">
        <f t="shared" si="37"/>
        <v>0.37500604732633214</v>
      </c>
      <c r="AS68">
        <f t="shared" si="37"/>
        <v>0.41300960268283049</v>
      </c>
      <c r="AT68">
        <f t="shared" si="37"/>
        <v>0.45101315803932884</v>
      </c>
      <c r="AU68">
        <f t="shared" si="37"/>
        <v>0.4890167133958272</v>
      </c>
      <c r="AV68">
        <f t="shared" si="37"/>
        <v>0.52702026875232555</v>
      </c>
      <c r="AW68">
        <f t="shared" si="37"/>
        <v>0.5650238241088239</v>
      </c>
      <c r="AX68">
        <f t="shared" si="37"/>
        <v>0.60302737946532314</v>
      </c>
      <c r="AY68">
        <f t="shared" si="37"/>
        <v>0.6410309348218215</v>
      </c>
    </row>
    <row r="69" spans="11:51" x14ac:dyDescent="0.25">
      <c r="K69">
        <v>0</v>
      </c>
      <c r="L69">
        <v>0</v>
      </c>
      <c r="M69">
        <f>$L$74/2 *(1 +ERF((K69-$L$76)/($L$75 *SQRT(2))))</f>
        <v>0.38039190778140614</v>
      </c>
      <c r="O69">
        <v>0</v>
      </c>
      <c r="P69">
        <f t="shared" si="35"/>
        <v>-0.20080064080639559</v>
      </c>
    </row>
    <row r="74" spans="11:51" x14ac:dyDescent="0.25">
      <c r="K74" t="s">
        <v>5</v>
      </c>
      <c r="L74">
        <f>123.5</f>
        <v>123.5</v>
      </c>
      <c r="P74">
        <v>-130</v>
      </c>
      <c r="R74">
        <v>126</v>
      </c>
    </row>
    <row r="75" spans="11:51" x14ac:dyDescent="0.25">
      <c r="K75" t="s">
        <v>3</v>
      </c>
      <c r="L75">
        <v>2.2999999999999998</v>
      </c>
      <c r="P75">
        <v>2.1800000000000002</v>
      </c>
      <c r="R75">
        <v>2.2599999999999998</v>
      </c>
    </row>
    <row r="76" spans="11:51" x14ac:dyDescent="0.25">
      <c r="K76" t="s">
        <v>4</v>
      </c>
      <c r="L76">
        <v>6.3</v>
      </c>
      <c r="P76">
        <v>6.45</v>
      </c>
      <c r="R76">
        <v>6.375</v>
      </c>
    </row>
  </sheetData>
  <mergeCells count="2">
    <mergeCell ref="Q2:V2"/>
    <mergeCell ref="Q3:A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88"/>
  <sheetViews>
    <sheetView tabSelected="1" topLeftCell="E10" zoomScaleNormal="100" workbookViewId="0">
      <selection activeCell="U14" sqref="U14"/>
    </sheetView>
  </sheetViews>
  <sheetFormatPr defaultRowHeight="15" x14ac:dyDescent="0.25"/>
  <cols>
    <col min="1" max="4" width="2.7109375" customWidth="1"/>
    <col min="5" max="5" width="9.28515625" customWidth="1"/>
    <col min="6" max="6" width="5.140625" bestFit="1" customWidth="1"/>
    <col min="7" max="8" width="5.42578125" customWidth="1"/>
    <col min="9" max="9" width="6.85546875" customWidth="1"/>
    <col min="10" max="10" width="5.85546875" customWidth="1"/>
    <col min="11" max="11" width="4.85546875" customWidth="1"/>
    <col min="12" max="12" width="7.140625" customWidth="1"/>
    <col min="13" max="13" width="7.7109375" customWidth="1"/>
    <col min="14" max="14" width="4.85546875" customWidth="1"/>
    <col min="15" max="15" width="6.5703125" customWidth="1"/>
    <col min="16" max="16" width="6.42578125" customWidth="1"/>
    <col min="17" max="18" width="5.42578125" customWidth="1"/>
    <col min="19" max="19" width="4.85546875" customWidth="1"/>
    <col min="20" max="20" width="5.85546875" customWidth="1"/>
    <col min="21" max="21" width="7.140625" customWidth="1"/>
    <col min="22" max="26" width="5.85546875" customWidth="1"/>
    <col min="27" max="28" width="4.85546875" customWidth="1"/>
    <col min="29" max="29" width="7.140625" bestFit="1" customWidth="1"/>
  </cols>
  <sheetData>
    <row r="2" spans="1:80" x14ac:dyDescent="0.25">
      <c r="Q2" s="8" t="s">
        <v>12</v>
      </c>
      <c r="R2" s="8"/>
      <c r="S2" s="8"/>
      <c r="T2" s="8"/>
      <c r="U2" s="8"/>
      <c r="V2" s="8"/>
    </row>
    <row r="3" spans="1:80" x14ac:dyDescent="0.25">
      <c r="G3" s="8" t="s">
        <v>1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80" x14ac:dyDescent="0.25">
      <c r="E4" s="3" t="s">
        <v>13</v>
      </c>
      <c r="F4" s="3" t="s">
        <v>2</v>
      </c>
      <c r="G4" s="3">
        <v>2</v>
      </c>
      <c r="H4" s="3">
        <f>G4+0.1</f>
        <v>2.1</v>
      </c>
      <c r="I4" s="3">
        <f t="shared" ref="I4:AL4" si="0">H4+0.1</f>
        <v>2.2000000000000002</v>
      </c>
      <c r="J4" s="3">
        <f t="shared" si="0"/>
        <v>2.3000000000000003</v>
      </c>
      <c r="K4" s="3">
        <f t="shared" si="0"/>
        <v>2.4000000000000004</v>
      </c>
      <c r="L4" s="3">
        <f t="shared" si="0"/>
        <v>2.5000000000000004</v>
      </c>
      <c r="M4" s="3">
        <f t="shared" si="0"/>
        <v>2.6000000000000005</v>
      </c>
      <c r="N4" s="3">
        <f t="shared" si="0"/>
        <v>2.7000000000000006</v>
      </c>
      <c r="O4" s="3">
        <f t="shared" si="0"/>
        <v>2.8000000000000007</v>
      </c>
      <c r="P4" s="3">
        <f t="shared" si="0"/>
        <v>2.9000000000000008</v>
      </c>
      <c r="Q4" s="3">
        <f t="shared" si="0"/>
        <v>3.0000000000000009</v>
      </c>
      <c r="R4" s="3">
        <f t="shared" si="0"/>
        <v>3.100000000000001</v>
      </c>
      <c r="S4" s="3">
        <f t="shared" si="0"/>
        <v>3.2000000000000011</v>
      </c>
      <c r="T4" s="3">
        <f t="shared" si="0"/>
        <v>3.3000000000000012</v>
      </c>
      <c r="U4" s="3">
        <f t="shared" si="0"/>
        <v>3.4000000000000012</v>
      </c>
      <c r="V4" s="3">
        <f t="shared" si="0"/>
        <v>3.5000000000000013</v>
      </c>
      <c r="W4" s="3">
        <f t="shared" si="0"/>
        <v>3.6000000000000014</v>
      </c>
      <c r="X4" s="3">
        <f t="shared" si="0"/>
        <v>3.7000000000000015</v>
      </c>
      <c r="Y4" s="3">
        <f t="shared" si="0"/>
        <v>3.8000000000000016</v>
      </c>
      <c r="Z4" s="3">
        <f t="shared" si="0"/>
        <v>3.9000000000000017</v>
      </c>
      <c r="AA4" s="3">
        <f t="shared" si="0"/>
        <v>4.0000000000000018</v>
      </c>
      <c r="AB4" s="3">
        <f t="shared" si="0"/>
        <v>4.1000000000000014</v>
      </c>
      <c r="AC4" s="3">
        <f t="shared" si="0"/>
        <v>4.2000000000000011</v>
      </c>
      <c r="AD4" s="3">
        <f t="shared" si="0"/>
        <v>4.3000000000000007</v>
      </c>
      <c r="AE4" s="3">
        <f t="shared" si="0"/>
        <v>4.4000000000000004</v>
      </c>
      <c r="AF4" s="3">
        <f t="shared" si="0"/>
        <v>4.5</v>
      </c>
      <c r="AG4" s="3">
        <f t="shared" si="0"/>
        <v>4.5999999999999996</v>
      </c>
      <c r="AH4" s="3">
        <f t="shared" si="0"/>
        <v>4.6999999999999993</v>
      </c>
      <c r="AI4" s="3">
        <f t="shared" si="0"/>
        <v>4.7999999999999989</v>
      </c>
      <c r="AJ4" s="3">
        <f t="shared" si="0"/>
        <v>4.8999999999999986</v>
      </c>
      <c r="AK4" s="3">
        <f t="shared" si="0"/>
        <v>4.9999999999999982</v>
      </c>
      <c r="AL4" s="3">
        <f t="shared" si="0"/>
        <v>5.0999999999999979</v>
      </c>
      <c r="AM4" s="13">
        <f>AL4+0.1</f>
        <v>5.1999999999999975</v>
      </c>
      <c r="AN4" s="13">
        <f t="shared" ref="AN4:CB4" si="1">AM4+0.1</f>
        <v>5.2999999999999972</v>
      </c>
      <c r="AO4" s="13">
        <f t="shared" si="1"/>
        <v>5.3999999999999968</v>
      </c>
      <c r="AP4" s="13">
        <f t="shared" si="1"/>
        <v>5.4999999999999964</v>
      </c>
      <c r="AQ4" s="13">
        <f t="shared" si="1"/>
        <v>5.5999999999999961</v>
      </c>
      <c r="AR4" s="13">
        <f t="shared" si="1"/>
        <v>5.6999999999999957</v>
      </c>
      <c r="AS4" s="13">
        <f t="shared" si="1"/>
        <v>5.7999999999999954</v>
      </c>
      <c r="AT4" s="13">
        <f t="shared" si="1"/>
        <v>5.899999999999995</v>
      </c>
      <c r="AU4" s="13">
        <f t="shared" si="1"/>
        <v>5.9999999999999947</v>
      </c>
      <c r="AV4" s="13">
        <f t="shared" si="1"/>
        <v>6.0999999999999943</v>
      </c>
      <c r="AW4" s="13">
        <f t="shared" si="1"/>
        <v>6.199999999999994</v>
      </c>
      <c r="AX4" s="13">
        <f t="shared" si="1"/>
        <v>6.2999999999999936</v>
      </c>
      <c r="AY4" s="13">
        <f t="shared" si="1"/>
        <v>6.3999999999999932</v>
      </c>
      <c r="AZ4" s="13">
        <f t="shared" si="1"/>
        <v>6.4999999999999929</v>
      </c>
      <c r="BA4" s="13">
        <f t="shared" si="1"/>
        <v>6.5999999999999925</v>
      </c>
      <c r="BB4" s="13">
        <f t="shared" si="1"/>
        <v>6.6999999999999922</v>
      </c>
      <c r="BC4" s="13">
        <f t="shared" si="1"/>
        <v>6.7999999999999918</v>
      </c>
      <c r="BD4" s="13">
        <f t="shared" si="1"/>
        <v>6.8999999999999915</v>
      </c>
      <c r="BE4" s="13">
        <f t="shared" si="1"/>
        <v>6.9999999999999911</v>
      </c>
      <c r="BF4" s="13">
        <f t="shared" si="1"/>
        <v>7.0999999999999908</v>
      </c>
      <c r="BG4" s="13">
        <f t="shared" si="1"/>
        <v>7.1999999999999904</v>
      </c>
      <c r="BH4" s="13">
        <f t="shared" si="1"/>
        <v>7.2999999999999901</v>
      </c>
      <c r="BI4" s="13">
        <f t="shared" si="1"/>
        <v>7.3999999999999897</v>
      </c>
      <c r="BJ4" s="13">
        <f t="shared" si="1"/>
        <v>7.4999999999999893</v>
      </c>
      <c r="BK4" s="13">
        <f t="shared" si="1"/>
        <v>7.599999999999989</v>
      </c>
      <c r="BL4" s="13">
        <f t="shared" si="1"/>
        <v>7.6999999999999886</v>
      </c>
      <c r="BM4" s="13">
        <f t="shared" si="1"/>
        <v>7.7999999999999883</v>
      </c>
      <c r="BN4" s="13">
        <f t="shared" si="1"/>
        <v>7.8999999999999879</v>
      </c>
      <c r="BO4" s="13">
        <f t="shared" si="1"/>
        <v>7.9999999999999876</v>
      </c>
      <c r="BP4" s="13">
        <f t="shared" si="1"/>
        <v>8.0999999999999872</v>
      </c>
      <c r="BQ4" s="13">
        <f t="shared" si="1"/>
        <v>8.1999999999999869</v>
      </c>
      <c r="BR4" s="13">
        <f t="shared" si="1"/>
        <v>8.2999999999999865</v>
      </c>
      <c r="BS4" s="13">
        <f t="shared" si="1"/>
        <v>8.3999999999999861</v>
      </c>
      <c r="BT4" s="13">
        <f t="shared" si="1"/>
        <v>8.4999999999999858</v>
      </c>
      <c r="BU4" s="13">
        <f t="shared" si="1"/>
        <v>8.5999999999999854</v>
      </c>
      <c r="BV4" s="13">
        <f t="shared" si="1"/>
        <v>8.6999999999999851</v>
      </c>
      <c r="BW4" s="13">
        <f t="shared" si="1"/>
        <v>8.7999999999999847</v>
      </c>
      <c r="BX4" s="13">
        <f t="shared" si="1"/>
        <v>8.8999999999999844</v>
      </c>
      <c r="BY4" s="13">
        <f t="shared" si="1"/>
        <v>8.999999999999984</v>
      </c>
      <c r="BZ4" s="13">
        <f t="shared" si="1"/>
        <v>9.0999999999999837</v>
      </c>
      <c r="CA4" s="13">
        <f t="shared" si="1"/>
        <v>9.1999999999999833</v>
      </c>
      <c r="CB4" s="13">
        <f t="shared" si="1"/>
        <v>9.2999999999999829</v>
      </c>
    </row>
    <row r="5" spans="1:80" s="1" customFormat="1" x14ac:dyDescent="0.25">
      <c r="A5"/>
      <c r="B5"/>
      <c r="C5"/>
      <c r="D5"/>
      <c r="E5" s="9">
        <v>0</v>
      </c>
      <c r="F5" s="3">
        <v>28</v>
      </c>
      <c r="G5" s="3"/>
      <c r="H5" s="3"/>
      <c r="I5" s="3"/>
      <c r="J5" s="3"/>
      <c r="K5" s="3"/>
      <c r="L5" s="3"/>
      <c r="M5" s="3"/>
      <c r="N5" s="3"/>
      <c r="O5" s="3"/>
      <c r="P5" s="3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80" s="1" customFormat="1" x14ac:dyDescent="0.25">
      <c r="A6"/>
      <c r="B6"/>
      <c r="C6"/>
      <c r="D6"/>
      <c r="E6" s="9"/>
      <c r="F6" s="3">
        <v>26</v>
      </c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80" s="1" customFormat="1" x14ac:dyDescent="0.25">
      <c r="A7"/>
      <c r="B7"/>
      <c r="C7"/>
      <c r="D7"/>
      <c r="E7" s="9"/>
      <c r="F7" s="3">
        <v>24</v>
      </c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80" s="1" customFormat="1" x14ac:dyDescent="0.25">
      <c r="A8"/>
      <c r="B8"/>
      <c r="C8"/>
      <c r="D8"/>
      <c r="E8" s="9"/>
      <c r="F8" s="3">
        <v>22</v>
      </c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80" s="1" customFormat="1" x14ac:dyDescent="0.25">
      <c r="A9"/>
      <c r="B9"/>
      <c r="C9"/>
      <c r="D9"/>
      <c r="E9" s="9"/>
      <c r="F9" s="3">
        <v>20</v>
      </c>
      <c r="G9" s="3"/>
      <c r="H9" s="3">
        <v>2.093</v>
      </c>
      <c r="I9" s="3">
        <v>7.8090000000000002</v>
      </c>
      <c r="J9" s="3">
        <v>12.298999999999999</v>
      </c>
      <c r="K9" s="3"/>
      <c r="L9" s="3"/>
      <c r="M9" s="3"/>
      <c r="N9" s="3"/>
      <c r="O9" s="3"/>
      <c r="P9" s="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80" s="1" customFormat="1" x14ac:dyDescent="0.25">
      <c r="A10"/>
      <c r="B10"/>
      <c r="C10"/>
      <c r="D10"/>
      <c r="E10" s="9"/>
      <c r="F10" s="3">
        <v>18</v>
      </c>
      <c r="G10">
        <v>-2.7210000000000001</v>
      </c>
      <c r="H10">
        <v>3.915</v>
      </c>
      <c r="I10">
        <v>8.8610000000000007</v>
      </c>
      <c r="J10">
        <v>12.356</v>
      </c>
      <c r="K10">
        <v>13.978</v>
      </c>
      <c r="L10">
        <v>15.452999999999999</v>
      </c>
      <c r="M10">
        <v>16.279</v>
      </c>
      <c r="N10">
        <v>16.850000000000001</v>
      </c>
      <c r="O10">
        <v>17.492000000000001</v>
      </c>
      <c r="P10">
        <v>17.956</v>
      </c>
      <c r="Q10">
        <v>18.3</v>
      </c>
      <c r="R10">
        <v>19</v>
      </c>
      <c r="S10">
        <v>19.414999999999999</v>
      </c>
      <c r="T10">
        <v>19.751999999999999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80" s="1" customFormat="1" x14ac:dyDescent="0.25">
      <c r="A11"/>
      <c r="B11"/>
      <c r="C11"/>
      <c r="D11"/>
      <c r="E11" s="9"/>
      <c r="F11" s="3">
        <v>16</v>
      </c>
      <c r="G11">
        <v>0.217</v>
      </c>
      <c r="H11">
        <v>4.9649999999999999</v>
      </c>
      <c r="I11">
        <v>8.6739999999999995</v>
      </c>
      <c r="J11">
        <v>10.904</v>
      </c>
      <c r="K11">
        <v>12.371</v>
      </c>
      <c r="L11">
        <v>13.361000000000001</v>
      </c>
      <c r="M11">
        <v>14.145</v>
      </c>
      <c r="N11">
        <v>14.83</v>
      </c>
      <c r="O11">
        <v>15.488</v>
      </c>
      <c r="P11">
        <v>16.062999999999999</v>
      </c>
      <c r="Q11">
        <v>16.5</v>
      </c>
      <c r="R11">
        <v>16.966999999999999</v>
      </c>
      <c r="S11">
        <v>17.010999999999999</v>
      </c>
      <c r="T11">
        <v>17.524000000000001</v>
      </c>
      <c r="U11">
        <v>18.141999999999999</v>
      </c>
      <c r="V11">
        <v>18.245000000000001</v>
      </c>
      <c r="W11">
        <v>18.356000000000002</v>
      </c>
      <c r="X11">
        <v>18.715</v>
      </c>
      <c r="Y11">
        <v>18.870999999999999</v>
      </c>
      <c r="Z11">
        <v>19.356000000000002</v>
      </c>
      <c r="AA11">
        <v>19.829999999999998</v>
      </c>
      <c r="AB11">
        <v>19.751999999999999</v>
      </c>
      <c r="AC11">
        <v>20.193000000000001</v>
      </c>
      <c r="AD11" s="4"/>
      <c r="AE11" s="4"/>
      <c r="AF11" s="4"/>
      <c r="AG11" s="4"/>
      <c r="AH11" s="4"/>
      <c r="AI11" s="4"/>
      <c r="AJ11" s="4"/>
      <c r="AK11" s="4"/>
      <c r="AL11" s="4"/>
    </row>
    <row r="12" spans="1:80" s="1" customFormat="1" x14ac:dyDescent="0.25">
      <c r="A12"/>
      <c r="B12"/>
      <c r="C12"/>
      <c r="D12"/>
      <c r="E12" s="9"/>
      <c r="F12" s="3">
        <v>14</v>
      </c>
      <c r="G12">
        <v>1.694</v>
      </c>
      <c r="H12">
        <v>4.9690000000000003</v>
      </c>
      <c r="I12">
        <v>7.4720000000000004</v>
      </c>
      <c r="J12">
        <v>9.1859999999999999</v>
      </c>
      <c r="K12">
        <v>10.430999999999999</v>
      </c>
      <c r="L12">
        <v>11.404</v>
      </c>
      <c r="M12">
        <v>12.222</v>
      </c>
      <c r="N12">
        <v>12.856</v>
      </c>
      <c r="O12">
        <v>13.448</v>
      </c>
      <c r="P12">
        <v>14.000999999999999</v>
      </c>
      <c r="Q12">
        <v>14.516</v>
      </c>
      <c r="R12">
        <v>14.79</v>
      </c>
      <c r="S12">
        <v>15.36</v>
      </c>
      <c r="T12">
        <v>15.528</v>
      </c>
      <c r="U12">
        <v>15.907</v>
      </c>
      <c r="V12">
        <v>16.356000000000002</v>
      </c>
      <c r="W12">
        <v>16.651</v>
      </c>
      <c r="X12">
        <v>16.84</v>
      </c>
      <c r="Y12">
        <v>17.105</v>
      </c>
      <c r="Z12">
        <v>17.524000000000001</v>
      </c>
      <c r="AA12">
        <v>17.475999999999999</v>
      </c>
      <c r="AB12">
        <v>18.023</v>
      </c>
      <c r="AC12">
        <v>18.507999999999999</v>
      </c>
      <c r="AD12" s="4"/>
      <c r="AE12" s="4"/>
      <c r="AF12" s="4"/>
      <c r="AG12" s="4"/>
      <c r="AH12" s="4"/>
      <c r="AI12" s="4"/>
      <c r="AJ12" s="4"/>
      <c r="AK12" s="4"/>
      <c r="AL12" s="4"/>
    </row>
    <row r="13" spans="1:80" s="1" customFormat="1" x14ac:dyDescent="0.25">
      <c r="A13"/>
      <c r="B13"/>
      <c r="C13"/>
      <c r="D13"/>
      <c r="E13" s="9"/>
      <c r="F13" s="3">
        <v>12</v>
      </c>
      <c r="G13">
        <v>2.2685</v>
      </c>
      <c r="H13">
        <v>4.3526800000000003</v>
      </c>
      <c r="I13">
        <v>6.0853299999999999</v>
      </c>
      <c r="J13">
        <v>7.4613399999999999</v>
      </c>
      <c r="K13">
        <v>8.5850000000000009</v>
      </c>
      <c r="L13">
        <v>9.5</v>
      </c>
      <c r="M13">
        <v>10.278</v>
      </c>
      <c r="N13">
        <v>10.922000000000001</v>
      </c>
      <c r="O13">
        <v>11.487</v>
      </c>
      <c r="P13">
        <v>12.026999999999999</v>
      </c>
      <c r="Q13">
        <v>12.553000000000001</v>
      </c>
      <c r="R13">
        <v>12.928000000000001</v>
      </c>
      <c r="S13">
        <v>13.331</v>
      </c>
      <c r="T13">
        <v>13.648</v>
      </c>
      <c r="U13">
        <v>13.997</v>
      </c>
      <c r="V13">
        <v>14.294</v>
      </c>
      <c r="W13">
        <v>14.548999999999999</v>
      </c>
      <c r="X13">
        <v>14.813000000000001</v>
      </c>
      <c r="Y13">
        <v>15.272</v>
      </c>
      <c r="Z13">
        <v>15.433999999999999</v>
      </c>
      <c r="AA13">
        <v>15.523999999999999</v>
      </c>
      <c r="AB13">
        <v>15.835000000000001</v>
      </c>
      <c r="AC13">
        <v>15.989000000000001</v>
      </c>
      <c r="AD13" s="4"/>
      <c r="AE13" s="4"/>
      <c r="AF13" s="4"/>
      <c r="AG13" s="4"/>
      <c r="AH13" s="4"/>
      <c r="AI13" s="4"/>
      <c r="AJ13" s="4"/>
      <c r="AK13" s="4"/>
      <c r="AL13" s="4"/>
    </row>
    <row r="14" spans="1:80" s="1" customFormat="1" x14ac:dyDescent="0.25">
      <c r="A14"/>
      <c r="B14"/>
      <c r="C14"/>
      <c r="D14"/>
      <c r="E14" s="9"/>
      <c r="F14" s="3">
        <v>10</v>
      </c>
      <c r="G14">
        <v>2.4479600000000001</v>
      </c>
      <c r="H14">
        <v>3.7943899999999999</v>
      </c>
      <c r="I14">
        <v>4.9908099999999997</v>
      </c>
      <c r="J14">
        <v>6.0481100000000003</v>
      </c>
      <c r="K14">
        <v>6.9569999999999999</v>
      </c>
      <c r="L14">
        <v>7.7480000000000002</v>
      </c>
      <c r="M14">
        <v>8.4440000000000008</v>
      </c>
      <c r="N14">
        <v>9.07</v>
      </c>
      <c r="O14">
        <v>9.6310000000000002</v>
      </c>
      <c r="P14">
        <v>10.128</v>
      </c>
      <c r="Q14">
        <v>10.558999999999999</v>
      </c>
      <c r="R14">
        <v>10.974</v>
      </c>
      <c r="S14">
        <v>11.377000000000001</v>
      </c>
      <c r="T14">
        <v>11.708</v>
      </c>
      <c r="U14">
        <v>12.042999999999999</v>
      </c>
      <c r="V14">
        <v>12.308</v>
      </c>
      <c r="W14">
        <v>12.625999999999999</v>
      </c>
      <c r="X14">
        <v>12.856999999999999</v>
      </c>
      <c r="Y14">
        <v>13.164</v>
      </c>
      <c r="Z14">
        <v>13.343999999999999</v>
      </c>
      <c r="AA14">
        <v>13.634</v>
      </c>
      <c r="AB14">
        <v>13.782</v>
      </c>
      <c r="AC14">
        <v>14.061999999999999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80" x14ac:dyDescent="0.25">
      <c r="E15" s="9"/>
      <c r="F15" s="3">
        <f>F14-2</f>
        <v>8</v>
      </c>
      <c r="G15">
        <v>2.6339999999999999</v>
      </c>
      <c r="H15">
        <v>3.5</v>
      </c>
      <c r="I15">
        <v>4.3289999999999997</v>
      </c>
      <c r="J15">
        <v>5.0599999999999996</v>
      </c>
      <c r="K15">
        <v>5.75</v>
      </c>
      <c r="L15">
        <v>6.383</v>
      </c>
      <c r="M15">
        <v>6.9349999999999996</v>
      </c>
      <c r="N15">
        <v>7.4749999999999996</v>
      </c>
      <c r="O15">
        <v>7.9320000000000004</v>
      </c>
      <c r="P15">
        <v>8.3719999999999999</v>
      </c>
      <c r="Q15">
        <v>8.7910000000000004</v>
      </c>
      <c r="R15">
        <v>9.17</v>
      </c>
      <c r="S15">
        <v>9.5220000000000002</v>
      </c>
      <c r="T15">
        <v>9.8629999999999995</v>
      </c>
      <c r="U15">
        <v>10.151999999999999</v>
      </c>
      <c r="V15">
        <v>10.441000000000001</v>
      </c>
      <c r="W15">
        <v>10.711</v>
      </c>
      <c r="X15">
        <v>10.977</v>
      </c>
      <c r="Y15">
        <v>11.231</v>
      </c>
      <c r="Z15">
        <v>11.487</v>
      </c>
      <c r="AA15">
        <v>11.667999999999999</v>
      </c>
      <c r="AB15">
        <v>11.881</v>
      </c>
      <c r="AC15">
        <v>12.073</v>
      </c>
      <c r="AD15">
        <v>12.281000000000001</v>
      </c>
      <c r="AE15">
        <v>12.445</v>
      </c>
      <c r="AF15">
        <v>12.663</v>
      </c>
      <c r="AG15">
        <v>12.804</v>
      </c>
      <c r="AH15">
        <v>13.015000000000001</v>
      </c>
      <c r="AI15">
        <v>13.172000000000001</v>
      </c>
      <c r="AJ15">
        <v>13.361000000000001</v>
      </c>
      <c r="AK15">
        <v>13.423999999999999</v>
      </c>
      <c r="AL15" s="3"/>
    </row>
    <row r="16" spans="1:80" x14ac:dyDescent="0.25">
      <c r="E16" s="9"/>
      <c r="F16" s="3">
        <f t="shared" ref="F16:F18" si="2">F15-2</f>
        <v>6</v>
      </c>
      <c r="G16">
        <v>2.9452400000000001</v>
      </c>
      <c r="H16">
        <v>3.50075</v>
      </c>
      <c r="I16">
        <v>4.0190000000000001</v>
      </c>
      <c r="J16">
        <v>4.5819999999999999</v>
      </c>
      <c r="K16">
        <v>5.0359999999999996</v>
      </c>
      <c r="L16">
        <v>5.5330000000000004</v>
      </c>
      <c r="M16">
        <v>5.9290000000000003</v>
      </c>
      <c r="N16">
        <v>6.3029999999999999</v>
      </c>
      <c r="O16">
        <v>6.7169999999999996</v>
      </c>
      <c r="P16">
        <v>7.0529999999999999</v>
      </c>
      <c r="Q16">
        <v>7.4130000000000003</v>
      </c>
      <c r="R16">
        <v>7.71</v>
      </c>
      <c r="S16">
        <v>7.99</v>
      </c>
      <c r="T16">
        <v>8.3089999999999993</v>
      </c>
      <c r="U16">
        <v>8.5559999999999992</v>
      </c>
      <c r="V16">
        <v>8.8249999999999993</v>
      </c>
      <c r="W16">
        <v>9.0630000000000006</v>
      </c>
      <c r="X16">
        <v>9.2780000000000005</v>
      </c>
      <c r="Y16">
        <v>9.5329999999999995</v>
      </c>
      <c r="Z16">
        <v>9.7260000000000009</v>
      </c>
      <c r="AA16">
        <v>9.9489999999999998</v>
      </c>
      <c r="AB16">
        <v>10.132</v>
      </c>
      <c r="AC16">
        <v>10.308999999999999</v>
      </c>
      <c r="AD16">
        <v>10.518000000000001</v>
      </c>
      <c r="AE16">
        <v>10.68</v>
      </c>
      <c r="AF16">
        <v>10.861000000000001</v>
      </c>
      <c r="AG16">
        <v>11.029</v>
      </c>
      <c r="AH16">
        <v>11.18</v>
      </c>
      <c r="AI16">
        <v>11.329000000000001</v>
      </c>
      <c r="AJ16">
        <v>11.441000000000001</v>
      </c>
      <c r="AK16">
        <v>11.617000000000001</v>
      </c>
      <c r="AL16">
        <v>11.769</v>
      </c>
      <c r="AM16">
        <v>11.884</v>
      </c>
      <c r="AN16">
        <v>12.013999999999999</v>
      </c>
      <c r="AO16">
        <v>12.13</v>
      </c>
      <c r="AP16">
        <v>12.236000000000001</v>
      </c>
      <c r="AQ16">
        <v>12.412000000000001</v>
      </c>
      <c r="AR16">
        <v>12.492000000000001</v>
      </c>
      <c r="AS16">
        <v>12.7</v>
      </c>
      <c r="AT16">
        <v>12.747</v>
      </c>
      <c r="AU16">
        <v>12.827</v>
      </c>
      <c r="AV16">
        <v>12.945</v>
      </c>
      <c r="AW16">
        <v>13.058999999999999</v>
      </c>
      <c r="AX16">
        <v>13.191000000000001</v>
      </c>
      <c r="AY16">
        <v>13.298</v>
      </c>
      <c r="AZ16">
        <v>13.332000000000001</v>
      </c>
      <c r="BA16">
        <v>13.461</v>
      </c>
      <c r="BB16">
        <v>13.592000000000001</v>
      </c>
      <c r="BC16">
        <v>13.554</v>
      </c>
      <c r="BD16">
        <v>13.769</v>
      </c>
      <c r="BE16">
        <v>13.848000000000001</v>
      </c>
      <c r="BF16">
        <v>13.877000000000001</v>
      </c>
      <c r="BG16">
        <v>14.042999999999999</v>
      </c>
      <c r="BH16">
        <v>14.105</v>
      </c>
      <c r="BI16">
        <v>14.159000000000001</v>
      </c>
      <c r="BJ16">
        <v>14.275</v>
      </c>
      <c r="BK16">
        <v>14.358000000000001</v>
      </c>
      <c r="BL16">
        <v>14.367000000000001</v>
      </c>
      <c r="BM16">
        <v>14.481999999999999</v>
      </c>
      <c r="BN16">
        <v>14.618</v>
      </c>
      <c r="BO16">
        <v>14.676</v>
      </c>
      <c r="BP16">
        <v>14.651</v>
      </c>
      <c r="BQ16">
        <v>14.808</v>
      </c>
      <c r="BR16">
        <v>14.721</v>
      </c>
      <c r="BS16">
        <v>14.98</v>
      </c>
      <c r="BT16">
        <v>14.945</v>
      </c>
      <c r="BU16">
        <v>15.055</v>
      </c>
      <c r="BV16">
        <v>15.209</v>
      </c>
      <c r="BW16">
        <v>15.093</v>
      </c>
      <c r="BX16">
        <v>15.356</v>
      </c>
      <c r="BY16">
        <v>15.303000000000001</v>
      </c>
      <c r="BZ16">
        <v>15.385</v>
      </c>
      <c r="CA16">
        <v>15.423</v>
      </c>
      <c r="CB16">
        <v>15.465</v>
      </c>
    </row>
    <row r="17" spans="5:38" x14ac:dyDescent="0.25">
      <c r="E17" s="9"/>
      <c r="F17" s="3">
        <f t="shared" si="2"/>
        <v>4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3"/>
      <c r="S17" s="3"/>
      <c r="T17" s="3"/>
      <c r="U17" s="3"/>
      <c r="V17" s="3"/>
      <c r="W17" s="4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5:38" x14ac:dyDescent="0.25">
      <c r="E18" s="10"/>
      <c r="F18" s="5">
        <f t="shared" si="2"/>
        <v>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5:38" x14ac:dyDescent="0.25">
      <c r="E19" s="11">
        <v>1</v>
      </c>
      <c r="F19">
        <v>28</v>
      </c>
    </row>
    <row r="20" spans="5:38" x14ac:dyDescent="0.25">
      <c r="E20" s="11"/>
      <c r="F20">
        <v>26</v>
      </c>
    </row>
    <row r="21" spans="5:38" x14ac:dyDescent="0.25">
      <c r="E21" s="11"/>
      <c r="F21">
        <v>24</v>
      </c>
    </row>
    <row r="22" spans="5:38" x14ac:dyDescent="0.25">
      <c r="E22" s="11"/>
      <c r="F22">
        <v>22</v>
      </c>
    </row>
    <row r="23" spans="5:38" x14ac:dyDescent="0.25">
      <c r="E23" s="11"/>
      <c r="F23">
        <v>20</v>
      </c>
      <c r="H23">
        <v>5.3949999999999996</v>
      </c>
      <c r="I23">
        <v>14.414999999999999</v>
      </c>
    </row>
    <row r="24" spans="5:38" x14ac:dyDescent="0.25">
      <c r="E24" s="11"/>
      <c r="F24">
        <v>18</v>
      </c>
      <c r="H24">
        <v>8.1080000000000005</v>
      </c>
      <c r="I24">
        <v>16.3</v>
      </c>
    </row>
    <row r="25" spans="5:38" x14ac:dyDescent="0.25">
      <c r="E25" s="11"/>
      <c r="F25">
        <v>16</v>
      </c>
      <c r="G25">
        <v>2.0390000000000001</v>
      </c>
      <c r="H25">
        <v>9.1029999999999998</v>
      </c>
      <c r="I25">
        <v>15.244999999999999</v>
      </c>
      <c r="J25">
        <v>20</v>
      </c>
      <c r="K25">
        <v>22.414999999999999</v>
      </c>
    </row>
    <row r="26" spans="5:38" x14ac:dyDescent="0.25">
      <c r="E26" s="11"/>
      <c r="F26">
        <v>14</v>
      </c>
      <c r="G26">
        <v>3.5409999999999999</v>
      </c>
      <c r="H26">
        <v>8.3119999999999994</v>
      </c>
      <c r="I26">
        <v>12.414999999999999</v>
      </c>
      <c r="J26">
        <v>15.52</v>
      </c>
      <c r="K26">
        <v>18.023</v>
      </c>
    </row>
    <row r="27" spans="5:38" x14ac:dyDescent="0.25">
      <c r="E27" s="11"/>
      <c r="F27">
        <v>12</v>
      </c>
      <c r="G27">
        <v>4.0570500000000003</v>
      </c>
      <c r="H27">
        <v>7.0775199999999998</v>
      </c>
      <c r="I27">
        <v>9.89086</v>
      </c>
      <c r="J27">
        <v>12.279</v>
      </c>
      <c r="K27">
        <v>14.3597</v>
      </c>
    </row>
    <row r="28" spans="5:38" x14ac:dyDescent="0.25">
      <c r="E28" s="11"/>
      <c r="F28">
        <v>10</v>
      </c>
      <c r="G28">
        <v>4.3207100000000001</v>
      </c>
      <c r="H28">
        <v>6.2733600000000003</v>
      </c>
      <c r="I28">
        <v>8.1318400000000004</v>
      </c>
      <c r="J28">
        <v>9.8653099999999991</v>
      </c>
      <c r="K28">
        <v>11.4223</v>
      </c>
      <c r="L28">
        <v>12.823</v>
      </c>
      <c r="M28">
        <v>14.012600000000001</v>
      </c>
      <c r="N28">
        <v>15.3489</v>
      </c>
      <c r="O28">
        <v>16.238399999999999</v>
      </c>
    </row>
    <row r="29" spans="5:38" x14ac:dyDescent="0.25">
      <c r="E29" s="11"/>
      <c r="F29">
        <f>F28-2</f>
        <v>8</v>
      </c>
      <c r="G29">
        <v>4.7186300000000001</v>
      </c>
      <c r="H29">
        <v>5.9755900000000004</v>
      </c>
      <c r="I29">
        <v>7.2346399999999997</v>
      </c>
      <c r="J29">
        <v>8.3918199999999992</v>
      </c>
      <c r="K29">
        <v>9.5009700000000006</v>
      </c>
      <c r="L29">
        <v>10.5642</v>
      </c>
      <c r="M29">
        <v>11.5054</v>
      </c>
      <c r="N29">
        <v>12.466900000000001</v>
      </c>
      <c r="O29">
        <v>13.285600000000001</v>
      </c>
      <c r="P29">
        <v>14.0707</v>
      </c>
      <c r="Q29">
        <v>14.696199999999999</v>
      </c>
      <c r="R29">
        <v>15.520200000000001</v>
      </c>
      <c r="S29">
        <v>16.0931</v>
      </c>
      <c r="T29">
        <v>16.9556</v>
      </c>
      <c r="U29">
        <v>17.3276</v>
      </c>
      <c r="V29">
        <v>17.7712</v>
      </c>
      <c r="W29">
        <v>18.356100000000001</v>
      </c>
    </row>
    <row r="30" spans="5:38" x14ac:dyDescent="0.25">
      <c r="E30" s="11"/>
      <c r="F30">
        <f t="shared" ref="F30:F32" si="3">F29-2</f>
        <v>6</v>
      </c>
      <c r="K30">
        <v>8.6229999999999993</v>
      </c>
      <c r="L30">
        <v>9.4290000000000003</v>
      </c>
      <c r="M30">
        <v>10.081</v>
      </c>
      <c r="N30">
        <v>10.694000000000001</v>
      </c>
      <c r="O30">
        <v>11.377000000000001</v>
      </c>
      <c r="P30">
        <v>11.956</v>
      </c>
      <c r="Q30">
        <v>12.566000000000001</v>
      </c>
      <c r="R30">
        <v>13.101000000000001</v>
      </c>
      <c r="S30">
        <v>13.58</v>
      </c>
      <c r="T30">
        <v>14.135999999999999</v>
      </c>
      <c r="U30">
        <v>14.555</v>
      </c>
      <c r="V30">
        <v>14.983000000000001</v>
      </c>
      <c r="W30">
        <v>15.442</v>
      </c>
      <c r="X30">
        <v>15.917999999999999</v>
      </c>
      <c r="Y30">
        <v>16.437999999999999</v>
      </c>
      <c r="Z30">
        <v>16.460999999999999</v>
      </c>
      <c r="AA30">
        <v>16.829999999999998</v>
      </c>
    </row>
    <row r="31" spans="5:38" x14ac:dyDescent="0.25">
      <c r="E31" s="11"/>
      <c r="F31">
        <f t="shared" si="3"/>
        <v>4</v>
      </c>
    </row>
    <row r="32" spans="5:38" x14ac:dyDescent="0.25">
      <c r="E32" s="11"/>
      <c r="F32">
        <f t="shared" si="3"/>
        <v>2</v>
      </c>
    </row>
    <row r="33" spans="5:38" x14ac:dyDescent="0.25">
      <c r="E33" s="12">
        <v>3</v>
      </c>
      <c r="F33" s="7">
        <v>28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5:38" x14ac:dyDescent="0.25">
      <c r="E34" s="9"/>
      <c r="F34" s="3">
        <v>26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5:38" x14ac:dyDescent="0.25">
      <c r="E35" s="9"/>
      <c r="F35" s="3">
        <v>24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5:38" x14ac:dyDescent="0.25">
      <c r="E36" s="9"/>
      <c r="F36" s="3">
        <v>22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5:38" x14ac:dyDescent="0.25">
      <c r="E37" s="9"/>
      <c r="F37" s="3">
        <v>20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5:38" x14ac:dyDescent="0.25">
      <c r="E38" s="9"/>
      <c r="F38" s="3">
        <v>18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5:38" x14ac:dyDescent="0.25">
      <c r="E39" s="9"/>
      <c r="F39" s="3">
        <v>16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5:38" x14ac:dyDescent="0.25">
      <c r="E40" s="9"/>
      <c r="F40" s="3">
        <v>14</v>
      </c>
      <c r="G40" s="3">
        <v>5.0590000000000002</v>
      </c>
      <c r="H40" s="3">
        <v>11.199</v>
      </c>
      <c r="I40" s="3">
        <v>16.881</v>
      </c>
      <c r="J40" s="3">
        <v>20.678000000000001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5:38" x14ac:dyDescent="0.25">
      <c r="E41" s="9"/>
      <c r="F41" s="3">
        <v>12</v>
      </c>
      <c r="G41">
        <v>5.5843499999999997</v>
      </c>
      <c r="H41">
        <v>9.44665</v>
      </c>
      <c r="I41">
        <v>13.192500000000001</v>
      </c>
      <c r="J41">
        <v>16.445399999999999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5:38" x14ac:dyDescent="0.25">
      <c r="E42" s="9"/>
      <c r="F42" s="3">
        <v>10</v>
      </c>
      <c r="G42">
        <v>5.98238</v>
      </c>
      <c r="H42">
        <v>8.4856200000000008</v>
      </c>
      <c r="I42">
        <v>10.942</v>
      </c>
      <c r="J42">
        <v>13.270200000000001</v>
      </c>
      <c r="K42">
        <v>15.296099999999999</v>
      </c>
      <c r="L42">
        <v>17.141999999999999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5:38" x14ac:dyDescent="0.25">
      <c r="E43" s="9"/>
      <c r="F43" s="3">
        <f>F42-2</f>
        <v>8</v>
      </c>
      <c r="G43">
        <v>6.6496399999999998</v>
      </c>
      <c r="H43">
        <v>8.2709299999999999</v>
      </c>
      <c r="I43">
        <v>9.9124499999999998</v>
      </c>
      <c r="J43">
        <v>11.4329</v>
      </c>
      <c r="K43">
        <v>12.949299999999999</v>
      </c>
      <c r="L43">
        <v>14.270300000000001</v>
      </c>
      <c r="M43">
        <v>15.673500000000001</v>
      </c>
      <c r="N43">
        <v>17.154499999999999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5:38" x14ac:dyDescent="0.25">
      <c r="E44" s="9"/>
      <c r="F44" s="3">
        <f t="shared" ref="F44:F46" si="4">F43-2</f>
        <v>6</v>
      </c>
      <c r="G44" s="3"/>
      <c r="H44" s="3"/>
      <c r="I44" s="3"/>
      <c r="J44" s="3"/>
      <c r="K44" s="3">
        <v>12.106</v>
      </c>
      <c r="L44" s="3">
        <v>13.175000000000001</v>
      </c>
      <c r="M44" s="3">
        <v>14.077</v>
      </c>
      <c r="N44" s="3">
        <v>14.803000000000001</v>
      </c>
      <c r="O44" s="3">
        <v>15.786</v>
      </c>
      <c r="P44" s="3">
        <v>16.574000000000002</v>
      </c>
      <c r="Q44" s="3">
        <v>17.733000000000001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5:38" x14ac:dyDescent="0.25">
      <c r="E45" s="9"/>
      <c r="F45" s="3">
        <f t="shared" si="4"/>
        <v>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5:38" x14ac:dyDescent="0.25">
      <c r="E46" s="9"/>
      <c r="F46" s="3">
        <f t="shared" si="4"/>
        <v>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5:38" x14ac:dyDescent="0.25">
      <c r="E47" s="9">
        <v>4</v>
      </c>
      <c r="F47" s="3">
        <v>28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5:38" x14ac:dyDescent="0.25">
      <c r="E48" s="9"/>
      <c r="F48" s="3">
        <v>26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5:38" x14ac:dyDescent="0.25">
      <c r="E49" s="9"/>
      <c r="F49" s="3">
        <v>24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5:38" x14ac:dyDescent="0.25">
      <c r="E50" s="9"/>
      <c r="F50" s="3">
        <v>22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5:38" x14ac:dyDescent="0.25">
      <c r="E51" s="9"/>
      <c r="F51" s="3">
        <v>20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5:38" x14ac:dyDescent="0.25">
      <c r="E52" s="9"/>
      <c r="F52" s="3">
        <v>18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5:38" x14ac:dyDescent="0.25">
      <c r="E53" s="9"/>
      <c r="F53" s="3">
        <v>16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5:38" x14ac:dyDescent="0.25">
      <c r="E54" s="9"/>
      <c r="F54" s="3">
        <v>14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5:38" x14ac:dyDescent="0.25">
      <c r="E55" s="9"/>
      <c r="F55" s="3">
        <v>12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5:38" x14ac:dyDescent="0.25">
      <c r="E56" s="9"/>
      <c r="F56" s="3">
        <v>10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5:38" x14ac:dyDescent="0.25">
      <c r="E57" s="9"/>
      <c r="F57" s="3">
        <f>F56-2</f>
        <v>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5:38" x14ac:dyDescent="0.25">
      <c r="E58" s="9"/>
      <c r="F58" s="3">
        <f t="shared" ref="F58:F60" si="5">F57-2</f>
        <v>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5:38" x14ac:dyDescent="0.25">
      <c r="E59" s="9"/>
      <c r="F59" s="3">
        <f t="shared" si="5"/>
        <v>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3"/>
      <c r="S59" s="3"/>
      <c r="T59" s="3"/>
      <c r="U59" s="3"/>
      <c r="V59" s="3"/>
      <c r="W59" s="4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5:38" x14ac:dyDescent="0.25">
      <c r="E60" s="10"/>
      <c r="F60" s="5">
        <f t="shared" si="5"/>
        <v>2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5:38" x14ac:dyDescent="0.25">
      <c r="E61" s="11">
        <v>5</v>
      </c>
      <c r="F61">
        <v>28</v>
      </c>
    </row>
    <row r="62" spans="5:38" x14ac:dyDescent="0.25">
      <c r="E62" s="11"/>
      <c r="F62">
        <v>26</v>
      </c>
    </row>
    <row r="63" spans="5:38" x14ac:dyDescent="0.25">
      <c r="E63" s="11"/>
      <c r="F63">
        <v>24</v>
      </c>
    </row>
    <row r="64" spans="5:38" x14ac:dyDescent="0.25">
      <c r="E64" s="11"/>
      <c r="F64">
        <v>22</v>
      </c>
    </row>
    <row r="65" spans="5:38" x14ac:dyDescent="0.25">
      <c r="E65" s="11"/>
      <c r="F65">
        <v>20</v>
      </c>
    </row>
    <row r="66" spans="5:38" x14ac:dyDescent="0.25">
      <c r="E66" s="11"/>
      <c r="F66">
        <v>18</v>
      </c>
    </row>
    <row r="67" spans="5:38" x14ac:dyDescent="0.25">
      <c r="E67" s="11"/>
      <c r="F67">
        <v>16</v>
      </c>
    </row>
    <row r="68" spans="5:38" x14ac:dyDescent="0.25">
      <c r="E68" s="11"/>
      <c r="F68">
        <v>14</v>
      </c>
    </row>
    <row r="69" spans="5:38" x14ac:dyDescent="0.25">
      <c r="E69" s="11"/>
      <c r="F69">
        <v>12</v>
      </c>
    </row>
    <row r="70" spans="5:38" x14ac:dyDescent="0.25">
      <c r="E70" s="11"/>
      <c r="F70">
        <v>10</v>
      </c>
    </row>
    <row r="71" spans="5:38" x14ac:dyDescent="0.25">
      <c r="E71" s="11"/>
      <c r="F71">
        <f>F70-2</f>
        <v>8</v>
      </c>
    </row>
    <row r="72" spans="5:38" x14ac:dyDescent="0.25">
      <c r="E72" s="11"/>
      <c r="F72">
        <f t="shared" ref="F72:F74" si="6">F71-2</f>
        <v>6</v>
      </c>
    </row>
    <row r="73" spans="5:38" x14ac:dyDescent="0.25">
      <c r="E73" s="11"/>
      <c r="F73">
        <f t="shared" si="6"/>
        <v>4</v>
      </c>
    </row>
    <row r="74" spans="5:38" x14ac:dyDescent="0.25">
      <c r="E74" s="11"/>
      <c r="F74">
        <f t="shared" si="6"/>
        <v>2</v>
      </c>
    </row>
    <row r="75" spans="5:38" x14ac:dyDescent="0.25">
      <c r="E75" s="12">
        <v>6</v>
      </c>
      <c r="F75" s="7">
        <v>28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5:38" x14ac:dyDescent="0.25">
      <c r="E76" s="9"/>
      <c r="F76" s="3">
        <v>26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5:38" x14ac:dyDescent="0.25">
      <c r="E77" s="9"/>
      <c r="F77" s="3">
        <v>24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5:38" x14ac:dyDescent="0.25">
      <c r="E78" s="9"/>
      <c r="F78" s="3">
        <v>22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5:38" x14ac:dyDescent="0.25">
      <c r="E79" s="9"/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5:38" x14ac:dyDescent="0.25">
      <c r="E80" s="9"/>
      <c r="F80" s="3">
        <v>18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5:38" x14ac:dyDescent="0.25">
      <c r="E81" s="9"/>
      <c r="F81" s="3">
        <v>16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5:38" x14ac:dyDescent="0.25">
      <c r="E82" s="9"/>
      <c r="F82" s="3">
        <v>14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5:38" x14ac:dyDescent="0.25">
      <c r="E83" s="9"/>
      <c r="F83" s="3">
        <v>12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5:38" x14ac:dyDescent="0.25">
      <c r="E84" s="9"/>
      <c r="F84" s="3">
        <v>10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5:38" x14ac:dyDescent="0.25">
      <c r="E85" s="9"/>
      <c r="F85" s="3">
        <f>F84-2</f>
        <v>8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5:38" x14ac:dyDescent="0.25">
      <c r="E86" s="9"/>
      <c r="F86" s="3">
        <f t="shared" ref="F86:F88" si="7">F85-2</f>
        <v>6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5:38" x14ac:dyDescent="0.25">
      <c r="E87" s="9"/>
      <c r="F87" s="3">
        <f t="shared" si="7"/>
        <v>4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5:38" x14ac:dyDescent="0.25">
      <c r="E88" s="9"/>
      <c r="F88" s="3">
        <f t="shared" si="7"/>
        <v>2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</sheetData>
  <mergeCells count="8">
    <mergeCell ref="E47:E60"/>
    <mergeCell ref="E61:E74"/>
    <mergeCell ref="E75:E88"/>
    <mergeCell ref="Q2:V2"/>
    <mergeCell ref="E5:E18"/>
    <mergeCell ref="G3:AK3"/>
    <mergeCell ref="E19:E32"/>
    <mergeCell ref="E33:E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Rindal</dc:creator>
  <cp:lastModifiedBy>Trieu, Thi Ni Ni</cp:lastModifiedBy>
  <dcterms:created xsi:type="dcterms:W3CDTF">2017-06-15T07:08:27Z</dcterms:created>
  <dcterms:modified xsi:type="dcterms:W3CDTF">2017-06-28T06:06:20Z</dcterms:modified>
</cp:coreProperties>
</file>