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es\pinbaladmin\scripts\bbdd\postgresql\organs gestors\"/>
    </mc:Choice>
  </mc:AlternateContent>
  <bookViews>
    <workbookView xWindow="0" yWindow="0" windowWidth="38400" windowHeight="17700" activeTab="3"/>
  </bookViews>
  <sheets>
    <sheet name="PBL_ENTITAT" sheetId="1" r:id="rId1"/>
    <sheet name="SQL" sheetId="2" r:id="rId2"/>
    <sheet name="Entitats PinbalAdmin" sheetId="3" r:id="rId3"/>
    <sheet name="Hoja2" sheetId="4" r:id="rId4"/>
  </sheets>
  <definedNames>
    <definedName name="_xlnm._FilterDatabase" localSheetId="3" hidden="1">Hoja2!$A$1:$F$90</definedName>
    <definedName name="_xlnm._FilterDatabase" localSheetId="0" hidden="1">PBL_ENTITAT!$A$1:$O$93</definedName>
  </definedNames>
  <calcPr calcId="162913"/>
  <fileRecoveryPr repairLoad="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2" i="4"/>
  <c r="D47" i="4"/>
  <c r="F47" i="4" s="1"/>
  <c r="D53" i="4"/>
  <c r="F53" i="4" s="1"/>
  <c r="E47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8" i="4"/>
  <c r="C49" i="4"/>
  <c r="C50" i="4"/>
  <c r="C51" i="4"/>
  <c r="C52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2" i="4"/>
  <c r="D69" i="4" l="1"/>
  <c r="F69" i="4" s="1"/>
  <c r="D57" i="4"/>
  <c r="F57" i="4" s="1"/>
  <c r="D43" i="4"/>
  <c r="F43" i="4" s="1"/>
  <c r="D31" i="4"/>
  <c r="F31" i="4" s="1"/>
  <c r="D19" i="4"/>
  <c r="F19" i="4" s="1"/>
  <c r="D7" i="4"/>
  <c r="F7" i="4" s="1"/>
  <c r="D56" i="4"/>
  <c r="F56" i="4" s="1"/>
  <c r="D67" i="4"/>
  <c r="F67" i="4" s="1"/>
  <c r="D55" i="4"/>
  <c r="F55" i="4" s="1"/>
  <c r="D41" i="4"/>
  <c r="F41" i="4" s="1"/>
  <c r="D29" i="4"/>
  <c r="F29" i="4" s="1"/>
  <c r="D17" i="4"/>
  <c r="F17" i="4" s="1"/>
  <c r="D5" i="4"/>
  <c r="F5" i="4" s="1"/>
  <c r="D68" i="4"/>
  <c r="F68" i="4" s="1"/>
  <c r="D6" i="4"/>
  <c r="F6" i="4" s="1"/>
  <c r="D78" i="4"/>
  <c r="F78" i="4" s="1"/>
  <c r="D66" i="4"/>
  <c r="F66" i="4" s="1"/>
  <c r="D54" i="4"/>
  <c r="F54" i="4" s="1"/>
  <c r="D40" i="4"/>
  <c r="F40" i="4" s="1"/>
  <c r="D28" i="4"/>
  <c r="F28" i="4" s="1"/>
  <c r="D16" i="4"/>
  <c r="F16" i="4" s="1"/>
  <c r="D4" i="4"/>
  <c r="F4" i="4" s="1"/>
  <c r="D30" i="4"/>
  <c r="F30" i="4" s="1"/>
  <c r="D65" i="4"/>
  <c r="F65" i="4" s="1"/>
  <c r="D52" i="4"/>
  <c r="F52" i="4" s="1"/>
  <c r="D39" i="4"/>
  <c r="F39" i="4" s="1"/>
  <c r="D27" i="4"/>
  <c r="F27" i="4" s="1"/>
  <c r="D15" i="4"/>
  <c r="F15" i="4" s="1"/>
  <c r="D3" i="4"/>
  <c r="F3" i="4" s="1"/>
  <c r="D42" i="4"/>
  <c r="F42" i="4" s="1"/>
  <c r="D89" i="4"/>
  <c r="F89" i="4" s="1"/>
  <c r="D77" i="4"/>
  <c r="F77" i="4" s="1"/>
  <c r="D88" i="4"/>
  <c r="F88" i="4" s="1"/>
  <c r="D76" i="4"/>
  <c r="F76" i="4" s="1"/>
  <c r="D64" i="4"/>
  <c r="F64" i="4" s="1"/>
  <c r="D51" i="4"/>
  <c r="F51" i="4" s="1"/>
  <c r="D38" i="4"/>
  <c r="F38" i="4" s="1"/>
  <c r="D26" i="4"/>
  <c r="F26" i="4" s="1"/>
  <c r="D14" i="4"/>
  <c r="F14" i="4" s="1"/>
  <c r="D80" i="4"/>
  <c r="F80" i="4" s="1"/>
  <c r="D87" i="4"/>
  <c r="F87" i="4" s="1"/>
  <c r="D75" i="4"/>
  <c r="F75" i="4" s="1"/>
  <c r="D63" i="4"/>
  <c r="F63" i="4" s="1"/>
  <c r="D50" i="4"/>
  <c r="F50" i="4" s="1"/>
  <c r="D37" i="4"/>
  <c r="F37" i="4" s="1"/>
  <c r="D25" i="4"/>
  <c r="F25" i="4" s="1"/>
  <c r="D13" i="4"/>
  <c r="F13" i="4" s="1"/>
  <c r="D18" i="4"/>
  <c r="F18" i="4" s="1"/>
  <c r="D79" i="4"/>
  <c r="F79" i="4" s="1"/>
  <c r="D86" i="4"/>
  <c r="F86" i="4" s="1"/>
  <c r="D74" i="4"/>
  <c r="F74" i="4" s="1"/>
  <c r="D62" i="4"/>
  <c r="F62" i="4" s="1"/>
  <c r="D49" i="4"/>
  <c r="F49" i="4" s="1"/>
  <c r="D36" i="4"/>
  <c r="F36" i="4" s="1"/>
  <c r="D24" i="4"/>
  <c r="F24" i="4" s="1"/>
  <c r="D12" i="4"/>
  <c r="F12" i="4" s="1"/>
  <c r="D90" i="4"/>
  <c r="F90" i="4" s="1"/>
  <c r="D85" i="4"/>
  <c r="F85" i="4" s="1"/>
  <c r="D73" i="4"/>
  <c r="F73" i="4" s="1"/>
  <c r="D61" i="4"/>
  <c r="F61" i="4" s="1"/>
  <c r="D48" i="4"/>
  <c r="F48" i="4" s="1"/>
  <c r="D35" i="4"/>
  <c r="F35" i="4" s="1"/>
  <c r="D23" i="4"/>
  <c r="F23" i="4" s="1"/>
  <c r="D11" i="4"/>
  <c r="F11" i="4" s="1"/>
  <c r="D72" i="4"/>
  <c r="F72" i="4" s="1"/>
  <c r="D60" i="4"/>
  <c r="F60" i="4" s="1"/>
  <c r="D46" i="4"/>
  <c r="F46" i="4" s="1"/>
  <c r="D34" i="4"/>
  <c r="F34" i="4" s="1"/>
  <c r="D22" i="4"/>
  <c r="F22" i="4" s="1"/>
  <c r="D10" i="4"/>
  <c r="F10" i="4" s="1"/>
  <c r="D81" i="4"/>
  <c r="F81" i="4" s="1"/>
  <c r="D84" i="4"/>
  <c r="F84" i="4" s="1"/>
  <c r="D83" i="4"/>
  <c r="F83" i="4" s="1"/>
  <c r="D71" i="4"/>
  <c r="F71" i="4" s="1"/>
  <c r="D59" i="4"/>
  <c r="F59" i="4" s="1"/>
  <c r="D45" i="4"/>
  <c r="F45" i="4" s="1"/>
  <c r="D33" i="4"/>
  <c r="F33" i="4" s="1"/>
  <c r="D21" i="4"/>
  <c r="F21" i="4" s="1"/>
  <c r="D9" i="4"/>
  <c r="F9" i="4" s="1"/>
  <c r="D82" i="4"/>
  <c r="F82" i="4" s="1"/>
  <c r="D70" i="4"/>
  <c r="F70" i="4" s="1"/>
  <c r="D58" i="4"/>
  <c r="F58" i="4" s="1"/>
  <c r="D44" i="4"/>
  <c r="F44" i="4" s="1"/>
  <c r="D32" i="4"/>
  <c r="F32" i="4" s="1"/>
  <c r="D20" i="4"/>
  <c r="F20" i="4" s="1"/>
  <c r="D8" i="4"/>
  <c r="F8" i="4" s="1"/>
  <c r="D2" i="4"/>
  <c r="F2" i="4" s="1"/>
</calcChain>
</file>

<file path=xl/sharedStrings.xml><?xml version="1.0" encoding="utf-8"?>
<sst xmlns="http://schemas.openxmlformats.org/spreadsheetml/2006/main" count="1742" uniqueCount="769">
  <si>
    <t>ID</t>
  </si>
  <si>
    <t>CREATEDDATE</t>
  </si>
  <si>
    <t>LASTMODIFIEDDATE</t>
  </si>
  <si>
    <t>ACTIVA</t>
  </si>
  <si>
    <t>CIF</t>
  </si>
  <si>
    <t>CODI</t>
  </si>
  <si>
    <t>NOM</t>
  </si>
  <si>
    <t>TIPUS</t>
  </si>
  <si>
    <t>VERSION</t>
  </si>
  <si>
    <t>CREATEDBY_CODI</t>
  </si>
  <si>
    <t>LASTMODIFIEDBY_CODI</t>
  </si>
  <si>
    <t>AJUNTAMENT</t>
  </si>
  <si>
    <t>CONSELL</t>
  </si>
  <si>
    <t>GOVERN</t>
  </si>
  <si>
    <t>UNITAT_ARREL</t>
  </si>
  <si>
    <t>16/09/14 12:40:02,736000000</t>
  </si>
  <si>
    <t>18/11/20 11:34:45,021000000</t>
  </si>
  <si>
    <t>P5790005B</t>
  </si>
  <si>
    <t>PACT</t>
  </si>
  <si>
    <t>Palma Activa</t>
  </si>
  <si>
    <t>e41516830j</t>
  </si>
  <si>
    <t/>
  </si>
  <si>
    <t>LA0001857</t>
  </si>
  <si>
    <t>06/08/15 09:07:31,524000000</t>
  </si>
  <si>
    <t>18/11/20 10:15:40,448000000</t>
  </si>
  <si>
    <t>S0733001B</t>
  </si>
  <si>
    <t>CIEI</t>
  </si>
  <si>
    <t>Consell Insular d'Eivissa</t>
  </si>
  <si>
    <t>u88652</t>
  </si>
  <si>
    <t>L03070006</t>
  </si>
  <si>
    <t>19/04/18 12:39:50,688000000</t>
  </si>
  <si>
    <t>18/11/20 11:37:05,062000000</t>
  </si>
  <si>
    <t>Q0700676J</t>
  </si>
  <si>
    <t>SEMILLA</t>
  </si>
  <si>
    <t>Serveis de Millora Agrària i Pesquera</t>
  </si>
  <si>
    <t>A04026955</t>
  </si>
  <si>
    <t>19/04/18 12:43:10,318000000</t>
  </si>
  <si>
    <t>05/11/20 10:46:09,629000000</t>
  </si>
  <si>
    <t>Q5755018H</t>
  </si>
  <si>
    <t>IDI</t>
  </si>
  <si>
    <t>Institut Innovació empresarial de les I.B.</t>
  </si>
  <si>
    <t>u81599</t>
  </si>
  <si>
    <t>A04003714</t>
  </si>
  <si>
    <t>30/08/18 13:06:23,485000000</t>
  </si>
  <si>
    <t>22/10/20 14:04:43,873000000</t>
  </si>
  <si>
    <t>A07251895</t>
  </si>
  <si>
    <t>Calvià 2000</t>
  </si>
  <si>
    <t>LA0011757</t>
  </si>
  <si>
    <t>29/03/23 10:35:56,447000000</t>
  </si>
  <si>
    <t>Q0700577J</t>
  </si>
  <si>
    <t>LA0023695</t>
  </si>
  <si>
    <t>Consorci Borsa Allotjaments Turístics (CBAT)</t>
  </si>
  <si>
    <t>24/03/14 11:47:43,071000000</t>
  </si>
  <si>
    <t>18/11/20 10:15:58,325000000</t>
  </si>
  <si>
    <t>S0711002F</t>
  </si>
  <si>
    <t>CIMA</t>
  </si>
  <si>
    <t>Consell Insular de Mallorca</t>
  </si>
  <si>
    <t>L03070008</t>
  </si>
  <si>
    <t>24/03/14 11:49:57,584000000</t>
  </si>
  <si>
    <t>18/11/20 11:33:42,648000000</t>
  </si>
  <si>
    <t>Q0700448D</t>
  </si>
  <si>
    <t>IMAS</t>
  </si>
  <si>
    <t>Institut Mallorquí d'Afers Socials</t>
  </si>
  <si>
    <t>LA0000048</t>
  </si>
  <si>
    <t>08/05/15 10:46:35,057000000</t>
  </si>
  <si>
    <t>18/11/20 11:41:21,302000000</t>
  </si>
  <si>
    <t>P0700200I</t>
  </si>
  <si>
    <t>07002</t>
  </si>
  <si>
    <t>Alaior</t>
  </si>
  <si>
    <t>L01070027</t>
  </si>
  <si>
    <t>18/04/16 11:48:13,607000000</t>
  </si>
  <si>
    <t>18/04/23 13:31:39,955000000</t>
  </si>
  <si>
    <t>Q0700733I</t>
  </si>
  <si>
    <t>IEB</t>
  </si>
  <si>
    <t>Institut d'Estudis Baleàrics</t>
  </si>
  <si>
    <t>A04035973</t>
  </si>
  <si>
    <t>17/05/18 12:28:01,181000000</t>
  </si>
  <si>
    <t>18/11/20 10:17:24,541000000</t>
  </si>
  <si>
    <t>G07905342</t>
  </si>
  <si>
    <t>FBSTIB</t>
  </si>
  <si>
    <t>Fundació Banc de Sang i Teixits de les IB</t>
  </si>
  <si>
    <t>A04005605</t>
  </si>
  <si>
    <t>08/10/19 09:57:39,776000000</t>
  </si>
  <si>
    <t>18/11/20 10:16:59,824000000</t>
  </si>
  <si>
    <t>Q0700546E</t>
  </si>
  <si>
    <t>ATIB</t>
  </si>
  <si>
    <t>Agència Tributària de les Illes Balears</t>
  </si>
  <si>
    <t>A04013587</t>
  </si>
  <si>
    <t>01/09/20 12:57:35,371000000</t>
  </si>
  <si>
    <t>18/11/20 10:18:22,333000000</t>
  </si>
  <si>
    <t>Q5750001I</t>
  </si>
  <si>
    <t>IBAVI</t>
  </si>
  <si>
    <t>Institut Balear de l'Habitatge</t>
  </si>
  <si>
    <t>A04013563</t>
  </si>
  <si>
    <t>27/07/22 09:55:59,796000000</t>
  </si>
  <si>
    <t>Q0700735D</t>
  </si>
  <si>
    <t>ICIB</t>
  </si>
  <si>
    <t>Institut Industries Culturals de les Illes Balears</t>
  </si>
  <si>
    <t>A04035972</t>
  </si>
  <si>
    <t>18/12/12 14:49:49,790000000</t>
  </si>
  <si>
    <t>19/10/20 15:40:41,781000000</t>
  </si>
  <si>
    <t>S0711001H</t>
  </si>
  <si>
    <t>Govern de les Illes Balears</t>
  </si>
  <si>
    <t>A04003003</t>
  </si>
  <si>
    <t>18/02/14 10:22:08,137000000</t>
  </si>
  <si>
    <t>16/11/20 09:51:45,371000000</t>
  </si>
  <si>
    <t>S0733002J</t>
  </si>
  <si>
    <t>CIME</t>
  </si>
  <si>
    <t>Consell Insular de Menorca</t>
  </si>
  <si>
    <t>e43109650z</t>
  </si>
  <si>
    <t>L03070009</t>
  </si>
  <si>
    <t>07/06/16 08:31:08,430000000</t>
  </si>
  <si>
    <t>26/10/20 10:50:19,037000000</t>
  </si>
  <si>
    <t>P0700100A</t>
  </si>
  <si>
    <t>07001</t>
  </si>
  <si>
    <t>Alaró</t>
  </si>
  <si>
    <t>L01070012</t>
  </si>
  <si>
    <t>07/10/20 11:29:30,860000000</t>
  </si>
  <si>
    <t>18/11/20 10:17:53,460000000</t>
  </si>
  <si>
    <t>G57357030</t>
  </si>
  <si>
    <t>Consorci Protecció Leg. Urbanística en Sòl Rústic</t>
  </si>
  <si>
    <t>LA0005349</t>
  </si>
  <si>
    <t>13/04/22 11:15:14,862000000</t>
  </si>
  <si>
    <t>S0733003H</t>
  </si>
  <si>
    <t>PARLAMENT</t>
  </si>
  <si>
    <t>Parlament de les Illes Balears</t>
  </si>
  <si>
    <t>I00000201</t>
  </si>
  <si>
    <t>07/02/17 12:41:51,748000000</t>
  </si>
  <si>
    <t>18/11/20 10:16:49,331000000</t>
  </si>
  <si>
    <t>Q5755004H</t>
  </si>
  <si>
    <t>ATB</t>
  </si>
  <si>
    <t>Agència d'Estratègia Turística Illes Balears</t>
  </si>
  <si>
    <t>A04003749</t>
  </si>
  <si>
    <t>21/03/17 13:41:32,067000000</t>
  </si>
  <si>
    <t>22/10/20 13:21:59,052000000</t>
  </si>
  <si>
    <t>Q0700516H</t>
  </si>
  <si>
    <t>IBJOVE</t>
  </si>
  <si>
    <t>Institut Balear de la Joventut.</t>
  </si>
  <si>
    <t>A04027055</t>
  </si>
  <si>
    <t>26/11/19 12:36:51,700000000</t>
  </si>
  <si>
    <t>18/11/20 11:35:23,831000000</t>
  </si>
  <si>
    <t>Q0700499G</t>
  </si>
  <si>
    <t>PortsIB</t>
  </si>
  <si>
    <t>Ports de les Illes Balears</t>
  </si>
  <si>
    <t>A04013624</t>
  </si>
  <si>
    <t>25/05/21 07:54:17,057000000</t>
  </si>
  <si>
    <t>Q0700452F</t>
  </si>
  <si>
    <t>IBISEC</t>
  </si>
  <si>
    <t>Ins. Balear d'Infraestructures i Serveis Educatius</t>
  </si>
  <si>
    <t>A04003715</t>
  </si>
  <si>
    <t>30/05/13 13:30:38,000000000</t>
  </si>
  <si>
    <t>18/11/20 12:03:13,228000000</t>
  </si>
  <si>
    <t>P0704600F</t>
  </si>
  <si>
    <t>07046</t>
  </si>
  <si>
    <t>Sant Antoni de Portmany</t>
  </si>
  <si>
    <t>L01070466</t>
  </si>
  <si>
    <t>18/11/20 12:05:02,820000000</t>
  </si>
  <si>
    <t>P0705000H</t>
  </si>
  <si>
    <t>07050</t>
  </si>
  <si>
    <t>Sant Joan de Labritja</t>
  </si>
  <si>
    <t>L01070504</t>
  </si>
  <si>
    <t>18/11/20 12:18:40,664000000</t>
  </si>
  <si>
    <t>P0700001A</t>
  </si>
  <si>
    <t>07902</t>
  </si>
  <si>
    <t>Es Migjorn Gran</t>
  </si>
  <si>
    <t>L01079028</t>
  </si>
  <si>
    <t>18/11/20 12:18:20,455000000</t>
  </si>
  <si>
    <t>P0706600D</t>
  </si>
  <si>
    <t>07901</t>
  </si>
  <si>
    <t>Ariany</t>
  </si>
  <si>
    <t>L01079013</t>
  </si>
  <si>
    <t>18/11/20 11:53:33,188000000</t>
  </si>
  <si>
    <t>P0703100H</t>
  </si>
  <si>
    <t>07031</t>
  </si>
  <si>
    <t>Llucmajor</t>
  </si>
  <si>
    <t>L01070316</t>
  </si>
  <si>
    <t>18/11/20 12:00:28,732000000</t>
  </si>
  <si>
    <t>P0704100G</t>
  </si>
  <si>
    <t>07041</t>
  </si>
  <si>
    <t>Petra</t>
  </si>
  <si>
    <t>L01070414</t>
  </si>
  <si>
    <t>18/11/20 12:00:54,705000000</t>
  </si>
  <si>
    <t>P0704200E</t>
  </si>
  <si>
    <t>07042</t>
  </si>
  <si>
    <t>Pollença</t>
  </si>
  <si>
    <t>L01070429</t>
  </si>
  <si>
    <t>18/11/20 12:01:18,006000000</t>
  </si>
  <si>
    <t>P0704300C</t>
  </si>
  <si>
    <t>07043</t>
  </si>
  <si>
    <t>Porreres</t>
  </si>
  <si>
    <t>L01070435</t>
  </si>
  <si>
    <t>18/11/20 12:01:52,609000000</t>
  </si>
  <si>
    <t>P0704400A</t>
  </si>
  <si>
    <t>07044</t>
  </si>
  <si>
    <t>Sa Pobla</t>
  </si>
  <si>
    <t>L01070440</t>
  </si>
  <si>
    <t>18/11/20 12:02:46,887000000</t>
  </si>
  <si>
    <t>P0704500H</t>
  </si>
  <si>
    <t>07045</t>
  </si>
  <si>
    <t>Puigpunyent</t>
  </si>
  <si>
    <t>L01070453</t>
  </si>
  <si>
    <t>18/11/20 12:03:43,580000000</t>
  </si>
  <si>
    <t>P0704700D</t>
  </si>
  <si>
    <t>07047</t>
  </si>
  <si>
    <t>Sencelles</t>
  </si>
  <si>
    <t>L01070472</t>
  </si>
  <si>
    <t>18/11/20 12:04:18,127000000</t>
  </si>
  <si>
    <t>P0704800B</t>
  </si>
  <si>
    <t>07048</t>
  </si>
  <si>
    <t>Sant Josep de sa Talaia</t>
  </si>
  <si>
    <t>L01070488</t>
  </si>
  <si>
    <t>18/11/20 12:04:46,501000000</t>
  </si>
  <si>
    <t>P0704900J</t>
  </si>
  <si>
    <t>07049</t>
  </si>
  <si>
    <t>Sant Joan</t>
  </si>
  <si>
    <t>L01070491</t>
  </si>
  <si>
    <t>18/11/20 12:05:32,186000000</t>
  </si>
  <si>
    <t>P0705100F</t>
  </si>
  <si>
    <t>07051</t>
  </si>
  <si>
    <t>Sant Llorenç des Cardassar</t>
  </si>
  <si>
    <t>L01070511</t>
  </si>
  <si>
    <t>18/11/20 12:05:56,284000000</t>
  </si>
  <si>
    <t>P0705200D</t>
  </si>
  <si>
    <t>07052</t>
  </si>
  <si>
    <t>Sant Lluís</t>
  </si>
  <si>
    <t>L01070526</t>
  </si>
  <si>
    <t>18/11/20 12:06:23,622000000</t>
  </si>
  <si>
    <t>P0705300B</t>
  </si>
  <si>
    <t>07053</t>
  </si>
  <si>
    <t>Santa Eugènia</t>
  </si>
  <si>
    <t>L01070532</t>
  </si>
  <si>
    <t>18/11/20 12:07:38,504000000</t>
  </si>
  <si>
    <t>P0705400J</t>
  </si>
  <si>
    <t>07054</t>
  </si>
  <si>
    <t>Santa Eulària des Riu</t>
  </si>
  <si>
    <t>L01070547</t>
  </si>
  <si>
    <t>18/11/20 12:08:03,562000000</t>
  </si>
  <si>
    <t>P0705500G</t>
  </si>
  <si>
    <t>07055</t>
  </si>
  <si>
    <t>Santa Margalida</t>
  </si>
  <si>
    <t>L01070550</t>
  </si>
  <si>
    <t>18/11/20 12:08:36,335000000</t>
  </si>
  <si>
    <t>P0705600E</t>
  </si>
  <si>
    <t>07056</t>
  </si>
  <si>
    <t>Santa María del Camí</t>
  </si>
  <si>
    <t>L01070563</t>
  </si>
  <si>
    <t>18/11/20 12:09:01,191000000</t>
  </si>
  <si>
    <t>P0705700C</t>
  </si>
  <si>
    <t>07057</t>
  </si>
  <si>
    <t>Santanyí</t>
  </si>
  <si>
    <t>L01070579</t>
  </si>
  <si>
    <t>18/11/20 12:09:26,733000000</t>
  </si>
  <si>
    <t>P0705800A</t>
  </si>
  <si>
    <t>07058</t>
  </si>
  <si>
    <t>Selva</t>
  </si>
  <si>
    <t>L01070585</t>
  </si>
  <si>
    <t>18/11/20 12:09:55,401000000</t>
  </si>
  <si>
    <t>P0705900I</t>
  </si>
  <si>
    <t>07059</t>
  </si>
  <si>
    <t>Ses Salines</t>
  </si>
  <si>
    <t>L01070598</t>
  </si>
  <si>
    <t>18/11/20 12:10:16,393000000</t>
  </si>
  <si>
    <t>P0706000G</t>
  </si>
  <si>
    <t>07060</t>
  </si>
  <si>
    <t>Sineu</t>
  </si>
  <si>
    <t>L01070602</t>
  </si>
  <si>
    <t>18/11/20 12:10:36,809000000</t>
  </si>
  <si>
    <t>P0706100E</t>
  </si>
  <si>
    <t>07061</t>
  </si>
  <si>
    <t>Sóller</t>
  </si>
  <si>
    <t>L01070619</t>
  </si>
  <si>
    <t>18/11/20 12:11:41,344000000</t>
  </si>
  <si>
    <t>P0706200C</t>
  </si>
  <si>
    <t>07062</t>
  </si>
  <si>
    <t>Son Servera</t>
  </si>
  <si>
    <t>L01070624</t>
  </si>
  <si>
    <t>P0706300A</t>
  </si>
  <si>
    <t>07063</t>
  </si>
  <si>
    <t>Valldemossa</t>
  </si>
  <si>
    <t>L01070630</t>
  </si>
  <si>
    <t>18/11/20 12:17:19,960000000</t>
  </si>
  <si>
    <t>P0706400I</t>
  </si>
  <si>
    <t>07064</t>
  </si>
  <si>
    <t>Es Castell</t>
  </si>
  <si>
    <t>L01070645</t>
  </si>
  <si>
    <t>18/11/20 12:17:44,522000000</t>
  </si>
  <si>
    <t>P0706500F</t>
  </si>
  <si>
    <t>07065</t>
  </si>
  <si>
    <t>Vilafranca de Bonany</t>
  </si>
  <si>
    <t>L01070658</t>
  </si>
  <si>
    <t>18/11/20 11:41:42,273000000</t>
  </si>
  <si>
    <t>P0700300G</t>
  </si>
  <si>
    <t>07003</t>
  </si>
  <si>
    <t>Alcúdia</t>
  </si>
  <si>
    <t>L01070033</t>
  </si>
  <si>
    <t>18/11/20 11:42:03,445000000</t>
  </si>
  <si>
    <t>P0700400E</t>
  </si>
  <si>
    <t>07004</t>
  </si>
  <si>
    <t>Algaida</t>
  </si>
  <si>
    <t>L01070048</t>
  </si>
  <si>
    <t>18/11/20 11:42:30,700000000</t>
  </si>
  <si>
    <t>P0700500B</t>
  </si>
  <si>
    <t>07005</t>
  </si>
  <si>
    <t>Andratx</t>
  </si>
  <si>
    <t>L01070051</t>
  </si>
  <si>
    <t>18/11/20 11:42:54,620000000</t>
  </si>
  <si>
    <t>P0700600J</t>
  </si>
  <si>
    <t>07006</t>
  </si>
  <si>
    <t>Artà</t>
  </si>
  <si>
    <t>L01070064</t>
  </si>
  <si>
    <t>18/11/20 11:43:26,840000000</t>
  </si>
  <si>
    <t>P0700700H</t>
  </si>
  <si>
    <t>07007</t>
  </si>
  <si>
    <t>Banyalbufar</t>
  </si>
  <si>
    <t>L01070070</t>
  </si>
  <si>
    <t>18/11/20 11:43:53,100000000</t>
  </si>
  <si>
    <t>P0700800F</t>
  </si>
  <si>
    <t>07008</t>
  </si>
  <si>
    <t>Binissalem</t>
  </si>
  <si>
    <t>L01070086</t>
  </si>
  <si>
    <t>18/11/20 11:44:19,006000000</t>
  </si>
  <si>
    <t>P0700900D</t>
  </si>
  <si>
    <t>07009</t>
  </si>
  <si>
    <t>Búger</t>
  </si>
  <si>
    <t>L01070099</t>
  </si>
  <si>
    <t>18/11/20 11:44:39,560000000</t>
  </si>
  <si>
    <t>P0701000B</t>
  </si>
  <si>
    <t>07010</t>
  </si>
  <si>
    <t>Bunyola</t>
  </si>
  <si>
    <t>L01070103</t>
  </si>
  <si>
    <t>22/10/20 14:03:45,123000000</t>
  </si>
  <si>
    <t>P0701100J</t>
  </si>
  <si>
    <t>07011</t>
  </si>
  <si>
    <t>Calvià</t>
  </si>
  <si>
    <t>L01070110</t>
  </si>
  <si>
    <t>18/11/20 11:45:45,578000000</t>
  </si>
  <si>
    <t>P0701200H</t>
  </si>
  <si>
    <t>07012</t>
  </si>
  <si>
    <t>Campanet</t>
  </si>
  <si>
    <t>L01070125</t>
  </si>
  <si>
    <t>18/11/20 11:46:04,468000000</t>
  </si>
  <si>
    <t>P0701300F</t>
  </si>
  <si>
    <t>07013</t>
  </si>
  <si>
    <t>Campos</t>
  </si>
  <si>
    <t>L01070131</t>
  </si>
  <si>
    <t>18/11/20 11:46:27,952000000</t>
  </si>
  <si>
    <t>P0701400D</t>
  </si>
  <si>
    <t>07014</t>
  </si>
  <si>
    <t>Capdepera</t>
  </si>
  <si>
    <t>L01070146</t>
  </si>
  <si>
    <t>18/11/20 11:46:50,042000000</t>
  </si>
  <si>
    <t>P0701500A</t>
  </si>
  <si>
    <t>07015</t>
  </si>
  <si>
    <t>Ciutadella de Menorca</t>
  </si>
  <si>
    <t>L01070159</t>
  </si>
  <si>
    <t>18/11/20 11:47:17,980000000</t>
  </si>
  <si>
    <t>P0701600I</t>
  </si>
  <si>
    <t>07016</t>
  </si>
  <si>
    <t>Consell</t>
  </si>
  <si>
    <t>L01070162</t>
  </si>
  <si>
    <t>18/11/20 11:47:42,141000000</t>
  </si>
  <si>
    <t>P0701700G</t>
  </si>
  <si>
    <t>07017</t>
  </si>
  <si>
    <t>Costitx</t>
  </si>
  <si>
    <t>L01070178</t>
  </si>
  <si>
    <t>18/11/20 11:45:13,820000000</t>
  </si>
  <si>
    <t>P0701800E</t>
  </si>
  <si>
    <t>07018</t>
  </si>
  <si>
    <t>Deià</t>
  </si>
  <si>
    <t>L01070184</t>
  </si>
  <si>
    <t>18/11/20 11:48:04,873000000</t>
  </si>
  <si>
    <t>P0701900C</t>
  </si>
  <si>
    <t>07019</t>
  </si>
  <si>
    <t>Escorca</t>
  </si>
  <si>
    <t>L01070197</t>
  </si>
  <si>
    <t>18/11/20 11:48:29,582000000</t>
  </si>
  <si>
    <t>P0702000A</t>
  </si>
  <si>
    <t>07020</t>
  </si>
  <si>
    <t>Esporles</t>
  </si>
  <si>
    <t>L01070201</t>
  </si>
  <si>
    <t>18/11/20 11:48:59,020000000</t>
  </si>
  <si>
    <t>P0702100I</t>
  </si>
  <si>
    <t>07021</t>
  </si>
  <si>
    <t>Estellencs</t>
  </si>
  <si>
    <t>L01070218</t>
  </si>
  <si>
    <t>18/11/20 11:49:21,521000000</t>
  </si>
  <si>
    <t>P0702200G</t>
  </si>
  <si>
    <t>07022</t>
  </si>
  <si>
    <t>Felanitx</t>
  </si>
  <si>
    <t>L01070223</t>
  </si>
  <si>
    <t>18/11/20 11:49:56,376000000</t>
  </si>
  <si>
    <t>P0702300E</t>
  </si>
  <si>
    <t>07023</t>
  </si>
  <si>
    <t>Ferreries</t>
  </si>
  <si>
    <t>L01070239</t>
  </si>
  <si>
    <t>18/11/20 11:50:33,490000000</t>
  </si>
  <si>
    <t>P0702400C</t>
  </si>
  <si>
    <t>07024</t>
  </si>
  <si>
    <t>Consell Insular de Formentera</t>
  </si>
  <si>
    <t>L03070001</t>
  </si>
  <si>
    <t>18/11/20 11:51:05,454000000</t>
  </si>
  <si>
    <t>P0702500J</t>
  </si>
  <si>
    <t>07025</t>
  </si>
  <si>
    <t>Fornalutx</t>
  </si>
  <si>
    <t>L01070257</t>
  </si>
  <si>
    <t>18/11/20 11:51:26,893000000</t>
  </si>
  <si>
    <t>P0702600H</t>
  </si>
  <si>
    <t>07026</t>
  </si>
  <si>
    <t>Ajuntament d'Eivissa</t>
  </si>
  <si>
    <t>L01070260</t>
  </si>
  <si>
    <t>18/11/20 11:51:56,189000000</t>
  </si>
  <si>
    <t>P0702700F</t>
  </si>
  <si>
    <t>07027</t>
  </si>
  <si>
    <t>Inca</t>
  </si>
  <si>
    <t>L01070276</t>
  </si>
  <si>
    <t>18/11/20 11:52:20,468000000</t>
  </si>
  <si>
    <t>P0702800D</t>
  </si>
  <si>
    <t>07028</t>
  </si>
  <si>
    <t>Lloret de Vistalegre</t>
  </si>
  <si>
    <t>L01070282</t>
  </si>
  <si>
    <t>18/11/20 11:52:41,382000000</t>
  </si>
  <si>
    <t>P0702900B</t>
  </si>
  <si>
    <t>07029</t>
  </si>
  <si>
    <t>Lloseta</t>
  </si>
  <si>
    <t>L01070295</t>
  </si>
  <si>
    <t>18/11/20 11:53:04,693000000</t>
  </si>
  <si>
    <t>P0703000J</t>
  </si>
  <si>
    <t>07030</t>
  </si>
  <si>
    <t>Llubí</t>
  </si>
  <si>
    <t>L01070309</t>
  </si>
  <si>
    <t>18/11/20 11:54:08,232000000</t>
  </si>
  <si>
    <t>P0703200F</t>
  </si>
  <si>
    <t>07032</t>
  </si>
  <si>
    <t>Maó</t>
  </si>
  <si>
    <t>L01070321</t>
  </si>
  <si>
    <t>18/11/20 11:56:36,703000000</t>
  </si>
  <si>
    <t>P0703300D</t>
  </si>
  <si>
    <t>07033</t>
  </si>
  <si>
    <t>Manacor</t>
  </si>
  <si>
    <t>L01070337</t>
  </si>
  <si>
    <t>18/11/20 11:57:06,468000000</t>
  </si>
  <si>
    <t>P0703400B</t>
  </si>
  <si>
    <t>07034</t>
  </si>
  <si>
    <t>Mancor de la Vall</t>
  </si>
  <si>
    <t>L01070342</t>
  </si>
  <si>
    <t>18/11/20 11:57:36,070000000</t>
  </si>
  <si>
    <t>P0703500I</t>
  </si>
  <si>
    <t>07035</t>
  </si>
  <si>
    <t>Maria de la Salut</t>
  </si>
  <si>
    <t>L01070355</t>
  </si>
  <si>
    <t>18/11/20 11:58:05,883000000</t>
  </si>
  <si>
    <t>P0703600G</t>
  </si>
  <si>
    <t>07036</t>
  </si>
  <si>
    <t>Marratxí</t>
  </si>
  <si>
    <t>L01070368</t>
  </si>
  <si>
    <t>18/11/20 11:58:34,465000000</t>
  </si>
  <si>
    <t>P0703700E</t>
  </si>
  <si>
    <t>07037</t>
  </si>
  <si>
    <t>Es Mercadal</t>
  </si>
  <si>
    <t>L01070374</t>
  </si>
  <si>
    <t>18/11/20 11:59:15,840000000</t>
  </si>
  <si>
    <t>P0703800C</t>
  </si>
  <si>
    <t>07038</t>
  </si>
  <si>
    <t>Montuïri</t>
  </si>
  <si>
    <t>L01070380</t>
  </si>
  <si>
    <t>18/11/20 11:59:39,139000000</t>
  </si>
  <si>
    <t>P0703900A</t>
  </si>
  <si>
    <t>07039</t>
  </si>
  <si>
    <t>Muro</t>
  </si>
  <si>
    <t>L01070393</t>
  </si>
  <si>
    <t>15/04/14 10:10:58,490000000</t>
  </si>
  <si>
    <t>18/11/20 12:00:03,871000000</t>
  </si>
  <si>
    <t>P0704000I</t>
  </si>
  <si>
    <t>07040</t>
  </si>
  <si>
    <t>Palma</t>
  </si>
  <si>
    <t>L01070407</t>
  </si>
  <si>
    <t>24/06/15 10:42:44,404000000</t>
  </si>
  <si>
    <t>18/11/20 10:16:23,477000000</t>
  </si>
  <si>
    <t>Q0700494H</t>
  </si>
  <si>
    <t>FOGAIBA</t>
  </si>
  <si>
    <t>e18225456a</t>
  </si>
  <si>
    <t>A04026954</t>
  </si>
  <si>
    <t>12/01/16 10:58:58,080000000</t>
  </si>
  <si>
    <t>18/11/20 11:40:50,641000000</t>
  </si>
  <si>
    <t>Q0718001A</t>
  </si>
  <si>
    <t>UIB</t>
  </si>
  <si>
    <t>Universitat de les Illes Balears</t>
  </si>
  <si>
    <t>U00300001</t>
  </si>
  <si>
    <t>27/04/17 13:56:31,334000000</t>
  </si>
  <si>
    <t>18/11/20 11:37:55,940000000</t>
  </si>
  <si>
    <t>Q0700441I</t>
  </si>
  <si>
    <t>SIC</t>
  </si>
  <si>
    <t>Sindicatura de Comptes</t>
  </si>
  <si>
    <t>I00000182</t>
  </si>
  <si>
    <t>16/04/19 14:11:31,414000000</t>
  </si>
  <si>
    <t>18/11/20 11:31:05,657000000</t>
  </si>
  <si>
    <t>Q0719003F</t>
  </si>
  <si>
    <t>IBSALUT</t>
  </si>
  <si>
    <t>Servei de Salut de les Illes Balears</t>
  </si>
  <si>
    <t>A04003754</t>
  </si>
  <si>
    <t>SELECT /*+ no_parallel("PBL_ENTITAT") */  ROWID "ROWID", ORA_ROWSCN "ORA_ROWSCN", ID ID, CREATEDDATE CREATEDDATE, LASTMODIFIEDDATE LASTMODIFIEDDATE, ACTIVA ACTIVA, CIF CIF, CODI CODI, NOM NOM, TIPUS TIPUS, VERSION VERSION, CREATEDBY_CODI CREATEDBY_CODI, LASTMODIFIEDBY_CODI LASTMODIFIEDBY_CODI, AJUNTAMENT AJUNTAMENT, CONSELL CONSELL, GOVERN GOVERN, UNITAT_ARREL UNITAT_ARREL FROM "PINBAL"."PBL_ENTITAT"</t>
  </si>
  <si>
    <t>Nom</t>
  </si>
  <si>
    <t>Persona de contacte</t>
  </si>
  <si>
    <t>Grup</t>
  </si>
  <si>
    <t>Conveni PMSBAE</t>
  </si>
  <si>
    <t>Docs.</t>
  </si>
  <si>
    <t>4693</t>
  </si>
  <si>
    <t>Jaume Alzamora Riera</t>
  </si>
  <si>
    <t>Empreses Públiques</t>
  </si>
  <si>
    <t>1</t>
  </si>
  <si>
    <t>13319</t>
  </si>
  <si>
    <t>Agència Tributària de les Illes Balears (ATIB)</t>
  </si>
  <si>
    <t>Justo Alberto Roibal Hernández</t>
  </si>
  <si>
    <t>4292</t>
  </si>
  <si>
    <t>Ajuntament d'Alaior</t>
  </si>
  <si>
    <t>Misericordia Sugrañes</t>
  </si>
  <si>
    <t>Ajuntaments</t>
  </si>
  <si>
    <t>3</t>
  </si>
  <si>
    <t>3156</t>
  </si>
  <si>
    <t>Ajuntament d'Alaró</t>
  </si>
  <si>
    <t>Guillem Balboa Buika</t>
  </si>
  <si>
    <t>7575</t>
  </si>
  <si>
    <t>Ajuntament d'Alcudia</t>
  </si>
  <si>
    <t>Miquel Àngel Capó Marquès</t>
  </si>
  <si>
    <t>3569</t>
  </si>
  <si>
    <t>Ajuntament d'Algaida</t>
  </si>
  <si>
    <t>Antoni Amengual Frau</t>
  </si>
  <si>
    <t>2</t>
  </si>
  <si>
    <t>4286</t>
  </si>
  <si>
    <t>Ajuntament d'Andratx</t>
  </si>
  <si>
    <t>Catalina E. Alemany Coves</t>
  </si>
  <si>
    <t>9913</t>
  </si>
  <si>
    <t>Ajuntament d'Ariany</t>
  </si>
  <si>
    <t>Joan Ribot i Mayol</t>
  </si>
  <si>
    <t>13695</t>
  </si>
  <si>
    <t>Ajuntament d'Artà</t>
  </si>
  <si>
    <t>Celia Martínez-Piñeiro de Urquiza</t>
  </si>
  <si>
    <t>15</t>
  </si>
  <si>
    <t>17556</t>
  </si>
  <si>
    <t>Ajuntament d'Esporles</t>
  </si>
  <si>
    <t>24417</t>
  </si>
  <si>
    <t>Ajuntament d'Estallencs</t>
  </si>
  <si>
    <t>Eugenia María Torrens Cañellas,</t>
  </si>
  <si>
    <t>3913</t>
  </si>
  <si>
    <t>Ajuntament d'Inca</t>
  </si>
  <si>
    <t>Bartomeu Sastre Cabanellas</t>
  </si>
  <si>
    <t>9914</t>
  </si>
  <si>
    <t>Ajuntament de Banyalbufar</t>
  </si>
  <si>
    <t>Mateu Ferrà Bestard</t>
  </si>
  <si>
    <t>9915</t>
  </si>
  <si>
    <t>Ajuntament de Búger</t>
  </si>
  <si>
    <t>Bartomeu Alemany Bennàssar</t>
  </si>
  <si>
    <t>9332</t>
  </si>
  <si>
    <t>Ajuntament de Calvià</t>
  </si>
  <si>
    <t>Cristina Reus</t>
  </si>
  <si>
    <t>9916</t>
  </si>
  <si>
    <t>Ajuntament de Campanet</t>
  </si>
  <si>
    <t>Magdalena Solivellas Mairata</t>
  </si>
  <si>
    <t>10</t>
  </si>
  <si>
    <t>Ajuntament de Campos</t>
  </si>
  <si>
    <t>9917</t>
  </si>
  <si>
    <t>Ajuntament de Capdepera</t>
  </si>
  <si>
    <t>Rafel Fernández Mallol</t>
  </si>
  <si>
    <t>11796</t>
  </si>
  <si>
    <t>Ajuntament de Ciutadella de Menorca</t>
  </si>
  <si>
    <t>9920</t>
  </si>
  <si>
    <t>Ajuntament de Consell</t>
  </si>
  <si>
    <t>Andreu Isern Pol</t>
  </si>
  <si>
    <t>26159</t>
  </si>
  <si>
    <t>Ajuntament de Costitx</t>
  </si>
  <si>
    <t>Carmen Rosario Botón Valderrábano</t>
  </si>
  <si>
    <t>151800</t>
  </si>
  <si>
    <t>Ajuntament de Felanitx</t>
  </si>
  <si>
    <t>Jaume Pericàs Franco</t>
  </si>
  <si>
    <t>Entitat No PMSBAE</t>
  </si>
  <si>
    <t>12142</t>
  </si>
  <si>
    <t>Ajuntament de Ferreries</t>
  </si>
  <si>
    <t>Manuel Monerris</t>
  </si>
  <si>
    <t>3157</t>
  </si>
  <si>
    <t>Ajuntament de Lloret de Vistalegre</t>
  </si>
  <si>
    <t>Maria Magdalena Garcias Fontirroig</t>
  </si>
  <si>
    <t>10645</t>
  </si>
  <si>
    <t>Ajuntament de Lloseta</t>
  </si>
  <si>
    <t>Josefa González Jiménez</t>
  </si>
  <si>
    <t>4077</t>
  </si>
  <si>
    <t>Ajuntament de Manacor</t>
  </si>
  <si>
    <t>Isabel Maria Asunción Fuster Fuster</t>
  </si>
  <si>
    <t>13596</t>
  </si>
  <si>
    <t>Ajuntament de Maó</t>
  </si>
  <si>
    <t>Manel Camps</t>
  </si>
  <si>
    <t>3288</t>
  </si>
  <si>
    <t>Ajuntament de Maria de la Salut</t>
  </si>
  <si>
    <t>Higinio Cascón</t>
  </si>
  <si>
    <t>13398</t>
  </si>
  <si>
    <t>Ajuntament de Marratxí</t>
  </si>
  <si>
    <t>Miquel Palou</t>
  </si>
  <si>
    <t>28453</t>
  </si>
  <si>
    <t>Ajuntament de Montuïri</t>
  </si>
  <si>
    <t>Joana Maria Rossiñol Pocoví</t>
  </si>
  <si>
    <t>29851</t>
  </si>
  <si>
    <t>Ajuntament de Muro</t>
  </si>
  <si>
    <t>Antonio Carrió Calvo</t>
  </si>
  <si>
    <t>40</t>
  </si>
  <si>
    <t>Ajuntament de Palma</t>
  </si>
  <si>
    <t>Mercè Solsona/  sau@imi.palma.es</t>
  </si>
  <si>
    <t>23556</t>
  </si>
  <si>
    <t>Ajuntament de Petra</t>
  </si>
  <si>
    <t>45</t>
  </si>
  <si>
    <t>Ajuntament de Pollença</t>
  </si>
  <si>
    <t>29236</t>
  </si>
  <si>
    <t>Ajuntament de Porreres</t>
  </si>
  <si>
    <t>Francisca Mora Veny</t>
  </si>
  <si>
    <t>26899</t>
  </si>
  <si>
    <t>Ajuntament de Puigpunyent</t>
  </si>
  <si>
    <t>Antoni Marí Ensenyat</t>
  </si>
  <si>
    <t>23873</t>
  </si>
  <si>
    <t>Ajuntament de Sa Pobla</t>
  </si>
  <si>
    <t>Biel Payeras Torrandell</t>
  </si>
  <si>
    <t>29067</t>
  </si>
  <si>
    <t>Ajuntament de Sant Joan</t>
  </si>
  <si>
    <t>Carmen Álvarez Gama</t>
  </si>
  <si>
    <t>6333</t>
  </si>
  <si>
    <t>Ajuntament de Sant Josep de sa Talaia</t>
  </si>
  <si>
    <t>Juan Jose Prats Mari</t>
  </si>
  <si>
    <t>22057</t>
  </si>
  <si>
    <t>Ajuntament de Sant Llorenç des Cardassar</t>
  </si>
  <si>
    <t>Miquel Mascaró Melis</t>
  </si>
  <si>
    <t>10210</t>
  </si>
  <si>
    <t>Ajuntament de Sant Lluís</t>
  </si>
  <si>
    <t>27638</t>
  </si>
  <si>
    <t>Ajuntament de Santa Eugenia</t>
  </si>
  <si>
    <t>Joan Riutort Crespí</t>
  </si>
  <si>
    <t>32463</t>
  </si>
  <si>
    <t>Ajuntament de Santa Eulària des Riu</t>
  </si>
  <si>
    <t>Antoni Ferrer Guasch</t>
  </si>
  <si>
    <t>9</t>
  </si>
  <si>
    <t>Ajuntament de Santa Margalida</t>
  </si>
  <si>
    <t>27965</t>
  </si>
  <si>
    <t>Ajuntament de Santany</t>
  </si>
  <si>
    <t>Sebastià Antoni Verger Vidal</t>
  </si>
  <si>
    <t>37940903N</t>
  </si>
  <si>
    <t>32101</t>
  </si>
  <si>
    <t>Ajuntament de Selva</t>
  </si>
  <si>
    <t>Joan Rotger</t>
  </si>
  <si>
    <t>27925</t>
  </si>
  <si>
    <t>Ajuntament de Sencelles</t>
  </si>
  <si>
    <t>Joan Gelbaert Morey</t>
  </si>
  <si>
    <t>24414</t>
  </si>
  <si>
    <t>Ajuntament de Ses Salines</t>
  </si>
  <si>
    <t>Juan Burguera Vicens</t>
  </si>
  <si>
    <t>25369</t>
  </si>
  <si>
    <t>Ajuntament de Soller</t>
  </si>
  <si>
    <t>Sr. Carlos Simarro Vicens</t>
  </si>
  <si>
    <t>24562</t>
  </si>
  <si>
    <t>Ajuntament de Son Servera</t>
  </si>
  <si>
    <t>13768</t>
  </si>
  <si>
    <t>Ajuntament de Valldemossa</t>
  </si>
  <si>
    <t>Nadal Torres Bujosa</t>
  </si>
  <si>
    <t>CIF: P0706</t>
  </si>
  <si>
    <t>26062</t>
  </si>
  <si>
    <t>Ajuntament de Villafranca de Bonany</t>
  </si>
  <si>
    <t>Carmen Rosario Botón</t>
  </si>
  <si>
    <t>13607</t>
  </si>
  <si>
    <t>Ajuntament del Migjorn Gran</t>
  </si>
  <si>
    <t>Bea Mulero</t>
  </si>
  <si>
    <t>3315</t>
  </si>
  <si>
    <t>Ajuntament des Castell</t>
  </si>
  <si>
    <t>Antoni Benejam Barrionuevo</t>
  </si>
  <si>
    <t>10123</t>
  </si>
  <si>
    <t>Ajuntament des Mercadal</t>
  </si>
  <si>
    <t>Francisco Ametller Pons</t>
  </si>
  <si>
    <t>5</t>
  </si>
  <si>
    <t>10641</t>
  </si>
  <si>
    <t>Ajuntament Santa Maria del Camí</t>
  </si>
  <si>
    <t>Nicole Cazacu Cazacu</t>
  </si>
  <si>
    <t>10559</t>
  </si>
  <si>
    <t>Calvià 2000 S.L</t>
  </si>
  <si>
    <t>Enric Terrassa Mendez</t>
  </si>
  <si>
    <t>23438</t>
  </si>
  <si>
    <t>Centre Balears Europa</t>
  </si>
  <si>
    <t>Bartolomé Morell Ramos</t>
  </si>
  <si>
    <t>Q5755001D</t>
  </si>
  <si>
    <t>155450</t>
  </si>
  <si>
    <t>Emilio Mulero Serra</t>
  </si>
  <si>
    <t>Consells</t>
  </si>
  <si>
    <t>14173</t>
  </si>
  <si>
    <t>Jaume Zaragoza</t>
  </si>
  <si>
    <t>18</t>
  </si>
  <si>
    <t>13</t>
  </si>
  <si>
    <t>9918</t>
  </si>
  <si>
    <t>Consorci de Transports de Mallorca</t>
  </si>
  <si>
    <t>Maarten Johannes van Bemmelen</t>
  </si>
  <si>
    <t>Q0700528C</t>
  </si>
  <si>
    <t>16877</t>
  </si>
  <si>
    <t>Consorci per a la Protecció de la Legalitat Urbanística en Sòl Rústic de l'Illa de Menorca</t>
  </si>
  <si>
    <t>Miquel Company Pons</t>
  </si>
  <si>
    <t>30608</t>
  </si>
  <si>
    <t>Consorci Serra de Tramuntana</t>
  </si>
  <si>
    <t>Pere Josep Rosiñol Andreu</t>
  </si>
  <si>
    <t>P0700056E</t>
  </si>
  <si>
    <t>10561</t>
  </si>
  <si>
    <t>Ens Públic de Radiotelevisió de les Illes Balears</t>
  </si>
  <si>
    <t>Francisca Perelló Sastre</t>
  </si>
  <si>
    <t>Q0700458C</t>
  </si>
  <si>
    <t>12</t>
  </si>
  <si>
    <t>Fons de Garantia Agrària i Pesquera de les Illes Balears (FOGAIBA)</t>
  </si>
  <si>
    <t>9902</t>
  </si>
  <si>
    <t>Fundació Banc de Sang i Teixits de les Illes Balears</t>
  </si>
  <si>
    <t>Catalina Ana Galmés Trueba</t>
  </si>
  <si>
    <t>4357</t>
  </si>
  <si>
    <t>Govern</t>
  </si>
  <si>
    <t>11863</t>
  </si>
  <si>
    <t>IbSalut</t>
  </si>
  <si>
    <t>Jose Antonio Oliveros Pacheco</t>
  </si>
  <si>
    <t>35</t>
  </si>
  <si>
    <t>Institut Balear d'Infraestructures i Serveis Educatius (IBISEC)</t>
  </si>
  <si>
    <t>14527</t>
  </si>
  <si>
    <t>Eva Torras Miracle / César Gomariz</t>
  </si>
  <si>
    <t>5602</t>
  </si>
  <si>
    <t>Institut Balear de la Joventud</t>
  </si>
  <si>
    <t>Catalina Pou Llabrés</t>
  </si>
  <si>
    <t>3745</t>
  </si>
  <si>
    <t>Josep Ramón Cerdà Mas</t>
  </si>
  <si>
    <t>9559</t>
  </si>
  <si>
    <t>Institut d'innovació Empresarial de les Illes Balears (IDI)</t>
  </si>
  <si>
    <t>29126</t>
  </si>
  <si>
    <t>Institut d’Indústries Culturals de les Illes Balears (ICIB)</t>
  </si>
  <si>
    <t>Maria Hevia Blach</t>
  </si>
  <si>
    <t>17</t>
  </si>
  <si>
    <t>Institut Mallorquí d'Afers Socials (IMAS)</t>
  </si>
  <si>
    <t>10560</t>
  </si>
  <si>
    <t>Institut Municipal d'Educació i Biblioteques de l'Ajuntament de Calvià</t>
  </si>
  <si>
    <t>Juan Castañer Alemany</t>
  </si>
  <si>
    <t>Q0700491D</t>
  </si>
  <si>
    <t>9919</t>
  </si>
  <si>
    <t>Mancomunitat Pla de Mallorca</t>
  </si>
  <si>
    <t>Joana Maria Pascual Sansó</t>
  </si>
  <si>
    <t>P5704101D</t>
  </si>
  <si>
    <t>26918</t>
  </si>
  <si>
    <t>Oficina de Prevenció i Lluita contra la Corrupció a les Illes Balears</t>
  </si>
  <si>
    <t>Mª Belén Méndez Alonso</t>
  </si>
  <si>
    <t>Q0700719H</t>
  </si>
  <si>
    <t>29406</t>
  </si>
  <si>
    <t>Oficina Municipal de Tributs - Ajuntament de Calvià</t>
  </si>
  <si>
    <t>David Martinez Sanchez Rojas</t>
  </si>
  <si>
    <t>Q0700712C</t>
  </si>
  <si>
    <t>23</t>
  </si>
  <si>
    <t>26793</t>
  </si>
  <si>
    <t>Vicenç Thomas i Mulet</t>
  </si>
  <si>
    <t>13698</t>
  </si>
  <si>
    <t>Sebastià Bustamante</t>
  </si>
  <si>
    <t>10550</t>
  </si>
  <si>
    <t>Servei d'Informació territorial de les Illes</t>
  </si>
  <si>
    <t>Fèlix Escalas van Nouhuys</t>
  </si>
  <si>
    <t>Q0700675B</t>
  </si>
  <si>
    <t>9421</t>
  </si>
  <si>
    <t>Serveis de Millora Agrària i Pesquera (SEMILLA)</t>
  </si>
  <si>
    <t>Jaime Roca Jaime</t>
  </si>
  <si>
    <t>6005</t>
  </si>
  <si>
    <t>Sindicatura de Comptes de les Illes Balears</t>
  </si>
  <si>
    <t>Mª Antonia Andreu Servera</t>
  </si>
  <si>
    <t>3142</t>
  </si>
  <si>
    <t>Francisco Bastida López</t>
  </si>
  <si>
    <t>ID PinbalAdmin</t>
  </si>
  <si>
    <t>CIF PinbalAdmin</t>
  </si>
  <si>
    <t>DIR3 PINBAL</t>
  </si>
  <si>
    <t>Nom PinbalAdmin</t>
  </si>
  <si>
    <t>CIF PINBAL</t>
  </si>
  <si>
    <t>UPDATE pad_entitat SET dir3='$DIR3$', cif='$CIF$' WHERE entitatid=$ID$;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</si>
</sst>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scheme val="minor"/>
    </font>
    <font>
      <sz val="11"/>
      <name val="Dialog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2" borderId="0" xfId="1"/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3"/>
  <sheetViews>
    <sheetView topLeftCell="D1" workbookViewId="0">
      <pane ySplit="1" topLeftCell="A86" activePane="bottomLeft" state="frozen"/>
      <selection pane="bottomLeft" activeCell="E93" sqref="E93"/>
    </sheetView>
  </sheetViews>
  <sheetFormatPr baseColWidth="10" defaultColWidth="9.109375" defaultRowHeight="14.4"/>
  <cols>
    <col min="1" max="1" width="9" bestFit="1" customWidth="1"/>
    <col min="2" max="3" width="26.109375" bestFit="1" customWidth="1"/>
    <col min="4" max="4" width="9.88671875" bestFit="1" customWidth="1"/>
    <col min="5" max="5" width="10.6640625" bestFit="1" customWidth="1"/>
    <col min="6" max="6" width="11.88671875" bestFit="1" customWidth="1"/>
    <col min="7" max="7" width="43.88671875" bestFit="1" customWidth="1"/>
    <col min="8" max="8" width="8.33203125" bestFit="1" customWidth="1"/>
    <col min="9" max="9" width="11.109375" bestFit="1" customWidth="1"/>
    <col min="10" max="10" width="18.88671875" bestFit="1" customWidth="1"/>
    <col min="11" max="11" width="24.109375" bestFit="1" customWidth="1"/>
    <col min="12" max="12" width="15.44140625" bestFit="1" customWidth="1"/>
    <col min="13" max="13" width="11" bestFit="1" customWidth="1"/>
    <col min="14" max="14" width="10.88671875" bestFit="1" customWidth="1"/>
    <col min="15" max="15" width="16.332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</v>
      </c>
    </row>
    <row r="2" spans="1:16" ht="15" customHeight="1">
      <c r="A2" s="1">
        <v>7278</v>
      </c>
      <c r="B2" t="s">
        <v>15</v>
      </c>
      <c r="C2" t="s">
        <v>16</v>
      </c>
      <c r="D2" s="1">
        <v>1</v>
      </c>
      <c r="E2" t="s">
        <v>17</v>
      </c>
      <c r="F2" t="s">
        <v>18</v>
      </c>
      <c r="G2" t="s">
        <v>19</v>
      </c>
      <c r="H2" s="1">
        <v>0</v>
      </c>
      <c r="I2" s="1">
        <v>1</v>
      </c>
      <c r="J2" t="s">
        <v>20</v>
      </c>
      <c r="K2" t="s">
        <v>20</v>
      </c>
      <c r="L2" t="s">
        <v>21</v>
      </c>
      <c r="M2" t="s">
        <v>21</v>
      </c>
      <c r="N2" t="s">
        <v>21</v>
      </c>
      <c r="O2" t="s">
        <v>22</v>
      </c>
      <c r="P2" t="s">
        <v>17</v>
      </c>
    </row>
    <row r="3" spans="1:16" ht="15" customHeight="1">
      <c r="A3" s="1">
        <v>36999</v>
      </c>
      <c r="B3" t="s">
        <v>23</v>
      </c>
      <c r="C3" t="s">
        <v>24</v>
      </c>
      <c r="D3" s="1">
        <v>1</v>
      </c>
      <c r="E3" t="s">
        <v>25</v>
      </c>
      <c r="F3" t="s">
        <v>26</v>
      </c>
      <c r="G3" t="s">
        <v>27</v>
      </c>
      <c r="H3" s="1">
        <v>2</v>
      </c>
      <c r="I3" s="1">
        <v>1</v>
      </c>
      <c r="J3" t="s">
        <v>28</v>
      </c>
      <c r="K3" t="s">
        <v>20</v>
      </c>
      <c r="L3" t="s">
        <v>21</v>
      </c>
      <c r="M3" t="s">
        <v>21</v>
      </c>
      <c r="N3" t="s">
        <v>21</v>
      </c>
      <c r="O3" t="s">
        <v>29</v>
      </c>
      <c r="P3" t="s">
        <v>25</v>
      </c>
    </row>
    <row r="4" spans="1:16" ht="15" customHeight="1">
      <c r="A4" s="1">
        <v>513305</v>
      </c>
      <c r="B4" t="s">
        <v>30</v>
      </c>
      <c r="C4" t="s">
        <v>31</v>
      </c>
      <c r="D4" s="1">
        <v>1</v>
      </c>
      <c r="E4" t="s">
        <v>32</v>
      </c>
      <c r="F4" t="s">
        <v>33</v>
      </c>
      <c r="G4" t="s">
        <v>34</v>
      </c>
      <c r="H4" s="1">
        <v>0</v>
      </c>
      <c r="I4" s="1">
        <v>1</v>
      </c>
      <c r="J4" t="s">
        <v>20</v>
      </c>
      <c r="K4" t="s">
        <v>20</v>
      </c>
      <c r="L4" t="s">
        <v>21</v>
      </c>
      <c r="M4" t="s">
        <v>21</v>
      </c>
      <c r="N4" t="s">
        <v>21</v>
      </c>
      <c r="O4" t="s">
        <v>35</v>
      </c>
      <c r="P4" t="s">
        <v>32</v>
      </c>
    </row>
    <row r="5" spans="1:16" ht="15" customHeight="1">
      <c r="A5" s="1">
        <v>513324</v>
      </c>
      <c r="B5" t="s">
        <v>36</v>
      </c>
      <c r="C5" t="s">
        <v>37</v>
      </c>
      <c r="D5" s="1">
        <v>1</v>
      </c>
      <c r="E5" t="s">
        <v>38</v>
      </c>
      <c r="F5" t="s">
        <v>39</v>
      </c>
      <c r="G5" t="s">
        <v>40</v>
      </c>
      <c r="H5" s="1">
        <v>0</v>
      </c>
      <c r="I5" s="1">
        <v>4</v>
      </c>
      <c r="J5" t="s">
        <v>20</v>
      </c>
      <c r="K5" t="s">
        <v>41</v>
      </c>
      <c r="L5" t="s">
        <v>21</v>
      </c>
      <c r="M5" t="s">
        <v>21</v>
      </c>
      <c r="N5" t="s">
        <v>21</v>
      </c>
      <c r="O5" t="s">
        <v>42</v>
      </c>
      <c r="P5" t="s">
        <v>38</v>
      </c>
    </row>
    <row r="6" spans="1:16" ht="15" customHeight="1">
      <c r="A6" s="1">
        <v>639777</v>
      </c>
      <c r="B6" t="s">
        <v>43</v>
      </c>
      <c r="C6" t="s">
        <v>44</v>
      </c>
      <c r="D6" s="1">
        <v>1</v>
      </c>
      <c r="E6" t="s">
        <v>45</v>
      </c>
      <c r="F6" t="s">
        <v>45</v>
      </c>
      <c r="G6" t="s">
        <v>46</v>
      </c>
      <c r="H6" s="1">
        <v>0</v>
      </c>
      <c r="I6" s="1">
        <v>3</v>
      </c>
      <c r="J6" t="s">
        <v>20</v>
      </c>
      <c r="K6" t="s">
        <v>20</v>
      </c>
      <c r="L6" t="s">
        <v>21</v>
      </c>
      <c r="M6" t="s">
        <v>21</v>
      </c>
      <c r="N6" t="s">
        <v>21</v>
      </c>
      <c r="O6" t="s">
        <v>47</v>
      </c>
      <c r="P6" t="s">
        <v>45</v>
      </c>
    </row>
    <row r="7" spans="1:16" ht="15" customHeight="1">
      <c r="A7" s="1">
        <v>5462343</v>
      </c>
      <c r="B7" t="s">
        <v>48</v>
      </c>
      <c r="C7" t="s">
        <v>48</v>
      </c>
      <c r="D7" s="1">
        <v>1</v>
      </c>
      <c r="E7" t="s">
        <v>49</v>
      </c>
      <c r="F7" t="s">
        <v>50</v>
      </c>
      <c r="G7" t="s">
        <v>51</v>
      </c>
      <c r="H7" s="1">
        <v>0</v>
      </c>
      <c r="I7" s="1">
        <v>0</v>
      </c>
      <c r="J7" t="s">
        <v>41</v>
      </c>
      <c r="K7" t="s">
        <v>41</v>
      </c>
      <c r="L7" t="s">
        <v>21</v>
      </c>
      <c r="M7" t="s">
        <v>21</v>
      </c>
      <c r="N7" t="s">
        <v>21</v>
      </c>
      <c r="O7" t="s">
        <v>50</v>
      </c>
      <c r="P7" t="s">
        <v>49</v>
      </c>
    </row>
    <row r="8" spans="1:16" ht="15" customHeight="1">
      <c r="A8" s="1">
        <v>3167</v>
      </c>
      <c r="B8" t="s">
        <v>52</v>
      </c>
      <c r="C8" t="s">
        <v>53</v>
      </c>
      <c r="D8" s="1">
        <v>1</v>
      </c>
      <c r="E8" t="s">
        <v>54</v>
      </c>
      <c r="F8" t="s">
        <v>55</v>
      </c>
      <c r="G8" t="s">
        <v>56</v>
      </c>
      <c r="H8" s="1">
        <v>2</v>
      </c>
      <c r="I8" s="1">
        <v>1</v>
      </c>
      <c r="J8" t="s">
        <v>20</v>
      </c>
      <c r="K8" t="s">
        <v>20</v>
      </c>
      <c r="L8" t="s">
        <v>21</v>
      </c>
      <c r="M8" t="s">
        <v>21</v>
      </c>
      <c r="N8" t="s">
        <v>21</v>
      </c>
      <c r="O8" t="s">
        <v>57</v>
      </c>
      <c r="P8" t="s">
        <v>54</v>
      </c>
    </row>
    <row r="9" spans="1:16" ht="15" customHeight="1">
      <c r="A9" s="1">
        <v>3171</v>
      </c>
      <c r="B9" t="s">
        <v>58</v>
      </c>
      <c r="C9" t="s">
        <v>59</v>
      </c>
      <c r="D9" s="1">
        <v>1</v>
      </c>
      <c r="E9" t="s">
        <v>60</v>
      </c>
      <c r="F9" t="s">
        <v>61</v>
      </c>
      <c r="G9" t="s">
        <v>62</v>
      </c>
      <c r="H9" s="1">
        <v>0</v>
      </c>
      <c r="I9" s="1">
        <v>1</v>
      </c>
      <c r="J9" t="s">
        <v>20</v>
      </c>
      <c r="K9" t="s">
        <v>20</v>
      </c>
      <c r="L9" t="s">
        <v>21</v>
      </c>
      <c r="M9" t="s">
        <v>21</v>
      </c>
      <c r="N9" t="s">
        <v>21</v>
      </c>
      <c r="O9" t="s">
        <v>63</v>
      </c>
      <c r="P9" t="s">
        <v>60</v>
      </c>
    </row>
    <row r="10" spans="1:16" ht="15" customHeight="1">
      <c r="A10" s="1">
        <v>22824</v>
      </c>
      <c r="B10" t="s">
        <v>64</v>
      </c>
      <c r="C10" t="s">
        <v>65</v>
      </c>
      <c r="D10" s="1">
        <v>1</v>
      </c>
      <c r="E10" t="s">
        <v>66</v>
      </c>
      <c r="F10" t="s">
        <v>67</v>
      </c>
      <c r="G10" t="s">
        <v>68</v>
      </c>
      <c r="H10" s="1">
        <v>3</v>
      </c>
      <c r="I10" s="1">
        <v>1</v>
      </c>
      <c r="J10" t="s">
        <v>28</v>
      </c>
      <c r="K10" t="s">
        <v>20</v>
      </c>
      <c r="L10" t="s">
        <v>21</v>
      </c>
      <c r="M10" t="s">
        <v>21</v>
      </c>
      <c r="N10" t="s">
        <v>21</v>
      </c>
      <c r="O10" t="s">
        <v>69</v>
      </c>
      <c r="P10" t="s">
        <v>66</v>
      </c>
    </row>
    <row r="11" spans="1:16" ht="15" customHeight="1">
      <c r="A11" s="1">
        <v>72784</v>
      </c>
      <c r="B11" t="s">
        <v>70</v>
      </c>
      <c r="C11" t="s">
        <v>71</v>
      </c>
      <c r="D11" s="1">
        <v>1</v>
      </c>
      <c r="E11" t="s">
        <v>72</v>
      </c>
      <c r="F11" t="s">
        <v>73</v>
      </c>
      <c r="G11" t="s">
        <v>74</v>
      </c>
      <c r="H11" s="1">
        <v>0</v>
      </c>
      <c r="I11" s="1">
        <v>3</v>
      </c>
      <c r="J11" t="s">
        <v>20</v>
      </c>
      <c r="K11" t="s">
        <v>41</v>
      </c>
      <c r="L11" t="s">
        <v>21</v>
      </c>
      <c r="M11" t="s">
        <v>21</v>
      </c>
      <c r="N11" t="s">
        <v>21</v>
      </c>
      <c r="O11" t="s">
        <v>75</v>
      </c>
      <c r="P11" t="s">
        <v>72</v>
      </c>
    </row>
    <row r="12" spans="1:16" ht="15" customHeight="1">
      <c r="A12" s="1">
        <v>549715</v>
      </c>
      <c r="B12" t="s">
        <v>76</v>
      </c>
      <c r="C12" t="s">
        <v>77</v>
      </c>
      <c r="D12" s="1">
        <v>1</v>
      </c>
      <c r="E12" t="s">
        <v>78</v>
      </c>
      <c r="F12" t="s">
        <v>79</v>
      </c>
      <c r="G12" t="s">
        <v>80</v>
      </c>
      <c r="H12" s="1">
        <v>0</v>
      </c>
      <c r="I12" s="1">
        <v>1</v>
      </c>
      <c r="J12" t="s">
        <v>20</v>
      </c>
      <c r="K12" t="s">
        <v>20</v>
      </c>
      <c r="L12" t="s">
        <v>21</v>
      </c>
      <c r="M12" t="s">
        <v>21</v>
      </c>
      <c r="N12" t="s">
        <v>21</v>
      </c>
      <c r="O12" t="s">
        <v>81</v>
      </c>
      <c r="P12" t="s">
        <v>78</v>
      </c>
    </row>
    <row r="13" spans="1:16" ht="15" customHeight="1">
      <c r="A13" s="1">
        <v>957327</v>
      </c>
      <c r="B13" t="s">
        <v>82</v>
      </c>
      <c r="C13" t="s">
        <v>83</v>
      </c>
      <c r="D13" s="1">
        <v>1</v>
      </c>
      <c r="E13" t="s">
        <v>84</v>
      </c>
      <c r="F13" t="s">
        <v>85</v>
      </c>
      <c r="G13" t="s">
        <v>86</v>
      </c>
      <c r="H13" s="1">
        <v>0</v>
      </c>
      <c r="I13" s="1">
        <v>1</v>
      </c>
      <c r="J13" t="s">
        <v>20</v>
      </c>
      <c r="K13" t="s">
        <v>20</v>
      </c>
      <c r="L13" t="s">
        <v>21</v>
      </c>
      <c r="M13" t="s">
        <v>21</v>
      </c>
      <c r="N13" t="s">
        <v>21</v>
      </c>
      <c r="O13" t="s">
        <v>87</v>
      </c>
      <c r="P13" t="s">
        <v>84</v>
      </c>
    </row>
    <row r="14" spans="1:16" ht="15" customHeight="1">
      <c r="A14" s="1">
        <v>1318318</v>
      </c>
      <c r="B14" t="s">
        <v>88</v>
      </c>
      <c r="C14" t="s">
        <v>89</v>
      </c>
      <c r="D14" s="1">
        <v>1</v>
      </c>
      <c r="E14" t="s">
        <v>90</v>
      </c>
      <c r="F14" t="s">
        <v>91</v>
      </c>
      <c r="G14" t="s">
        <v>92</v>
      </c>
      <c r="H14" s="1">
        <v>0</v>
      </c>
      <c r="I14" s="1">
        <v>1</v>
      </c>
      <c r="J14" t="s">
        <v>20</v>
      </c>
      <c r="K14" t="s">
        <v>20</v>
      </c>
      <c r="L14" t="s">
        <v>21</v>
      </c>
      <c r="M14" t="s">
        <v>21</v>
      </c>
      <c r="N14" t="s">
        <v>21</v>
      </c>
      <c r="O14" t="s">
        <v>93</v>
      </c>
      <c r="P14" t="s">
        <v>90</v>
      </c>
    </row>
    <row r="15" spans="1:16" ht="15" customHeight="1">
      <c r="A15" s="1">
        <v>4426110</v>
      </c>
      <c r="B15" t="s">
        <v>94</v>
      </c>
      <c r="C15" t="s">
        <v>94</v>
      </c>
      <c r="D15" s="1">
        <v>1</v>
      </c>
      <c r="E15" t="s">
        <v>95</v>
      </c>
      <c r="F15" t="s">
        <v>96</v>
      </c>
      <c r="G15" t="s">
        <v>97</v>
      </c>
      <c r="H15" s="1">
        <v>0</v>
      </c>
      <c r="I15" s="1">
        <v>0</v>
      </c>
      <c r="J15" t="s">
        <v>41</v>
      </c>
      <c r="K15" t="s">
        <v>41</v>
      </c>
      <c r="L15" t="s">
        <v>21</v>
      </c>
      <c r="M15" t="s">
        <v>21</v>
      </c>
      <c r="N15" t="s">
        <v>21</v>
      </c>
      <c r="O15" t="s">
        <v>98</v>
      </c>
      <c r="P15" t="s">
        <v>95</v>
      </c>
    </row>
    <row r="16" spans="1:16" ht="15" customHeight="1">
      <c r="A16" s="1">
        <v>1</v>
      </c>
      <c r="B16" t="s">
        <v>99</v>
      </c>
      <c r="C16" t="s">
        <v>100</v>
      </c>
      <c r="D16" s="1">
        <v>1</v>
      </c>
      <c r="E16" t="s">
        <v>101</v>
      </c>
      <c r="F16" t="s">
        <v>13</v>
      </c>
      <c r="G16" t="s">
        <v>102</v>
      </c>
      <c r="H16" s="1">
        <v>1</v>
      </c>
      <c r="I16" s="1">
        <v>2</v>
      </c>
      <c r="J16" t="s">
        <v>41</v>
      </c>
      <c r="K16" t="s">
        <v>41</v>
      </c>
      <c r="L16" t="s">
        <v>21</v>
      </c>
      <c r="M16" t="s">
        <v>21</v>
      </c>
      <c r="N16" t="s">
        <v>21</v>
      </c>
      <c r="O16" t="s">
        <v>103</v>
      </c>
      <c r="P16" t="s">
        <v>101</v>
      </c>
    </row>
    <row r="17" spans="1:16" ht="15" customHeight="1">
      <c r="A17" s="1">
        <v>2581</v>
      </c>
      <c r="B17" t="s">
        <v>104</v>
      </c>
      <c r="C17" t="s">
        <v>105</v>
      </c>
      <c r="D17" s="1">
        <v>1</v>
      </c>
      <c r="E17" t="s">
        <v>106</v>
      </c>
      <c r="F17" t="s">
        <v>107</v>
      </c>
      <c r="G17" t="s">
        <v>108</v>
      </c>
      <c r="H17" s="1">
        <v>2</v>
      </c>
      <c r="I17" s="1">
        <v>1</v>
      </c>
      <c r="J17" t="s">
        <v>109</v>
      </c>
      <c r="K17" t="s">
        <v>20</v>
      </c>
      <c r="L17" t="s">
        <v>21</v>
      </c>
      <c r="M17" t="s">
        <v>21</v>
      </c>
      <c r="N17" t="s">
        <v>21</v>
      </c>
      <c r="O17" t="s">
        <v>110</v>
      </c>
      <c r="P17" t="s">
        <v>106</v>
      </c>
    </row>
    <row r="18" spans="1:16" ht="15" customHeight="1">
      <c r="A18" s="1">
        <v>135070</v>
      </c>
      <c r="B18" t="s">
        <v>111</v>
      </c>
      <c r="C18" t="s">
        <v>112</v>
      </c>
      <c r="D18" s="1">
        <v>1</v>
      </c>
      <c r="E18" t="s">
        <v>113</v>
      </c>
      <c r="F18" t="s">
        <v>114</v>
      </c>
      <c r="G18" t="s">
        <v>115</v>
      </c>
      <c r="H18" s="1">
        <v>3</v>
      </c>
      <c r="I18" s="1">
        <v>1</v>
      </c>
      <c r="J18" t="s">
        <v>41</v>
      </c>
      <c r="K18" t="s">
        <v>20</v>
      </c>
      <c r="L18" t="s">
        <v>21</v>
      </c>
      <c r="M18" t="s">
        <v>21</v>
      </c>
      <c r="N18" t="s">
        <v>21</v>
      </c>
      <c r="O18" t="s">
        <v>116</v>
      </c>
      <c r="P18" t="s">
        <v>113</v>
      </c>
    </row>
    <row r="19" spans="1:16" ht="15" customHeight="1">
      <c r="A19" s="1">
        <v>1352993</v>
      </c>
      <c r="B19" t="s">
        <v>117</v>
      </c>
      <c r="C19" t="s">
        <v>118</v>
      </c>
      <c r="D19" s="1">
        <v>1</v>
      </c>
      <c r="E19" t="s">
        <v>119</v>
      </c>
      <c r="F19" t="s">
        <v>119</v>
      </c>
      <c r="G19" t="s">
        <v>120</v>
      </c>
      <c r="H19" s="1">
        <v>0</v>
      </c>
      <c r="I19" s="1">
        <v>1</v>
      </c>
      <c r="J19" t="s">
        <v>20</v>
      </c>
      <c r="K19" t="s">
        <v>20</v>
      </c>
      <c r="L19" t="s">
        <v>21</v>
      </c>
      <c r="M19" t="s">
        <v>21</v>
      </c>
      <c r="N19" t="s">
        <v>21</v>
      </c>
      <c r="O19" t="s">
        <v>121</v>
      </c>
      <c r="P19" t="s">
        <v>119</v>
      </c>
    </row>
    <row r="20" spans="1:16" ht="15" customHeight="1">
      <c r="A20" s="1">
        <v>4019852</v>
      </c>
      <c r="B20" t="s">
        <v>122</v>
      </c>
      <c r="C20" t="s">
        <v>122</v>
      </c>
      <c r="D20" s="1">
        <v>1</v>
      </c>
      <c r="E20" t="s">
        <v>123</v>
      </c>
      <c r="F20" t="s">
        <v>124</v>
      </c>
      <c r="G20" t="s">
        <v>125</v>
      </c>
      <c r="H20" s="1">
        <v>0</v>
      </c>
      <c r="I20" s="1">
        <v>0</v>
      </c>
      <c r="J20" t="s">
        <v>41</v>
      </c>
      <c r="K20" t="s">
        <v>41</v>
      </c>
      <c r="L20" t="s">
        <v>21</v>
      </c>
      <c r="M20" t="s">
        <v>21</v>
      </c>
      <c r="N20" t="s">
        <v>21</v>
      </c>
      <c r="O20" t="s">
        <v>126</v>
      </c>
      <c r="P20" t="s">
        <v>123</v>
      </c>
    </row>
    <row r="21" spans="1:16" ht="15" customHeight="1">
      <c r="A21" s="1">
        <v>228896</v>
      </c>
      <c r="B21" t="s">
        <v>127</v>
      </c>
      <c r="C21" t="s">
        <v>128</v>
      </c>
      <c r="D21" s="1">
        <v>1</v>
      </c>
      <c r="E21" t="s">
        <v>129</v>
      </c>
      <c r="F21" t="s">
        <v>130</v>
      </c>
      <c r="G21" t="s">
        <v>131</v>
      </c>
      <c r="H21" s="1">
        <v>0</v>
      </c>
      <c r="I21" s="1">
        <v>2</v>
      </c>
      <c r="J21" t="s">
        <v>20</v>
      </c>
      <c r="K21" t="s">
        <v>20</v>
      </c>
      <c r="L21" t="s">
        <v>21</v>
      </c>
      <c r="M21" t="s">
        <v>21</v>
      </c>
      <c r="N21" t="s">
        <v>21</v>
      </c>
      <c r="O21" t="s">
        <v>132</v>
      </c>
      <c r="P21" t="s">
        <v>129</v>
      </c>
    </row>
    <row r="22" spans="1:16" ht="15" customHeight="1">
      <c r="A22" s="1">
        <v>264594</v>
      </c>
      <c r="B22" t="s">
        <v>133</v>
      </c>
      <c r="C22" t="s">
        <v>134</v>
      </c>
      <c r="D22" s="1">
        <v>1</v>
      </c>
      <c r="E22" t="s">
        <v>135</v>
      </c>
      <c r="F22" t="s">
        <v>136</v>
      </c>
      <c r="G22" t="s">
        <v>137</v>
      </c>
      <c r="H22" s="1">
        <v>0</v>
      </c>
      <c r="I22" s="1">
        <v>1</v>
      </c>
      <c r="J22" t="s">
        <v>20</v>
      </c>
      <c r="K22" t="s">
        <v>20</v>
      </c>
      <c r="L22" t="s">
        <v>21</v>
      </c>
      <c r="M22" t="s">
        <v>21</v>
      </c>
      <c r="N22" t="s">
        <v>21</v>
      </c>
      <c r="O22" t="s">
        <v>138</v>
      </c>
      <c r="P22" t="s">
        <v>135</v>
      </c>
    </row>
    <row r="23" spans="1:16" ht="15" customHeight="1">
      <c r="A23" s="1">
        <v>989710</v>
      </c>
      <c r="B23" t="s">
        <v>139</v>
      </c>
      <c r="C23" t="s">
        <v>140</v>
      </c>
      <c r="D23" s="1">
        <v>1</v>
      </c>
      <c r="E23" t="s">
        <v>141</v>
      </c>
      <c r="F23" t="s">
        <v>142</v>
      </c>
      <c r="G23" t="s">
        <v>143</v>
      </c>
      <c r="H23" s="1">
        <v>0</v>
      </c>
      <c r="I23" s="1">
        <v>1</v>
      </c>
      <c r="J23" t="s">
        <v>20</v>
      </c>
      <c r="K23" t="s">
        <v>20</v>
      </c>
      <c r="L23" t="s">
        <v>21</v>
      </c>
      <c r="M23" t="s">
        <v>21</v>
      </c>
      <c r="N23" t="s">
        <v>21</v>
      </c>
      <c r="O23" t="s">
        <v>144</v>
      </c>
      <c r="P23" t="s">
        <v>141</v>
      </c>
    </row>
    <row r="24" spans="1:16" ht="15" customHeight="1">
      <c r="A24" s="1">
        <v>2138332</v>
      </c>
      <c r="B24" t="s">
        <v>145</v>
      </c>
      <c r="C24" t="s">
        <v>145</v>
      </c>
      <c r="D24" s="1">
        <v>1</v>
      </c>
      <c r="E24" t="s">
        <v>146</v>
      </c>
      <c r="F24" t="s">
        <v>147</v>
      </c>
      <c r="G24" t="s">
        <v>148</v>
      </c>
      <c r="H24" s="1">
        <v>0</v>
      </c>
      <c r="I24" s="1">
        <v>0</v>
      </c>
      <c r="J24" t="s">
        <v>41</v>
      </c>
      <c r="K24" t="s">
        <v>41</v>
      </c>
      <c r="L24" t="s">
        <v>21</v>
      </c>
      <c r="M24" t="s">
        <v>21</v>
      </c>
      <c r="N24" t="s">
        <v>21</v>
      </c>
      <c r="O24" t="s">
        <v>149</v>
      </c>
      <c r="P24" t="s">
        <v>146</v>
      </c>
    </row>
    <row r="25" spans="1:16" ht="15" customHeight="1">
      <c r="A25" s="1">
        <v>421</v>
      </c>
      <c r="B25" t="s">
        <v>150</v>
      </c>
      <c r="C25" t="s">
        <v>151</v>
      </c>
      <c r="D25" s="1">
        <v>1</v>
      </c>
      <c r="E25" t="s">
        <v>152</v>
      </c>
      <c r="F25" t="s">
        <v>153</v>
      </c>
      <c r="G25" t="s">
        <v>154</v>
      </c>
      <c r="H25" s="1">
        <v>3</v>
      </c>
      <c r="I25" s="1">
        <v>1</v>
      </c>
      <c r="J25" t="s">
        <v>41</v>
      </c>
      <c r="K25" t="s">
        <v>20</v>
      </c>
      <c r="L25" t="s">
        <v>21</v>
      </c>
      <c r="M25" t="s">
        <v>21</v>
      </c>
      <c r="N25" t="s">
        <v>21</v>
      </c>
      <c r="O25" t="s">
        <v>155</v>
      </c>
      <c r="P25" t="s">
        <v>152</v>
      </c>
    </row>
    <row r="26" spans="1:16" ht="15" customHeight="1">
      <c r="A26" s="1">
        <v>422</v>
      </c>
      <c r="B26" t="s">
        <v>150</v>
      </c>
      <c r="C26" t="s">
        <v>156</v>
      </c>
      <c r="D26" s="1">
        <v>1</v>
      </c>
      <c r="E26" t="s">
        <v>157</v>
      </c>
      <c r="F26" t="s">
        <v>158</v>
      </c>
      <c r="G26" t="s">
        <v>159</v>
      </c>
      <c r="H26" s="1">
        <v>3</v>
      </c>
      <c r="I26" s="1">
        <v>1</v>
      </c>
      <c r="J26" t="s">
        <v>41</v>
      </c>
      <c r="K26" t="s">
        <v>20</v>
      </c>
      <c r="L26" t="s">
        <v>21</v>
      </c>
      <c r="M26" t="s">
        <v>21</v>
      </c>
      <c r="N26" t="s">
        <v>21</v>
      </c>
      <c r="O26" t="s">
        <v>160</v>
      </c>
      <c r="P26" t="s">
        <v>157</v>
      </c>
    </row>
    <row r="27" spans="1:16" ht="15" customHeight="1">
      <c r="A27" s="1">
        <v>423</v>
      </c>
      <c r="B27" t="s">
        <v>150</v>
      </c>
      <c r="C27" t="s">
        <v>161</v>
      </c>
      <c r="D27" s="1">
        <v>1</v>
      </c>
      <c r="E27" t="s">
        <v>162</v>
      </c>
      <c r="F27" t="s">
        <v>163</v>
      </c>
      <c r="G27" t="s">
        <v>164</v>
      </c>
      <c r="H27" s="1">
        <v>3</v>
      </c>
      <c r="I27" s="1">
        <v>1</v>
      </c>
      <c r="J27" t="s">
        <v>41</v>
      </c>
      <c r="K27" t="s">
        <v>20</v>
      </c>
      <c r="L27" t="s">
        <v>21</v>
      </c>
      <c r="M27" t="s">
        <v>21</v>
      </c>
      <c r="N27" t="s">
        <v>21</v>
      </c>
      <c r="O27" t="s">
        <v>165</v>
      </c>
      <c r="P27" t="s">
        <v>162</v>
      </c>
    </row>
    <row r="28" spans="1:16" ht="15" customHeight="1">
      <c r="A28" s="1">
        <v>424</v>
      </c>
      <c r="B28" t="s">
        <v>150</v>
      </c>
      <c r="C28" t="s">
        <v>166</v>
      </c>
      <c r="D28" s="1">
        <v>1</v>
      </c>
      <c r="E28" t="s">
        <v>167</v>
      </c>
      <c r="F28" t="s">
        <v>168</v>
      </c>
      <c r="G28" t="s">
        <v>169</v>
      </c>
      <c r="H28" s="1">
        <v>3</v>
      </c>
      <c r="I28" s="1">
        <v>1</v>
      </c>
      <c r="J28" t="s">
        <v>41</v>
      </c>
      <c r="K28" t="s">
        <v>20</v>
      </c>
      <c r="L28" t="s">
        <v>21</v>
      </c>
      <c r="M28" t="s">
        <v>21</v>
      </c>
      <c r="N28" t="s">
        <v>21</v>
      </c>
      <c r="O28" t="s">
        <v>170</v>
      </c>
      <c r="P28" t="s">
        <v>167</v>
      </c>
    </row>
    <row r="29" spans="1:16" ht="15" customHeight="1">
      <c r="A29" s="1">
        <v>425</v>
      </c>
      <c r="B29" t="s">
        <v>150</v>
      </c>
      <c r="C29" t="s">
        <v>171</v>
      </c>
      <c r="D29" s="1">
        <v>1</v>
      </c>
      <c r="E29" t="s">
        <v>172</v>
      </c>
      <c r="F29" t="s">
        <v>173</v>
      </c>
      <c r="G29" t="s">
        <v>174</v>
      </c>
      <c r="H29" s="1">
        <v>3</v>
      </c>
      <c r="I29" s="1">
        <v>1</v>
      </c>
      <c r="J29" t="s">
        <v>41</v>
      </c>
      <c r="K29" t="s">
        <v>20</v>
      </c>
      <c r="L29" t="s">
        <v>21</v>
      </c>
      <c r="M29" t="s">
        <v>21</v>
      </c>
      <c r="N29" t="s">
        <v>21</v>
      </c>
      <c r="O29" t="s">
        <v>175</v>
      </c>
      <c r="P29" t="s">
        <v>172</v>
      </c>
    </row>
    <row r="30" spans="1:16" ht="15" customHeight="1">
      <c r="A30" s="1">
        <v>426</v>
      </c>
      <c r="B30" t="s">
        <v>150</v>
      </c>
      <c r="C30" t="s">
        <v>176</v>
      </c>
      <c r="D30" s="1">
        <v>1</v>
      </c>
      <c r="E30" t="s">
        <v>177</v>
      </c>
      <c r="F30" t="s">
        <v>178</v>
      </c>
      <c r="G30" t="s">
        <v>179</v>
      </c>
      <c r="H30" s="1">
        <v>3</v>
      </c>
      <c r="I30" s="1">
        <v>2</v>
      </c>
      <c r="J30" t="s">
        <v>41</v>
      </c>
      <c r="K30" t="s">
        <v>20</v>
      </c>
      <c r="L30" t="s">
        <v>21</v>
      </c>
      <c r="M30" t="s">
        <v>21</v>
      </c>
      <c r="N30" t="s">
        <v>21</v>
      </c>
      <c r="O30" t="s">
        <v>180</v>
      </c>
      <c r="P30" t="s">
        <v>177</v>
      </c>
    </row>
    <row r="31" spans="1:16" ht="15" customHeight="1">
      <c r="A31" s="1">
        <v>427</v>
      </c>
      <c r="B31" t="s">
        <v>150</v>
      </c>
      <c r="C31" t="s">
        <v>181</v>
      </c>
      <c r="D31" s="1">
        <v>1</v>
      </c>
      <c r="E31" t="s">
        <v>182</v>
      </c>
      <c r="F31" t="s">
        <v>183</v>
      </c>
      <c r="G31" t="s">
        <v>184</v>
      </c>
      <c r="H31" s="1">
        <v>3</v>
      </c>
      <c r="I31" s="1">
        <v>2</v>
      </c>
      <c r="J31" t="s">
        <v>41</v>
      </c>
      <c r="K31" t="s">
        <v>20</v>
      </c>
      <c r="L31" t="s">
        <v>21</v>
      </c>
      <c r="M31" t="s">
        <v>21</v>
      </c>
      <c r="N31" t="s">
        <v>21</v>
      </c>
      <c r="O31" t="s">
        <v>185</v>
      </c>
      <c r="P31" t="s">
        <v>182</v>
      </c>
    </row>
    <row r="32" spans="1:16" ht="15" customHeight="1">
      <c r="A32" s="1">
        <v>428</v>
      </c>
      <c r="B32" t="s">
        <v>150</v>
      </c>
      <c r="C32" t="s">
        <v>186</v>
      </c>
      <c r="D32" s="1">
        <v>1</v>
      </c>
      <c r="E32" t="s">
        <v>187</v>
      </c>
      <c r="F32" t="s">
        <v>188</v>
      </c>
      <c r="G32" t="s">
        <v>189</v>
      </c>
      <c r="H32" s="1">
        <v>3</v>
      </c>
      <c r="I32" s="1">
        <v>1</v>
      </c>
      <c r="J32" t="s">
        <v>41</v>
      </c>
      <c r="K32" t="s">
        <v>20</v>
      </c>
      <c r="L32" t="s">
        <v>21</v>
      </c>
      <c r="M32" t="s">
        <v>21</v>
      </c>
      <c r="N32" t="s">
        <v>21</v>
      </c>
      <c r="O32" t="s">
        <v>190</v>
      </c>
      <c r="P32" t="s">
        <v>187</v>
      </c>
    </row>
    <row r="33" spans="1:16" ht="15" customHeight="1">
      <c r="A33" s="1">
        <v>429</v>
      </c>
      <c r="B33" t="s">
        <v>150</v>
      </c>
      <c r="C33" t="s">
        <v>191</v>
      </c>
      <c r="D33" s="1">
        <v>1</v>
      </c>
      <c r="E33" t="s">
        <v>192</v>
      </c>
      <c r="F33" t="s">
        <v>193</v>
      </c>
      <c r="G33" t="s">
        <v>194</v>
      </c>
      <c r="H33" s="1">
        <v>3</v>
      </c>
      <c r="I33" s="1">
        <v>1</v>
      </c>
      <c r="J33" t="s">
        <v>41</v>
      </c>
      <c r="K33" t="s">
        <v>20</v>
      </c>
      <c r="L33" t="s">
        <v>21</v>
      </c>
      <c r="M33" t="s">
        <v>21</v>
      </c>
      <c r="N33" t="s">
        <v>21</v>
      </c>
      <c r="O33" t="s">
        <v>195</v>
      </c>
      <c r="P33" t="s">
        <v>192</v>
      </c>
    </row>
    <row r="34" spans="1:16" ht="15" customHeight="1">
      <c r="A34" s="1">
        <v>430</v>
      </c>
      <c r="B34" t="s">
        <v>150</v>
      </c>
      <c r="C34" t="s">
        <v>196</v>
      </c>
      <c r="D34" s="1">
        <v>1</v>
      </c>
      <c r="E34" t="s">
        <v>197</v>
      </c>
      <c r="F34" t="s">
        <v>198</v>
      </c>
      <c r="G34" t="s">
        <v>199</v>
      </c>
      <c r="H34" s="1">
        <v>3</v>
      </c>
      <c r="I34" s="1">
        <v>1</v>
      </c>
      <c r="J34" t="s">
        <v>41</v>
      </c>
      <c r="K34" t="s">
        <v>20</v>
      </c>
      <c r="L34" t="s">
        <v>21</v>
      </c>
      <c r="M34" t="s">
        <v>21</v>
      </c>
      <c r="N34" t="s">
        <v>21</v>
      </c>
      <c r="O34" t="s">
        <v>200</v>
      </c>
      <c r="P34" t="s">
        <v>197</v>
      </c>
    </row>
    <row r="35" spans="1:16" ht="15" customHeight="1">
      <c r="A35" s="1">
        <v>431</v>
      </c>
      <c r="B35" t="s">
        <v>150</v>
      </c>
      <c r="C35" t="s">
        <v>201</v>
      </c>
      <c r="D35" s="1">
        <v>1</v>
      </c>
      <c r="E35" t="s">
        <v>202</v>
      </c>
      <c r="F35" t="s">
        <v>203</v>
      </c>
      <c r="G35" t="s">
        <v>204</v>
      </c>
      <c r="H35" s="1">
        <v>3</v>
      </c>
      <c r="I35" s="1">
        <v>1</v>
      </c>
      <c r="J35" t="s">
        <v>41</v>
      </c>
      <c r="K35" t="s">
        <v>20</v>
      </c>
      <c r="L35" t="s">
        <v>21</v>
      </c>
      <c r="M35" t="s">
        <v>21</v>
      </c>
      <c r="N35" t="s">
        <v>21</v>
      </c>
      <c r="O35" t="s">
        <v>205</v>
      </c>
      <c r="P35" t="s">
        <v>202</v>
      </c>
    </row>
    <row r="36" spans="1:16" ht="15" customHeight="1">
      <c r="A36" s="1">
        <v>432</v>
      </c>
      <c r="B36" t="s">
        <v>150</v>
      </c>
      <c r="C36" t="s">
        <v>206</v>
      </c>
      <c r="D36" s="1">
        <v>1</v>
      </c>
      <c r="E36" t="s">
        <v>207</v>
      </c>
      <c r="F36" t="s">
        <v>208</v>
      </c>
      <c r="G36" t="s">
        <v>209</v>
      </c>
      <c r="H36" s="1">
        <v>3</v>
      </c>
      <c r="I36" s="1">
        <v>1</v>
      </c>
      <c r="J36" t="s">
        <v>41</v>
      </c>
      <c r="K36" t="s">
        <v>20</v>
      </c>
      <c r="L36" t="s">
        <v>21</v>
      </c>
      <c r="M36" t="s">
        <v>21</v>
      </c>
      <c r="N36" t="s">
        <v>21</v>
      </c>
      <c r="O36" t="s">
        <v>210</v>
      </c>
      <c r="P36" t="s">
        <v>207</v>
      </c>
    </row>
    <row r="37" spans="1:16" ht="15" customHeight="1">
      <c r="A37" s="1">
        <v>433</v>
      </c>
      <c r="B37" t="s">
        <v>150</v>
      </c>
      <c r="C37" t="s">
        <v>211</v>
      </c>
      <c r="D37" s="1">
        <v>1</v>
      </c>
      <c r="E37" t="s">
        <v>212</v>
      </c>
      <c r="F37" t="s">
        <v>213</v>
      </c>
      <c r="G37" t="s">
        <v>214</v>
      </c>
      <c r="H37" s="1">
        <v>3</v>
      </c>
      <c r="I37" s="1">
        <v>1</v>
      </c>
      <c r="J37" t="s">
        <v>41</v>
      </c>
      <c r="K37" t="s">
        <v>20</v>
      </c>
      <c r="L37" t="s">
        <v>21</v>
      </c>
      <c r="M37" t="s">
        <v>21</v>
      </c>
      <c r="N37" t="s">
        <v>21</v>
      </c>
      <c r="O37" t="s">
        <v>215</v>
      </c>
      <c r="P37" t="s">
        <v>212</v>
      </c>
    </row>
    <row r="38" spans="1:16" ht="15" customHeight="1">
      <c r="A38" s="1">
        <v>434</v>
      </c>
      <c r="B38" t="s">
        <v>150</v>
      </c>
      <c r="C38" t="s">
        <v>216</v>
      </c>
      <c r="D38" s="1">
        <v>1</v>
      </c>
      <c r="E38" t="s">
        <v>217</v>
      </c>
      <c r="F38" t="s">
        <v>218</v>
      </c>
      <c r="G38" t="s">
        <v>219</v>
      </c>
      <c r="H38" s="1">
        <v>3</v>
      </c>
      <c r="I38" s="1">
        <v>2</v>
      </c>
      <c r="J38" t="s">
        <v>41</v>
      </c>
      <c r="K38" t="s">
        <v>20</v>
      </c>
      <c r="L38" t="s">
        <v>21</v>
      </c>
      <c r="M38" t="s">
        <v>21</v>
      </c>
      <c r="N38" t="s">
        <v>21</v>
      </c>
      <c r="O38" t="s">
        <v>220</v>
      </c>
      <c r="P38" t="s">
        <v>217</v>
      </c>
    </row>
    <row r="39" spans="1:16" ht="15" customHeight="1">
      <c r="A39" s="1">
        <v>435</v>
      </c>
      <c r="B39" t="s">
        <v>150</v>
      </c>
      <c r="C39" t="s">
        <v>221</v>
      </c>
      <c r="D39" s="1">
        <v>1</v>
      </c>
      <c r="E39" t="s">
        <v>222</v>
      </c>
      <c r="F39" t="s">
        <v>223</v>
      </c>
      <c r="G39" t="s">
        <v>224</v>
      </c>
      <c r="H39" s="1">
        <v>3</v>
      </c>
      <c r="I39" s="1">
        <v>2</v>
      </c>
      <c r="J39" t="s">
        <v>41</v>
      </c>
      <c r="K39" t="s">
        <v>20</v>
      </c>
      <c r="L39" t="s">
        <v>21</v>
      </c>
      <c r="M39" t="s">
        <v>21</v>
      </c>
      <c r="N39" t="s">
        <v>21</v>
      </c>
      <c r="O39" t="s">
        <v>225</v>
      </c>
      <c r="P39" t="s">
        <v>222</v>
      </c>
    </row>
    <row r="40" spans="1:16" ht="15" customHeight="1">
      <c r="A40" s="1">
        <v>436</v>
      </c>
      <c r="B40" t="s">
        <v>150</v>
      </c>
      <c r="C40" t="s">
        <v>226</v>
      </c>
      <c r="D40" s="1">
        <v>1</v>
      </c>
      <c r="E40" t="s">
        <v>227</v>
      </c>
      <c r="F40" t="s">
        <v>228</v>
      </c>
      <c r="G40" t="s">
        <v>229</v>
      </c>
      <c r="H40" s="1">
        <v>3</v>
      </c>
      <c r="I40" s="1">
        <v>2</v>
      </c>
      <c r="J40" t="s">
        <v>41</v>
      </c>
      <c r="K40" t="s">
        <v>20</v>
      </c>
      <c r="L40" t="s">
        <v>21</v>
      </c>
      <c r="M40" t="s">
        <v>21</v>
      </c>
      <c r="N40" t="s">
        <v>21</v>
      </c>
      <c r="O40" t="s">
        <v>230</v>
      </c>
      <c r="P40" t="s">
        <v>227</v>
      </c>
    </row>
    <row r="41" spans="1:16" ht="15" customHeight="1">
      <c r="A41" s="1">
        <v>437</v>
      </c>
      <c r="B41" t="s">
        <v>150</v>
      </c>
      <c r="C41" t="s">
        <v>231</v>
      </c>
      <c r="D41" s="1">
        <v>1</v>
      </c>
      <c r="E41" t="s">
        <v>232</v>
      </c>
      <c r="F41" t="s">
        <v>233</v>
      </c>
      <c r="G41" t="s">
        <v>234</v>
      </c>
      <c r="H41" s="1">
        <v>3</v>
      </c>
      <c r="I41" s="1">
        <v>2</v>
      </c>
      <c r="J41" t="s">
        <v>41</v>
      </c>
      <c r="K41" t="s">
        <v>20</v>
      </c>
      <c r="L41" t="s">
        <v>21</v>
      </c>
      <c r="M41" t="s">
        <v>21</v>
      </c>
      <c r="N41" t="s">
        <v>21</v>
      </c>
      <c r="O41" t="s">
        <v>235</v>
      </c>
      <c r="P41" t="s">
        <v>232</v>
      </c>
    </row>
    <row r="42" spans="1:16" ht="15" customHeight="1">
      <c r="A42" s="1">
        <v>438</v>
      </c>
      <c r="B42" t="s">
        <v>150</v>
      </c>
      <c r="C42" t="s">
        <v>236</v>
      </c>
      <c r="D42" s="1">
        <v>1</v>
      </c>
      <c r="E42" t="s">
        <v>237</v>
      </c>
      <c r="F42" t="s">
        <v>238</v>
      </c>
      <c r="G42" t="s">
        <v>239</v>
      </c>
      <c r="H42" s="1">
        <v>3</v>
      </c>
      <c r="I42" s="1">
        <v>1</v>
      </c>
      <c r="J42" t="s">
        <v>41</v>
      </c>
      <c r="K42" t="s">
        <v>20</v>
      </c>
      <c r="L42" t="s">
        <v>21</v>
      </c>
      <c r="M42" t="s">
        <v>21</v>
      </c>
      <c r="N42" t="s">
        <v>21</v>
      </c>
      <c r="O42" t="s">
        <v>240</v>
      </c>
      <c r="P42" t="s">
        <v>237</v>
      </c>
    </row>
    <row r="43" spans="1:16" ht="15" customHeight="1">
      <c r="A43" s="1">
        <v>439</v>
      </c>
      <c r="B43" t="s">
        <v>150</v>
      </c>
      <c r="C43" t="s">
        <v>241</v>
      </c>
      <c r="D43" s="1">
        <v>1</v>
      </c>
      <c r="E43" t="s">
        <v>242</v>
      </c>
      <c r="F43" t="s">
        <v>243</v>
      </c>
      <c r="G43" t="s">
        <v>244</v>
      </c>
      <c r="H43" s="1">
        <v>3</v>
      </c>
      <c r="I43" s="1">
        <v>2</v>
      </c>
      <c r="J43" t="s">
        <v>41</v>
      </c>
      <c r="K43" t="s">
        <v>20</v>
      </c>
      <c r="L43" t="s">
        <v>21</v>
      </c>
      <c r="M43" t="s">
        <v>21</v>
      </c>
      <c r="N43" t="s">
        <v>21</v>
      </c>
      <c r="O43" t="s">
        <v>245</v>
      </c>
      <c r="P43" t="s">
        <v>242</v>
      </c>
    </row>
    <row r="44" spans="1:16">
      <c r="A44" s="1">
        <v>440</v>
      </c>
      <c r="B44" t="s">
        <v>150</v>
      </c>
      <c r="C44" t="s">
        <v>246</v>
      </c>
      <c r="D44" s="1">
        <v>1</v>
      </c>
      <c r="E44" t="s">
        <v>247</v>
      </c>
      <c r="F44" t="s">
        <v>248</v>
      </c>
      <c r="G44" t="s">
        <v>249</v>
      </c>
      <c r="H44" s="1">
        <v>3</v>
      </c>
      <c r="I44" s="1">
        <v>2</v>
      </c>
      <c r="J44" t="s">
        <v>41</v>
      </c>
      <c r="K44" t="s">
        <v>20</v>
      </c>
      <c r="L44" t="s">
        <v>21</v>
      </c>
      <c r="M44" t="s">
        <v>21</v>
      </c>
      <c r="N44" t="s">
        <v>21</v>
      </c>
      <c r="O44" t="s">
        <v>250</v>
      </c>
      <c r="P44" t="s">
        <v>247</v>
      </c>
    </row>
    <row r="45" spans="1:16" ht="15" customHeight="1">
      <c r="A45" s="1">
        <v>441</v>
      </c>
      <c r="B45" t="s">
        <v>150</v>
      </c>
      <c r="C45" t="s">
        <v>251</v>
      </c>
      <c r="D45" s="1">
        <v>1</v>
      </c>
      <c r="E45" t="s">
        <v>252</v>
      </c>
      <c r="F45" t="s">
        <v>253</v>
      </c>
      <c r="G45" t="s">
        <v>254</v>
      </c>
      <c r="H45" s="1">
        <v>3</v>
      </c>
      <c r="I45" s="1">
        <v>1</v>
      </c>
      <c r="J45" t="s">
        <v>41</v>
      </c>
      <c r="K45" t="s">
        <v>20</v>
      </c>
      <c r="L45" t="s">
        <v>21</v>
      </c>
      <c r="M45" t="s">
        <v>21</v>
      </c>
      <c r="N45" t="s">
        <v>21</v>
      </c>
      <c r="O45" t="s">
        <v>255</v>
      </c>
      <c r="P45" t="s">
        <v>252</v>
      </c>
    </row>
    <row r="46" spans="1:16" ht="15" customHeight="1">
      <c r="A46" s="1">
        <v>442</v>
      </c>
      <c r="B46" t="s">
        <v>150</v>
      </c>
      <c r="C46" t="s">
        <v>256</v>
      </c>
      <c r="D46" s="1">
        <v>1</v>
      </c>
      <c r="E46" t="s">
        <v>257</v>
      </c>
      <c r="F46" t="s">
        <v>258</v>
      </c>
      <c r="G46" t="s">
        <v>259</v>
      </c>
      <c r="H46" s="1">
        <v>3</v>
      </c>
      <c r="I46" s="1">
        <v>1</v>
      </c>
      <c r="J46" t="s">
        <v>41</v>
      </c>
      <c r="K46" t="s">
        <v>20</v>
      </c>
      <c r="L46" t="s">
        <v>21</v>
      </c>
      <c r="M46" t="s">
        <v>21</v>
      </c>
      <c r="N46" t="s">
        <v>21</v>
      </c>
      <c r="O46" t="s">
        <v>260</v>
      </c>
      <c r="P46" t="s">
        <v>257</v>
      </c>
    </row>
    <row r="47" spans="1:16" ht="15" customHeight="1">
      <c r="A47" s="1">
        <v>443</v>
      </c>
      <c r="B47" t="s">
        <v>150</v>
      </c>
      <c r="C47" t="s">
        <v>261</v>
      </c>
      <c r="D47" s="1">
        <v>1</v>
      </c>
      <c r="E47" t="s">
        <v>262</v>
      </c>
      <c r="F47" t="s">
        <v>263</v>
      </c>
      <c r="G47" t="s">
        <v>264</v>
      </c>
      <c r="H47" s="1">
        <v>3</v>
      </c>
      <c r="I47" s="1">
        <v>1</v>
      </c>
      <c r="J47" t="s">
        <v>41</v>
      </c>
      <c r="K47" t="s">
        <v>20</v>
      </c>
      <c r="L47" t="s">
        <v>21</v>
      </c>
      <c r="M47" t="s">
        <v>21</v>
      </c>
      <c r="N47" t="s">
        <v>21</v>
      </c>
      <c r="O47" t="s">
        <v>265</v>
      </c>
      <c r="P47" t="s">
        <v>262</v>
      </c>
    </row>
    <row r="48" spans="1:16" ht="15" customHeight="1">
      <c r="A48" s="1">
        <v>444</v>
      </c>
      <c r="B48" t="s">
        <v>150</v>
      </c>
      <c r="C48" t="s">
        <v>266</v>
      </c>
      <c r="D48" s="1">
        <v>1</v>
      </c>
      <c r="E48" t="s">
        <v>267</v>
      </c>
      <c r="F48" t="s">
        <v>268</v>
      </c>
      <c r="G48" t="s">
        <v>269</v>
      </c>
      <c r="H48" s="1">
        <v>3</v>
      </c>
      <c r="I48" s="1">
        <v>2</v>
      </c>
      <c r="J48" t="s">
        <v>41</v>
      </c>
      <c r="K48" t="s">
        <v>20</v>
      </c>
      <c r="L48" t="s">
        <v>21</v>
      </c>
      <c r="M48" t="s">
        <v>21</v>
      </c>
      <c r="N48" t="s">
        <v>21</v>
      </c>
      <c r="O48" t="s">
        <v>270</v>
      </c>
      <c r="P48" t="s">
        <v>267</v>
      </c>
    </row>
    <row r="49" spans="1:16" ht="15" customHeight="1">
      <c r="A49" s="1">
        <v>445</v>
      </c>
      <c r="B49" t="s">
        <v>150</v>
      </c>
      <c r="C49" t="s">
        <v>271</v>
      </c>
      <c r="D49" s="1">
        <v>1</v>
      </c>
      <c r="E49" t="s">
        <v>272</v>
      </c>
      <c r="F49" t="s">
        <v>273</v>
      </c>
      <c r="G49" t="s">
        <v>274</v>
      </c>
      <c r="H49" s="1">
        <v>3</v>
      </c>
      <c r="I49" s="1">
        <v>1</v>
      </c>
      <c r="J49" t="s">
        <v>41</v>
      </c>
      <c r="K49" t="s">
        <v>20</v>
      </c>
      <c r="L49" t="s">
        <v>21</v>
      </c>
      <c r="M49" t="s">
        <v>21</v>
      </c>
      <c r="N49" t="s">
        <v>21</v>
      </c>
      <c r="O49" t="s">
        <v>275</v>
      </c>
      <c r="P49" t="s">
        <v>272</v>
      </c>
    </row>
    <row r="50" spans="1:16" ht="15" customHeight="1">
      <c r="A50" s="1">
        <v>446</v>
      </c>
      <c r="B50" t="s">
        <v>150</v>
      </c>
      <c r="C50" t="s">
        <v>150</v>
      </c>
      <c r="D50" s="1">
        <v>1</v>
      </c>
      <c r="E50" t="s">
        <v>276</v>
      </c>
      <c r="F50" t="s">
        <v>277</v>
      </c>
      <c r="G50" t="s">
        <v>278</v>
      </c>
      <c r="H50" s="1">
        <v>3</v>
      </c>
      <c r="I50" s="1">
        <v>1</v>
      </c>
      <c r="J50" t="s">
        <v>41</v>
      </c>
      <c r="K50" t="s">
        <v>41</v>
      </c>
      <c r="L50" t="s">
        <v>21</v>
      </c>
      <c r="M50" t="s">
        <v>21</v>
      </c>
      <c r="N50" t="s">
        <v>21</v>
      </c>
      <c r="O50" t="s">
        <v>279</v>
      </c>
      <c r="P50" t="s">
        <v>276</v>
      </c>
    </row>
    <row r="51" spans="1:16" ht="15" customHeight="1">
      <c r="A51" s="1">
        <v>447</v>
      </c>
      <c r="B51" t="s">
        <v>150</v>
      </c>
      <c r="C51" t="s">
        <v>280</v>
      </c>
      <c r="D51" s="1">
        <v>1</v>
      </c>
      <c r="E51" t="s">
        <v>281</v>
      </c>
      <c r="F51" t="s">
        <v>282</v>
      </c>
      <c r="G51" t="s">
        <v>283</v>
      </c>
      <c r="H51" s="1">
        <v>3</v>
      </c>
      <c r="I51" s="1">
        <v>1</v>
      </c>
      <c r="J51" t="s">
        <v>41</v>
      </c>
      <c r="K51" t="s">
        <v>20</v>
      </c>
      <c r="L51" t="s">
        <v>21</v>
      </c>
      <c r="M51" t="s">
        <v>21</v>
      </c>
      <c r="N51" t="s">
        <v>21</v>
      </c>
      <c r="O51" t="s">
        <v>284</v>
      </c>
      <c r="P51" t="s">
        <v>281</v>
      </c>
    </row>
    <row r="52" spans="1:16" ht="15" customHeight="1">
      <c r="A52" s="1">
        <v>448</v>
      </c>
      <c r="B52" t="s">
        <v>150</v>
      </c>
      <c r="C52" t="s">
        <v>285</v>
      </c>
      <c r="D52" s="1">
        <v>1</v>
      </c>
      <c r="E52" t="s">
        <v>286</v>
      </c>
      <c r="F52" t="s">
        <v>287</v>
      </c>
      <c r="G52" t="s">
        <v>288</v>
      </c>
      <c r="H52" s="1">
        <v>3</v>
      </c>
      <c r="I52" s="1">
        <v>3</v>
      </c>
      <c r="J52" t="s">
        <v>41</v>
      </c>
      <c r="K52" t="s">
        <v>20</v>
      </c>
      <c r="L52" t="s">
        <v>21</v>
      </c>
      <c r="M52" t="s">
        <v>21</v>
      </c>
      <c r="N52" t="s">
        <v>21</v>
      </c>
      <c r="O52" t="s">
        <v>289</v>
      </c>
      <c r="P52" t="s">
        <v>286</v>
      </c>
    </row>
    <row r="53" spans="1:16" ht="15" customHeight="1">
      <c r="A53" s="1">
        <v>449</v>
      </c>
      <c r="B53" t="s">
        <v>150</v>
      </c>
      <c r="C53" t="s">
        <v>290</v>
      </c>
      <c r="D53" s="1">
        <v>1</v>
      </c>
      <c r="E53" t="s">
        <v>291</v>
      </c>
      <c r="F53" t="s">
        <v>292</v>
      </c>
      <c r="G53" t="s">
        <v>293</v>
      </c>
      <c r="H53" s="1">
        <v>3</v>
      </c>
      <c r="I53" s="1">
        <v>2</v>
      </c>
      <c r="J53" t="s">
        <v>41</v>
      </c>
      <c r="K53" t="s">
        <v>20</v>
      </c>
      <c r="L53" t="s">
        <v>21</v>
      </c>
      <c r="M53" t="s">
        <v>21</v>
      </c>
      <c r="N53" t="s">
        <v>21</v>
      </c>
      <c r="O53" t="s">
        <v>294</v>
      </c>
      <c r="P53" t="s">
        <v>291</v>
      </c>
    </row>
    <row r="54" spans="1:16" ht="15" customHeight="1">
      <c r="A54" s="1">
        <v>450</v>
      </c>
      <c r="B54" t="s">
        <v>150</v>
      </c>
      <c r="C54" t="s">
        <v>295</v>
      </c>
      <c r="D54" s="1">
        <v>1</v>
      </c>
      <c r="E54" t="s">
        <v>296</v>
      </c>
      <c r="F54" t="s">
        <v>297</v>
      </c>
      <c r="G54" t="s">
        <v>298</v>
      </c>
      <c r="H54" s="1">
        <v>3</v>
      </c>
      <c r="I54" s="1">
        <v>1</v>
      </c>
      <c r="J54" t="s">
        <v>41</v>
      </c>
      <c r="K54" t="s">
        <v>20</v>
      </c>
      <c r="L54" t="s">
        <v>21</v>
      </c>
      <c r="M54" t="s">
        <v>21</v>
      </c>
      <c r="N54" t="s">
        <v>21</v>
      </c>
      <c r="O54" t="s">
        <v>299</v>
      </c>
      <c r="P54" t="s">
        <v>296</v>
      </c>
    </row>
    <row r="55" spans="1:16" ht="15" customHeight="1">
      <c r="A55" s="1">
        <v>451</v>
      </c>
      <c r="B55" t="s">
        <v>150</v>
      </c>
      <c r="C55" t="s">
        <v>300</v>
      </c>
      <c r="D55" s="1">
        <v>1</v>
      </c>
      <c r="E55" t="s">
        <v>301</v>
      </c>
      <c r="F55" t="s">
        <v>302</v>
      </c>
      <c r="G55" t="s">
        <v>303</v>
      </c>
      <c r="H55" s="1">
        <v>3</v>
      </c>
      <c r="I55" s="1">
        <v>1</v>
      </c>
      <c r="J55" t="s">
        <v>41</v>
      </c>
      <c r="K55" t="s">
        <v>20</v>
      </c>
      <c r="L55" t="s">
        <v>21</v>
      </c>
      <c r="M55" t="s">
        <v>21</v>
      </c>
      <c r="N55" t="s">
        <v>21</v>
      </c>
      <c r="O55" t="s">
        <v>304</v>
      </c>
      <c r="P55" t="s">
        <v>301</v>
      </c>
    </row>
    <row r="56" spans="1:16" ht="15" customHeight="1">
      <c r="A56" s="1">
        <v>452</v>
      </c>
      <c r="B56" t="s">
        <v>150</v>
      </c>
      <c r="C56" t="s">
        <v>305</v>
      </c>
      <c r="D56" s="1">
        <v>1</v>
      </c>
      <c r="E56" t="s">
        <v>306</v>
      </c>
      <c r="F56" t="s">
        <v>307</v>
      </c>
      <c r="G56" t="s">
        <v>308</v>
      </c>
      <c r="H56" s="1">
        <v>3</v>
      </c>
      <c r="I56" s="1">
        <v>2</v>
      </c>
      <c r="J56" t="s">
        <v>41</v>
      </c>
      <c r="K56" t="s">
        <v>20</v>
      </c>
      <c r="L56" t="s">
        <v>21</v>
      </c>
      <c r="M56" t="s">
        <v>21</v>
      </c>
      <c r="N56" t="s">
        <v>21</v>
      </c>
      <c r="O56" t="s">
        <v>309</v>
      </c>
      <c r="P56" t="s">
        <v>306</v>
      </c>
    </row>
    <row r="57" spans="1:16" ht="15" customHeight="1">
      <c r="A57" s="1">
        <v>453</v>
      </c>
      <c r="B57" t="s">
        <v>150</v>
      </c>
      <c r="C57" t="s">
        <v>310</v>
      </c>
      <c r="D57" s="1">
        <v>1</v>
      </c>
      <c r="E57" t="s">
        <v>311</v>
      </c>
      <c r="F57" t="s">
        <v>312</v>
      </c>
      <c r="G57" t="s">
        <v>313</v>
      </c>
      <c r="H57" s="1">
        <v>3</v>
      </c>
      <c r="I57" s="1">
        <v>1</v>
      </c>
      <c r="J57" t="s">
        <v>41</v>
      </c>
      <c r="K57" t="s">
        <v>20</v>
      </c>
      <c r="L57" t="s">
        <v>21</v>
      </c>
      <c r="M57" t="s">
        <v>21</v>
      </c>
      <c r="N57" t="s">
        <v>21</v>
      </c>
      <c r="O57" t="s">
        <v>314</v>
      </c>
      <c r="P57" t="s">
        <v>311</v>
      </c>
    </row>
    <row r="58" spans="1:16" ht="15" customHeight="1">
      <c r="A58" s="1">
        <v>454</v>
      </c>
      <c r="B58" t="s">
        <v>150</v>
      </c>
      <c r="C58" t="s">
        <v>315</v>
      </c>
      <c r="D58" s="1">
        <v>1</v>
      </c>
      <c r="E58" t="s">
        <v>316</v>
      </c>
      <c r="F58" t="s">
        <v>317</v>
      </c>
      <c r="G58" t="s">
        <v>318</v>
      </c>
      <c r="H58" s="1">
        <v>3</v>
      </c>
      <c r="I58" s="1">
        <v>1</v>
      </c>
      <c r="J58" t="s">
        <v>41</v>
      </c>
      <c r="K58" t="s">
        <v>20</v>
      </c>
      <c r="L58" t="s">
        <v>21</v>
      </c>
      <c r="M58" t="s">
        <v>21</v>
      </c>
      <c r="N58" t="s">
        <v>21</v>
      </c>
      <c r="O58" t="s">
        <v>319</v>
      </c>
      <c r="P58" t="s">
        <v>316</v>
      </c>
    </row>
    <row r="59" spans="1:16" ht="15" customHeight="1">
      <c r="A59" s="1">
        <v>455</v>
      </c>
      <c r="B59" t="s">
        <v>150</v>
      </c>
      <c r="C59" t="s">
        <v>320</v>
      </c>
      <c r="D59" s="1">
        <v>1</v>
      </c>
      <c r="E59" t="s">
        <v>321</v>
      </c>
      <c r="F59" t="s">
        <v>322</v>
      </c>
      <c r="G59" t="s">
        <v>323</v>
      </c>
      <c r="H59" s="1">
        <v>3</v>
      </c>
      <c r="I59" s="1">
        <v>2</v>
      </c>
      <c r="J59" t="s">
        <v>41</v>
      </c>
      <c r="K59" t="s">
        <v>20</v>
      </c>
      <c r="L59" t="s">
        <v>21</v>
      </c>
      <c r="M59" t="s">
        <v>21</v>
      </c>
      <c r="N59" t="s">
        <v>21</v>
      </c>
      <c r="O59" t="s">
        <v>324</v>
      </c>
      <c r="P59" t="s">
        <v>321</v>
      </c>
    </row>
    <row r="60" spans="1:16" ht="15" customHeight="1">
      <c r="A60" s="1">
        <v>456</v>
      </c>
      <c r="B60" t="s">
        <v>150</v>
      </c>
      <c r="C60" t="s">
        <v>325</v>
      </c>
      <c r="D60" s="1">
        <v>1</v>
      </c>
      <c r="E60" t="s">
        <v>326</v>
      </c>
      <c r="F60" t="s">
        <v>327</v>
      </c>
      <c r="G60" t="s">
        <v>328</v>
      </c>
      <c r="H60" s="1">
        <v>3</v>
      </c>
      <c r="I60" s="1">
        <v>1</v>
      </c>
      <c r="J60" t="s">
        <v>41</v>
      </c>
      <c r="K60" t="s">
        <v>20</v>
      </c>
      <c r="L60" t="s">
        <v>21</v>
      </c>
      <c r="M60" t="s">
        <v>21</v>
      </c>
      <c r="N60" t="s">
        <v>21</v>
      </c>
      <c r="O60" t="s">
        <v>329</v>
      </c>
      <c r="P60" t="s">
        <v>326</v>
      </c>
    </row>
    <row r="61" spans="1:16" ht="15" customHeight="1">
      <c r="A61" s="1">
        <v>457</v>
      </c>
      <c r="B61" t="s">
        <v>150</v>
      </c>
      <c r="C61" t="s">
        <v>330</v>
      </c>
      <c r="D61" s="1">
        <v>1</v>
      </c>
      <c r="E61" t="s">
        <v>331</v>
      </c>
      <c r="F61" t="s">
        <v>332</v>
      </c>
      <c r="G61" t="s">
        <v>333</v>
      </c>
      <c r="H61" s="1">
        <v>3</v>
      </c>
      <c r="I61" s="1">
        <v>2</v>
      </c>
      <c r="J61" t="s">
        <v>41</v>
      </c>
      <c r="K61" t="s">
        <v>20</v>
      </c>
      <c r="L61" t="s">
        <v>21</v>
      </c>
      <c r="M61" t="s">
        <v>21</v>
      </c>
      <c r="N61" t="s">
        <v>21</v>
      </c>
      <c r="O61" t="s">
        <v>334</v>
      </c>
      <c r="P61" t="s">
        <v>331</v>
      </c>
    </row>
    <row r="62" spans="1:16" ht="15" customHeight="1">
      <c r="A62" s="1">
        <v>458</v>
      </c>
      <c r="B62" t="s">
        <v>150</v>
      </c>
      <c r="C62" t="s">
        <v>335</v>
      </c>
      <c r="D62" s="1">
        <v>1</v>
      </c>
      <c r="E62" t="s">
        <v>336</v>
      </c>
      <c r="F62" t="s">
        <v>337</v>
      </c>
      <c r="G62" t="s">
        <v>338</v>
      </c>
      <c r="H62" s="1">
        <v>3</v>
      </c>
      <c r="I62" s="1">
        <v>1</v>
      </c>
      <c r="J62" t="s">
        <v>41</v>
      </c>
      <c r="K62" t="s">
        <v>20</v>
      </c>
      <c r="L62" t="s">
        <v>21</v>
      </c>
      <c r="M62" t="s">
        <v>21</v>
      </c>
      <c r="N62" t="s">
        <v>21</v>
      </c>
      <c r="O62" t="s">
        <v>339</v>
      </c>
      <c r="P62" t="s">
        <v>336</v>
      </c>
    </row>
    <row r="63" spans="1:16" ht="15" customHeight="1">
      <c r="A63" s="1">
        <v>459</v>
      </c>
      <c r="B63" t="s">
        <v>150</v>
      </c>
      <c r="C63" t="s">
        <v>340</v>
      </c>
      <c r="D63" s="1">
        <v>1</v>
      </c>
      <c r="E63" t="s">
        <v>341</v>
      </c>
      <c r="F63" t="s">
        <v>342</v>
      </c>
      <c r="G63" t="s">
        <v>343</v>
      </c>
      <c r="H63" s="1">
        <v>3</v>
      </c>
      <c r="I63" s="1">
        <v>1</v>
      </c>
      <c r="J63" t="s">
        <v>41</v>
      </c>
      <c r="K63" t="s">
        <v>20</v>
      </c>
      <c r="L63" t="s">
        <v>21</v>
      </c>
      <c r="M63" t="s">
        <v>21</v>
      </c>
      <c r="N63" t="s">
        <v>21</v>
      </c>
      <c r="O63" t="s">
        <v>344</v>
      </c>
      <c r="P63" t="s">
        <v>341</v>
      </c>
    </row>
    <row r="64" spans="1:16" ht="15" customHeight="1">
      <c r="A64" s="1">
        <v>460</v>
      </c>
      <c r="B64" t="s">
        <v>150</v>
      </c>
      <c r="C64" t="s">
        <v>345</v>
      </c>
      <c r="D64" s="1">
        <v>1</v>
      </c>
      <c r="E64" t="s">
        <v>346</v>
      </c>
      <c r="F64" t="s">
        <v>347</v>
      </c>
      <c r="G64" t="s">
        <v>348</v>
      </c>
      <c r="H64" s="1">
        <v>3</v>
      </c>
      <c r="I64" s="1">
        <v>1</v>
      </c>
      <c r="J64" t="s">
        <v>41</v>
      </c>
      <c r="K64" t="s">
        <v>20</v>
      </c>
      <c r="L64" t="s">
        <v>21</v>
      </c>
      <c r="M64" t="s">
        <v>21</v>
      </c>
      <c r="N64" t="s">
        <v>21</v>
      </c>
      <c r="O64" t="s">
        <v>349</v>
      </c>
      <c r="P64" t="s">
        <v>346</v>
      </c>
    </row>
    <row r="65" spans="1:16" ht="15" customHeight="1">
      <c r="A65" s="1">
        <v>461</v>
      </c>
      <c r="B65" t="s">
        <v>150</v>
      </c>
      <c r="C65" t="s">
        <v>350</v>
      </c>
      <c r="D65" s="1">
        <v>1</v>
      </c>
      <c r="E65" t="s">
        <v>351</v>
      </c>
      <c r="F65" t="s">
        <v>352</v>
      </c>
      <c r="G65" t="s">
        <v>353</v>
      </c>
      <c r="H65" s="1">
        <v>3</v>
      </c>
      <c r="I65" s="1">
        <v>1</v>
      </c>
      <c r="J65" t="s">
        <v>41</v>
      </c>
      <c r="K65" t="s">
        <v>20</v>
      </c>
      <c r="L65" t="s">
        <v>21</v>
      </c>
      <c r="M65" t="s">
        <v>21</v>
      </c>
      <c r="N65" t="s">
        <v>21</v>
      </c>
      <c r="O65" t="s">
        <v>354</v>
      </c>
      <c r="P65" t="s">
        <v>351</v>
      </c>
    </row>
    <row r="66" spans="1:16" ht="15" customHeight="1">
      <c r="A66" s="1">
        <v>462</v>
      </c>
      <c r="B66" t="s">
        <v>150</v>
      </c>
      <c r="C66" t="s">
        <v>355</v>
      </c>
      <c r="D66" s="1">
        <v>1</v>
      </c>
      <c r="E66" t="s">
        <v>356</v>
      </c>
      <c r="F66" t="s">
        <v>357</v>
      </c>
      <c r="G66" t="s">
        <v>358</v>
      </c>
      <c r="H66" s="1">
        <v>3</v>
      </c>
      <c r="I66" s="1">
        <v>1</v>
      </c>
      <c r="J66" t="s">
        <v>41</v>
      </c>
      <c r="K66" t="s">
        <v>20</v>
      </c>
      <c r="L66" t="s">
        <v>21</v>
      </c>
      <c r="M66" t="s">
        <v>21</v>
      </c>
      <c r="N66" t="s">
        <v>21</v>
      </c>
      <c r="O66" t="s">
        <v>359</v>
      </c>
      <c r="P66" t="s">
        <v>356</v>
      </c>
    </row>
    <row r="67" spans="1:16" ht="15" customHeight="1">
      <c r="A67" s="1">
        <v>463</v>
      </c>
      <c r="B67" t="s">
        <v>150</v>
      </c>
      <c r="C67" t="s">
        <v>360</v>
      </c>
      <c r="D67" s="1">
        <v>1</v>
      </c>
      <c r="E67" t="s">
        <v>361</v>
      </c>
      <c r="F67" t="s">
        <v>362</v>
      </c>
      <c r="G67" t="s">
        <v>363</v>
      </c>
      <c r="H67" s="1">
        <v>3</v>
      </c>
      <c r="I67" s="1">
        <v>1</v>
      </c>
      <c r="J67" t="s">
        <v>41</v>
      </c>
      <c r="K67" t="s">
        <v>20</v>
      </c>
      <c r="L67" t="s">
        <v>21</v>
      </c>
      <c r="M67" t="s">
        <v>21</v>
      </c>
      <c r="N67" t="s">
        <v>21</v>
      </c>
      <c r="O67" t="s">
        <v>364</v>
      </c>
      <c r="P67" t="s">
        <v>361</v>
      </c>
    </row>
    <row r="68" spans="1:16" ht="15" customHeight="1">
      <c r="A68" s="1">
        <v>464</v>
      </c>
      <c r="B68" t="s">
        <v>150</v>
      </c>
      <c r="C68" t="s">
        <v>365</v>
      </c>
      <c r="D68" s="1">
        <v>1</v>
      </c>
      <c r="E68" t="s">
        <v>366</v>
      </c>
      <c r="F68" t="s">
        <v>367</v>
      </c>
      <c r="G68" t="s">
        <v>368</v>
      </c>
      <c r="H68" s="1">
        <v>3</v>
      </c>
      <c r="I68" s="1">
        <v>2</v>
      </c>
      <c r="J68" t="s">
        <v>41</v>
      </c>
      <c r="K68" t="s">
        <v>20</v>
      </c>
      <c r="L68" t="s">
        <v>21</v>
      </c>
      <c r="M68" t="s">
        <v>21</v>
      </c>
      <c r="N68" t="s">
        <v>21</v>
      </c>
      <c r="O68" t="s">
        <v>369</v>
      </c>
      <c r="P68" t="s">
        <v>366</v>
      </c>
    </row>
    <row r="69" spans="1:16" ht="15" customHeight="1">
      <c r="A69" s="1">
        <v>465</v>
      </c>
      <c r="B69" t="s">
        <v>150</v>
      </c>
      <c r="C69" t="s">
        <v>370</v>
      </c>
      <c r="D69" s="1">
        <v>1</v>
      </c>
      <c r="E69" t="s">
        <v>371</v>
      </c>
      <c r="F69" t="s">
        <v>372</v>
      </c>
      <c r="G69" t="s">
        <v>373</v>
      </c>
      <c r="H69" s="1">
        <v>3</v>
      </c>
      <c r="I69" s="1">
        <v>1</v>
      </c>
      <c r="J69" t="s">
        <v>41</v>
      </c>
      <c r="K69" t="s">
        <v>20</v>
      </c>
      <c r="L69" t="s">
        <v>21</v>
      </c>
      <c r="M69" t="s">
        <v>21</v>
      </c>
      <c r="N69" t="s">
        <v>21</v>
      </c>
      <c r="O69" t="s">
        <v>374</v>
      </c>
      <c r="P69" t="s">
        <v>371</v>
      </c>
    </row>
    <row r="70" spans="1:16" ht="15" customHeight="1">
      <c r="A70" s="1">
        <v>466</v>
      </c>
      <c r="B70" t="s">
        <v>150</v>
      </c>
      <c r="C70" t="s">
        <v>375</v>
      </c>
      <c r="D70" s="1">
        <v>1</v>
      </c>
      <c r="E70" t="s">
        <v>376</v>
      </c>
      <c r="F70" t="s">
        <v>377</v>
      </c>
      <c r="G70" t="s">
        <v>378</v>
      </c>
      <c r="H70" s="1">
        <v>3</v>
      </c>
      <c r="I70" s="1">
        <v>1</v>
      </c>
      <c r="J70" t="s">
        <v>41</v>
      </c>
      <c r="K70" t="s">
        <v>20</v>
      </c>
      <c r="L70" t="s">
        <v>21</v>
      </c>
      <c r="M70" t="s">
        <v>21</v>
      </c>
      <c r="N70" t="s">
        <v>21</v>
      </c>
      <c r="O70" t="s">
        <v>379</v>
      </c>
      <c r="P70" t="s">
        <v>376</v>
      </c>
    </row>
    <row r="71" spans="1:16" ht="15" customHeight="1">
      <c r="A71" s="1">
        <v>467</v>
      </c>
      <c r="B71" t="s">
        <v>150</v>
      </c>
      <c r="C71" t="s">
        <v>380</v>
      </c>
      <c r="D71" s="1">
        <v>1</v>
      </c>
      <c r="E71" t="s">
        <v>381</v>
      </c>
      <c r="F71" t="s">
        <v>382</v>
      </c>
      <c r="G71" t="s">
        <v>383</v>
      </c>
      <c r="H71" s="1">
        <v>3</v>
      </c>
      <c r="I71" s="1">
        <v>1</v>
      </c>
      <c r="J71" t="s">
        <v>41</v>
      </c>
      <c r="K71" t="s">
        <v>20</v>
      </c>
      <c r="L71" t="s">
        <v>21</v>
      </c>
      <c r="M71" t="s">
        <v>21</v>
      </c>
      <c r="N71" t="s">
        <v>21</v>
      </c>
      <c r="O71" t="s">
        <v>384</v>
      </c>
      <c r="P71" t="s">
        <v>381</v>
      </c>
    </row>
    <row r="72" spans="1:16" ht="15" customHeight="1">
      <c r="A72" s="1">
        <v>468</v>
      </c>
      <c r="B72" t="s">
        <v>150</v>
      </c>
      <c r="C72" t="s">
        <v>385</v>
      </c>
      <c r="D72" s="1">
        <v>1</v>
      </c>
      <c r="E72" t="s">
        <v>386</v>
      </c>
      <c r="F72" t="s">
        <v>387</v>
      </c>
      <c r="G72" t="s">
        <v>388</v>
      </c>
      <c r="H72" s="1">
        <v>3</v>
      </c>
      <c r="I72" s="1">
        <v>1</v>
      </c>
      <c r="J72" t="s">
        <v>41</v>
      </c>
      <c r="K72" t="s">
        <v>20</v>
      </c>
      <c r="L72" t="s">
        <v>21</v>
      </c>
      <c r="M72" t="s">
        <v>21</v>
      </c>
      <c r="N72" t="s">
        <v>21</v>
      </c>
      <c r="O72" t="s">
        <v>389</v>
      </c>
      <c r="P72" t="s">
        <v>386</v>
      </c>
    </row>
    <row r="73" spans="1:16" ht="15" customHeight="1">
      <c r="A73" s="1">
        <v>469</v>
      </c>
      <c r="B73" t="s">
        <v>150</v>
      </c>
      <c r="C73" t="s">
        <v>390</v>
      </c>
      <c r="D73" s="1">
        <v>1</v>
      </c>
      <c r="E73" t="s">
        <v>391</v>
      </c>
      <c r="F73" t="s">
        <v>392</v>
      </c>
      <c r="G73" t="s">
        <v>393</v>
      </c>
      <c r="H73" s="1">
        <v>3</v>
      </c>
      <c r="I73" s="1">
        <v>1</v>
      </c>
      <c r="J73" t="s">
        <v>41</v>
      </c>
      <c r="K73" t="s">
        <v>20</v>
      </c>
      <c r="L73" t="s">
        <v>21</v>
      </c>
      <c r="M73" t="s">
        <v>21</v>
      </c>
      <c r="N73" t="s">
        <v>21</v>
      </c>
      <c r="O73" t="s">
        <v>394</v>
      </c>
      <c r="P73" t="s">
        <v>391</v>
      </c>
    </row>
    <row r="74" spans="1:16" ht="15" customHeight="1">
      <c r="A74" s="1">
        <v>470</v>
      </c>
      <c r="B74" t="s">
        <v>150</v>
      </c>
      <c r="C74" t="s">
        <v>395</v>
      </c>
      <c r="D74" s="1">
        <v>1</v>
      </c>
      <c r="E74" t="s">
        <v>396</v>
      </c>
      <c r="F74" t="s">
        <v>397</v>
      </c>
      <c r="G74" t="s">
        <v>398</v>
      </c>
      <c r="H74" s="1">
        <v>2</v>
      </c>
      <c r="I74" s="1">
        <v>4</v>
      </c>
      <c r="J74" t="s">
        <v>41</v>
      </c>
      <c r="K74" t="s">
        <v>20</v>
      </c>
      <c r="L74" t="s">
        <v>21</v>
      </c>
      <c r="M74" t="s">
        <v>21</v>
      </c>
      <c r="N74" t="s">
        <v>21</v>
      </c>
      <c r="O74" t="s">
        <v>399</v>
      </c>
      <c r="P74" t="s">
        <v>396</v>
      </c>
    </row>
    <row r="75" spans="1:16" ht="15" customHeight="1">
      <c r="A75" s="1">
        <v>471</v>
      </c>
      <c r="B75" t="s">
        <v>150</v>
      </c>
      <c r="C75" t="s">
        <v>400</v>
      </c>
      <c r="D75" s="1">
        <v>1</v>
      </c>
      <c r="E75" t="s">
        <v>401</v>
      </c>
      <c r="F75" t="s">
        <v>402</v>
      </c>
      <c r="G75" t="s">
        <v>403</v>
      </c>
      <c r="H75" s="1">
        <v>3</v>
      </c>
      <c r="I75" s="1">
        <v>1</v>
      </c>
      <c r="J75" t="s">
        <v>41</v>
      </c>
      <c r="K75" t="s">
        <v>20</v>
      </c>
      <c r="L75" t="s">
        <v>21</v>
      </c>
      <c r="M75" t="s">
        <v>21</v>
      </c>
      <c r="N75" t="s">
        <v>21</v>
      </c>
      <c r="O75" t="s">
        <v>404</v>
      </c>
      <c r="P75" t="s">
        <v>401</v>
      </c>
    </row>
    <row r="76" spans="1:16" ht="15" customHeight="1">
      <c r="A76" s="1">
        <v>472</v>
      </c>
      <c r="B76" t="s">
        <v>150</v>
      </c>
      <c r="C76" t="s">
        <v>405</v>
      </c>
      <c r="D76" s="1">
        <v>1</v>
      </c>
      <c r="E76" t="s">
        <v>406</v>
      </c>
      <c r="F76" t="s">
        <v>407</v>
      </c>
      <c r="G76" t="s">
        <v>408</v>
      </c>
      <c r="H76" s="1">
        <v>3</v>
      </c>
      <c r="I76" s="1">
        <v>2</v>
      </c>
      <c r="J76" t="s">
        <v>41</v>
      </c>
      <c r="K76" t="s">
        <v>20</v>
      </c>
      <c r="L76" t="s">
        <v>21</v>
      </c>
      <c r="M76" t="s">
        <v>21</v>
      </c>
      <c r="N76" t="s">
        <v>21</v>
      </c>
      <c r="O76" t="s">
        <v>409</v>
      </c>
      <c r="P76" t="s">
        <v>406</v>
      </c>
    </row>
    <row r="77" spans="1:16" ht="15" customHeight="1">
      <c r="A77" s="1">
        <v>473</v>
      </c>
      <c r="B77" t="s">
        <v>150</v>
      </c>
      <c r="C77" t="s">
        <v>410</v>
      </c>
      <c r="D77" s="1">
        <v>1</v>
      </c>
      <c r="E77" t="s">
        <v>411</v>
      </c>
      <c r="F77" t="s">
        <v>412</v>
      </c>
      <c r="G77" t="s">
        <v>413</v>
      </c>
      <c r="H77" s="1">
        <v>3</v>
      </c>
      <c r="I77" s="1">
        <v>1</v>
      </c>
      <c r="J77" t="s">
        <v>41</v>
      </c>
      <c r="K77" t="s">
        <v>20</v>
      </c>
      <c r="L77" t="s">
        <v>21</v>
      </c>
      <c r="M77" t="s">
        <v>21</v>
      </c>
      <c r="N77" t="s">
        <v>21</v>
      </c>
      <c r="O77" t="s">
        <v>414</v>
      </c>
      <c r="P77" t="s">
        <v>411</v>
      </c>
    </row>
    <row r="78" spans="1:16" ht="15" customHeight="1">
      <c r="A78" s="1">
        <v>474</v>
      </c>
      <c r="B78" t="s">
        <v>150</v>
      </c>
      <c r="C78" t="s">
        <v>415</v>
      </c>
      <c r="D78" s="1">
        <v>1</v>
      </c>
      <c r="E78" t="s">
        <v>416</v>
      </c>
      <c r="F78" t="s">
        <v>417</v>
      </c>
      <c r="G78" t="s">
        <v>418</v>
      </c>
      <c r="H78" s="1">
        <v>3</v>
      </c>
      <c r="I78" s="1">
        <v>1</v>
      </c>
      <c r="J78" t="s">
        <v>41</v>
      </c>
      <c r="K78" t="s">
        <v>20</v>
      </c>
      <c r="L78" t="s">
        <v>21</v>
      </c>
      <c r="M78" t="s">
        <v>21</v>
      </c>
      <c r="N78" t="s">
        <v>21</v>
      </c>
      <c r="O78" t="s">
        <v>419</v>
      </c>
      <c r="P78" t="s">
        <v>416</v>
      </c>
    </row>
    <row r="79" spans="1:16" ht="15" customHeight="1">
      <c r="A79" s="1">
        <v>475</v>
      </c>
      <c r="B79" t="s">
        <v>150</v>
      </c>
      <c r="C79" t="s">
        <v>420</v>
      </c>
      <c r="D79" s="1">
        <v>1</v>
      </c>
      <c r="E79" t="s">
        <v>421</v>
      </c>
      <c r="F79" t="s">
        <v>422</v>
      </c>
      <c r="G79" t="s">
        <v>423</v>
      </c>
      <c r="H79" s="1">
        <v>3</v>
      </c>
      <c r="I79" s="1">
        <v>1</v>
      </c>
      <c r="J79" t="s">
        <v>41</v>
      </c>
      <c r="K79" t="s">
        <v>20</v>
      </c>
      <c r="L79" t="s">
        <v>21</v>
      </c>
      <c r="M79" t="s">
        <v>21</v>
      </c>
      <c r="N79" t="s">
        <v>21</v>
      </c>
      <c r="O79" t="s">
        <v>424</v>
      </c>
      <c r="P79" t="s">
        <v>421</v>
      </c>
    </row>
    <row r="80" spans="1:16" ht="15" customHeight="1">
      <c r="A80" s="1">
        <v>476</v>
      </c>
      <c r="B80" t="s">
        <v>150</v>
      </c>
      <c r="C80" t="s">
        <v>425</v>
      </c>
      <c r="D80" s="1">
        <v>1</v>
      </c>
      <c r="E80" t="s">
        <v>426</v>
      </c>
      <c r="F80" t="s">
        <v>427</v>
      </c>
      <c r="G80" t="s">
        <v>428</v>
      </c>
      <c r="H80" s="1">
        <v>3</v>
      </c>
      <c r="I80" s="1">
        <v>2</v>
      </c>
      <c r="J80" t="s">
        <v>41</v>
      </c>
      <c r="K80" t="s">
        <v>20</v>
      </c>
      <c r="L80" t="s">
        <v>21</v>
      </c>
      <c r="M80" t="s">
        <v>21</v>
      </c>
      <c r="N80" t="s">
        <v>21</v>
      </c>
      <c r="O80" t="s">
        <v>429</v>
      </c>
      <c r="P80" t="s">
        <v>426</v>
      </c>
    </row>
    <row r="81" spans="1:16" ht="15" customHeight="1">
      <c r="A81" s="1">
        <v>477</v>
      </c>
      <c r="B81" t="s">
        <v>150</v>
      </c>
      <c r="C81" t="s">
        <v>430</v>
      </c>
      <c r="D81" s="1">
        <v>1</v>
      </c>
      <c r="E81" t="s">
        <v>431</v>
      </c>
      <c r="F81" t="s">
        <v>432</v>
      </c>
      <c r="G81" t="s">
        <v>433</v>
      </c>
      <c r="H81" s="1">
        <v>3</v>
      </c>
      <c r="I81" s="1">
        <v>2</v>
      </c>
      <c r="J81" t="s">
        <v>41</v>
      </c>
      <c r="K81" t="s">
        <v>20</v>
      </c>
      <c r="L81" t="s">
        <v>21</v>
      </c>
      <c r="M81" t="s">
        <v>21</v>
      </c>
      <c r="N81" t="s">
        <v>21</v>
      </c>
      <c r="O81" t="s">
        <v>434</v>
      </c>
      <c r="P81" t="s">
        <v>431</v>
      </c>
    </row>
    <row r="82" spans="1:16" ht="15" customHeight="1">
      <c r="A82" s="1">
        <v>478</v>
      </c>
      <c r="B82" t="s">
        <v>150</v>
      </c>
      <c r="C82" t="s">
        <v>435</v>
      </c>
      <c r="D82" s="1">
        <v>1</v>
      </c>
      <c r="E82" t="s">
        <v>436</v>
      </c>
      <c r="F82" t="s">
        <v>437</v>
      </c>
      <c r="G82" t="s">
        <v>438</v>
      </c>
      <c r="H82" s="1">
        <v>3</v>
      </c>
      <c r="I82" s="1">
        <v>1</v>
      </c>
      <c r="J82" t="s">
        <v>41</v>
      </c>
      <c r="K82" t="s">
        <v>20</v>
      </c>
      <c r="L82" t="s">
        <v>21</v>
      </c>
      <c r="M82" t="s">
        <v>21</v>
      </c>
      <c r="N82" t="s">
        <v>21</v>
      </c>
      <c r="O82" t="s">
        <v>439</v>
      </c>
      <c r="P82" t="s">
        <v>436</v>
      </c>
    </row>
    <row r="83" spans="1:16" ht="15" customHeight="1">
      <c r="A83" s="1">
        <v>479</v>
      </c>
      <c r="B83" t="s">
        <v>150</v>
      </c>
      <c r="C83" t="s">
        <v>440</v>
      </c>
      <c r="D83" s="1">
        <v>1</v>
      </c>
      <c r="E83" t="s">
        <v>441</v>
      </c>
      <c r="F83" t="s">
        <v>442</v>
      </c>
      <c r="G83" t="s">
        <v>443</v>
      </c>
      <c r="H83" s="1">
        <v>3</v>
      </c>
      <c r="I83" s="1">
        <v>1</v>
      </c>
      <c r="J83" t="s">
        <v>41</v>
      </c>
      <c r="K83" t="s">
        <v>20</v>
      </c>
      <c r="L83" t="s">
        <v>21</v>
      </c>
      <c r="M83" t="s">
        <v>21</v>
      </c>
      <c r="N83" t="s">
        <v>21</v>
      </c>
      <c r="O83" t="s">
        <v>444</v>
      </c>
      <c r="P83" t="s">
        <v>441</v>
      </c>
    </row>
    <row r="84" spans="1:16" ht="15" customHeight="1">
      <c r="A84" s="1">
        <v>480</v>
      </c>
      <c r="B84" t="s">
        <v>150</v>
      </c>
      <c r="C84" t="s">
        <v>445</v>
      </c>
      <c r="D84" s="1">
        <v>1</v>
      </c>
      <c r="E84" t="s">
        <v>446</v>
      </c>
      <c r="F84" t="s">
        <v>447</v>
      </c>
      <c r="G84" t="s">
        <v>448</v>
      </c>
      <c r="H84" s="1">
        <v>3</v>
      </c>
      <c r="I84" s="1">
        <v>1</v>
      </c>
      <c r="J84" t="s">
        <v>41</v>
      </c>
      <c r="K84" t="s">
        <v>20</v>
      </c>
      <c r="L84" t="s">
        <v>21</v>
      </c>
      <c r="M84" t="s">
        <v>21</v>
      </c>
      <c r="N84" t="s">
        <v>21</v>
      </c>
      <c r="O84" t="s">
        <v>449</v>
      </c>
      <c r="P84" t="s">
        <v>446</v>
      </c>
    </row>
    <row r="85" spans="1:16" ht="15" customHeight="1">
      <c r="A85" s="1">
        <v>481</v>
      </c>
      <c r="B85" t="s">
        <v>150</v>
      </c>
      <c r="C85" t="s">
        <v>450</v>
      </c>
      <c r="D85" s="1">
        <v>1</v>
      </c>
      <c r="E85" t="s">
        <v>451</v>
      </c>
      <c r="F85" t="s">
        <v>452</v>
      </c>
      <c r="G85" t="s">
        <v>453</v>
      </c>
      <c r="H85" s="1">
        <v>3</v>
      </c>
      <c r="I85" s="1">
        <v>2</v>
      </c>
      <c r="J85" t="s">
        <v>41</v>
      </c>
      <c r="K85" t="s">
        <v>20</v>
      </c>
      <c r="L85" t="s">
        <v>21</v>
      </c>
      <c r="M85" t="s">
        <v>21</v>
      </c>
      <c r="N85" t="s">
        <v>21</v>
      </c>
      <c r="O85" t="s">
        <v>454</v>
      </c>
      <c r="P85" t="s">
        <v>451</v>
      </c>
    </row>
    <row r="86" spans="1:16" ht="15" customHeight="1">
      <c r="A86" s="1">
        <v>482</v>
      </c>
      <c r="B86" t="s">
        <v>150</v>
      </c>
      <c r="C86" t="s">
        <v>455</v>
      </c>
      <c r="D86" s="1">
        <v>1</v>
      </c>
      <c r="E86" t="s">
        <v>456</v>
      </c>
      <c r="F86" t="s">
        <v>457</v>
      </c>
      <c r="G86" t="s">
        <v>458</v>
      </c>
      <c r="H86" s="1">
        <v>3</v>
      </c>
      <c r="I86" s="1">
        <v>1</v>
      </c>
      <c r="J86" t="s">
        <v>41</v>
      </c>
      <c r="K86" t="s">
        <v>20</v>
      </c>
      <c r="L86" t="s">
        <v>21</v>
      </c>
      <c r="M86" t="s">
        <v>21</v>
      </c>
      <c r="N86" t="s">
        <v>21</v>
      </c>
      <c r="O86" t="s">
        <v>459</v>
      </c>
      <c r="P86" t="s">
        <v>456</v>
      </c>
    </row>
    <row r="87" spans="1:16" ht="15" customHeight="1">
      <c r="A87" s="1">
        <v>483</v>
      </c>
      <c r="B87" t="s">
        <v>150</v>
      </c>
      <c r="C87" t="s">
        <v>460</v>
      </c>
      <c r="D87" s="1">
        <v>1</v>
      </c>
      <c r="E87" t="s">
        <v>461</v>
      </c>
      <c r="F87" t="s">
        <v>462</v>
      </c>
      <c r="G87" t="s">
        <v>463</v>
      </c>
      <c r="H87" s="1">
        <v>3</v>
      </c>
      <c r="I87" s="1">
        <v>2</v>
      </c>
      <c r="J87" t="s">
        <v>41</v>
      </c>
      <c r="K87" t="s">
        <v>20</v>
      </c>
      <c r="L87" t="s">
        <v>21</v>
      </c>
      <c r="M87" t="s">
        <v>21</v>
      </c>
      <c r="N87" t="s">
        <v>21</v>
      </c>
      <c r="O87" t="s">
        <v>464</v>
      </c>
      <c r="P87" t="s">
        <v>461</v>
      </c>
    </row>
    <row r="88" spans="1:16" ht="15" customHeight="1">
      <c r="A88" s="1">
        <v>484</v>
      </c>
      <c r="B88" t="s">
        <v>150</v>
      </c>
      <c r="C88" t="s">
        <v>465</v>
      </c>
      <c r="D88" s="1">
        <v>1</v>
      </c>
      <c r="E88" t="s">
        <v>466</v>
      </c>
      <c r="F88" t="s">
        <v>467</v>
      </c>
      <c r="G88" t="s">
        <v>468</v>
      </c>
      <c r="H88" s="1">
        <v>3</v>
      </c>
      <c r="I88" s="1">
        <v>1</v>
      </c>
      <c r="J88" t="s">
        <v>41</v>
      </c>
      <c r="K88" t="s">
        <v>20</v>
      </c>
      <c r="L88" t="s">
        <v>21</v>
      </c>
      <c r="M88" t="s">
        <v>21</v>
      </c>
      <c r="N88" t="s">
        <v>21</v>
      </c>
      <c r="O88" t="s">
        <v>469</v>
      </c>
      <c r="P88" t="s">
        <v>466</v>
      </c>
    </row>
    <row r="89" spans="1:16" ht="15" customHeight="1">
      <c r="A89" s="1">
        <v>3563</v>
      </c>
      <c r="B89" t="s">
        <v>470</v>
      </c>
      <c r="C89" t="s">
        <v>471</v>
      </c>
      <c r="D89" s="1">
        <v>1</v>
      </c>
      <c r="E89" t="s">
        <v>472</v>
      </c>
      <c r="F89" t="s">
        <v>473</v>
      </c>
      <c r="G89" t="s">
        <v>474</v>
      </c>
      <c r="H89" s="1">
        <v>3</v>
      </c>
      <c r="I89" s="1">
        <v>3</v>
      </c>
      <c r="J89" t="s">
        <v>41</v>
      </c>
      <c r="K89" t="s">
        <v>20</v>
      </c>
      <c r="L89" t="s">
        <v>21</v>
      </c>
      <c r="M89" t="s">
        <v>21</v>
      </c>
      <c r="N89" t="s">
        <v>21</v>
      </c>
      <c r="O89" t="s">
        <v>475</v>
      </c>
      <c r="P89" t="s">
        <v>472</v>
      </c>
    </row>
    <row r="90" spans="1:16" ht="15" customHeight="1">
      <c r="A90" s="1">
        <v>32233</v>
      </c>
      <c r="B90" t="s">
        <v>476</v>
      </c>
      <c r="C90" t="s">
        <v>477</v>
      </c>
      <c r="D90" s="1">
        <v>1</v>
      </c>
      <c r="E90" t="s">
        <v>478</v>
      </c>
      <c r="F90" t="s">
        <v>479</v>
      </c>
      <c r="G90" t="s">
        <v>479</v>
      </c>
      <c r="H90" s="1">
        <v>0</v>
      </c>
      <c r="I90" s="1">
        <v>1</v>
      </c>
      <c r="J90" t="s">
        <v>480</v>
      </c>
      <c r="K90" t="s">
        <v>20</v>
      </c>
      <c r="L90" t="s">
        <v>21</v>
      </c>
      <c r="M90" t="s">
        <v>21</v>
      </c>
      <c r="N90" t="s">
        <v>21</v>
      </c>
      <c r="O90" t="s">
        <v>481</v>
      </c>
      <c r="P90" t="s">
        <v>478</v>
      </c>
    </row>
    <row r="91" spans="1:16" ht="15" customHeight="1">
      <c r="A91" s="1">
        <v>57592</v>
      </c>
      <c r="B91" t="s">
        <v>482</v>
      </c>
      <c r="C91" t="s">
        <v>483</v>
      </c>
      <c r="D91" s="1">
        <v>1</v>
      </c>
      <c r="E91" t="s">
        <v>484</v>
      </c>
      <c r="F91" t="s">
        <v>485</v>
      </c>
      <c r="G91" t="s">
        <v>486</v>
      </c>
      <c r="H91" s="1">
        <v>0</v>
      </c>
      <c r="I91" s="1">
        <v>1</v>
      </c>
      <c r="J91" t="s">
        <v>28</v>
      </c>
      <c r="K91" t="s">
        <v>20</v>
      </c>
      <c r="L91" t="s">
        <v>21</v>
      </c>
      <c r="M91" t="s">
        <v>21</v>
      </c>
      <c r="N91" t="s">
        <v>21</v>
      </c>
      <c r="O91" t="s">
        <v>487</v>
      </c>
      <c r="P91" t="s">
        <v>484</v>
      </c>
    </row>
    <row r="92" spans="1:16" ht="15" customHeight="1">
      <c r="A92" s="1">
        <v>284325</v>
      </c>
      <c r="B92" t="s">
        <v>488</v>
      </c>
      <c r="C92" t="s">
        <v>489</v>
      </c>
      <c r="D92" s="1">
        <v>1</v>
      </c>
      <c r="E92" t="s">
        <v>490</v>
      </c>
      <c r="F92" t="s">
        <v>491</v>
      </c>
      <c r="G92" t="s">
        <v>492</v>
      </c>
      <c r="H92" s="1">
        <v>0</v>
      </c>
      <c r="I92" s="1">
        <v>1</v>
      </c>
      <c r="J92" t="s">
        <v>20</v>
      </c>
      <c r="K92" t="s">
        <v>20</v>
      </c>
      <c r="L92" t="s">
        <v>21</v>
      </c>
      <c r="M92" t="s">
        <v>21</v>
      </c>
      <c r="N92" t="s">
        <v>21</v>
      </c>
      <c r="O92" t="s">
        <v>493</v>
      </c>
      <c r="P92" t="s">
        <v>490</v>
      </c>
    </row>
    <row r="93" spans="1:16" ht="15" customHeight="1">
      <c r="A93" s="1">
        <v>761208</v>
      </c>
      <c r="B93" t="s">
        <v>494</v>
      </c>
      <c r="C93" t="s">
        <v>495</v>
      </c>
      <c r="D93" s="1">
        <v>1</v>
      </c>
      <c r="E93" t="s">
        <v>496</v>
      </c>
      <c r="F93" t="s">
        <v>497</v>
      </c>
      <c r="G93" t="s">
        <v>498</v>
      </c>
      <c r="H93" s="1">
        <v>0</v>
      </c>
      <c r="I93" s="1">
        <v>1</v>
      </c>
      <c r="J93" t="s">
        <v>20</v>
      </c>
      <c r="K93" t="s">
        <v>20</v>
      </c>
      <c r="L93" t="s">
        <v>21</v>
      </c>
      <c r="M93" t="s">
        <v>21</v>
      </c>
      <c r="N93" t="s">
        <v>21</v>
      </c>
      <c r="O93" t="s">
        <v>499</v>
      </c>
      <c r="P93" t="s">
        <v>496</v>
      </c>
    </row>
  </sheetData>
  <autoFilter ref="A1:O9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baseColWidth="10" defaultColWidth="9.109375" defaultRowHeight="14.4"/>
  <sheetData>
    <row r="2" spans="1:1">
      <c r="A2" t="s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F12" sqref="F12"/>
    </sheetView>
  </sheetViews>
  <sheetFormatPr baseColWidth="10" defaultRowHeight="14.4"/>
  <sheetData>
    <row r="1" spans="1:7">
      <c r="A1" t="s">
        <v>0</v>
      </c>
      <c r="B1" t="s">
        <v>501</v>
      </c>
      <c r="C1" t="s">
        <v>502</v>
      </c>
      <c r="D1" t="s">
        <v>4</v>
      </c>
      <c r="E1" t="s">
        <v>503</v>
      </c>
      <c r="F1" t="s">
        <v>504</v>
      </c>
      <c r="G1" t="s">
        <v>505</v>
      </c>
    </row>
    <row r="2" spans="1:7">
      <c r="A2" t="s">
        <v>506</v>
      </c>
      <c r="B2" t="s">
        <v>131</v>
      </c>
      <c r="C2" t="s">
        <v>507</v>
      </c>
      <c r="D2" t="s">
        <v>129</v>
      </c>
      <c r="E2" t="s">
        <v>508</v>
      </c>
      <c r="F2" t="b">
        <v>0</v>
      </c>
      <c r="G2" t="s">
        <v>509</v>
      </c>
    </row>
    <row r="3" spans="1:7">
      <c r="A3" t="s">
        <v>510</v>
      </c>
      <c r="B3" t="s">
        <v>511</v>
      </c>
      <c r="C3" t="s">
        <v>512</v>
      </c>
      <c r="D3" t="s">
        <v>84</v>
      </c>
      <c r="E3" t="s">
        <v>508</v>
      </c>
      <c r="F3" t="b">
        <v>0</v>
      </c>
      <c r="G3" t="s">
        <v>21</v>
      </c>
    </row>
    <row r="4" spans="1:7">
      <c r="A4" t="s">
        <v>513</v>
      </c>
      <c r="B4" t="s">
        <v>514</v>
      </c>
      <c r="C4" t="s">
        <v>515</v>
      </c>
      <c r="D4" t="s">
        <v>66</v>
      </c>
      <c r="E4" t="s">
        <v>516</v>
      </c>
      <c r="F4" t="b">
        <v>0</v>
      </c>
      <c r="G4" t="s">
        <v>517</v>
      </c>
    </row>
    <row r="5" spans="1:7">
      <c r="A5" t="s">
        <v>518</v>
      </c>
      <c r="B5" t="s">
        <v>519</v>
      </c>
      <c r="C5" t="s">
        <v>520</v>
      </c>
      <c r="D5" t="s">
        <v>113</v>
      </c>
      <c r="E5" t="s">
        <v>516</v>
      </c>
      <c r="F5" t="b">
        <v>0</v>
      </c>
      <c r="G5" t="s">
        <v>517</v>
      </c>
    </row>
    <row r="6" spans="1:7">
      <c r="A6" t="s">
        <v>521</v>
      </c>
      <c r="B6" t="s">
        <v>522</v>
      </c>
      <c r="C6" t="s">
        <v>523</v>
      </c>
      <c r="D6" t="s">
        <v>291</v>
      </c>
      <c r="E6" t="s">
        <v>516</v>
      </c>
      <c r="F6" t="b">
        <v>0</v>
      </c>
      <c r="G6" t="s">
        <v>21</v>
      </c>
    </row>
    <row r="7" spans="1:7">
      <c r="A7" t="s">
        <v>524</v>
      </c>
      <c r="B7" t="s">
        <v>525</v>
      </c>
      <c r="C7" t="s">
        <v>526</v>
      </c>
      <c r="D7" t="s">
        <v>296</v>
      </c>
      <c r="E7" t="s">
        <v>516</v>
      </c>
      <c r="F7" t="b">
        <v>0</v>
      </c>
      <c r="G7" t="s">
        <v>527</v>
      </c>
    </row>
    <row r="8" spans="1:7">
      <c r="A8" t="s">
        <v>528</v>
      </c>
      <c r="B8" t="s">
        <v>529</v>
      </c>
      <c r="C8" t="s">
        <v>530</v>
      </c>
      <c r="D8" t="s">
        <v>301</v>
      </c>
      <c r="E8" t="s">
        <v>516</v>
      </c>
      <c r="F8" t="b">
        <v>0</v>
      </c>
      <c r="G8" t="s">
        <v>509</v>
      </c>
    </row>
    <row r="9" spans="1:7">
      <c r="A9" t="s">
        <v>531</v>
      </c>
      <c r="B9" t="s">
        <v>532</v>
      </c>
      <c r="C9" t="s">
        <v>533</v>
      </c>
      <c r="D9" t="s">
        <v>167</v>
      </c>
      <c r="E9" t="s">
        <v>516</v>
      </c>
      <c r="F9" t="b">
        <v>0</v>
      </c>
      <c r="G9" t="s">
        <v>509</v>
      </c>
    </row>
    <row r="10" spans="1:7">
      <c r="A10" t="s">
        <v>534</v>
      </c>
      <c r="B10" t="s">
        <v>535</v>
      </c>
      <c r="C10" t="s">
        <v>536</v>
      </c>
      <c r="D10" t="s">
        <v>306</v>
      </c>
      <c r="E10" t="s">
        <v>516</v>
      </c>
      <c r="F10" t="b">
        <v>0</v>
      </c>
      <c r="G10" t="s">
        <v>509</v>
      </c>
    </row>
    <row r="11" spans="1:7">
      <c r="A11" t="s">
        <v>537</v>
      </c>
      <c r="B11" t="s">
        <v>408</v>
      </c>
      <c r="D11" t="s">
        <v>406</v>
      </c>
      <c r="E11" t="s">
        <v>516</v>
      </c>
      <c r="F11" t="b">
        <v>0</v>
      </c>
      <c r="G11" t="s">
        <v>517</v>
      </c>
    </row>
    <row r="12" spans="1:7">
      <c r="A12" t="s">
        <v>538</v>
      </c>
      <c r="B12" t="s">
        <v>539</v>
      </c>
      <c r="D12" t="s">
        <v>376</v>
      </c>
      <c r="E12" t="s">
        <v>516</v>
      </c>
      <c r="F12" t="b">
        <v>0</v>
      </c>
      <c r="G12" t="s">
        <v>509</v>
      </c>
    </row>
    <row r="13" spans="1:7">
      <c r="A13" t="s">
        <v>540</v>
      </c>
      <c r="B13" t="s">
        <v>541</v>
      </c>
      <c r="C13" t="s">
        <v>542</v>
      </c>
      <c r="D13" t="s">
        <v>381</v>
      </c>
      <c r="E13" t="s">
        <v>516</v>
      </c>
      <c r="F13" t="b">
        <v>0</v>
      </c>
      <c r="G13" t="s">
        <v>509</v>
      </c>
    </row>
    <row r="14" spans="1:7">
      <c r="A14" t="s">
        <v>543</v>
      </c>
      <c r="B14" t="s">
        <v>544</v>
      </c>
      <c r="C14" t="s">
        <v>545</v>
      </c>
      <c r="D14" t="s">
        <v>411</v>
      </c>
      <c r="E14" t="s">
        <v>516</v>
      </c>
      <c r="F14" t="b">
        <v>0</v>
      </c>
      <c r="G14" t="s">
        <v>509</v>
      </c>
    </row>
    <row r="15" spans="1:7">
      <c r="A15" t="s">
        <v>546</v>
      </c>
      <c r="B15" t="s">
        <v>547</v>
      </c>
      <c r="C15" t="s">
        <v>548</v>
      </c>
      <c r="D15" t="s">
        <v>311</v>
      </c>
      <c r="E15" t="s">
        <v>516</v>
      </c>
      <c r="F15" t="b">
        <v>0</v>
      </c>
      <c r="G15" t="s">
        <v>509</v>
      </c>
    </row>
    <row r="16" spans="1:7">
      <c r="A16" t="s">
        <v>549</v>
      </c>
      <c r="B16" t="s">
        <v>550</v>
      </c>
      <c r="C16" t="s">
        <v>551</v>
      </c>
      <c r="D16" t="s">
        <v>321</v>
      </c>
      <c r="E16" t="s">
        <v>516</v>
      </c>
      <c r="F16" t="b">
        <v>0</v>
      </c>
      <c r="G16" t="s">
        <v>21</v>
      </c>
    </row>
    <row r="17" spans="1:7">
      <c r="A17" t="s">
        <v>552</v>
      </c>
      <c r="B17" t="s">
        <v>553</v>
      </c>
      <c r="C17" t="s">
        <v>554</v>
      </c>
      <c r="D17" t="s">
        <v>331</v>
      </c>
      <c r="E17" t="s">
        <v>516</v>
      </c>
      <c r="F17" t="b">
        <v>0</v>
      </c>
      <c r="G17" t="s">
        <v>527</v>
      </c>
    </row>
    <row r="18" spans="1:7">
      <c r="A18" t="s">
        <v>555</v>
      </c>
      <c r="B18" t="s">
        <v>556</v>
      </c>
      <c r="C18" t="s">
        <v>557</v>
      </c>
      <c r="D18" t="s">
        <v>336</v>
      </c>
      <c r="E18" t="s">
        <v>516</v>
      </c>
      <c r="F18" t="b">
        <v>0</v>
      </c>
      <c r="G18" t="s">
        <v>509</v>
      </c>
    </row>
    <row r="19" spans="1:7">
      <c r="A19" t="s">
        <v>558</v>
      </c>
      <c r="B19" t="s">
        <v>559</v>
      </c>
      <c r="D19" t="s">
        <v>341</v>
      </c>
      <c r="E19" t="s">
        <v>516</v>
      </c>
      <c r="F19" t="b">
        <v>0</v>
      </c>
      <c r="G19" t="s">
        <v>21</v>
      </c>
    </row>
    <row r="20" spans="1:7">
      <c r="A20" t="s">
        <v>560</v>
      </c>
      <c r="B20" t="s">
        <v>561</v>
      </c>
      <c r="C20" t="s">
        <v>562</v>
      </c>
      <c r="D20" t="s">
        <v>346</v>
      </c>
      <c r="E20" t="s">
        <v>516</v>
      </c>
      <c r="F20" t="b">
        <v>0</v>
      </c>
      <c r="G20" t="s">
        <v>509</v>
      </c>
    </row>
    <row r="21" spans="1:7">
      <c r="A21" t="s">
        <v>563</v>
      </c>
      <c r="B21" t="s">
        <v>564</v>
      </c>
      <c r="D21" t="s">
        <v>351</v>
      </c>
      <c r="E21" t="s">
        <v>516</v>
      </c>
      <c r="F21" t="b">
        <v>0</v>
      </c>
      <c r="G21" t="s">
        <v>509</v>
      </c>
    </row>
    <row r="22" spans="1:7">
      <c r="A22" t="s">
        <v>565</v>
      </c>
      <c r="B22" t="s">
        <v>566</v>
      </c>
      <c r="C22" t="s">
        <v>567</v>
      </c>
      <c r="D22" t="s">
        <v>356</v>
      </c>
      <c r="E22" t="s">
        <v>516</v>
      </c>
      <c r="F22" t="b">
        <v>0</v>
      </c>
      <c r="G22" t="s">
        <v>509</v>
      </c>
    </row>
    <row r="23" spans="1:7">
      <c r="A23" t="s">
        <v>568</v>
      </c>
      <c r="B23" t="s">
        <v>569</v>
      </c>
      <c r="C23" t="s">
        <v>570</v>
      </c>
      <c r="D23" t="s">
        <v>361</v>
      </c>
      <c r="E23" t="s">
        <v>516</v>
      </c>
      <c r="F23" t="b">
        <v>0</v>
      </c>
      <c r="G23" t="s">
        <v>509</v>
      </c>
    </row>
    <row r="24" spans="1:7">
      <c r="A24" t="s">
        <v>571</v>
      </c>
      <c r="B24" t="s">
        <v>572</v>
      </c>
      <c r="C24" t="s">
        <v>573</v>
      </c>
      <c r="D24" t="s">
        <v>386</v>
      </c>
      <c r="E24" t="s">
        <v>574</v>
      </c>
      <c r="F24" t="b">
        <v>0</v>
      </c>
      <c r="G24" t="s">
        <v>527</v>
      </c>
    </row>
    <row r="25" spans="1:7">
      <c r="A25" t="s">
        <v>575</v>
      </c>
      <c r="B25" t="s">
        <v>576</v>
      </c>
      <c r="C25" t="s">
        <v>577</v>
      </c>
      <c r="D25" t="s">
        <v>391</v>
      </c>
      <c r="E25" t="s">
        <v>516</v>
      </c>
      <c r="F25" t="b">
        <v>0</v>
      </c>
      <c r="G25" t="s">
        <v>509</v>
      </c>
    </row>
    <row r="26" spans="1:7">
      <c r="A26" t="s">
        <v>578</v>
      </c>
      <c r="B26" t="s">
        <v>579</v>
      </c>
      <c r="C26" t="s">
        <v>580</v>
      </c>
      <c r="D26" t="s">
        <v>416</v>
      </c>
      <c r="E26" t="s">
        <v>516</v>
      </c>
      <c r="F26" t="b">
        <v>0</v>
      </c>
      <c r="G26" t="s">
        <v>527</v>
      </c>
    </row>
    <row r="27" spans="1:7">
      <c r="A27" t="s">
        <v>581</v>
      </c>
      <c r="B27" t="s">
        <v>582</v>
      </c>
      <c r="C27" t="s">
        <v>583</v>
      </c>
      <c r="D27" t="s">
        <v>421</v>
      </c>
      <c r="E27" t="s">
        <v>516</v>
      </c>
      <c r="F27" t="b">
        <v>0</v>
      </c>
      <c r="G27" t="s">
        <v>527</v>
      </c>
    </row>
    <row r="28" spans="1:7">
      <c r="A28" t="s">
        <v>584</v>
      </c>
      <c r="B28" t="s">
        <v>585</v>
      </c>
      <c r="C28" t="s">
        <v>586</v>
      </c>
      <c r="D28" t="s">
        <v>436</v>
      </c>
      <c r="E28" t="s">
        <v>516</v>
      </c>
      <c r="F28" t="b">
        <v>0</v>
      </c>
      <c r="G28" t="s">
        <v>509</v>
      </c>
    </row>
    <row r="29" spans="1:7">
      <c r="A29" t="s">
        <v>587</v>
      </c>
      <c r="B29" t="s">
        <v>588</v>
      </c>
      <c r="C29" t="s">
        <v>589</v>
      </c>
      <c r="D29" t="s">
        <v>431</v>
      </c>
      <c r="E29" t="s">
        <v>516</v>
      </c>
      <c r="F29" t="b">
        <v>0</v>
      </c>
      <c r="G29" t="s">
        <v>509</v>
      </c>
    </row>
    <row r="30" spans="1:7">
      <c r="A30" t="s">
        <v>590</v>
      </c>
      <c r="B30" t="s">
        <v>591</v>
      </c>
      <c r="C30" t="s">
        <v>592</v>
      </c>
      <c r="D30" t="s">
        <v>446</v>
      </c>
      <c r="E30" t="s">
        <v>516</v>
      </c>
      <c r="F30" t="b">
        <v>0</v>
      </c>
      <c r="G30" t="s">
        <v>509</v>
      </c>
    </row>
    <row r="31" spans="1:7">
      <c r="A31" t="s">
        <v>593</v>
      </c>
      <c r="B31" t="s">
        <v>594</v>
      </c>
      <c r="C31" t="s">
        <v>595</v>
      </c>
      <c r="D31" t="s">
        <v>451</v>
      </c>
      <c r="E31" t="s">
        <v>516</v>
      </c>
      <c r="F31" t="b">
        <v>0</v>
      </c>
      <c r="G31" t="s">
        <v>527</v>
      </c>
    </row>
    <row r="32" spans="1:7">
      <c r="A32" t="s">
        <v>596</v>
      </c>
      <c r="B32" t="s">
        <v>597</v>
      </c>
      <c r="C32" t="s">
        <v>598</v>
      </c>
      <c r="D32" t="s">
        <v>461</v>
      </c>
      <c r="E32" t="s">
        <v>516</v>
      </c>
      <c r="F32" t="b">
        <v>0</v>
      </c>
      <c r="G32" t="s">
        <v>527</v>
      </c>
    </row>
    <row r="33" spans="1:7">
      <c r="A33" t="s">
        <v>599</v>
      </c>
      <c r="B33" t="s">
        <v>600</v>
      </c>
      <c r="C33" t="s">
        <v>601</v>
      </c>
      <c r="D33" t="s">
        <v>466</v>
      </c>
      <c r="E33" t="s">
        <v>516</v>
      </c>
      <c r="F33" t="b">
        <v>0</v>
      </c>
      <c r="G33" t="s">
        <v>509</v>
      </c>
    </row>
    <row r="34" spans="1:7">
      <c r="A34" t="s">
        <v>602</v>
      </c>
      <c r="B34" t="s">
        <v>603</v>
      </c>
      <c r="C34" t="s">
        <v>604</v>
      </c>
      <c r="D34" t="s">
        <v>472</v>
      </c>
      <c r="E34" t="s">
        <v>516</v>
      </c>
      <c r="F34" t="b">
        <v>0</v>
      </c>
      <c r="G34" t="s">
        <v>509</v>
      </c>
    </row>
    <row r="35" spans="1:7">
      <c r="A35" t="s">
        <v>605</v>
      </c>
      <c r="B35" t="s">
        <v>606</v>
      </c>
      <c r="D35" t="s">
        <v>177</v>
      </c>
      <c r="E35" t="s">
        <v>516</v>
      </c>
      <c r="F35" t="b">
        <v>0</v>
      </c>
      <c r="G35" t="s">
        <v>527</v>
      </c>
    </row>
    <row r="36" spans="1:7">
      <c r="A36" t="s">
        <v>607</v>
      </c>
      <c r="B36" t="s">
        <v>608</v>
      </c>
      <c r="D36" t="s">
        <v>182</v>
      </c>
      <c r="E36" t="s">
        <v>516</v>
      </c>
      <c r="F36" t="b">
        <v>0</v>
      </c>
      <c r="G36" t="s">
        <v>509</v>
      </c>
    </row>
    <row r="37" spans="1:7">
      <c r="A37" t="s">
        <v>609</v>
      </c>
      <c r="B37" t="s">
        <v>610</v>
      </c>
      <c r="C37" t="s">
        <v>611</v>
      </c>
      <c r="D37" t="s">
        <v>187</v>
      </c>
      <c r="E37" t="s">
        <v>516</v>
      </c>
      <c r="F37" t="b">
        <v>0</v>
      </c>
      <c r="G37" t="s">
        <v>509</v>
      </c>
    </row>
    <row r="38" spans="1:7">
      <c r="A38" t="s">
        <v>612</v>
      </c>
      <c r="B38" t="s">
        <v>613</v>
      </c>
      <c r="C38" t="s">
        <v>614</v>
      </c>
      <c r="D38" t="s">
        <v>197</v>
      </c>
      <c r="E38" t="s">
        <v>516</v>
      </c>
      <c r="F38" t="b">
        <v>0</v>
      </c>
      <c r="G38" t="s">
        <v>509</v>
      </c>
    </row>
    <row r="39" spans="1:7">
      <c r="A39" t="s">
        <v>615</v>
      </c>
      <c r="B39" t="s">
        <v>616</v>
      </c>
      <c r="C39" t="s">
        <v>617</v>
      </c>
      <c r="D39" t="s">
        <v>192</v>
      </c>
      <c r="E39" t="s">
        <v>516</v>
      </c>
      <c r="F39" t="b">
        <v>0</v>
      </c>
      <c r="G39" t="s">
        <v>527</v>
      </c>
    </row>
    <row r="40" spans="1:7">
      <c r="A40" t="s">
        <v>618</v>
      </c>
      <c r="B40" t="s">
        <v>619</v>
      </c>
      <c r="C40" t="s">
        <v>620</v>
      </c>
      <c r="D40" t="s">
        <v>212</v>
      </c>
      <c r="E40" t="s">
        <v>516</v>
      </c>
      <c r="F40" t="b">
        <v>0</v>
      </c>
      <c r="G40" t="s">
        <v>509</v>
      </c>
    </row>
    <row r="41" spans="1:7">
      <c r="A41" t="s">
        <v>621</v>
      </c>
      <c r="B41" t="s">
        <v>622</v>
      </c>
      <c r="C41" t="s">
        <v>623</v>
      </c>
      <c r="D41" t="s">
        <v>207</v>
      </c>
      <c r="E41" t="s">
        <v>516</v>
      </c>
      <c r="F41" t="b">
        <v>0</v>
      </c>
      <c r="G41" t="s">
        <v>517</v>
      </c>
    </row>
    <row r="42" spans="1:7">
      <c r="A42" t="s">
        <v>624</v>
      </c>
      <c r="B42" t="s">
        <v>625</v>
      </c>
      <c r="C42" t="s">
        <v>626</v>
      </c>
      <c r="D42" t="s">
        <v>217</v>
      </c>
      <c r="E42" t="s">
        <v>516</v>
      </c>
      <c r="F42" t="b">
        <v>0</v>
      </c>
      <c r="G42" t="s">
        <v>509</v>
      </c>
    </row>
    <row r="43" spans="1:7">
      <c r="A43" t="s">
        <v>627</v>
      </c>
      <c r="B43" t="s">
        <v>628</v>
      </c>
      <c r="D43" t="s">
        <v>222</v>
      </c>
      <c r="E43" t="s">
        <v>516</v>
      </c>
      <c r="F43" t="b">
        <v>0</v>
      </c>
      <c r="G43" t="s">
        <v>509</v>
      </c>
    </row>
    <row r="44" spans="1:7">
      <c r="A44" t="s">
        <v>629</v>
      </c>
      <c r="B44" t="s">
        <v>630</v>
      </c>
      <c r="C44" t="s">
        <v>631</v>
      </c>
      <c r="D44" t="s">
        <v>227</v>
      </c>
      <c r="E44" t="s">
        <v>516</v>
      </c>
      <c r="F44" t="b">
        <v>0</v>
      </c>
      <c r="G44" t="s">
        <v>509</v>
      </c>
    </row>
    <row r="45" spans="1:7">
      <c r="A45" t="s">
        <v>632</v>
      </c>
      <c r="B45" t="s">
        <v>633</v>
      </c>
      <c r="C45" t="s">
        <v>634</v>
      </c>
      <c r="D45" t="s">
        <v>232</v>
      </c>
      <c r="E45" t="s">
        <v>516</v>
      </c>
      <c r="F45" t="b">
        <v>0</v>
      </c>
      <c r="G45" t="s">
        <v>509</v>
      </c>
    </row>
    <row r="46" spans="1:7">
      <c r="A46" t="s">
        <v>635</v>
      </c>
      <c r="B46" t="s">
        <v>636</v>
      </c>
      <c r="D46" t="s">
        <v>237</v>
      </c>
      <c r="E46" t="s">
        <v>516</v>
      </c>
      <c r="F46" t="b">
        <v>0</v>
      </c>
      <c r="G46" t="s">
        <v>509</v>
      </c>
    </row>
    <row r="47" spans="1:7">
      <c r="A47" t="s">
        <v>637</v>
      </c>
      <c r="B47" t="s">
        <v>638</v>
      </c>
      <c r="C47" t="s">
        <v>639</v>
      </c>
      <c r="D47" t="s">
        <v>640</v>
      </c>
      <c r="E47" t="s">
        <v>516</v>
      </c>
      <c r="F47" t="b">
        <v>0</v>
      </c>
      <c r="G47" t="s">
        <v>509</v>
      </c>
    </row>
    <row r="48" spans="1:7">
      <c r="A48" t="s">
        <v>641</v>
      </c>
      <c r="B48" t="s">
        <v>642</v>
      </c>
      <c r="C48" t="s">
        <v>643</v>
      </c>
      <c r="D48" t="s">
        <v>252</v>
      </c>
      <c r="E48" t="s">
        <v>516</v>
      </c>
      <c r="F48" t="b">
        <v>0</v>
      </c>
      <c r="G48" t="s">
        <v>509</v>
      </c>
    </row>
    <row r="49" spans="1:7">
      <c r="A49" t="s">
        <v>644</v>
      </c>
      <c r="B49" t="s">
        <v>645</v>
      </c>
      <c r="C49" t="s">
        <v>646</v>
      </c>
      <c r="D49" t="s">
        <v>202</v>
      </c>
      <c r="E49" t="s">
        <v>516</v>
      </c>
      <c r="F49" t="b">
        <v>0</v>
      </c>
      <c r="G49" t="s">
        <v>509</v>
      </c>
    </row>
    <row r="50" spans="1:7">
      <c r="A50" t="s">
        <v>647</v>
      </c>
      <c r="B50" t="s">
        <v>648</v>
      </c>
      <c r="C50" t="s">
        <v>649</v>
      </c>
      <c r="D50" t="s">
        <v>257</v>
      </c>
      <c r="E50" t="s">
        <v>516</v>
      </c>
      <c r="F50" t="b">
        <v>0</v>
      </c>
      <c r="G50" t="s">
        <v>509</v>
      </c>
    </row>
    <row r="51" spans="1:7">
      <c r="A51" t="s">
        <v>650</v>
      </c>
      <c r="B51" t="s">
        <v>651</v>
      </c>
      <c r="C51" t="s">
        <v>652</v>
      </c>
      <c r="D51" t="s">
        <v>267</v>
      </c>
      <c r="E51" t="s">
        <v>516</v>
      </c>
      <c r="F51" t="b">
        <v>0</v>
      </c>
      <c r="G51" t="s">
        <v>509</v>
      </c>
    </row>
    <row r="52" spans="1:7">
      <c r="A52" t="s">
        <v>653</v>
      </c>
      <c r="B52" t="s">
        <v>654</v>
      </c>
      <c r="D52" t="s">
        <v>272</v>
      </c>
      <c r="E52" t="s">
        <v>516</v>
      </c>
      <c r="F52" t="b">
        <v>0</v>
      </c>
      <c r="G52" t="s">
        <v>509</v>
      </c>
    </row>
    <row r="53" spans="1:7">
      <c r="A53" t="s">
        <v>655</v>
      </c>
      <c r="B53" t="s">
        <v>656</v>
      </c>
      <c r="C53" t="s">
        <v>657</v>
      </c>
      <c r="D53" t="s">
        <v>658</v>
      </c>
      <c r="E53" t="s">
        <v>516</v>
      </c>
      <c r="F53" t="b">
        <v>0</v>
      </c>
      <c r="G53" t="s">
        <v>517</v>
      </c>
    </row>
    <row r="54" spans="1:7">
      <c r="A54" t="s">
        <v>659</v>
      </c>
      <c r="B54" t="s">
        <v>660</v>
      </c>
      <c r="C54" t="s">
        <v>661</v>
      </c>
      <c r="D54" t="s">
        <v>286</v>
      </c>
      <c r="E54" t="s">
        <v>516</v>
      </c>
      <c r="F54" t="b">
        <v>0</v>
      </c>
      <c r="G54" t="s">
        <v>509</v>
      </c>
    </row>
    <row r="55" spans="1:7">
      <c r="A55" t="s">
        <v>662</v>
      </c>
      <c r="B55" t="s">
        <v>663</v>
      </c>
      <c r="C55" t="s">
        <v>664</v>
      </c>
      <c r="D55" t="s">
        <v>162</v>
      </c>
      <c r="E55" t="s">
        <v>516</v>
      </c>
      <c r="F55" t="b">
        <v>0</v>
      </c>
      <c r="G55" t="s">
        <v>527</v>
      </c>
    </row>
    <row r="56" spans="1:7">
      <c r="A56" t="s">
        <v>665</v>
      </c>
      <c r="B56" t="s">
        <v>666</v>
      </c>
      <c r="C56" t="s">
        <v>667</v>
      </c>
      <c r="D56" t="s">
        <v>281</v>
      </c>
      <c r="E56" t="s">
        <v>516</v>
      </c>
      <c r="F56" t="b">
        <v>0</v>
      </c>
      <c r="G56" t="s">
        <v>527</v>
      </c>
    </row>
    <row r="57" spans="1:7">
      <c r="A57" t="s">
        <v>668</v>
      </c>
      <c r="B57" t="s">
        <v>669</v>
      </c>
      <c r="C57" t="s">
        <v>670</v>
      </c>
      <c r="D57" t="s">
        <v>456</v>
      </c>
      <c r="E57" t="s">
        <v>516</v>
      </c>
      <c r="F57" t="b">
        <v>0</v>
      </c>
      <c r="G57" t="s">
        <v>671</v>
      </c>
    </row>
    <row r="58" spans="1:7">
      <c r="A58" t="s">
        <v>672</v>
      </c>
      <c r="B58" t="s">
        <v>673</v>
      </c>
      <c r="C58" t="s">
        <v>674</v>
      </c>
      <c r="D58" t="s">
        <v>242</v>
      </c>
      <c r="E58" t="s">
        <v>516</v>
      </c>
      <c r="F58" t="b">
        <v>0</v>
      </c>
      <c r="G58" t="s">
        <v>21</v>
      </c>
    </row>
    <row r="59" spans="1:7">
      <c r="A59" t="s">
        <v>675</v>
      </c>
      <c r="B59" t="s">
        <v>676</v>
      </c>
      <c r="C59" t="s">
        <v>677</v>
      </c>
      <c r="D59" t="s">
        <v>45</v>
      </c>
      <c r="E59" t="s">
        <v>508</v>
      </c>
      <c r="F59" t="b">
        <v>0</v>
      </c>
      <c r="G59" t="s">
        <v>21</v>
      </c>
    </row>
    <row r="60" spans="1:7">
      <c r="A60" t="s">
        <v>678</v>
      </c>
      <c r="B60" t="s">
        <v>679</v>
      </c>
      <c r="C60" t="s">
        <v>680</v>
      </c>
      <c r="D60" t="s">
        <v>681</v>
      </c>
      <c r="E60" t="s">
        <v>508</v>
      </c>
      <c r="F60" t="b">
        <v>0</v>
      </c>
      <c r="G60" t="s">
        <v>21</v>
      </c>
    </row>
    <row r="61" spans="1:7">
      <c r="A61" t="s">
        <v>682</v>
      </c>
      <c r="B61" t="s">
        <v>27</v>
      </c>
      <c r="C61" t="s">
        <v>683</v>
      </c>
      <c r="D61" t="s">
        <v>25</v>
      </c>
      <c r="E61" t="s">
        <v>684</v>
      </c>
      <c r="F61" t="b">
        <v>0</v>
      </c>
      <c r="G61" t="s">
        <v>21</v>
      </c>
    </row>
    <row r="62" spans="1:7">
      <c r="A62" t="s">
        <v>685</v>
      </c>
      <c r="B62" t="s">
        <v>398</v>
      </c>
      <c r="C62" t="s">
        <v>686</v>
      </c>
      <c r="D62" t="s">
        <v>396</v>
      </c>
      <c r="E62" t="s">
        <v>684</v>
      </c>
      <c r="F62" t="b">
        <v>0</v>
      </c>
      <c r="G62" t="s">
        <v>527</v>
      </c>
    </row>
    <row r="63" spans="1:7">
      <c r="A63" t="s">
        <v>687</v>
      </c>
      <c r="B63" t="s">
        <v>56</v>
      </c>
      <c r="D63" t="s">
        <v>54</v>
      </c>
      <c r="E63" t="s">
        <v>684</v>
      </c>
      <c r="F63" t="b">
        <v>0</v>
      </c>
      <c r="G63" t="s">
        <v>21</v>
      </c>
    </row>
    <row r="64" spans="1:7">
      <c r="A64" t="s">
        <v>688</v>
      </c>
      <c r="B64" t="s">
        <v>108</v>
      </c>
      <c r="D64" t="s">
        <v>106</v>
      </c>
      <c r="E64" t="s">
        <v>684</v>
      </c>
      <c r="F64" t="b">
        <v>0</v>
      </c>
      <c r="G64" t="s">
        <v>21</v>
      </c>
    </row>
    <row r="65" spans="1:7">
      <c r="A65" t="s">
        <v>689</v>
      </c>
      <c r="B65" t="s">
        <v>690</v>
      </c>
      <c r="C65" t="s">
        <v>691</v>
      </c>
      <c r="D65" t="s">
        <v>692</v>
      </c>
      <c r="E65" t="s">
        <v>508</v>
      </c>
      <c r="F65" t="b">
        <v>0</v>
      </c>
      <c r="G65" t="s">
        <v>21</v>
      </c>
    </row>
    <row r="66" spans="1:7">
      <c r="A66" t="s">
        <v>693</v>
      </c>
      <c r="B66" t="s">
        <v>694</v>
      </c>
      <c r="C66" t="s">
        <v>695</v>
      </c>
      <c r="D66" t="s">
        <v>119</v>
      </c>
      <c r="E66" t="s">
        <v>574</v>
      </c>
      <c r="F66" t="b">
        <v>0</v>
      </c>
      <c r="G66" t="s">
        <v>517</v>
      </c>
    </row>
    <row r="67" spans="1:7">
      <c r="A67" t="s">
        <v>696</v>
      </c>
      <c r="B67" t="s">
        <v>697</v>
      </c>
      <c r="C67" t="s">
        <v>698</v>
      </c>
      <c r="D67" t="s">
        <v>699</v>
      </c>
      <c r="E67" t="s">
        <v>574</v>
      </c>
      <c r="F67" t="b">
        <v>0</v>
      </c>
      <c r="G67" t="s">
        <v>509</v>
      </c>
    </row>
    <row r="68" spans="1:7">
      <c r="A68" t="s">
        <v>700</v>
      </c>
      <c r="B68" t="s">
        <v>701</v>
      </c>
      <c r="C68" t="s">
        <v>702</v>
      </c>
      <c r="D68" t="s">
        <v>703</v>
      </c>
      <c r="E68" t="s">
        <v>508</v>
      </c>
      <c r="F68" t="b">
        <v>0</v>
      </c>
      <c r="G68" t="s">
        <v>21</v>
      </c>
    </row>
    <row r="69" spans="1:7">
      <c r="A69" t="s">
        <v>704</v>
      </c>
      <c r="B69" t="s">
        <v>705</v>
      </c>
      <c r="D69" t="s">
        <v>478</v>
      </c>
      <c r="E69" t="s">
        <v>516</v>
      </c>
      <c r="F69" t="b">
        <v>0</v>
      </c>
      <c r="G69" t="s">
        <v>21</v>
      </c>
    </row>
    <row r="70" spans="1:7">
      <c r="A70" t="s">
        <v>706</v>
      </c>
      <c r="B70" t="s">
        <v>707</v>
      </c>
      <c r="C70" t="s">
        <v>708</v>
      </c>
      <c r="D70" t="s">
        <v>78</v>
      </c>
      <c r="E70" t="s">
        <v>508</v>
      </c>
      <c r="F70" t="b">
        <v>0</v>
      </c>
      <c r="G70" t="s">
        <v>21</v>
      </c>
    </row>
    <row r="71" spans="1:7">
      <c r="A71" t="s">
        <v>709</v>
      </c>
      <c r="B71" t="s">
        <v>102</v>
      </c>
      <c r="D71" t="s">
        <v>101</v>
      </c>
      <c r="E71" t="s">
        <v>710</v>
      </c>
      <c r="F71" t="b">
        <v>0</v>
      </c>
      <c r="G71" t="s">
        <v>21</v>
      </c>
    </row>
    <row r="72" spans="1:7">
      <c r="A72" t="s">
        <v>711</v>
      </c>
      <c r="B72" t="s">
        <v>712</v>
      </c>
      <c r="C72" t="s">
        <v>713</v>
      </c>
      <c r="D72" t="s">
        <v>496</v>
      </c>
      <c r="E72" t="s">
        <v>508</v>
      </c>
      <c r="F72" t="b">
        <v>0</v>
      </c>
      <c r="G72" t="s">
        <v>509</v>
      </c>
    </row>
    <row r="73" spans="1:7">
      <c r="A73" t="s">
        <v>714</v>
      </c>
      <c r="B73" t="s">
        <v>715</v>
      </c>
      <c r="D73" t="s">
        <v>146</v>
      </c>
      <c r="E73" t="s">
        <v>516</v>
      </c>
      <c r="F73" t="b">
        <v>0</v>
      </c>
      <c r="G73" t="s">
        <v>509</v>
      </c>
    </row>
    <row r="74" spans="1:7">
      <c r="A74" t="s">
        <v>716</v>
      </c>
      <c r="B74" t="s">
        <v>92</v>
      </c>
      <c r="C74" t="s">
        <v>717</v>
      </c>
      <c r="D74" t="s">
        <v>90</v>
      </c>
      <c r="E74" t="s">
        <v>508</v>
      </c>
      <c r="F74" t="b">
        <v>0</v>
      </c>
      <c r="G74" t="s">
        <v>21</v>
      </c>
    </row>
    <row r="75" spans="1:7">
      <c r="A75" t="s">
        <v>718</v>
      </c>
      <c r="B75" t="s">
        <v>719</v>
      </c>
      <c r="C75" t="s">
        <v>720</v>
      </c>
      <c r="D75" t="s">
        <v>135</v>
      </c>
      <c r="E75" t="s">
        <v>516</v>
      </c>
      <c r="F75" t="b">
        <v>0</v>
      </c>
      <c r="G75" t="s">
        <v>21</v>
      </c>
    </row>
    <row r="76" spans="1:7">
      <c r="A76" t="s">
        <v>721</v>
      </c>
      <c r="B76" t="s">
        <v>74</v>
      </c>
      <c r="C76" t="s">
        <v>722</v>
      </c>
      <c r="D76" t="s">
        <v>72</v>
      </c>
      <c r="E76" t="s">
        <v>516</v>
      </c>
      <c r="F76" t="b">
        <v>0</v>
      </c>
      <c r="G76" t="s">
        <v>509</v>
      </c>
    </row>
    <row r="77" spans="1:7">
      <c r="A77" t="s">
        <v>723</v>
      </c>
      <c r="B77" t="s">
        <v>724</v>
      </c>
      <c r="D77" t="s">
        <v>38</v>
      </c>
      <c r="E77" t="s">
        <v>516</v>
      </c>
      <c r="F77" t="b">
        <v>0</v>
      </c>
      <c r="G77" t="s">
        <v>527</v>
      </c>
    </row>
    <row r="78" spans="1:7">
      <c r="A78" t="s">
        <v>725</v>
      </c>
      <c r="B78" t="s">
        <v>726</v>
      </c>
      <c r="C78" t="s">
        <v>727</v>
      </c>
      <c r="D78" t="s">
        <v>95</v>
      </c>
      <c r="E78" t="s">
        <v>508</v>
      </c>
      <c r="F78" t="b">
        <v>0</v>
      </c>
      <c r="G78" t="s">
        <v>509</v>
      </c>
    </row>
    <row r="79" spans="1:7">
      <c r="A79" t="s">
        <v>728</v>
      </c>
      <c r="B79" t="s">
        <v>729</v>
      </c>
      <c r="D79" t="s">
        <v>60</v>
      </c>
      <c r="E79" t="s">
        <v>516</v>
      </c>
      <c r="F79" t="b">
        <v>0</v>
      </c>
      <c r="G79" t="s">
        <v>527</v>
      </c>
    </row>
    <row r="80" spans="1:7">
      <c r="A80" t="s">
        <v>730</v>
      </c>
      <c r="B80" t="s">
        <v>731</v>
      </c>
      <c r="C80" t="s">
        <v>732</v>
      </c>
      <c r="D80" t="s">
        <v>733</v>
      </c>
      <c r="E80" t="s">
        <v>508</v>
      </c>
      <c r="F80" t="b">
        <v>0</v>
      </c>
      <c r="G80" t="s">
        <v>509</v>
      </c>
    </row>
    <row r="81" spans="1:7">
      <c r="A81" t="s">
        <v>734</v>
      </c>
      <c r="B81" t="s">
        <v>735</v>
      </c>
      <c r="C81" t="s">
        <v>736</v>
      </c>
      <c r="D81" t="s">
        <v>737</v>
      </c>
      <c r="E81" t="s">
        <v>516</v>
      </c>
      <c r="F81" t="b">
        <v>0</v>
      </c>
      <c r="G81" t="s">
        <v>21</v>
      </c>
    </row>
    <row r="82" spans="1:7">
      <c r="A82" t="s">
        <v>738</v>
      </c>
      <c r="B82" t="s">
        <v>739</v>
      </c>
      <c r="C82" t="s">
        <v>740</v>
      </c>
      <c r="D82" t="s">
        <v>741</v>
      </c>
      <c r="E82" t="s">
        <v>508</v>
      </c>
      <c r="F82" t="b">
        <v>0</v>
      </c>
      <c r="G82" t="s">
        <v>509</v>
      </c>
    </row>
    <row r="83" spans="1:7">
      <c r="A83" t="s">
        <v>742</v>
      </c>
      <c r="B83" t="s">
        <v>743</v>
      </c>
      <c r="C83" t="s">
        <v>744</v>
      </c>
      <c r="D83" t="s">
        <v>745</v>
      </c>
      <c r="E83" t="s">
        <v>516</v>
      </c>
      <c r="F83" t="b">
        <v>0</v>
      </c>
      <c r="G83" t="s">
        <v>509</v>
      </c>
    </row>
    <row r="84" spans="1:7">
      <c r="A84" t="s">
        <v>746</v>
      </c>
      <c r="B84" t="s">
        <v>19</v>
      </c>
      <c r="D84" t="s">
        <v>17</v>
      </c>
      <c r="E84" t="s">
        <v>516</v>
      </c>
      <c r="F84" t="b">
        <v>0</v>
      </c>
      <c r="G84" t="s">
        <v>21</v>
      </c>
    </row>
    <row r="85" spans="1:7">
      <c r="A85" t="s">
        <v>747</v>
      </c>
      <c r="B85" t="s">
        <v>125</v>
      </c>
      <c r="C85" t="s">
        <v>748</v>
      </c>
      <c r="D85" t="s">
        <v>123</v>
      </c>
      <c r="E85" t="s">
        <v>508</v>
      </c>
      <c r="F85" t="b">
        <v>0</v>
      </c>
      <c r="G85" t="s">
        <v>509</v>
      </c>
    </row>
    <row r="86" spans="1:7">
      <c r="A86" t="s">
        <v>749</v>
      </c>
      <c r="B86" t="s">
        <v>143</v>
      </c>
      <c r="C86" t="s">
        <v>750</v>
      </c>
      <c r="D86" t="s">
        <v>141</v>
      </c>
      <c r="E86" t="s">
        <v>508</v>
      </c>
      <c r="F86" t="b">
        <v>0</v>
      </c>
      <c r="G86" t="s">
        <v>527</v>
      </c>
    </row>
    <row r="87" spans="1:7">
      <c r="A87" t="s">
        <v>751</v>
      </c>
      <c r="B87" t="s">
        <v>752</v>
      </c>
      <c r="C87" t="s">
        <v>753</v>
      </c>
      <c r="D87" t="s">
        <v>754</v>
      </c>
      <c r="E87" t="s">
        <v>508</v>
      </c>
      <c r="F87" t="b">
        <v>0</v>
      </c>
      <c r="G87" t="s">
        <v>21</v>
      </c>
    </row>
    <row r="88" spans="1:7">
      <c r="A88" t="s">
        <v>755</v>
      </c>
      <c r="B88" t="s">
        <v>756</v>
      </c>
      <c r="C88" t="s">
        <v>757</v>
      </c>
      <c r="D88" t="s">
        <v>32</v>
      </c>
      <c r="E88" t="s">
        <v>516</v>
      </c>
      <c r="F88" t="b">
        <v>0</v>
      </c>
      <c r="G88" t="s">
        <v>527</v>
      </c>
    </row>
    <row r="89" spans="1:7">
      <c r="A89" t="s">
        <v>758</v>
      </c>
      <c r="B89" t="s">
        <v>759</v>
      </c>
      <c r="C89" t="s">
        <v>760</v>
      </c>
      <c r="D89" t="s">
        <v>490</v>
      </c>
      <c r="E89" t="s">
        <v>516</v>
      </c>
      <c r="F89" t="b">
        <v>0</v>
      </c>
      <c r="G89" t="s">
        <v>509</v>
      </c>
    </row>
    <row r="90" spans="1:7">
      <c r="A90" t="s">
        <v>761</v>
      </c>
      <c r="B90" t="s">
        <v>486</v>
      </c>
      <c r="C90" t="s">
        <v>762</v>
      </c>
      <c r="D90" t="s">
        <v>484</v>
      </c>
      <c r="E90" t="s">
        <v>516</v>
      </c>
      <c r="F90" t="b">
        <v>0</v>
      </c>
      <c r="G90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64" workbookViewId="0">
      <selection activeCell="B73" sqref="B73"/>
    </sheetView>
  </sheetViews>
  <sheetFormatPr baseColWidth="10" defaultRowHeight="14.4"/>
  <cols>
    <col min="1" max="1" width="17" bestFit="1" customWidth="1"/>
    <col min="2" max="2" width="17.88671875" bestFit="1" customWidth="1"/>
    <col min="3" max="3" width="14.109375" bestFit="1" customWidth="1"/>
    <col min="4" max="4" width="14.109375" customWidth="1"/>
    <col min="5" max="5" width="40.5546875" customWidth="1"/>
    <col min="6" max="6" width="71.44140625" bestFit="1" customWidth="1"/>
  </cols>
  <sheetData>
    <row r="1" spans="1:6">
      <c r="A1" t="s">
        <v>763</v>
      </c>
      <c r="B1" t="s">
        <v>764</v>
      </c>
      <c r="C1" t="s">
        <v>765</v>
      </c>
      <c r="D1" t="s">
        <v>767</v>
      </c>
      <c r="E1" t="s">
        <v>766</v>
      </c>
      <c r="F1" t="s">
        <v>768</v>
      </c>
    </row>
    <row r="2" spans="1:6">
      <c r="A2" t="s">
        <v>506</v>
      </c>
      <c r="B2" t="str">
        <f>VLOOKUP(A2,'Entitats PinbalAdmin'!A:D,4,FALSE)</f>
        <v>Q5755004H</v>
      </c>
      <c r="C2" t="str">
        <f>VLOOKUP(B2,PBL_ENTITAT!$E$2:$O$93,11,FALSE)</f>
        <v>A04003749</v>
      </c>
      <c r="D2" t="str">
        <f>VLOOKUP(C2,PBL_ENTITAT!O:P,2,FALSE)</f>
        <v>Q5755004H</v>
      </c>
      <c r="E2" t="str">
        <f>VLOOKUP(A2,'Entitats PinbalAdmin'!$A$1:$G$90,2,FALSE)</f>
        <v>Agència d'Estratègia Turística Illes Balears</v>
      </c>
      <c r="F2" t="str">
        <f>IFERROR(SUBSTITUTE(SUBSTITUTE(SUBSTITUTE(F$1,"$CIF$",D2),"$ID$",A2),"$DIR3$",C2),"")</f>
        <v>UPDATE pad_entitat SET dir3='A04003749', cif='Q5755004H' WHERE entitatid=4693;</v>
      </c>
    </row>
    <row r="3" spans="1:6">
      <c r="A3" t="s">
        <v>510</v>
      </c>
      <c r="B3" t="str">
        <f>VLOOKUP(A3,'Entitats PinbalAdmin'!A:D,4,FALSE)</f>
        <v>Q0700546E</v>
      </c>
      <c r="C3" t="str">
        <f>VLOOKUP(B3,PBL_ENTITAT!$E$2:$O$93,11,FALSE)</f>
        <v>A04013587</v>
      </c>
      <c r="D3" t="str">
        <f>VLOOKUP(C3,PBL_ENTITAT!O:P,2,FALSE)</f>
        <v>Q0700546E</v>
      </c>
      <c r="E3" t="str">
        <f>VLOOKUP(A3,'Entitats PinbalAdmin'!$A$1:$G$90,2,FALSE)</f>
        <v>Agència Tributària de les Illes Balears (ATIB)</v>
      </c>
      <c r="F3" t="str">
        <f t="shared" ref="F3:F66" si="0">IFERROR(SUBSTITUTE(SUBSTITUTE(SUBSTITUTE(F$1,"$CIF$",D3),"$ID$",A3),"$DIR3$",C3),"")</f>
        <v>UPDATE pad_entitat SET dir3='A04013587', cif='Q0700546E' WHERE entitatid=13319;</v>
      </c>
    </row>
    <row r="4" spans="1:6">
      <c r="A4" t="s">
        <v>513</v>
      </c>
      <c r="B4" t="str">
        <f>VLOOKUP(A4,'Entitats PinbalAdmin'!A:D,4,FALSE)</f>
        <v>P0700200I</v>
      </c>
      <c r="C4" t="str">
        <f>VLOOKUP(B4,PBL_ENTITAT!$E$2:$O$93,11,FALSE)</f>
        <v>L01070027</v>
      </c>
      <c r="D4" t="str">
        <f>VLOOKUP(C4,PBL_ENTITAT!O:P,2,FALSE)</f>
        <v>P0700200I</v>
      </c>
      <c r="E4" t="str">
        <f>VLOOKUP(A4,'Entitats PinbalAdmin'!$A$1:$G$90,2,FALSE)</f>
        <v>Ajuntament d'Alaior</v>
      </c>
      <c r="F4" t="str">
        <f t="shared" si="0"/>
        <v>UPDATE pad_entitat SET dir3='L01070027', cif='P0700200I' WHERE entitatid=4292;</v>
      </c>
    </row>
    <row r="5" spans="1:6">
      <c r="A5" t="s">
        <v>518</v>
      </c>
      <c r="B5" t="str">
        <f>VLOOKUP(A5,'Entitats PinbalAdmin'!A:D,4,FALSE)</f>
        <v>P0700100A</v>
      </c>
      <c r="C5" t="str">
        <f>VLOOKUP(B5,PBL_ENTITAT!$E$2:$O$93,11,FALSE)</f>
        <v>L01070012</v>
      </c>
      <c r="D5" t="str">
        <f>VLOOKUP(C5,PBL_ENTITAT!O:P,2,FALSE)</f>
        <v>P0700100A</v>
      </c>
      <c r="E5" t="str">
        <f>VLOOKUP(A5,'Entitats PinbalAdmin'!$A$1:$G$90,2,FALSE)</f>
        <v>Ajuntament d'Alaró</v>
      </c>
      <c r="F5" t="str">
        <f t="shared" si="0"/>
        <v>UPDATE pad_entitat SET dir3='L01070012', cif='P0700100A' WHERE entitatid=3156;</v>
      </c>
    </row>
    <row r="6" spans="1:6">
      <c r="A6" t="s">
        <v>521</v>
      </c>
      <c r="B6" t="str">
        <f>VLOOKUP(A6,'Entitats PinbalAdmin'!A:D,4,FALSE)</f>
        <v>P0700300G</v>
      </c>
      <c r="C6" t="str">
        <f>VLOOKUP(B6,PBL_ENTITAT!$E$2:$O$93,11,FALSE)</f>
        <v>L01070033</v>
      </c>
      <c r="D6" t="str">
        <f>VLOOKUP(C6,PBL_ENTITAT!O:P,2,FALSE)</f>
        <v>P0700300G</v>
      </c>
      <c r="E6" t="str">
        <f>VLOOKUP(A6,'Entitats PinbalAdmin'!$A$1:$G$90,2,FALSE)</f>
        <v>Ajuntament d'Alcudia</v>
      </c>
      <c r="F6" t="str">
        <f t="shared" si="0"/>
        <v>UPDATE pad_entitat SET dir3='L01070033', cif='P0700300G' WHERE entitatid=7575;</v>
      </c>
    </row>
    <row r="7" spans="1:6">
      <c r="A7" t="s">
        <v>524</v>
      </c>
      <c r="B7" t="str">
        <f>VLOOKUP(A7,'Entitats PinbalAdmin'!A:D,4,FALSE)</f>
        <v>P0700400E</v>
      </c>
      <c r="C7" t="str">
        <f>VLOOKUP(B7,PBL_ENTITAT!$E$2:$O$93,11,FALSE)</f>
        <v>L01070048</v>
      </c>
      <c r="D7" t="str">
        <f>VLOOKUP(C7,PBL_ENTITAT!O:P,2,FALSE)</f>
        <v>P0700400E</v>
      </c>
      <c r="E7" t="str">
        <f>VLOOKUP(A7,'Entitats PinbalAdmin'!$A$1:$G$90,2,FALSE)</f>
        <v>Ajuntament d'Algaida</v>
      </c>
      <c r="F7" t="str">
        <f t="shared" si="0"/>
        <v>UPDATE pad_entitat SET dir3='L01070048', cif='P0700400E' WHERE entitatid=3569;</v>
      </c>
    </row>
    <row r="8" spans="1:6">
      <c r="A8" t="s">
        <v>528</v>
      </c>
      <c r="B8" t="str">
        <f>VLOOKUP(A8,'Entitats PinbalAdmin'!A:D,4,FALSE)</f>
        <v>P0700500B</v>
      </c>
      <c r="C8" t="str">
        <f>VLOOKUP(B8,PBL_ENTITAT!$E$2:$O$93,11,FALSE)</f>
        <v>L01070051</v>
      </c>
      <c r="D8" t="str">
        <f>VLOOKUP(C8,PBL_ENTITAT!O:P,2,FALSE)</f>
        <v>P0700500B</v>
      </c>
      <c r="E8" t="str">
        <f>VLOOKUP(A8,'Entitats PinbalAdmin'!$A$1:$G$90,2,FALSE)</f>
        <v>Ajuntament d'Andratx</v>
      </c>
      <c r="F8" t="str">
        <f t="shared" si="0"/>
        <v>UPDATE pad_entitat SET dir3='L01070051', cif='P0700500B' WHERE entitatid=4286;</v>
      </c>
    </row>
    <row r="9" spans="1:6">
      <c r="A9" t="s">
        <v>531</v>
      </c>
      <c r="B9" t="str">
        <f>VLOOKUP(A9,'Entitats PinbalAdmin'!A:D,4,FALSE)</f>
        <v>P0706600D</v>
      </c>
      <c r="C9" t="str">
        <f>VLOOKUP(B9,PBL_ENTITAT!$E$2:$O$93,11,FALSE)</f>
        <v>L01079013</v>
      </c>
      <c r="D9" t="str">
        <f>VLOOKUP(C9,PBL_ENTITAT!O:P,2,FALSE)</f>
        <v>P0706600D</v>
      </c>
      <c r="E9" t="str">
        <f>VLOOKUP(A9,'Entitats PinbalAdmin'!$A$1:$G$90,2,FALSE)</f>
        <v>Ajuntament d'Ariany</v>
      </c>
      <c r="F9" t="str">
        <f t="shared" si="0"/>
        <v>UPDATE pad_entitat SET dir3='L01079013', cif='P0706600D' WHERE entitatid=9913;</v>
      </c>
    </row>
    <row r="10" spans="1:6">
      <c r="A10" t="s">
        <v>534</v>
      </c>
      <c r="B10" t="str">
        <f>VLOOKUP(A10,'Entitats PinbalAdmin'!A:D,4,FALSE)</f>
        <v>P0700600J</v>
      </c>
      <c r="C10" t="str">
        <f>VLOOKUP(B10,PBL_ENTITAT!$E$2:$O$93,11,FALSE)</f>
        <v>L01070064</v>
      </c>
      <c r="D10" t="str">
        <f>VLOOKUP(C10,PBL_ENTITAT!O:P,2,FALSE)</f>
        <v>P0700600J</v>
      </c>
      <c r="E10" t="str">
        <f>VLOOKUP(A10,'Entitats PinbalAdmin'!$A$1:$G$90,2,FALSE)</f>
        <v>Ajuntament d'Artà</v>
      </c>
      <c r="F10" t="str">
        <f t="shared" si="0"/>
        <v>UPDATE pad_entitat SET dir3='L01070064', cif='P0700600J' WHERE entitatid=13695;</v>
      </c>
    </row>
    <row r="11" spans="1:6">
      <c r="A11" t="s">
        <v>537</v>
      </c>
      <c r="B11" t="str">
        <f>VLOOKUP(A11,'Entitats PinbalAdmin'!A:D,4,FALSE)</f>
        <v>P0702600H</v>
      </c>
      <c r="C11" t="str">
        <f>VLOOKUP(B11,PBL_ENTITAT!$E$2:$O$93,11,FALSE)</f>
        <v>L01070260</v>
      </c>
      <c r="D11" t="str">
        <f>VLOOKUP(C11,PBL_ENTITAT!O:P,2,FALSE)</f>
        <v>P0702600H</v>
      </c>
      <c r="E11" t="str">
        <f>VLOOKUP(A11,'Entitats PinbalAdmin'!$A$1:$G$90,2,FALSE)</f>
        <v>Ajuntament d'Eivissa</v>
      </c>
      <c r="F11" t="str">
        <f t="shared" si="0"/>
        <v>UPDATE pad_entitat SET dir3='L01070260', cif='P0702600H' WHERE entitatid=15;</v>
      </c>
    </row>
    <row r="12" spans="1:6">
      <c r="A12" t="s">
        <v>538</v>
      </c>
      <c r="B12" t="str">
        <f>VLOOKUP(A12,'Entitats PinbalAdmin'!A:D,4,FALSE)</f>
        <v>P0702000A</v>
      </c>
      <c r="C12" t="str">
        <f>VLOOKUP(B12,PBL_ENTITAT!$E$2:$O$93,11,FALSE)</f>
        <v>L01070201</v>
      </c>
      <c r="D12" t="str">
        <f>VLOOKUP(C12,PBL_ENTITAT!O:P,2,FALSE)</f>
        <v>P0702000A</v>
      </c>
      <c r="E12" t="str">
        <f>VLOOKUP(A12,'Entitats PinbalAdmin'!$A$1:$G$90,2,FALSE)</f>
        <v>Ajuntament d'Esporles</v>
      </c>
      <c r="F12" t="str">
        <f t="shared" si="0"/>
        <v>UPDATE pad_entitat SET dir3='L01070201', cif='P0702000A' WHERE entitatid=17556;</v>
      </c>
    </row>
    <row r="13" spans="1:6">
      <c r="A13" t="s">
        <v>540</v>
      </c>
      <c r="B13" t="str">
        <f>VLOOKUP(A13,'Entitats PinbalAdmin'!A:D,4,FALSE)</f>
        <v>P0702100I</v>
      </c>
      <c r="C13" t="str">
        <f>VLOOKUP(B13,PBL_ENTITAT!$E$2:$O$93,11,FALSE)</f>
        <v>L01070218</v>
      </c>
      <c r="D13" t="str">
        <f>VLOOKUP(C13,PBL_ENTITAT!O:P,2,FALSE)</f>
        <v>P0702100I</v>
      </c>
      <c r="E13" t="str">
        <f>VLOOKUP(A13,'Entitats PinbalAdmin'!$A$1:$G$90,2,FALSE)</f>
        <v>Ajuntament d'Estallencs</v>
      </c>
      <c r="F13" t="str">
        <f t="shared" si="0"/>
        <v>UPDATE pad_entitat SET dir3='L01070218', cif='P0702100I' WHERE entitatid=24417;</v>
      </c>
    </row>
    <row r="14" spans="1:6">
      <c r="A14" t="s">
        <v>543</v>
      </c>
      <c r="B14" t="str">
        <f>VLOOKUP(A14,'Entitats PinbalAdmin'!A:D,4,FALSE)</f>
        <v>P0702700F</v>
      </c>
      <c r="C14" t="str">
        <f>VLOOKUP(B14,PBL_ENTITAT!$E$2:$O$93,11,FALSE)</f>
        <v>L01070276</v>
      </c>
      <c r="D14" t="str">
        <f>VLOOKUP(C14,PBL_ENTITAT!O:P,2,FALSE)</f>
        <v>P0702700F</v>
      </c>
      <c r="E14" t="str">
        <f>VLOOKUP(A14,'Entitats PinbalAdmin'!$A$1:$G$90,2,FALSE)</f>
        <v>Ajuntament d'Inca</v>
      </c>
      <c r="F14" t="str">
        <f t="shared" si="0"/>
        <v>UPDATE pad_entitat SET dir3='L01070276', cif='P0702700F' WHERE entitatid=3913;</v>
      </c>
    </row>
    <row r="15" spans="1:6">
      <c r="A15" t="s">
        <v>546</v>
      </c>
      <c r="B15" t="str">
        <f>VLOOKUP(A15,'Entitats PinbalAdmin'!A:D,4,FALSE)</f>
        <v>P0700700H</v>
      </c>
      <c r="C15" t="str">
        <f>VLOOKUP(B15,PBL_ENTITAT!$E$2:$O$93,11,FALSE)</f>
        <v>L01070070</v>
      </c>
      <c r="D15" t="str">
        <f>VLOOKUP(C15,PBL_ENTITAT!O:P,2,FALSE)</f>
        <v>P0700700H</v>
      </c>
      <c r="E15" t="str">
        <f>VLOOKUP(A15,'Entitats PinbalAdmin'!$A$1:$G$90,2,FALSE)</f>
        <v>Ajuntament de Banyalbufar</v>
      </c>
      <c r="F15" t="str">
        <f t="shared" si="0"/>
        <v>UPDATE pad_entitat SET dir3='L01070070', cif='P0700700H' WHERE entitatid=9914;</v>
      </c>
    </row>
    <row r="16" spans="1:6">
      <c r="A16" t="s">
        <v>549</v>
      </c>
      <c r="B16" t="str">
        <f>VLOOKUP(A16,'Entitats PinbalAdmin'!A:D,4,FALSE)</f>
        <v>P0700900D</v>
      </c>
      <c r="C16" t="str">
        <f>VLOOKUP(B16,PBL_ENTITAT!$E$2:$O$93,11,FALSE)</f>
        <v>L01070099</v>
      </c>
      <c r="D16" t="str">
        <f>VLOOKUP(C16,PBL_ENTITAT!O:P,2,FALSE)</f>
        <v>P0700900D</v>
      </c>
      <c r="E16" t="str">
        <f>VLOOKUP(A16,'Entitats PinbalAdmin'!$A$1:$G$90,2,FALSE)</f>
        <v>Ajuntament de Búger</v>
      </c>
      <c r="F16" t="str">
        <f t="shared" si="0"/>
        <v>UPDATE pad_entitat SET dir3='L01070099', cif='P0700900D' WHERE entitatid=9915;</v>
      </c>
    </row>
    <row r="17" spans="1:6">
      <c r="A17" t="s">
        <v>552</v>
      </c>
      <c r="B17" t="str">
        <f>VLOOKUP(A17,'Entitats PinbalAdmin'!A:D,4,FALSE)</f>
        <v>P0701100J</v>
      </c>
      <c r="C17" t="str">
        <f>VLOOKUP(B17,PBL_ENTITAT!$E$2:$O$93,11,FALSE)</f>
        <v>L01070110</v>
      </c>
      <c r="D17" t="str">
        <f>VLOOKUP(C17,PBL_ENTITAT!O:P,2,FALSE)</f>
        <v>P0701100J</v>
      </c>
      <c r="E17" t="str">
        <f>VLOOKUP(A17,'Entitats PinbalAdmin'!$A$1:$G$90,2,FALSE)</f>
        <v>Ajuntament de Calvià</v>
      </c>
      <c r="F17" t="str">
        <f t="shared" si="0"/>
        <v>UPDATE pad_entitat SET dir3='L01070110', cif='P0701100J' WHERE entitatid=9332;</v>
      </c>
    </row>
    <row r="18" spans="1:6">
      <c r="A18" t="s">
        <v>555</v>
      </c>
      <c r="B18" t="str">
        <f>VLOOKUP(A18,'Entitats PinbalAdmin'!A:D,4,FALSE)</f>
        <v>P0701200H</v>
      </c>
      <c r="C18" t="str">
        <f>VLOOKUP(B18,PBL_ENTITAT!$E$2:$O$93,11,FALSE)</f>
        <v>L01070125</v>
      </c>
      <c r="D18" t="str">
        <f>VLOOKUP(C18,PBL_ENTITAT!O:P,2,FALSE)</f>
        <v>P0701200H</v>
      </c>
      <c r="E18" t="str">
        <f>VLOOKUP(A18,'Entitats PinbalAdmin'!$A$1:$G$90,2,FALSE)</f>
        <v>Ajuntament de Campanet</v>
      </c>
      <c r="F18" t="str">
        <f t="shared" si="0"/>
        <v>UPDATE pad_entitat SET dir3='L01070125', cif='P0701200H' WHERE entitatid=9916;</v>
      </c>
    </row>
    <row r="19" spans="1:6">
      <c r="A19" t="s">
        <v>558</v>
      </c>
      <c r="B19" t="str">
        <f>VLOOKUP(A19,'Entitats PinbalAdmin'!A:D,4,FALSE)</f>
        <v>P0701300F</v>
      </c>
      <c r="C19" t="str">
        <f>VLOOKUP(B19,PBL_ENTITAT!$E$2:$O$93,11,FALSE)</f>
        <v>L01070131</v>
      </c>
      <c r="D19" t="str">
        <f>VLOOKUP(C19,PBL_ENTITAT!O:P,2,FALSE)</f>
        <v>P0701300F</v>
      </c>
      <c r="E19" t="str">
        <f>VLOOKUP(A19,'Entitats PinbalAdmin'!$A$1:$G$90,2,FALSE)</f>
        <v>Ajuntament de Campos</v>
      </c>
      <c r="F19" t="str">
        <f t="shared" si="0"/>
        <v>UPDATE pad_entitat SET dir3='L01070131', cif='P0701300F' WHERE entitatid=10;</v>
      </c>
    </row>
    <row r="20" spans="1:6">
      <c r="A20" t="s">
        <v>560</v>
      </c>
      <c r="B20" t="str">
        <f>VLOOKUP(A20,'Entitats PinbalAdmin'!A:D,4,FALSE)</f>
        <v>P0701400D</v>
      </c>
      <c r="C20" t="str">
        <f>VLOOKUP(B20,PBL_ENTITAT!$E$2:$O$93,11,FALSE)</f>
        <v>L01070146</v>
      </c>
      <c r="D20" t="str">
        <f>VLOOKUP(C20,PBL_ENTITAT!O:P,2,FALSE)</f>
        <v>P0701400D</v>
      </c>
      <c r="E20" t="str">
        <f>VLOOKUP(A20,'Entitats PinbalAdmin'!$A$1:$G$90,2,FALSE)</f>
        <v>Ajuntament de Capdepera</v>
      </c>
      <c r="F20" t="str">
        <f t="shared" si="0"/>
        <v>UPDATE pad_entitat SET dir3='L01070146', cif='P0701400D' WHERE entitatid=9917;</v>
      </c>
    </row>
    <row r="21" spans="1:6">
      <c r="A21" t="s">
        <v>563</v>
      </c>
      <c r="B21" t="str">
        <f>VLOOKUP(A21,'Entitats PinbalAdmin'!A:D,4,FALSE)</f>
        <v>P0701500A</v>
      </c>
      <c r="C21" t="str">
        <f>VLOOKUP(B21,PBL_ENTITAT!$E$2:$O$93,11,FALSE)</f>
        <v>L01070159</v>
      </c>
      <c r="D21" t="str">
        <f>VLOOKUP(C21,PBL_ENTITAT!O:P,2,FALSE)</f>
        <v>P0701500A</v>
      </c>
      <c r="E21" t="str">
        <f>VLOOKUP(A21,'Entitats PinbalAdmin'!$A$1:$G$90,2,FALSE)</f>
        <v>Ajuntament de Ciutadella de Menorca</v>
      </c>
      <c r="F21" t="str">
        <f t="shared" si="0"/>
        <v>UPDATE pad_entitat SET dir3='L01070159', cif='P0701500A' WHERE entitatid=11796;</v>
      </c>
    </row>
    <row r="22" spans="1:6">
      <c r="A22" t="s">
        <v>565</v>
      </c>
      <c r="B22" t="str">
        <f>VLOOKUP(A22,'Entitats PinbalAdmin'!A:D,4,FALSE)</f>
        <v>P0701600I</v>
      </c>
      <c r="C22" t="str">
        <f>VLOOKUP(B22,PBL_ENTITAT!$E$2:$O$93,11,FALSE)</f>
        <v>L01070162</v>
      </c>
      <c r="D22" t="str">
        <f>VLOOKUP(C22,PBL_ENTITAT!O:P,2,FALSE)</f>
        <v>P0701600I</v>
      </c>
      <c r="E22" t="str">
        <f>VLOOKUP(A22,'Entitats PinbalAdmin'!$A$1:$G$90,2,FALSE)</f>
        <v>Ajuntament de Consell</v>
      </c>
      <c r="F22" t="str">
        <f t="shared" si="0"/>
        <v>UPDATE pad_entitat SET dir3='L01070162', cif='P0701600I' WHERE entitatid=9920;</v>
      </c>
    </row>
    <row r="23" spans="1:6">
      <c r="A23" t="s">
        <v>568</v>
      </c>
      <c r="B23" t="str">
        <f>VLOOKUP(A23,'Entitats PinbalAdmin'!A:D,4,FALSE)</f>
        <v>P0701700G</v>
      </c>
      <c r="C23" t="str">
        <f>VLOOKUP(B23,PBL_ENTITAT!$E$2:$O$93,11,FALSE)</f>
        <v>L01070178</v>
      </c>
      <c r="D23" t="str">
        <f>VLOOKUP(C23,PBL_ENTITAT!O:P,2,FALSE)</f>
        <v>P0701700G</v>
      </c>
      <c r="E23" t="str">
        <f>VLOOKUP(A23,'Entitats PinbalAdmin'!$A$1:$G$90,2,FALSE)</f>
        <v>Ajuntament de Costitx</v>
      </c>
      <c r="F23" t="str">
        <f t="shared" si="0"/>
        <v>UPDATE pad_entitat SET dir3='L01070178', cif='P0701700G' WHERE entitatid=26159;</v>
      </c>
    </row>
    <row r="24" spans="1:6">
      <c r="A24" t="s">
        <v>571</v>
      </c>
      <c r="B24" t="str">
        <f>VLOOKUP(A24,'Entitats PinbalAdmin'!A:D,4,FALSE)</f>
        <v>P0702200G</v>
      </c>
      <c r="C24" t="str">
        <f>VLOOKUP(B24,PBL_ENTITAT!$E$2:$O$93,11,FALSE)</f>
        <v>L01070223</v>
      </c>
      <c r="D24" t="str">
        <f>VLOOKUP(C24,PBL_ENTITAT!O:P,2,FALSE)</f>
        <v>P0702200G</v>
      </c>
      <c r="E24" t="str">
        <f>VLOOKUP(A24,'Entitats PinbalAdmin'!$A$1:$G$90,2,FALSE)</f>
        <v>Ajuntament de Felanitx</v>
      </c>
      <c r="F24" t="str">
        <f t="shared" si="0"/>
        <v>UPDATE pad_entitat SET dir3='L01070223', cif='P0702200G' WHERE entitatid=151800;</v>
      </c>
    </row>
    <row r="25" spans="1:6">
      <c r="A25" t="s">
        <v>575</v>
      </c>
      <c r="B25" t="str">
        <f>VLOOKUP(A25,'Entitats PinbalAdmin'!A:D,4,FALSE)</f>
        <v>P0702300E</v>
      </c>
      <c r="C25" t="str">
        <f>VLOOKUP(B25,PBL_ENTITAT!$E$2:$O$93,11,FALSE)</f>
        <v>L01070239</v>
      </c>
      <c r="D25" t="str">
        <f>VLOOKUP(C25,PBL_ENTITAT!O:P,2,FALSE)</f>
        <v>P0702300E</v>
      </c>
      <c r="E25" t="str">
        <f>VLOOKUP(A25,'Entitats PinbalAdmin'!$A$1:$G$90,2,FALSE)</f>
        <v>Ajuntament de Ferreries</v>
      </c>
      <c r="F25" t="str">
        <f t="shared" si="0"/>
        <v>UPDATE pad_entitat SET dir3='L01070239', cif='P0702300E' WHERE entitatid=12142;</v>
      </c>
    </row>
    <row r="26" spans="1:6">
      <c r="A26" t="s">
        <v>578</v>
      </c>
      <c r="B26" t="str">
        <f>VLOOKUP(A26,'Entitats PinbalAdmin'!A:D,4,FALSE)</f>
        <v>P0702800D</v>
      </c>
      <c r="C26" t="str">
        <f>VLOOKUP(B26,PBL_ENTITAT!$E$2:$O$93,11,FALSE)</f>
        <v>L01070282</v>
      </c>
      <c r="D26" t="str">
        <f>VLOOKUP(C26,PBL_ENTITAT!O:P,2,FALSE)</f>
        <v>P0702800D</v>
      </c>
      <c r="E26" t="str">
        <f>VLOOKUP(A26,'Entitats PinbalAdmin'!$A$1:$G$90,2,FALSE)</f>
        <v>Ajuntament de Lloret de Vistalegre</v>
      </c>
      <c r="F26" t="str">
        <f t="shared" si="0"/>
        <v>UPDATE pad_entitat SET dir3='L01070282', cif='P0702800D' WHERE entitatid=3157;</v>
      </c>
    </row>
    <row r="27" spans="1:6">
      <c r="A27" t="s">
        <v>581</v>
      </c>
      <c r="B27" t="str">
        <f>VLOOKUP(A27,'Entitats PinbalAdmin'!A:D,4,FALSE)</f>
        <v>P0702900B</v>
      </c>
      <c r="C27" t="str">
        <f>VLOOKUP(B27,PBL_ENTITAT!$E$2:$O$93,11,FALSE)</f>
        <v>L01070295</v>
      </c>
      <c r="D27" t="str">
        <f>VLOOKUP(C27,PBL_ENTITAT!O:P,2,FALSE)</f>
        <v>P0702900B</v>
      </c>
      <c r="E27" t="str">
        <f>VLOOKUP(A27,'Entitats PinbalAdmin'!$A$1:$G$90,2,FALSE)</f>
        <v>Ajuntament de Lloseta</v>
      </c>
      <c r="F27" t="str">
        <f t="shared" si="0"/>
        <v>UPDATE pad_entitat SET dir3='L01070295', cif='P0702900B' WHERE entitatid=10645;</v>
      </c>
    </row>
    <row r="28" spans="1:6">
      <c r="A28" t="s">
        <v>584</v>
      </c>
      <c r="B28" t="str">
        <f>VLOOKUP(A28,'Entitats PinbalAdmin'!A:D,4,FALSE)</f>
        <v>P0703300D</v>
      </c>
      <c r="C28" t="str">
        <f>VLOOKUP(B28,PBL_ENTITAT!$E$2:$O$93,11,FALSE)</f>
        <v>L01070337</v>
      </c>
      <c r="D28" t="str">
        <f>VLOOKUP(C28,PBL_ENTITAT!O:P,2,FALSE)</f>
        <v>P0703300D</v>
      </c>
      <c r="E28" t="str">
        <f>VLOOKUP(A28,'Entitats PinbalAdmin'!$A$1:$G$90,2,FALSE)</f>
        <v>Ajuntament de Manacor</v>
      </c>
      <c r="F28" t="str">
        <f t="shared" si="0"/>
        <v>UPDATE pad_entitat SET dir3='L01070337', cif='P0703300D' WHERE entitatid=4077;</v>
      </c>
    </row>
    <row r="29" spans="1:6">
      <c r="A29" t="s">
        <v>587</v>
      </c>
      <c r="B29" t="str">
        <f>VLOOKUP(A29,'Entitats PinbalAdmin'!A:D,4,FALSE)</f>
        <v>P0703200F</v>
      </c>
      <c r="C29" t="str">
        <f>VLOOKUP(B29,PBL_ENTITAT!$E$2:$O$93,11,FALSE)</f>
        <v>L01070321</v>
      </c>
      <c r="D29" t="str">
        <f>VLOOKUP(C29,PBL_ENTITAT!O:P,2,FALSE)</f>
        <v>P0703200F</v>
      </c>
      <c r="E29" t="str">
        <f>VLOOKUP(A29,'Entitats PinbalAdmin'!$A$1:$G$90,2,FALSE)</f>
        <v>Ajuntament de Maó</v>
      </c>
      <c r="F29" t="str">
        <f t="shared" si="0"/>
        <v>UPDATE pad_entitat SET dir3='L01070321', cif='P0703200F' WHERE entitatid=13596;</v>
      </c>
    </row>
    <row r="30" spans="1:6">
      <c r="A30" t="s">
        <v>590</v>
      </c>
      <c r="B30" t="str">
        <f>VLOOKUP(A30,'Entitats PinbalAdmin'!A:D,4,FALSE)</f>
        <v>P0703500I</v>
      </c>
      <c r="C30" t="str">
        <f>VLOOKUP(B30,PBL_ENTITAT!$E$2:$O$93,11,FALSE)</f>
        <v>L01070355</v>
      </c>
      <c r="D30" t="str">
        <f>VLOOKUP(C30,PBL_ENTITAT!O:P,2,FALSE)</f>
        <v>P0703500I</v>
      </c>
      <c r="E30" t="str">
        <f>VLOOKUP(A30,'Entitats PinbalAdmin'!$A$1:$G$90,2,FALSE)</f>
        <v>Ajuntament de Maria de la Salut</v>
      </c>
      <c r="F30" t="str">
        <f t="shared" si="0"/>
        <v>UPDATE pad_entitat SET dir3='L01070355', cif='P0703500I' WHERE entitatid=3288;</v>
      </c>
    </row>
    <row r="31" spans="1:6">
      <c r="A31" t="s">
        <v>593</v>
      </c>
      <c r="B31" t="str">
        <f>VLOOKUP(A31,'Entitats PinbalAdmin'!A:D,4,FALSE)</f>
        <v>P0703600G</v>
      </c>
      <c r="C31" t="str">
        <f>VLOOKUP(B31,PBL_ENTITAT!$E$2:$O$93,11,FALSE)</f>
        <v>L01070368</v>
      </c>
      <c r="D31" t="str">
        <f>VLOOKUP(C31,PBL_ENTITAT!O:P,2,FALSE)</f>
        <v>P0703600G</v>
      </c>
      <c r="E31" t="str">
        <f>VLOOKUP(A31,'Entitats PinbalAdmin'!$A$1:$G$90,2,FALSE)</f>
        <v>Ajuntament de Marratxí</v>
      </c>
      <c r="F31" t="str">
        <f t="shared" si="0"/>
        <v>UPDATE pad_entitat SET dir3='L01070368', cif='P0703600G' WHERE entitatid=13398;</v>
      </c>
    </row>
    <row r="32" spans="1:6">
      <c r="A32" t="s">
        <v>596</v>
      </c>
      <c r="B32" t="str">
        <f>VLOOKUP(A32,'Entitats PinbalAdmin'!A:D,4,FALSE)</f>
        <v>P0703800C</v>
      </c>
      <c r="C32" t="str">
        <f>VLOOKUP(B32,PBL_ENTITAT!$E$2:$O$93,11,FALSE)</f>
        <v>L01070380</v>
      </c>
      <c r="D32" t="str">
        <f>VLOOKUP(C32,PBL_ENTITAT!O:P,2,FALSE)</f>
        <v>P0703800C</v>
      </c>
      <c r="E32" t="str">
        <f>VLOOKUP(A32,'Entitats PinbalAdmin'!$A$1:$G$90,2,FALSE)</f>
        <v>Ajuntament de Montuïri</v>
      </c>
      <c r="F32" t="str">
        <f t="shared" si="0"/>
        <v>UPDATE pad_entitat SET dir3='L01070380', cif='P0703800C' WHERE entitatid=28453;</v>
      </c>
    </row>
    <row r="33" spans="1:6">
      <c r="A33" t="s">
        <v>599</v>
      </c>
      <c r="B33" t="str">
        <f>VLOOKUP(A33,'Entitats PinbalAdmin'!A:D,4,FALSE)</f>
        <v>P0703900A</v>
      </c>
      <c r="C33" t="str">
        <f>VLOOKUP(B33,PBL_ENTITAT!$E$2:$O$93,11,FALSE)</f>
        <v>L01070393</v>
      </c>
      <c r="D33" t="str">
        <f>VLOOKUP(C33,PBL_ENTITAT!O:P,2,FALSE)</f>
        <v>P0703900A</v>
      </c>
      <c r="E33" t="str">
        <f>VLOOKUP(A33,'Entitats PinbalAdmin'!$A$1:$G$90,2,FALSE)</f>
        <v>Ajuntament de Muro</v>
      </c>
      <c r="F33" t="str">
        <f t="shared" si="0"/>
        <v>UPDATE pad_entitat SET dir3='L01070393', cif='P0703900A' WHERE entitatid=29851;</v>
      </c>
    </row>
    <row r="34" spans="1:6">
      <c r="A34" t="s">
        <v>602</v>
      </c>
      <c r="B34" t="str">
        <f>VLOOKUP(A34,'Entitats PinbalAdmin'!A:D,4,FALSE)</f>
        <v>P0704000I</v>
      </c>
      <c r="C34" t="str">
        <f>VLOOKUP(B34,PBL_ENTITAT!$E$2:$O$93,11,FALSE)</f>
        <v>L01070407</v>
      </c>
      <c r="D34" t="str">
        <f>VLOOKUP(C34,PBL_ENTITAT!O:P,2,FALSE)</f>
        <v>P0704000I</v>
      </c>
      <c r="E34" t="str">
        <f>VLOOKUP(A34,'Entitats PinbalAdmin'!$A$1:$G$90,2,FALSE)</f>
        <v>Ajuntament de Palma</v>
      </c>
      <c r="F34" t="str">
        <f t="shared" si="0"/>
        <v>UPDATE pad_entitat SET dir3='L01070407', cif='P0704000I' WHERE entitatid=40;</v>
      </c>
    </row>
    <row r="35" spans="1:6">
      <c r="A35" t="s">
        <v>605</v>
      </c>
      <c r="B35" t="str">
        <f>VLOOKUP(A35,'Entitats PinbalAdmin'!A:D,4,FALSE)</f>
        <v>P0704100G</v>
      </c>
      <c r="C35" t="str">
        <f>VLOOKUP(B35,PBL_ENTITAT!$E$2:$O$93,11,FALSE)</f>
        <v>L01070414</v>
      </c>
      <c r="D35" t="str">
        <f>VLOOKUP(C35,PBL_ENTITAT!O:P,2,FALSE)</f>
        <v>P0704100G</v>
      </c>
      <c r="E35" t="str">
        <f>VLOOKUP(A35,'Entitats PinbalAdmin'!$A$1:$G$90,2,FALSE)</f>
        <v>Ajuntament de Petra</v>
      </c>
      <c r="F35" t="str">
        <f t="shared" si="0"/>
        <v>UPDATE pad_entitat SET dir3='L01070414', cif='P0704100G' WHERE entitatid=23556;</v>
      </c>
    </row>
    <row r="36" spans="1:6">
      <c r="A36" t="s">
        <v>607</v>
      </c>
      <c r="B36" t="str">
        <f>VLOOKUP(A36,'Entitats PinbalAdmin'!A:D,4,FALSE)</f>
        <v>P0704200E</v>
      </c>
      <c r="C36" t="str">
        <f>VLOOKUP(B36,PBL_ENTITAT!$E$2:$O$93,11,FALSE)</f>
        <v>L01070429</v>
      </c>
      <c r="D36" t="str">
        <f>VLOOKUP(C36,PBL_ENTITAT!O:P,2,FALSE)</f>
        <v>P0704200E</v>
      </c>
      <c r="E36" t="str">
        <f>VLOOKUP(A36,'Entitats PinbalAdmin'!$A$1:$G$90,2,FALSE)</f>
        <v>Ajuntament de Pollença</v>
      </c>
      <c r="F36" t="str">
        <f t="shared" si="0"/>
        <v>UPDATE pad_entitat SET dir3='L01070429', cif='P0704200E' WHERE entitatid=45;</v>
      </c>
    </row>
    <row r="37" spans="1:6">
      <c r="A37" t="s">
        <v>609</v>
      </c>
      <c r="B37" t="str">
        <f>VLOOKUP(A37,'Entitats PinbalAdmin'!A:D,4,FALSE)</f>
        <v>P0704300C</v>
      </c>
      <c r="C37" t="str">
        <f>VLOOKUP(B37,PBL_ENTITAT!$E$2:$O$93,11,FALSE)</f>
        <v>L01070435</v>
      </c>
      <c r="D37" t="str">
        <f>VLOOKUP(C37,PBL_ENTITAT!O:P,2,FALSE)</f>
        <v>P0704300C</v>
      </c>
      <c r="E37" t="str">
        <f>VLOOKUP(A37,'Entitats PinbalAdmin'!$A$1:$G$90,2,FALSE)</f>
        <v>Ajuntament de Porreres</v>
      </c>
      <c r="F37" t="str">
        <f t="shared" si="0"/>
        <v>UPDATE pad_entitat SET dir3='L01070435', cif='P0704300C' WHERE entitatid=29236;</v>
      </c>
    </row>
    <row r="38" spans="1:6">
      <c r="A38" t="s">
        <v>612</v>
      </c>
      <c r="B38" t="str">
        <f>VLOOKUP(A38,'Entitats PinbalAdmin'!A:D,4,FALSE)</f>
        <v>P0704500H</v>
      </c>
      <c r="C38" t="str">
        <f>VLOOKUP(B38,PBL_ENTITAT!$E$2:$O$93,11,FALSE)</f>
        <v>L01070453</v>
      </c>
      <c r="D38" t="str">
        <f>VLOOKUP(C38,PBL_ENTITAT!O:P,2,FALSE)</f>
        <v>P0704500H</v>
      </c>
      <c r="E38" t="str">
        <f>VLOOKUP(A38,'Entitats PinbalAdmin'!$A$1:$G$90,2,FALSE)</f>
        <v>Ajuntament de Puigpunyent</v>
      </c>
      <c r="F38" t="str">
        <f t="shared" si="0"/>
        <v>UPDATE pad_entitat SET dir3='L01070453', cif='P0704500H' WHERE entitatid=26899;</v>
      </c>
    </row>
    <row r="39" spans="1:6">
      <c r="A39" t="s">
        <v>615</v>
      </c>
      <c r="B39" t="str">
        <f>VLOOKUP(A39,'Entitats PinbalAdmin'!A:D,4,FALSE)</f>
        <v>P0704400A</v>
      </c>
      <c r="C39" t="str">
        <f>VLOOKUP(B39,PBL_ENTITAT!$E$2:$O$93,11,FALSE)</f>
        <v>L01070440</v>
      </c>
      <c r="D39" t="str">
        <f>VLOOKUP(C39,PBL_ENTITAT!O:P,2,FALSE)</f>
        <v>P0704400A</v>
      </c>
      <c r="E39" t="str">
        <f>VLOOKUP(A39,'Entitats PinbalAdmin'!$A$1:$G$90,2,FALSE)</f>
        <v>Ajuntament de Sa Pobla</v>
      </c>
      <c r="F39" t="str">
        <f t="shared" si="0"/>
        <v>UPDATE pad_entitat SET dir3='L01070440', cif='P0704400A' WHERE entitatid=23873;</v>
      </c>
    </row>
    <row r="40" spans="1:6">
      <c r="A40" t="s">
        <v>618</v>
      </c>
      <c r="B40" t="str">
        <f>VLOOKUP(A40,'Entitats PinbalAdmin'!A:D,4,FALSE)</f>
        <v>P0704900J</v>
      </c>
      <c r="C40" t="str">
        <f>VLOOKUP(B40,PBL_ENTITAT!$E$2:$O$93,11,FALSE)</f>
        <v>L01070491</v>
      </c>
      <c r="D40" t="str">
        <f>VLOOKUP(C40,PBL_ENTITAT!O:P,2,FALSE)</f>
        <v>P0704900J</v>
      </c>
      <c r="E40" t="str">
        <f>VLOOKUP(A40,'Entitats PinbalAdmin'!$A$1:$G$90,2,FALSE)</f>
        <v>Ajuntament de Sant Joan</v>
      </c>
      <c r="F40" t="str">
        <f t="shared" si="0"/>
        <v>UPDATE pad_entitat SET dir3='L01070491', cif='P0704900J' WHERE entitatid=29067;</v>
      </c>
    </row>
    <row r="41" spans="1:6">
      <c r="A41" t="s">
        <v>621</v>
      </c>
      <c r="B41" t="str">
        <f>VLOOKUP(A41,'Entitats PinbalAdmin'!A:D,4,FALSE)</f>
        <v>P0704800B</v>
      </c>
      <c r="C41" t="str">
        <f>VLOOKUP(B41,PBL_ENTITAT!$E$2:$O$93,11,FALSE)</f>
        <v>L01070488</v>
      </c>
      <c r="D41" t="str">
        <f>VLOOKUP(C41,PBL_ENTITAT!O:P,2,FALSE)</f>
        <v>P0704800B</v>
      </c>
      <c r="E41" t="str">
        <f>VLOOKUP(A41,'Entitats PinbalAdmin'!$A$1:$G$90,2,FALSE)</f>
        <v>Ajuntament de Sant Josep de sa Talaia</v>
      </c>
      <c r="F41" t="str">
        <f t="shared" si="0"/>
        <v>UPDATE pad_entitat SET dir3='L01070488', cif='P0704800B' WHERE entitatid=6333;</v>
      </c>
    </row>
    <row r="42" spans="1:6">
      <c r="A42" t="s">
        <v>624</v>
      </c>
      <c r="B42" t="str">
        <f>VLOOKUP(A42,'Entitats PinbalAdmin'!A:D,4,FALSE)</f>
        <v>P0705100F</v>
      </c>
      <c r="C42" t="str">
        <f>VLOOKUP(B42,PBL_ENTITAT!$E$2:$O$93,11,FALSE)</f>
        <v>L01070511</v>
      </c>
      <c r="D42" t="str">
        <f>VLOOKUP(C42,PBL_ENTITAT!O:P,2,FALSE)</f>
        <v>P0705100F</v>
      </c>
      <c r="E42" t="str">
        <f>VLOOKUP(A42,'Entitats PinbalAdmin'!$A$1:$G$90,2,FALSE)</f>
        <v>Ajuntament de Sant Llorenç des Cardassar</v>
      </c>
      <c r="F42" t="str">
        <f t="shared" si="0"/>
        <v>UPDATE pad_entitat SET dir3='L01070511', cif='P0705100F' WHERE entitatid=22057;</v>
      </c>
    </row>
    <row r="43" spans="1:6">
      <c r="A43" t="s">
        <v>627</v>
      </c>
      <c r="B43" t="str">
        <f>VLOOKUP(A43,'Entitats PinbalAdmin'!A:D,4,FALSE)</f>
        <v>P0705200D</v>
      </c>
      <c r="C43" t="str">
        <f>VLOOKUP(B43,PBL_ENTITAT!$E$2:$O$93,11,FALSE)</f>
        <v>L01070526</v>
      </c>
      <c r="D43" t="str">
        <f>VLOOKUP(C43,PBL_ENTITAT!O:P,2,FALSE)</f>
        <v>P0705200D</v>
      </c>
      <c r="E43" t="str">
        <f>VLOOKUP(A43,'Entitats PinbalAdmin'!$A$1:$G$90,2,FALSE)</f>
        <v>Ajuntament de Sant Lluís</v>
      </c>
      <c r="F43" t="str">
        <f t="shared" si="0"/>
        <v>UPDATE pad_entitat SET dir3='L01070526', cif='P0705200D' WHERE entitatid=10210;</v>
      </c>
    </row>
    <row r="44" spans="1:6">
      <c r="A44" t="s">
        <v>629</v>
      </c>
      <c r="B44" t="str">
        <f>VLOOKUP(A44,'Entitats PinbalAdmin'!A:D,4,FALSE)</f>
        <v>P0705300B</v>
      </c>
      <c r="C44" t="str">
        <f>VLOOKUP(B44,PBL_ENTITAT!$E$2:$O$93,11,FALSE)</f>
        <v>L01070532</v>
      </c>
      <c r="D44" t="str">
        <f>VLOOKUP(C44,PBL_ENTITAT!O:P,2,FALSE)</f>
        <v>P0705300B</v>
      </c>
      <c r="E44" t="str">
        <f>VLOOKUP(A44,'Entitats PinbalAdmin'!$A$1:$G$90,2,FALSE)</f>
        <v>Ajuntament de Santa Eugenia</v>
      </c>
      <c r="F44" t="str">
        <f t="shared" si="0"/>
        <v>UPDATE pad_entitat SET dir3='L01070532', cif='P0705300B' WHERE entitatid=27638;</v>
      </c>
    </row>
    <row r="45" spans="1:6">
      <c r="A45" t="s">
        <v>632</v>
      </c>
      <c r="B45" t="str">
        <f>VLOOKUP(A45,'Entitats PinbalAdmin'!A:D,4,FALSE)</f>
        <v>P0705400J</v>
      </c>
      <c r="C45" t="str">
        <f>VLOOKUP(B45,PBL_ENTITAT!$E$2:$O$93,11,FALSE)</f>
        <v>L01070547</v>
      </c>
      <c r="D45" t="str">
        <f>VLOOKUP(C45,PBL_ENTITAT!O:P,2,FALSE)</f>
        <v>P0705400J</v>
      </c>
      <c r="E45" t="str">
        <f>VLOOKUP(A45,'Entitats PinbalAdmin'!$A$1:$G$90,2,FALSE)</f>
        <v>Ajuntament de Santa Eulària des Riu</v>
      </c>
      <c r="F45" t="str">
        <f t="shared" si="0"/>
        <v>UPDATE pad_entitat SET dir3='L01070547', cif='P0705400J' WHERE entitatid=32463;</v>
      </c>
    </row>
    <row r="46" spans="1:6">
      <c r="A46" t="s">
        <v>635</v>
      </c>
      <c r="B46" t="str">
        <f>VLOOKUP(A46,'Entitats PinbalAdmin'!A:D,4,FALSE)</f>
        <v>P0705500G</v>
      </c>
      <c r="C46" t="str">
        <f>VLOOKUP(B46,PBL_ENTITAT!$E$2:$O$93,11,FALSE)</f>
        <v>L01070550</v>
      </c>
      <c r="D46" t="str">
        <f>VLOOKUP(C46,PBL_ENTITAT!O:P,2,FALSE)</f>
        <v>P0705500G</v>
      </c>
      <c r="E46" t="str">
        <f>VLOOKUP(A46,'Entitats PinbalAdmin'!$A$1:$G$90,2,FALSE)</f>
        <v>Ajuntament de Santa Margalida</v>
      </c>
      <c r="F46" t="str">
        <f t="shared" si="0"/>
        <v>UPDATE pad_entitat SET dir3='L01070550', cif='P0705500G' WHERE entitatid=9;</v>
      </c>
    </row>
    <row r="47" spans="1:6">
      <c r="A47" t="s">
        <v>637</v>
      </c>
      <c r="B47" t="str">
        <f>VLOOKUP(A47,'Entitats PinbalAdmin'!A:D,4,FALSE)</f>
        <v>37940903N</v>
      </c>
      <c r="C47" t="s">
        <v>250</v>
      </c>
      <c r="D47" t="str">
        <f>VLOOKUP(C47,PBL_ENTITAT!O:P,2,FALSE)</f>
        <v>P0705700C</v>
      </c>
      <c r="E47" t="str">
        <f>VLOOKUP(A47,'Entitats PinbalAdmin'!$A$1:$G$90,2,FALSE)</f>
        <v>Ajuntament de Santany</v>
      </c>
      <c r="F47" t="str">
        <f t="shared" si="0"/>
        <v>UPDATE pad_entitat SET dir3='L01070579', cif='P0705700C' WHERE entitatid=27965;</v>
      </c>
    </row>
    <row r="48" spans="1:6">
      <c r="A48" t="s">
        <v>641</v>
      </c>
      <c r="B48" t="str">
        <f>VLOOKUP(A48,'Entitats PinbalAdmin'!A:D,4,FALSE)</f>
        <v>P0705800A</v>
      </c>
      <c r="C48" t="str">
        <f>VLOOKUP(B48,PBL_ENTITAT!$E$2:$O$93,11,FALSE)</f>
        <v>L01070585</v>
      </c>
      <c r="D48" t="str">
        <f>VLOOKUP(C48,PBL_ENTITAT!O:P,2,FALSE)</f>
        <v>P0705800A</v>
      </c>
      <c r="E48" t="str">
        <f>VLOOKUP(A48,'Entitats PinbalAdmin'!$A$1:$G$90,2,FALSE)</f>
        <v>Ajuntament de Selva</v>
      </c>
      <c r="F48" t="str">
        <f t="shared" si="0"/>
        <v>UPDATE pad_entitat SET dir3='L01070585', cif='P0705800A' WHERE entitatid=32101;</v>
      </c>
    </row>
    <row r="49" spans="1:6">
      <c r="A49" t="s">
        <v>644</v>
      </c>
      <c r="B49" t="str">
        <f>VLOOKUP(A49,'Entitats PinbalAdmin'!A:D,4,FALSE)</f>
        <v>P0704700D</v>
      </c>
      <c r="C49" t="str">
        <f>VLOOKUP(B49,PBL_ENTITAT!$E$2:$O$93,11,FALSE)</f>
        <v>L01070472</v>
      </c>
      <c r="D49" t="str">
        <f>VLOOKUP(C49,PBL_ENTITAT!O:P,2,FALSE)</f>
        <v>P0704700D</v>
      </c>
      <c r="E49" t="str">
        <f>VLOOKUP(A49,'Entitats PinbalAdmin'!$A$1:$G$90,2,FALSE)</f>
        <v>Ajuntament de Sencelles</v>
      </c>
      <c r="F49" t="str">
        <f t="shared" si="0"/>
        <v>UPDATE pad_entitat SET dir3='L01070472', cif='P0704700D' WHERE entitatid=27925;</v>
      </c>
    </row>
    <row r="50" spans="1:6">
      <c r="A50" t="s">
        <v>647</v>
      </c>
      <c r="B50" t="str">
        <f>VLOOKUP(A50,'Entitats PinbalAdmin'!A:D,4,FALSE)</f>
        <v>P0705900I</v>
      </c>
      <c r="C50" t="str">
        <f>VLOOKUP(B50,PBL_ENTITAT!$E$2:$O$93,11,FALSE)</f>
        <v>L01070598</v>
      </c>
      <c r="D50" t="str">
        <f>VLOOKUP(C50,PBL_ENTITAT!O:P,2,FALSE)</f>
        <v>P0705900I</v>
      </c>
      <c r="E50" t="str">
        <f>VLOOKUP(A50,'Entitats PinbalAdmin'!$A$1:$G$90,2,FALSE)</f>
        <v>Ajuntament de Ses Salines</v>
      </c>
      <c r="F50" t="str">
        <f t="shared" si="0"/>
        <v>UPDATE pad_entitat SET dir3='L01070598', cif='P0705900I' WHERE entitatid=24414;</v>
      </c>
    </row>
    <row r="51" spans="1:6">
      <c r="A51" t="s">
        <v>650</v>
      </c>
      <c r="B51" t="str">
        <f>VLOOKUP(A51,'Entitats PinbalAdmin'!A:D,4,FALSE)</f>
        <v>P0706100E</v>
      </c>
      <c r="C51" t="str">
        <f>VLOOKUP(B51,PBL_ENTITAT!$E$2:$O$93,11,FALSE)</f>
        <v>L01070619</v>
      </c>
      <c r="D51" t="str">
        <f>VLOOKUP(C51,PBL_ENTITAT!O:P,2,FALSE)</f>
        <v>P0706100E</v>
      </c>
      <c r="E51" t="str">
        <f>VLOOKUP(A51,'Entitats PinbalAdmin'!$A$1:$G$90,2,FALSE)</f>
        <v>Ajuntament de Soller</v>
      </c>
      <c r="F51" t="str">
        <f t="shared" si="0"/>
        <v>UPDATE pad_entitat SET dir3='L01070619', cif='P0706100E' WHERE entitatid=25369;</v>
      </c>
    </row>
    <row r="52" spans="1:6">
      <c r="A52" t="s">
        <v>653</v>
      </c>
      <c r="B52" t="str">
        <f>VLOOKUP(A52,'Entitats PinbalAdmin'!A:D,4,FALSE)</f>
        <v>P0706200C</v>
      </c>
      <c r="C52" t="str">
        <f>VLOOKUP(B52,PBL_ENTITAT!$E$2:$O$93,11,FALSE)</f>
        <v>L01070624</v>
      </c>
      <c r="D52" t="str">
        <f>VLOOKUP(C52,PBL_ENTITAT!O:P,2,FALSE)</f>
        <v>P0706200C</v>
      </c>
      <c r="E52" t="str">
        <f>VLOOKUP(A52,'Entitats PinbalAdmin'!$A$1:$G$90,2,FALSE)</f>
        <v>Ajuntament de Son Servera</v>
      </c>
      <c r="F52" t="str">
        <f t="shared" si="0"/>
        <v>UPDATE pad_entitat SET dir3='L01070624', cif='P0706200C' WHERE entitatid=24562;</v>
      </c>
    </row>
    <row r="53" spans="1:6">
      <c r="A53" t="s">
        <v>655</v>
      </c>
      <c r="B53" t="str">
        <f>VLOOKUP(A53,'Entitats PinbalAdmin'!A:D,4,FALSE)</f>
        <v>CIF: P0706</v>
      </c>
      <c r="C53" t="s">
        <v>279</v>
      </c>
      <c r="D53" t="str">
        <f>VLOOKUP(C53,PBL_ENTITAT!O:P,2,FALSE)</f>
        <v>P0706300A</v>
      </c>
      <c r="E53" t="str">
        <f>VLOOKUP(A53,'Entitats PinbalAdmin'!$A$1:$G$90,2,FALSE)</f>
        <v>Ajuntament de Valldemossa</v>
      </c>
      <c r="F53" t="str">
        <f t="shared" si="0"/>
        <v>UPDATE pad_entitat SET dir3='L01070630', cif='P0706300A' WHERE entitatid=13768;</v>
      </c>
    </row>
    <row r="54" spans="1:6">
      <c r="A54" t="s">
        <v>659</v>
      </c>
      <c r="B54" t="str">
        <f>VLOOKUP(A54,'Entitats PinbalAdmin'!A:D,4,FALSE)</f>
        <v>P0706500F</v>
      </c>
      <c r="C54" t="str">
        <f>VLOOKUP(B54,PBL_ENTITAT!$E$2:$O$93,11,FALSE)</f>
        <v>L01070658</v>
      </c>
      <c r="D54" t="str">
        <f>VLOOKUP(C54,PBL_ENTITAT!O:P,2,FALSE)</f>
        <v>P0706500F</v>
      </c>
      <c r="E54" t="str">
        <f>VLOOKUP(A54,'Entitats PinbalAdmin'!$A$1:$G$90,2,FALSE)</f>
        <v>Ajuntament de Villafranca de Bonany</v>
      </c>
      <c r="F54" t="str">
        <f t="shared" si="0"/>
        <v>UPDATE pad_entitat SET dir3='L01070658', cif='P0706500F' WHERE entitatid=26062;</v>
      </c>
    </row>
    <row r="55" spans="1:6">
      <c r="A55" t="s">
        <v>662</v>
      </c>
      <c r="B55" t="str">
        <f>VLOOKUP(A55,'Entitats PinbalAdmin'!A:D,4,FALSE)</f>
        <v>P0700001A</v>
      </c>
      <c r="C55" t="str">
        <f>VLOOKUP(B55,PBL_ENTITAT!$E$2:$O$93,11,FALSE)</f>
        <v>L01079028</v>
      </c>
      <c r="D55" t="str">
        <f>VLOOKUP(C55,PBL_ENTITAT!O:P,2,FALSE)</f>
        <v>P0700001A</v>
      </c>
      <c r="E55" t="str">
        <f>VLOOKUP(A55,'Entitats PinbalAdmin'!$A$1:$G$90,2,FALSE)</f>
        <v>Ajuntament del Migjorn Gran</v>
      </c>
      <c r="F55" t="str">
        <f t="shared" si="0"/>
        <v>UPDATE pad_entitat SET dir3='L01079028', cif='P0700001A' WHERE entitatid=13607;</v>
      </c>
    </row>
    <row r="56" spans="1:6">
      <c r="A56" t="s">
        <v>665</v>
      </c>
      <c r="B56" t="str">
        <f>VLOOKUP(A56,'Entitats PinbalAdmin'!A:D,4,FALSE)</f>
        <v>P0706400I</v>
      </c>
      <c r="C56" t="str">
        <f>VLOOKUP(B56,PBL_ENTITAT!$E$2:$O$93,11,FALSE)</f>
        <v>L01070645</v>
      </c>
      <c r="D56" t="str">
        <f>VLOOKUP(C56,PBL_ENTITAT!O:P,2,FALSE)</f>
        <v>P0706400I</v>
      </c>
      <c r="E56" t="str">
        <f>VLOOKUP(A56,'Entitats PinbalAdmin'!$A$1:$G$90,2,FALSE)</f>
        <v>Ajuntament des Castell</v>
      </c>
      <c r="F56" t="str">
        <f t="shared" si="0"/>
        <v>UPDATE pad_entitat SET dir3='L01070645', cif='P0706400I' WHERE entitatid=3315;</v>
      </c>
    </row>
    <row r="57" spans="1:6">
      <c r="A57" t="s">
        <v>668</v>
      </c>
      <c r="B57" t="str">
        <f>VLOOKUP(A57,'Entitats PinbalAdmin'!A:D,4,FALSE)</f>
        <v>P0703700E</v>
      </c>
      <c r="C57" t="str">
        <f>VLOOKUP(B57,PBL_ENTITAT!$E$2:$O$93,11,FALSE)</f>
        <v>L01070374</v>
      </c>
      <c r="D57" t="str">
        <f>VLOOKUP(C57,PBL_ENTITAT!O:P,2,FALSE)</f>
        <v>P0703700E</v>
      </c>
      <c r="E57" t="str">
        <f>VLOOKUP(A57,'Entitats PinbalAdmin'!$A$1:$G$90,2,FALSE)</f>
        <v>Ajuntament des Mercadal</v>
      </c>
      <c r="F57" t="str">
        <f t="shared" si="0"/>
        <v>UPDATE pad_entitat SET dir3='L01070374', cif='P0703700E' WHERE entitatid=10123;</v>
      </c>
    </row>
    <row r="58" spans="1:6">
      <c r="A58" t="s">
        <v>672</v>
      </c>
      <c r="B58" t="str">
        <f>VLOOKUP(A58,'Entitats PinbalAdmin'!A:D,4,FALSE)</f>
        <v>P0705600E</v>
      </c>
      <c r="C58" t="str">
        <f>VLOOKUP(B58,PBL_ENTITAT!$E$2:$O$93,11,FALSE)</f>
        <v>L01070563</v>
      </c>
      <c r="D58" t="str">
        <f>VLOOKUP(C58,PBL_ENTITAT!O:P,2,FALSE)</f>
        <v>P0705600E</v>
      </c>
      <c r="E58" t="str">
        <f>VLOOKUP(A58,'Entitats PinbalAdmin'!$A$1:$G$90,2,FALSE)</f>
        <v>Ajuntament Santa Maria del Camí</v>
      </c>
      <c r="F58" t="str">
        <f t="shared" si="0"/>
        <v>UPDATE pad_entitat SET dir3='L01070563', cif='P0705600E' WHERE entitatid=10641;</v>
      </c>
    </row>
    <row r="59" spans="1:6">
      <c r="A59" t="s">
        <v>675</v>
      </c>
      <c r="B59" t="str">
        <f>VLOOKUP(A59,'Entitats PinbalAdmin'!A:D,4,FALSE)</f>
        <v>A07251895</v>
      </c>
      <c r="C59" t="str">
        <f>VLOOKUP(B59,PBL_ENTITAT!$E$2:$O$93,11,FALSE)</f>
        <v>LA0011757</v>
      </c>
      <c r="D59" t="str">
        <f>VLOOKUP(C59,PBL_ENTITAT!O:P,2,FALSE)</f>
        <v>A07251895</v>
      </c>
      <c r="E59" t="str">
        <f>VLOOKUP(A59,'Entitats PinbalAdmin'!$A$1:$G$90,2,FALSE)</f>
        <v>Calvià 2000 S.L</v>
      </c>
      <c r="F59" t="str">
        <f t="shared" si="0"/>
        <v>UPDATE pad_entitat SET dir3='LA0011757', cif='A07251895' WHERE entitatid=10559;</v>
      </c>
    </row>
    <row r="60" spans="1:6">
      <c r="A60" s="2" t="s">
        <v>678</v>
      </c>
      <c r="B60" t="str">
        <f>VLOOKUP(A60,'Entitats PinbalAdmin'!A:D,4,FALSE)</f>
        <v>Q5755001D</v>
      </c>
      <c r="C60" s="2" t="e">
        <f>VLOOKUP(B60,PBL_ENTITAT!$E$2:$O$93,11,FALSE)</f>
        <v>#N/A</v>
      </c>
      <c r="D60" t="e">
        <f>VLOOKUP(C60,PBL_ENTITAT!O:P,2,FALSE)</f>
        <v>#N/A</v>
      </c>
      <c r="E60" s="2" t="str">
        <f>VLOOKUP(A60,'Entitats PinbalAdmin'!$A$1:$G$90,2,FALSE)</f>
        <v>Centre Balears Europa</v>
      </c>
      <c r="F60" t="str">
        <f t="shared" si="0"/>
        <v/>
      </c>
    </row>
    <row r="61" spans="1:6">
      <c r="A61" t="s">
        <v>682</v>
      </c>
      <c r="B61" t="str">
        <f>VLOOKUP(A61,'Entitats PinbalAdmin'!A:D,4,FALSE)</f>
        <v>S0733001B</v>
      </c>
      <c r="C61" t="str">
        <f>VLOOKUP(B61,PBL_ENTITAT!$E$2:$O$93,11,FALSE)</f>
        <v>L03070006</v>
      </c>
      <c r="D61" t="str">
        <f>VLOOKUP(C61,PBL_ENTITAT!O:P,2,FALSE)</f>
        <v>S0733001B</v>
      </c>
      <c r="E61" t="str">
        <f>VLOOKUP(A61,'Entitats PinbalAdmin'!$A$1:$G$90,2,FALSE)</f>
        <v>Consell Insular d'Eivissa</v>
      </c>
      <c r="F61" t="str">
        <f t="shared" si="0"/>
        <v>UPDATE pad_entitat SET dir3='L03070006', cif='S0733001B' WHERE entitatid=155450;</v>
      </c>
    </row>
    <row r="62" spans="1:6">
      <c r="A62" t="s">
        <v>685</v>
      </c>
      <c r="B62" t="str">
        <f>VLOOKUP(A62,'Entitats PinbalAdmin'!A:D,4,FALSE)</f>
        <v>P0702400C</v>
      </c>
      <c r="C62" t="str">
        <f>VLOOKUP(B62,PBL_ENTITAT!$E$2:$O$93,11,FALSE)</f>
        <v>L03070001</v>
      </c>
      <c r="D62" t="str">
        <f>VLOOKUP(C62,PBL_ENTITAT!O:P,2,FALSE)</f>
        <v>P0702400C</v>
      </c>
      <c r="E62" t="str">
        <f>VLOOKUP(A62,'Entitats PinbalAdmin'!$A$1:$G$90,2,FALSE)</f>
        <v>Consell Insular de Formentera</v>
      </c>
      <c r="F62" t="str">
        <f t="shared" si="0"/>
        <v>UPDATE pad_entitat SET dir3='L03070001', cif='P0702400C' WHERE entitatid=14173;</v>
      </c>
    </row>
    <row r="63" spans="1:6">
      <c r="A63" t="s">
        <v>687</v>
      </c>
      <c r="B63" t="str">
        <f>VLOOKUP(A63,'Entitats PinbalAdmin'!A:D,4,FALSE)</f>
        <v>S0711002F</v>
      </c>
      <c r="C63" t="str">
        <f>VLOOKUP(B63,PBL_ENTITAT!$E$2:$O$93,11,FALSE)</f>
        <v>L03070008</v>
      </c>
      <c r="D63" t="str">
        <f>VLOOKUP(C63,PBL_ENTITAT!O:P,2,FALSE)</f>
        <v>S0711002F</v>
      </c>
      <c r="E63" t="str">
        <f>VLOOKUP(A63,'Entitats PinbalAdmin'!$A$1:$G$90,2,FALSE)</f>
        <v>Consell Insular de Mallorca</v>
      </c>
      <c r="F63" t="str">
        <f t="shared" si="0"/>
        <v>UPDATE pad_entitat SET dir3='L03070008', cif='S0711002F' WHERE entitatid=18;</v>
      </c>
    </row>
    <row r="64" spans="1:6">
      <c r="A64" t="s">
        <v>688</v>
      </c>
      <c r="B64" t="str">
        <f>VLOOKUP(A64,'Entitats PinbalAdmin'!A:D,4,FALSE)</f>
        <v>S0733002J</v>
      </c>
      <c r="C64" t="str">
        <f>VLOOKUP(B64,PBL_ENTITAT!$E$2:$O$93,11,FALSE)</f>
        <v>L03070009</v>
      </c>
      <c r="D64" t="str">
        <f>VLOOKUP(C64,PBL_ENTITAT!O:P,2,FALSE)</f>
        <v>S0733002J</v>
      </c>
      <c r="E64" t="str">
        <f>VLOOKUP(A64,'Entitats PinbalAdmin'!$A$1:$G$90,2,FALSE)</f>
        <v>Consell Insular de Menorca</v>
      </c>
      <c r="F64" t="str">
        <f t="shared" si="0"/>
        <v>UPDATE pad_entitat SET dir3='L03070009', cif='S0733002J' WHERE entitatid=13;</v>
      </c>
    </row>
    <row r="65" spans="1:6">
      <c r="A65" s="2" t="s">
        <v>689</v>
      </c>
      <c r="B65" t="str">
        <f>VLOOKUP(A65,'Entitats PinbalAdmin'!A:D,4,FALSE)</f>
        <v>Q0700528C</v>
      </c>
      <c r="C65" s="2" t="e">
        <f>VLOOKUP(B65,PBL_ENTITAT!$E$2:$O$93,11,FALSE)</f>
        <v>#N/A</v>
      </c>
      <c r="D65" t="e">
        <f>VLOOKUP(C65,PBL_ENTITAT!O:P,2,FALSE)</f>
        <v>#N/A</v>
      </c>
      <c r="E65" s="2" t="str">
        <f>VLOOKUP(A65,'Entitats PinbalAdmin'!$A$1:$G$90,2,FALSE)</f>
        <v>Consorci de Transports de Mallorca</v>
      </c>
      <c r="F65" t="str">
        <f t="shared" si="0"/>
        <v/>
      </c>
    </row>
    <row r="66" spans="1:6">
      <c r="A66" t="s">
        <v>693</v>
      </c>
      <c r="B66" t="str">
        <f>VLOOKUP(A66,'Entitats PinbalAdmin'!A:D,4,FALSE)</f>
        <v>G57357030</v>
      </c>
      <c r="C66" t="str">
        <f>VLOOKUP(B66,PBL_ENTITAT!$E$2:$O$93,11,FALSE)</f>
        <v>LA0005349</v>
      </c>
      <c r="D66" t="str">
        <f>VLOOKUP(C66,PBL_ENTITAT!O:P,2,FALSE)</f>
        <v>G57357030</v>
      </c>
      <c r="E66" t="str">
        <f>VLOOKUP(A66,'Entitats PinbalAdmin'!$A$1:$G$90,2,FALSE)</f>
        <v>Consorci per a la Protecció de la Legalitat Urbanística en Sòl Rústic de l'Illa de Menorca</v>
      </c>
      <c r="F66" t="str">
        <f t="shared" si="0"/>
        <v>UPDATE pad_entitat SET dir3='LA0005349', cif='G57357030' WHERE entitatid=16877;</v>
      </c>
    </row>
    <row r="67" spans="1:6">
      <c r="A67" s="2" t="s">
        <v>696</v>
      </c>
      <c r="B67" t="str">
        <f>VLOOKUP(A67,'Entitats PinbalAdmin'!A:D,4,FALSE)</f>
        <v>P0700056E</v>
      </c>
      <c r="C67" s="2" t="e">
        <f>VLOOKUP(B67,PBL_ENTITAT!$E$2:$O$93,11,FALSE)</f>
        <v>#N/A</v>
      </c>
      <c r="D67" t="e">
        <f>VLOOKUP(C67,PBL_ENTITAT!O:P,2,FALSE)</f>
        <v>#N/A</v>
      </c>
      <c r="E67" s="2" t="str">
        <f>VLOOKUP(A67,'Entitats PinbalAdmin'!$A$1:$G$90,2,FALSE)</f>
        <v>Consorci Serra de Tramuntana</v>
      </c>
      <c r="F67" t="str">
        <f t="shared" ref="F67:F90" si="1">IFERROR(SUBSTITUTE(SUBSTITUTE(SUBSTITUTE(F$1,"$CIF$",D67),"$ID$",A67),"$DIR3$",C67),"")</f>
        <v/>
      </c>
    </row>
    <row r="68" spans="1:6">
      <c r="A68" s="2" t="s">
        <v>700</v>
      </c>
      <c r="B68" t="str">
        <f>VLOOKUP(A68,'Entitats PinbalAdmin'!A:D,4,FALSE)</f>
        <v>Q0700458C</v>
      </c>
      <c r="C68" s="2" t="e">
        <f>VLOOKUP(B68,PBL_ENTITAT!$E$2:$O$93,11,FALSE)</f>
        <v>#N/A</v>
      </c>
      <c r="D68" t="e">
        <f>VLOOKUP(C68,PBL_ENTITAT!O:P,2,FALSE)</f>
        <v>#N/A</v>
      </c>
      <c r="E68" s="2" t="str">
        <f>VLOOKUP(A68,'Entitats PinbalAdmin'!$A$1:$G$90,2,FALSE)</f>
        <v>Ens Públic de Radiotelevisió de les Illes Balears</v>
      </c>
      <c r="F68" t="str">
        <f t="shared" si="1"/>
        <v/>
      </c>
    </row>
    <row r="69" spans="1:6">
      <c r="A69" t="s">
        <v>704</v>
      </c>
      <c r="B69" t="str">
        <f>VLOOKUP(A69,'Entitats PinbalAdmin'!A:D,4,FALSE)</f>
        <v>Q0700494H</v>
      </c>
      <c r="C69" t="str">
        <f>VLOOKUP(B69,PBL_ENTITAT!$E$2:$O$93,11,FALSE)</f>
        <v>A04026954</v>
      </c>
      <c r="D69" t="str">
        <f>VLOOKUP(C69,PBL_ENTITAT!O:P,2,FALSE)</f>
        <v>Q0700494H</v>
      </c>
      <c r="E69" t="str">
        <f>VLOOKUP(A69,'Entitats PinbalAdmin'!$A$1:$G$90,2,FALSE)</f>
        <v>Fons de Garantia Agrària i Pesquera de les Illes Balears (FOGAIBA)</v>
      </c>
      <c r="F69" t="str">
        <f t="shared" si="1"/>
        <v>UPDATE pad_entitat SET dir3='A04026954', cif='Q0700494H' WHERE entitatid=12;</v>
      </c>
    </row>
    <row r="70" spans="1:6">
      <c r="A70" t="s">
        <v>706</v>
      </c>
      <c r="B70" t="str">
        <f>VLOOKUP(A70,'Entitats PinbalAdmin'!A:D,4,FALSE)</f>
        <v>G07905342</v>
      </c>
      <c r="C70" t="str">
        <f>VLOOKUP(B70,PBL_ENTITAT!$E$2:$O$93,11,FALSE)</f>
        <v>A04005605</v>
      </c>
      <c r="D70" t="str">
        <f>VLOOKUP(C70,PBL_ENTITAT!O:P,2,FALSE)</f>
        <v>G07905342</v>
      </c>
      <c r="E70" t="str">
        <f>VLOOKUP(A70,'Entitats PinbalAdmin'!$A$1:$G$90,2,FALSE)</f>
        <v>Fundació Banc de Sang i Teixits de les Illes Balears</v>
      </c>
      <c r="F70" t="str">
        <f t="shared" si="1"/>
        <v>UPDATE pad_entitat SET dir3='A04005605', cif='G07905342' WHERE entitatid=9902;</v>
      </c>
    </row>
    <row r="71" spans="1:6">
      <c r="A71" t="s">
        <v>709</v>
      </c>
      <c r="B71" t="str">
        <f>VLOOKUP(A71,'Entitats PinbalAdmin'!A:D,4,FALSE)</f>
        <v>S0711001H</v>
      </c>
      <c r="C71" t="str">
        <f>VLOOKUP(B71,PBL_ENTITAT!$E$2:$O$93,11,FALSE)</f>
        <v>A04003003</v>
      </c>
      <c r="D71" t="str">
        <f>VLOOKUP(C71,PBL_ENTITAT!O:P,2,FALSE)</f>
        <v>S0711001H</v>
      </c>
      <c r="E71" t="str">
        <f>VLOOKUP(A71,'Entitats PinbalAdmin'!$A$1:$G$90,2,FALSE)</f>
        <v>Govern de les Illes Balears</v>
      </c>
      <c r="F71" t="str">
        <f t="shared" si="1"/>
        <v>UPDATE pad_entitat SET dir3='A04003003', cif='S0711001H' WHERE entitatid=4357;</v>
      </c>
    </row>
    <row r="72" spans="1:6">
      <c r="A72" t="s">
        <v>711</v>
      </c>
      <c r="B72" t="str">
        <f>VLOOKUP(A72,'Entitats PinbalAdmin'!A:D,4,FALSE)</f>
        <v>Q0719003F</v>
      </c>
      <c r="C72" t="str">
        <f>VLOOKUP(B72,PBL_ENTITAT!$E$2:$O$93,11,FALSE)</f>
        <v>A04003754</v>
      </c>
      <c r="D72" t="str">
        <f>VLOOKUP(C72,PBL_ENTITAT!O:P,2,FALSE)</f>
        <v>Q0719003F</v>
      </c>
      <c r="E72" t="str">
        <f>VLOOKUP(A72,'Entitats PinbalAdmin'!$A$1:$G$90,2,FALSE)</f>
        <v>IbSalut</v>
      </c>
      <c r="F72" t="str">
        <f t="shared" si="1"/>
        <v>UPDATE pad_entitat SET dir3='A04003754', cif='Q0719003F' WHERE entitatid=11863;</v>
      </c>
    </row>
    <row r="73" spans="1:6">
      <c r="A73" t="s">
        <v>714</v>
      </c>
      <c r="B73" t="str">
        <f>VLOOKUP(A73,'Entitats PinbalAdmin'!A:D,4,FALSE)</f>
        <v>Q0700452F</v>
      </c>
      <c r="C73" t="str">
        <f>VLOOKUP(B73,PBL_ENTITAT!$E$2:$O$93,11,FALSE)</f>
        <v>A04003715</v>
      </c>
      <c r="D73" t="str">
        <f>VLOOKUP(C73,PBL_ENTITAT!O:P,2,FALSE)</f>
        <v>Q0700452F</v>
      </c>
      <c r="E73" t="str">
        <f>VLOOKUP(A73,'Entitats PinbalAdmin'!$A$1:$G$90,2,FALSE)</f>
        <v>Institut Balear d'Infraestructures i Serveis Educatius (IBISEC)</v>
      </c>
      <c r="F73" t="str">
        <f t="shared" si="1"/>
        <v>UPDATE pad_entitat SET dir3='A04003715', cif='Q0700452F' WHERE entitatid=35;</v>
      </c>
    </row>
    <row r="74" spans="1:6">
      <c r="A74" t="s">
        <v>716</v>
      </c>
      <c r="B74" t="str">
        <f>VLOOKUP(A74,'Entitats PinbalAdmin'!A:D,4,FALSE)</f>
        <v>Q5750001I</v>
      </c>
      <c r="C74" t="str">
        <f>VLOOKUP(B74,PBL_ENTITAT!$E$2:$O$93,11,FALSE)</f>
        <v>A04013563</v>
      </c>
      <c r="D74" t="str">
        <f>VLOOKUP(C74,PBL_ENTITAT!O:P,2,FALSE)</f>
        <v>Q5750001I</v>
      </c>
      <c r="E74" t="str">
        <f>VLOOKUP(A74,'Entitats PinbalAdmin'!$A$1:$G$90,2,FALSE)</f>
        <v>Institut Balear de l'Habitatge</v>
      </c>
      <c r="F74" t="str">
        <f t="shared" si="1"/>
        <v>UPDATE pad_entitat SET dir3='A04013563', cif='Q5750001I' WHERE entitatid=14527;</v>
      </c>
    </row>
    <row r="75" spans="1:6">
      <c r="A75" t="s">
        <v>718</v>
      </c>
      <c r="B75" t="str">
        <f>VLOOKUP(A75,'Entitats PinbalAdmin'!A:D,4,FALSE)</f>
        <v>Q0700516H</v>
      </c>
      <c r="C75" t="str">
        <f>VLOOKUP(B75,PBL_ENTITAT!$E$2:$O$93,11,FALSE)</f>
        <v>A04027055</v>
      </c>
      <c r="D75" t="str">
        <f>VLOOKUP(C75,PBL_ENTITAT!O:P,2,FALSE)</f>
        <v>Q0700516H</v>
      </c>
      <c r="E75" t="str">
        <f>VLOOKUP(A75,'Entitats PinbalAdmin'!$A$1:$G$90,2,FALSE)</f>
        <v>Institut Balear de la Joventud</v>
      </c>
      <c r="F75" t="str">
        <f t="shared" si="1"/>
        <v>UPDATE pad_entitat SET dir3='A04027055', cif='Q0700516H' WHERE entitatid=5602;</v>
      </c>
    </row>
    <row r="76" spans="1:6">
      <c r="A76" t="s">
        <v>721</v>
      </c>
      <c r="B76" t="str">
        <f>VLOOKUP(A76,'Entitats PinbalAdmin'!A:D,4,FALSE)</f>
        <v>Q0700733I</v>
      </c>
      <c r="C76" t="str">
        <f>VLOOKUP(B76,PBL_ENTITAT!$E$2:$O$93,11,FALSE)</f>
        <v>A04035973</v>
      </c>
      <c r="D76" t="str">
        <f>VLOOKUP(C76,PBL_ENTITAT!O:P,2,FALSE)</f>
        <v>Q0700733I</v>
      </c>
      <c r="E76" t="str">
        <f>VLOOKUP(A76,'Entitats PinbalAdmin'!$A$1:$G$90,2,FALSE)</f>
        <v>Institut d'Estudis Baleàrics</v>
      </c>
      <c r="F76" t="str">
        <f t="shared" si="1"/>
        <v>UPDATE pad_entitat SET dir3='A04035973', cif='Q0700733I' WHERE entitatid=3745;</v>
      </c>
    </row>
    <row r="77" spans="1:6">
      <c r="A77" t="s">
        <v>723</v>
      </c>
      <c r="B77" t="str">
        <f>VLOOKUP(A77,'Entitats PinbalAdmin'!A:D,4,FALSE)</f>
        <v>Q5755018H</v>
      </c>
      <c r="C77" t="str">
        <f>VLOOKUP(B77,PBL_ENTITAT!$E$2:$O$93,11,FALSE)</f>
        <v>A04003714</v>
      </c>
      <c r="D77" t="str">
        <f>VLOOKUP(C77,PBL_ENTITAT!O:P,2,FALSE)</f>
        <v>Q5755018H</v>
      </c>
      <c r="E77" t="str">
        <f>VLOOKUP(A77,'Entitats PinbalAdmin'!$A$1:$G$90,2,FALSE)</f>
        <v>Institut d'innovació Empresarial de les Illes Balears (IDI)</v>
      </c>
      <c r="F77" t="str">
        <f t="shared" si="1"/>
        <v>UPDATE pad_entitat SET dir3='A04003714', cif='Q5755018H' WHERE entitatid=9559;</v>
      </c>
    </row>
    <row r="78" spans="1:6">
      <c r="A78" t="s">
        <v>725</v>
      </c>
      <c r="B78" t="str">
        <f>VLOOKUP(A78,'Entitats PinbalAdmin'!A:D,4,FALSE)</f>
        <v>Q0700735D</v>
      </c>
      <c r="C78" t="str">
        <f>VLOOKUP(B78,PBL_ENTITAT!$E$2:$O$93,11,FALSE)</f>
        <v>A04035972</v>
      </c>
      <c r="D78" t="str">
        <f>VLOOKUP(C78,PBL_ENTITAT!O:P,2,FALSE)</f>
        <v>Q0700735D</v>
      </c>
      <c r="E78" t="str">
        <f>VLOOKUP(A78,'Entitats PinbalAdmin'!$A$1:$G$90,2,FALSE)</f>
        <v>Institut d’Indústries Culturals de les Illes Balears (ICIB)</v>
      </c>
      <c r="F78" t="str">
        <f t="shared" si="1"/>
        <v>UPDATE pad_entitat SET dir3='A04035972', cif='Q0700735D' WHERE entitatid=29126;</v>
      </c>
    </row>
    <row r="79" spans="1:6">
      <c r="A79" t="s">
        <v>728</v>
      </c>
      <c r="B79" t="str">
        <f>VLOOKUP(A79,'Entitats PinbalAdmin'!A:D,4,FALSE)</f>
        <v>Q0700448D</v>
      </c>
      <c r="C79" t="str">
        <f>VLOOKUP(B79,PBL_ENTITAT!$E$2:$O$93,11,FALSE)</f>
        <v>LA0000048</v>
      </c>
      <c r="D79" t="str">
        <f>VLOOKUP(C79,PBL_ENTITAT!O:P,2,FALSE)</f>
        <v>Q0700448D</v>
      </c>
      <c r="E79" t="str">
        <f>VLOOKUP(A79,'Entitats PinbalAdmin'!$A$1:$G$90,2,FALSE)</f>
        <v>Institut Mallorquí d'Afers Socials (IMAS)</v>
      </c>
      <c r="F79" t="str">
        <f t="shared" si="1"/>
        <v>UPDATE pad_entitat SET dir3='LA0000048', cif='Q0700448D' WHERE entitatid=17;</v>
      </c>
    </row>
    <row r="80" spans="1:6">
      <c r="A80" s="2" t="s">
        <v>730</v>
      </c>
      <c r="B80" t="str">
        <f>VLOOKUP(A80,'Entitats PinbalAdmin'!A:D,4,FALSE)</f>
        <v>Q0700491D</v>
      </c>
      <c r="C80" s="2" t="e">
        <f>VLOOKUP(B80,PBL_ENTITAT!$E$2:$O$93,11,FALSE)</f>
        <v>#N/A</v>
      </c>
      <c r="D80" t="e">
        <f>VLOOKUP(C80,PBL_ENTITAT!O:P,2,FALSE)</f>
        <v>#N/A</v>
      </c>
      <c r="E80" s="2" t="str">
        <f>VLOOKUP(A80,'Entitats PinbalAdmin'!$A$1:$G$90,2,FALSE)</f>
        <v>Institut Municipal d'Educació i Biblioteques de l'Ajuntament de Calvià</v>
      </c>
      <c r="F80" t="str">
        <f t="shared" si="1"/>
        <v/>
      </c>
    </row>
    <row r="81" spans="1:6">
      <c r="A81" s="2" t="s">
        <v>734</v>
      </c>
      <c r="B81" t="str">
        <f>VLOOKUP(A81,'Entitats PinbalAdmin'!A:D,4,FALSE)</f>
        <v>P5704101D</v>
      </c>
      <c r="C81" s="2" t="e">
        <f>VLOOKUP(B81,PBL_ENTITAT!$E$2:$O$93,11,FALSE)</f>
        <v>#N/A</v>
      </c>
      <c r="D81" t="e">
        <f>VLOOKUP(C81,PBL_ENTITAT!O:P,2,FALSE)</f>
        <v>#N/A</v>
      </c>
      <c r="E81" s="2" t="str">
        <f>VLOOKUP(A81,'Entitats PinbalAdmin'!$A$1:$G$90,2,FALSE)</f>
        <v>Mancomunitat Pla de Mallorca</v>
      </c>
      <c r="F81" t="str">
        <f t="shared" si="1"/>
        <v/>
      </c>
    </row>
    <row r="82" spans="1:6">
      <c r="A82" s="2" t="s">
        <v>738</v>
      </c>
      <c r="B82" t="str">
        <f>VLOOKUP(A82,'Entitats PinbalAdmin'!A:D,4,FALSE)</f>
        <v>Q0700719H</v>
      </c>
      <c r="C82" s="2" t="e">
        <f>VLOOKUP(B82,PBL_ENTITAT!$E$2:$O$93,11,FALSE)</f>
        <v>#N/A</v>
      </c>
      <c r="D82" t="e">
        <f>VLOOKUP(C82,PBL_ENTITAT!O:P,2,FALSE)</f>
        <v>#N/A</v>
      </c>
      <c r="E82" s="2" t="str">
        <f>VLOOKUP(A82,'Entitats PinbalAdmin'!$A$1:$G$90,2,FALSE)</f>
        <v>Oficina de Prevenció i Lluita contra la Corrupció a les Illes Balears</v>
      </c>
      <c r="F82" t="str">
        <f t="shared" si="1"/>
        <v/>
      </c>
    </row>
    <row r="83" spans="1:6">
      <c r="A83" s="2" t="s">
        <v>742</v>
      </c>
      <c r="B83" t="str">
        <f>VLOOKUP(A83,'Entitats PinbalAdmin'!A:D,4,FALSE)</f>
        <v>Q0700712C</v>
      </c>
      <c r="C83" s="2" t="e">
        <f>VLOOKUP(B83,PBL_ENTITAT!$E$2:$O$93,11,FALSE)</f>
        <v>#N/A</v>
      </c>
      <c r="D83" t="e">
        <f>VLOOKUP(C83,PBL_ENTITAT!O:P,2,FALSE)</f>
        <v>#N/A</v>
      </c>
      <c r="E83" s="2" t="str">
        <f>VLOOKUP(A83,'Entitats PinbalAdmin'!$A$1:$G$90,2,FALSE)</f>
        <v>Oficina Municipal de Tributs - Ajuntament de Calvià</v>
      </c>
      <c r="F83" t="str">
        <f t="shared" si="1"/>
        <v/>
      </c>
    </row>
    <row r="84" spans="1:6">
      <c r="A84" t="s">
        <v>746</v>
      </c>
      <c r="B84" t="str">
        <f>VLOOKUP(A84,'Entitats PinbalAdmin'!A:D,4,FALSE)</f>
        <v>P5790005B</v>
      </c>
      <c r="C84" t="str">
        <f>VLOOKUP(B84,PBL_ENTITAT!$E$2:$O$93,11,FALSE)</f>
        <v>LA0001857</v>
      </c>
      <c r="D84" t="str">
        <f>VLOOKUP(C84,PBL_ENTITAT!O:P,2,FALSE)</f>
        <v>P5790005B</v>
      </c>
      <c r="E84" t="str">
        <f>VLOOKUP(A84,'Entitats PinbalAdmin'!$A$1:$G$90,2,FALSE)</f>
        <v>Palma Activa</v>
      </c>
      <c r="F84" t="str">
        <f t="shared" si="1"/>
        <v>UPDATE pad_entitat SET dir3='LA0001857', cif='P5790005B' WHERE entitatid=23;</v>
      </c>
    </row>
    <row r="85" spans="1:6">
      <c r="A85" t="s">
        <v>747</v>
      </c>
      <c r="B85" t="str">
        <f>VLOOKUP(A85,'Entitats PinbalAdmin'!A:D,4,FALSE)</f>
        <v>S0733003H</v>
      </c>
      <c r="C85" t="str">
        <f>VLOOKUP(B85,PBL_ENTITAT!$E$2:$O$93,11,FALSE)</f>
        <v>I00000201</v>
      </c>
      <c r="D85" t="str">
        <f>VLOOKUP(C85,PBL_ENTITAT!O:P,2,FALSE)</f>
        <v>S0733003H</v>
      </c>
      <c r="E85" t="str">
        <f>VLOOKUP(A85,'Entitats PinbalAdmin'!$A$1:$G$90,2,FALSE)</f>
        <v>Parlament de les Illes Balears</v>
      </c>
      <c r="F85" t="str">
        <f t="shared" si="1"/>
        <v>UPDATE pad_entitat SET dir3='I00000201', cif='S0733003H' WHERE entitatid=26793;</v>
      </c>
    </row>
    <row r="86" spans="1:6">
      <c r="A86" t="s">
        <v>749</v>
      </c>
      <c r="B86" t="str">
        <f>VLOOKUP(A86,'Entitats PinbalAdmin'!A:D,4,FALSE)</f>
        <v>Q0700499G</v>
      </c>
      <c r="C86" t="str">
        <f>VLOOKUP(B86,PBL_ENTITAT!$E$2:$O$93,11,FALSE)</f>
        <v>A04013624</v>
      </c>
      <c r="D86" t="str">
        <f>VLOOKUP(C86,PBL_ENTITAT!O:P,2,FALSE)</f>
        <v>Q0700499G</v>
      </c>
      <c r="E86" t="str">
        <f>VLOOKUP(A86,'Entitats PinbalAdmin'!$A$1:$G$90,2,FALSE)</f>
        <v>Ports de les Illes Balears</v>
      </c>
      <c r="F86" t="str">
        <f t="shared" si="1"/>
        <v>UPDATE pad_entitat SET dir3='A04013624', cif='Q0700499G' WHERE entitatid=13698;</v>
      </c>
    </row>
    <row r="87" spans="1:6">
      <c r="A87" s="2" t="s">
        <v>751</v>
      </c>
      <c r="B87" t="str">
        <f>VLOOKUP(A87,'Entitats PinbalAdmin'!A:D,4,FALSE)</f>
        <v>Q0700675B</v>
      </c>
      <c r="C87" s="2" t="e">
        <f>VLOOKUP(B87,PBL_ENTITAT!$E$2:$O$93,11,FALSE)</f>
        <v>#N/A</v>
      </c>
      <c r="D87" t="e">
        <f>VLOOKUP(C87,PBL_ENTITAT!O:P,2,FALSE)</f>
        <v>#N/A</v>
      </c>
      <c r="E87" s="2" t="str">
        <f>VLOOKUP(A87,'Entitats PinbalAdmin'!$A$1:$G$90,2,FALSE)</f>
        <v>Servei d'Informació territorial de les Illes</v>
      </c>
      <c r="F87" t="str">
        <f t="shared" si="1"/>
        <v/>
      </c>
    </row>
    <row r="88" spans="1:6">
      <c r="A88" t="s">
        <v>755</v>
      </c>
      <c r="B88" t="str">
        <f>VLOOKUP(A88,'Entitats PinbalAdmin'!A:D,4,FALSE)</f>
        <v>Q0700676J</v>
      </c>
      <c r="C88" t="str">
        <f>VLOOKUP(B88,PBL_ENTITAT!$E$2:$O$93,11,FALSE)</f>
        <v>A04026955</v>
      </c>
      <c r="D88" t="str">
        <f>VLOOKUP(C88,PBL_ENTITAT!O:P,2,FALSE)</f>
        <v>Q0700676J</v>
      </c>
      <c r="E88" t="str">
        <f>VLOOKUP(A88,'Entitats PinbalAdmin'!$A$1:$G$90,2,FALSE)</f>
        <v>Serveis de Millora Agrària i Pesquera (SEMILLA)</v>
      </c>
      <c r="F88" t="str">
        <f t="shared" si="1"/>
        <v>UPDATE pad_entitat SET dir3='A04026955', cif='Q0700676J' WHERE entitatid=9421;</v>
      </c>
    </row>
    <row r="89" spans="1:6">
      <c r="A89" t="s">
        <v>758</v>
      </c>
      <c r="B89" t="str">
        <f>VLOOKUP(A89,'Entitats PinbalAdmin'!A:D,4,FALSE)</f>
        <v>Q0700441I</v>
      </c>
      <c r="C89" t="str">
        <f>VLOOKUP(B89,PBL_ENTITAT!$E$2:$O$93,11,FALSE)</f>
        <v>I00000182</v>
      </c>
      <c r="D89" t="str">
        <f>VLOOKUP(C89,PBL_ENTITAT!O:P,2,FALSE)</f>
        <v>Q0700441I</v>
      </c>
      <c r="E89" t="str">
        <f>VLOOKUP(A89,'Entitats PinbalAdmin'!$A$1:$G$90,2,FALSE)</f>
        <v>Sindicatura de Comptes de les Illes Balears</v>
      </c>
      <c r="F89" t="str">
        <f t="shared" si="1"/>
        <v>UPDATE pad_entitat SET dir3='I00000182', cif='Q0700441I' WHERE entitatid=6005;</v>
      </c>
    </row>
    <row r="90" spans="1:6">
      <c r="A90" t="s">
        <v>761</v>
      </c>
      <c r="B90" t="str">
        <f>VLOOKUP(A90,'Entitats PinbalAdmin'!A:D,4,FALSE)</f>
        <v>Q0718001A</v>
      </c>
      <c r="C90" t="str">
        <f>VLOOKUP(B90,PBL_ENTITAT!$E$2:$O$93,11,FALSE)</f>
        <v>U00300001</v>
      </c>
      <c r="D90" t="str">
        <f>VLOOKUP(C90,PBL_ENTITAT!O:P,2,FALSE)</f>
        <v>Q0718001A</v>
      </c>
      <c r="E90" t="str">
        <f>VLOOKUP(A90,'Entitats PinbalAdmin'!$A$1:$G$90,2,FALSE)</f>
        <v>Universitat de les Illes Balears</v>
      </c>
      <c r="F90" t="str">
        <f t="shared" si="1"/>
        <v>UPDATE pad_entitat SET dir3='U00300001', cif='Q0718001A' WHERE entitatid=3142;</v>
      </c>
    </row>
  </sheetData>
  <autoFilter ref="A1:F9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PBL_ENTITAT</vt:lpstr>
      <vt:lpstr>SQL</vt:lpstr>
      <vt:lpstr>Entitats PinbalAdmin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 Trias Segura</cp:lastModifiedBy>
  <dcterms:created xsi:type="dcterms:W3CDTF">2023-08-30T08:58:49Z</dcterms:created>
  <dcterms:modified xsi:type="dcterms:W3CDTF">2023-08-31T08:40:56Z</dcterms:modified>
</cp:coreProperties>
</file>